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Tonery i tusze" sheetId="2" r:id="rId1"/>
  </sheets>
  <definedNames>
    <definedName name="_xlnm._FilterDatabase" localSheetId="0" hidden="1">'Tonery i tusze'!$A$17:$L$34</definedName>
    <definedName name="_xlnm.Print_Area" localSheetId="0">'Tonery i tusze'!$A$1:$L$73</definedName>
  </definedNames>
  <calcPr calcId="152511"/>
</workbook>
</file>

<file path=xl/calcChain.xml><?xml version="1.0" encoding="utf-8"?>
<calcChain xmlns="http://schemas.openxmlformats.org/spreadsheetml/2006/main">
  <c r="H29" i="2" l="1"/>
  <c r="H28" i="2"/>
  <c r="H27" i="2"/>
  <c r="H26" i="2"/>
  <c r="H25" i="2"/>
  <c r="H24" i="2"/>
  <c r="H23" i="2"/>
  <c r="H21" i="2"/>
  <c r="H20" i="2"/>
  <c r="H19" i="2"/>
  <c r="H31" i="2"/>
  <c r="J31" i="2" s="1"/>
  <c r="L31" i="2" s="1"/>
  <c r="K31" i="2" s="1"/>
  <c r="J21" i="2" l="1"/>
  <c r="L21" i="2" s="1"/>
  <c r="K21" i="2" s="1"/>
  <c r="J24" i="2"/>
  <c r="L24" i="2" s="1"/>
  <c r="K24" i="2" s="1"/>
  <c r="J26" i="2"/>
  <c r="L26" i="2" s="1"/>
  <c r="K26" i="2" s="1"/>
  <c r="J27" i="2"/>
  <c r="L27" i="2" s="1"/>
  <c r="K27" i="2" s="1"/>
  <c r="J28" i="2"/>
  <c r="L28" i="2" s="1"/>
  <c r="K28" i="2" s="1"/>
  <c r="J29" i="2"/>
  <c r="L29" i="2" s="1"/>
  <c r="K29" i="2" s="1"/>
  <c r="J19" i="2"/>
  <c r="L19" i="2" s="1"/>
  <c r="K19" i="2" s="1"/>
  <c r="J23" i="2"/>
  <c r="L23" i="2" s="1"/>
  <c r="K23" i="2" s="1"/>
  <c r="J25" i="2"/>
  <c r="L25" i="2" s="1"/>
  <c r="K25" i="2" s="1"/>
  <c r="J20" i="2"/>
  <c r="L20" i="2" s="1"/>
  <c r="K20" i="2" s="1"/>
  <c r="H30" i="2"/>
  <c r="J30" i="2"/>
  <c r="L30" i="2" s="1"/>
  <c r="K30" i="2" s="1"/>
  <c r="H32" i="2"/>
  <c r="J32" i="2" s="1"/>
  <c r="L32" i="2" s="1"/>
  <c r="K32" i="2" s="1"/>
  <c r="E65" i="2" l="1"/>
  <c r="H64" i="2"/>
  <c r="H63" i="2"/>
  <c r="H62" i="2"/>
  <c r="H61" i="2"/>
  <c r="H60" i="2"/>
  <c r="H59" i="2"/>
  <c r="H58" i="2"/>
  <c r="E55" i="2"/>
  <c r="H54" i="2"/>
  <c r="H53" i="2"/>
  <c r="H52" i="2"/>
  <c r="H51" i="2"/>
  <c r="H50" i="2"/>
  <c r="H49" i="2"/>
  <c r="H48" i="2"/>
  <c r="E45" i="2"/>
  <c r="H44" i="2"/>
  <c r="J44" i="2" s="1"/>
  <c r="L44" i="2" s="1"/>
  <c r="K44" i="2" s="1"/>
  <c r="H43" i="2"/>
  <c r="J43" i="2" s="1"/>
  <c r="L43" i="2" s="1"/>
  <c r="K43" i="2" s="1"/>
  <c r="H42" i="2"/>
  <c r="J42" i="2" s="1"/>
  <c r="L42" i="2" s="1"/>
  <c r="K42" i="2" s="1"/>
  <c r="H41" i="2"/>
  <c r="J41" i="2" s="1"/>
  <c r="L41" i="2" s="1"/>
  <c r="K41" i="2" s="1"/>
  <c r="H40" i="2"/>
  <c r="J40" i="2" s="1"/>
  <c r="L40" i="2" s="1"/>
  <c r="K40" i="2" s="1"/>
  <c r="H39" i="2"/>
  <c r="J39" i="2" s="1"/>
  <c r="L39" i="2" s="1"/>
  <c r="K39" i="2" s="1"/>
  <c r="H38" i="2"/>
  <c r="E34" i="2"/>
  <c r="E67" i="2" s="1"/>
  <c r="H33" i="2"/>
  <c r="H22" i="2"/>
  <c r="H18" i="2"/>
  <c r="H45" i="2" l="1"/>
  <c r="J59" i="2"/>
  <c r="L59" i="2" s="1"/>
  <c r="K59" i="2" s="1"/>
  <c r="J60" i="2"/>
  <c r="L60" i="2" s="1"/>
  <c r="K60" i="2" s="1"/>
  <c r="J61" i="2"/>
  <c r="L61" i="2" s="1"/>
  <c r="K61" i="2" s="1"/>
  <c r="J62" i="2"/>
  <c r="L62" i="2" s="1"/>
  <c r="K62" i="2" s="1"/>
  <c r="J63" i="2"/>
  <c r="L63" i="2" s="1"/>
  <c r="K63" i="2" s="1"/>
  <c r="J64" i="2"/>
  <c r="L64" i="2" s="1"/>
  <c r="K64" i="2" s="1"/>
  <c r="H65" i="2"/>
  <c r="J58" i="2"/>
  <c r="L58" i="2" s="1"/>
  <c r="J48" i="2"/>
  <c r="J49" i="2"/>
  <c r="L49" i="2" s="1"/>
  <c r="K49" i="2" s="1"/>
  <c r="J50" i="2"/>
  <c r="L50" i="2" s="1"/>
  <c r="K50" i="2" s="1"/>
  <c r="J51" i="2"/>
  <c r="L51" i="2" s="1"/>
  <c r="K51" i="2" s="1"/>
  <c r="J52" i="2"/>
  <c r="L52" i="2" s="1"/>
  <c r="K52" i="2" s="1"/>
  <c r="J53" i="2"/>
  <c r="L53" i="2" s="1"/>
  <c r="K53" i="2" s="1"/>
  <c r="J54" i="2"/>
  <c r="L54" i="2" s="1"/>
  <c r="K54" i="2" s="1"/>
  <c r="H55" i="2"/>
  <c r="J38" i="2"/>
  <c r="J33" i="2"/>
  <c r="L33" i="2" s="1"/>
  <c r="K33" i="2" s="1"/>
  <c r="J22" i="2"/>
  <c r="L22" i="2" s="1"/>
  <c r="K22" i="2" s="1"/>
  <c r="J18" i="2"/>
  <c r="H34" i="2"/>
  <c r="H67" i="2" l="1"/>
  <c r="F10" i="2" s="1"/>
  <c r="J55" i="2"/>
  <c r="L65" i="2"/>
  <c r="K58" i="2"/>
  <c r="J65" i="2"/>
  <c r="L48" i="2"/>
  <c r="J45" i="2"/>
  <c r="L38" i="2"/>
  <c r="J34" i="2"/>
  <c r="L18" i="2"/>
  <c r="J67" i="2" l="1"/>
  <c r="F13" i="2" s="1"/>
  <c r="L55" i="2"/>
  <c r="K48" i="2"/>
  <c r="L45" i="2"/>
  <c r="K38" i="2"/>
  <c r="K18" i="2"/>
  <c r="L34" i="2"/>
  <c r="L67" i="2" l="1"/>
  <c r="F14" i="2" s="1"/>
</calcChain>
</file>

<file path=xl/sharedStrings.xml><?xml version="1.0" encoding="utf-8"?>
<sst xmlns="http://schemas.openxmlformats.org/spreadsheetml/2006/main" count="221" uniqueCount="83">
  <si>
    <t>LP</t>
  </si>
  <si>
    <t>1.</t>
  </si>
  <si>
    <t>2.</t>
  </si>
  <si>
    <t>Cena jednost. netto</t>
  </si>
  <si>
    <t>Cena jednost. brutto</t>
  </si>
  <si>
    <t>Stawka VAT w %</t>
  </si>
  <si>
    <t>x</t>
  </si>
  <si>
    <t>dnia:</t>
  </si>
  <si>
    <t>OFERTA</t>
  </si>
  <si>
    <t>Miasto Kostrzyn nad Odrą</t>
  </si>
  <si>
    <t>ul. Graniczna 2</t>
  </si>
  <si>
    <t>66-470 Kostrzyn nad Odrą</t>
  </si>
  <si>
    <t>Składamy ofertę  następującej treści:</t>
  </si>
  <si>
    <t>Oferujemy wykonanie zamówienia za cenę netto:</t>
  </si>
  <si>
    <t>z dnia:</t>
  </si>
  <si>
    <t>Obowiązujący podatek VAT - stawka:</t>
  </si>
  <si>
    <t>Wartość podatku VAT:</t>
  </si>
  <si>
    <t>Wartość  zamówienia brutto:</t>
  </si>
  <si>
    <t>Przyjmujemy do realizacji postawione przez zamawiającego, w zapytaniu ofertowym, warunki, w tym związanie ofertą w terminie do dnia 30 dni od złożenia oferty.</t>
  </si>
  <si>
    <t>xxx-xxx-xx-xx</t>
  </si>
  <si>
    <t xml:space="preserve"> podpis osoby upoważnionej</t>
  </si>
  <si>
    <t>xxxxxxx</t>
  </si>
  <si>
    <t>xxxxxx</t>
  </si>
  <si>
    <t>BROTHER</t>
  </si>
  <si>
    <t xml:space="preserve"> </t>
  </si>
  <si>
    <t>MFC-9140 CDN</t>
  </si>
  <si>
    <t>HP</t>
  </si>
  <si>
    <t>LaserJet</t>
  </si>
  <si>
    <t>M2727nfs</t>
  </si>
  <si>
    <t>Pro M402 dne</t>
  </si>
  <si>
    <t>KYOCERA</t>
  </si>
  <si>
    <t>ECOSYS</t>
  </si>
  <si>
    <t>OKI</t>
  </si>
  <si>
    <t>MC363</t>
  </si>
  <si>
    <t>RICOH</t>
  </si>
  <si>
    <t>Aficio</t>
  </si>
  <si>
    <t>MP301 SPF</t>
  </si>
  <si>
    <t>SAMSUNG</t>
  </si>
  <si>
    <t>XEROX</t>
  </si>
  <si>
    <t>WorkCentre</t>
  </si>
  <si>
    <t>Producent drukarki</t>
  </si>
  <si>
    <t>Model</t>
  </si>
  <si>
    <t>Podtyp</t>
  </si>
  <si>
    <t>Przewidywana ilość w szt. CZARNY</t>
  </si>
  <si>
    <t>Wartość netto CZARNY</t>
  </si>
  <si>
    <t>Wartość VAT CZARNY</t>
  </si>
  <si>
    <t>Wartość brutto CZARNY</t>
  </si>
  <si>
    <t>Ogółem sumy</t>
  </si>
  <si>
    <t>MFC-L8690CDW</t>
  </si>
  <si>
    <t>SXC-4828FN</t>
  </si>
  <si>
    <t>VersaLink</t>
  </si>
  <si>
    <t>C405DN MFP</t>
  </si>
  <si>
    <t>Informacje</t>
  </si>
  <si>
    <t>TONERY I TUSZE CZARNE</t>
  </si>
  <si>
    <t>MFC-7420</t>
  </si>
  <si>
    <t>B412</t>
  </si>
  <si>
    <t>szt., ORYGINALNE</t>
  </si>
  <si>
    <t>szt.,</t>
  </si>
  <si>
    <t>TONERY I TUSZE KOLOROWE</t>
  </si>
  <si>
    <t>EPSON</t>
  </si>
  <si>
    <t>EcoTank</t>
  </si>
  <si>
    <t>LaserJet COLOR</t>
  </si>
  <si>
    <t>KONICA MINOLTA</t>
  </si>
  <si>
    <t>BIZHUB C220</t>
  </si>
  <si>
    <t>Przewidywana ilość w szt. MAGENTA</t>
  </si>
  <si>
    <t>Przewidywana ilość w szt. YELLOW</t>
  </si>
  <si>
    <t>Przewidywana ilość w szt. CYAN</t>
  </si>
  <si>
    <t>szt., pojemność na min. 7000 stron</t>
  </si>
  <si>
    <t>szt., pojemność na min. 3000 stron</t>
  </si>
  <si>
    <t>szt., pojemność na min. 15000 stron</t>
  </si>
  <si>
    <t xml:space="preserve">Wartość netto </t>
  </si>
  <si>
    <t>Wartość VAT</t>
  </si>
  <si>
    <t>Wartość brutto</t>
  </si>
  <si>
    <t>L3250</t>
  </si>
  <si>
    <t>MFP E57540</t>
  </si>
  <si>
    <t>RAZEM WARTOŚĆ OFERTY</t>
  </si>
  <si>
    <t>3345V DNI</t>
  </si>
  <si>
    <t>M4125idn</t>
  </si>
  <si>
    <t>Nazwa firmy / pieczęć</t>
  </si>
  <si>
    <t>szt., pojemność na min. 9000 stron</t>
  </si>
  <si>
    <t>szt., pojemność na min. 5000 stron</t>
  </si>
  <si>
    <t>Oświadczamy, że firma jest płatnikiem podatku VAT o numerze identyfikacyjnym NIP:</t>
  </si>
  <si>
    <r>
      <t xml:space="preserve">W związku z art. 2 ust. 1 pkt 1 zgodnie z przepisami ustawy z dnia 11 września 2019 r. – Prawo zamówień publicznych(Dz.U.2022.1710 t.j.),  zwracamy się z zapytaniem ofertowym  o cenę </t>
    </r>
    <r>
      <rPr>
        <b/>
        <sz val="11"/>
        <color theme="1"/>
        <rFont val="Calibri"/>
        <family val="2"/>
        <charset val="238"/>
        <scheme val="minor"/>
      </rPr>
      <t>dostaw</t>
    </r>
    <r>
      <rPr>
        <sz val="11"/>
        <color theme="1"/>
        <rFont val="Calibri"/>
        <family val="2"/>
        <scheme val="minor"/>
      </rPr>
      <t>/ usług /robót budowlanych dotyczących zakupu tuszy i tonerów wymienionych w poniższym wykazie dla potrzeb Urzędu Miasta Kostrzyn nad Odrą.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</si>
</sst>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3" tint="0.3999755851924192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charset val="238"/>
      <scheme val="minor"/>
    </font>
    <font>
      <b/>
      <u/>
      <sz val="14"/>
      <color theme="5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2">
    <xf numFmtId="0" fontId="0" fillId="0" borderId="0" xfId="0"/>
    <xf numFmtId="0" fontId="0" fillId="0" borderId="5" xfId="0" applyBorder="1"/>
    <xf numFmtId="0" fontId="0" fillId="0" borderId="0" xfId="0" applyAlignment="1">
      <alignment wrapText="1"/>
    </xf>
    <xf numFmtId="44" fontId="0" fillId="0" borderId="6" xfId="1" applyFont="1" applyBorder="1"/>
    <xf numFmtId="44" fontId="0" fillId="0" borderId="6" xfId="1" applyNumberFormat="1" applyFont="1" applyBorder="1"/>
    <xf numFmtId="0" fontId="0" fillId="0" borderId="0" xfId="0" applyAlignment="1">
      <alignment vertical="center"/>
    </xf>
    <xf numFmtId="0" fontId="4" fillId="5" borderId="6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/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6" xfId="0" applyBorder="1"/>
    <xf numFmtId="0" fontId="0" fillId="0" borderId="7" xfId="0" applyBorder="1" applyAlignment="1">
      <alignment horizontal="left"/>
    </xf>
    <xf numFmtId="0" fontId="0" fillId="0" borderId="14" xfId="0" applyBorder="1"/>
    <xf numFmtId="0" fontId="0" fillId="0" borderId="15" xfId="0" applyBorder="1" applyAlignment="1">
      <alignment horizontal="left"/>
    </xf>
    <xf numFmtId="0" fontId="0" fillId="0" borderId="6" xfId="0" applyNumberFormat="1" applyBorder="1"/>
    <xf numFmtId="0" fontId="5" fillId="0" borderId="0" xfId="0" applyFont="1" applyBorder="1" applyAlignment="1">
      <alignment vertical="center"/>
    </xf>
    <xf numFmtId="0" fontId="0" fillId="0" borderId="0" xfId="0" applyBorder="1" applyAlignment="1"/>
    <xf numFmtId="0" fontId="0" fillId="0" borderId="12" xfId="0" applyBorder="1" applyAlignment="1">
      <alignment horizontal="center" vertical="top"/>
    </xf>
    <xf numFmtId="44" fontId="0" fillId="0" borderId="18" xfId="1" applyFont="1" applyBorder="1"/>
    <xf numFmtId="0" fontId="0" fillId="0" borderId="21" xfId="0" applyBorder="1"/>
    <xf numFmtId="0" fontId="0" fillId="0" borderId="22" xfId="0" applyBorder="1" applyAlignment="1">
      <alignment horizontal="left"/>
    </xf>
    <xf numFmtId="44" fontId="0" fillId="0" borderId="21" xfId="1" applyFont="1" applyBorder="1"/>
    <xf numFmtId="0" fontId="4" fillId="5" borderId="21" xfId="0" applyFont="1" applyFill="1" applyBorder="1" applyAlignment="1">
      <alignment horizontal="center"/>
    </xf>
    <xf numFmtId="44" fontId="0" fillId="0" borderId="21" xfId="1" applyNumberFormat="1" applyFont="1" applyBorder="1"/>
    <xf numFmtId="44" fontId="0" fillId="0" borderId="23" xfId="1" applyFont="1" applyBorder="1"/>
    <xf numFmtId="0" fontId="3" fillId="3" borderId="25" xfId="0" applyFont="1" applyFill="1" applyBorder="1" applyAlignment="1">
      <alignment vertical="center" wrapText="1"/>
    </xf>
    <xf numFmtId="0" fontId="3" fillId="3" borderId="26" xfId="0" applyFont="1" applyFill="1" applyBorder="1" applyAlignment="1">
      <alignment vertical="center" wrapText="1"/>
    </xf>
    <xf numFmtId="44" fontId="3" fillId="3" borderId="25" xfId="1" applyFont="1" applyFill="1" applyBorder="1" applyAlignment="1">
      <alignment vertical="center"/>
    </xf>
    <xf numFmtId="0" fontId="3" fillId="3" borderId="25" xfId="0" applyFont="1" applyFill="1" applyBorder="1" applyAlignment="1">
      <alignment horizontal="center" vertical="center"/>
    </xf>
    <xf numFmtId="44" fontId="3" fillId="3" borderId="27" xfId="1" applyFont="1" applyFill="1" applyBorder="1" applyAlignment="1">
      <alignment vertical="center"/>
    </xf>
    <xf numFmtId="44" fontId="3" fillId="3" borderId="28" xfId="1" applyFont="1" applyFill="1" applyBorder="1" applyAlignment="1">
      <alignment vertical="center"/>
    </xf>
    <xf numFmtId="0" fontId="0" fillId="0" borderId="13" xfId="0" applyBorder="1" applyAlignment="1">
      <alignment horizontal="center" vertical="top"/>
    </xf>
    <xf numFmtId="0" fontId="0" fillId="0" borderId="14" xfId="0" applyNumberFormat="1" applyBorder="1"/>
    <xf numFmtId="44" fontId="0" fillId="0" borderId="14" xfId="1" applyFont="1" applyBorder="1"/>
    <xf numFmtId="0" fontId="4" fillId="5" borderId="14" xfId="0" applyFont="1" applyFill="1" applyBorder="1" applyAlignment="1">
      <alignment horizontal="center"/>
    </xf>
    <xf numFmtId="44" fontId="0" fillId="0" borderId="14" xfId="1" applyNumberFormat="1" applyFont="1" applyBorder="1"/>
    <xf numFmtId="44" fontId="0" fillId="0" borderId="19" xfId="1" applyFont="1" applyBorder="1"/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44" fontId="8" fillId="5" borderId="14" xfId="1" applyFont="1" applyFill="1" applyBorder="1"/>
    <xf numFmtId="44" fontId="8" fillId="5" borderId="6" xfId="1" applyFont="1" applyFill="1" applyBorder="1"/>
    <xf numFmtId="44" fontId="8" fillId="5" borderId="21" xfId="1" applyFont="1" applyFill="1" applyBorder="1"/>
    <xf numFmtId="0" fontId="10" fillId="0" borderId="0" xfId="0" applyFont="1" applyBorder="1"/>
    <xf numFmtId="0" fontId="11" fillId="0" borderId="0" xfId="0" applyFont="1" applyBorder="1"/>
    <xf numFmtId="0" fontId="0" fillId="0" borderId="16" xfId="0" applyNumberFormat="1" applyBorder="1"/>
    <xf numFmtId="0" fontId="0" fillId="0" borderId="8" xfId="0" applyNumberFormat="1" applyBorder="1"/>
    <xf numFmtId="0" fontId="0" fillId="0" borderId="13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3" fillId="3" borderId="24" xfId="0" applyFont="1" applyFill="1" applyBorder="1" applyAlignment="1">
      <alignment horizontal="center" vertical="center"/>
    </xf>
    <xf numFmtId="0" fontId="3" fillId="3" borderId="32" xfId="0" applyFont="1" applyFill="1" applyBorder="1"/>
    <xf numFmtId="0" fontId="7" fillId="2" borderId="28" xfId="0" applyFont="1" applyFill="1" applyBorder="1" applyAlignment="1">
      <alignment horizontal="center" vertical="center" wrapText="1"/>
    </xf>
    <xf numFmtId="0" fontId="0" fillId="6" borderId="13" xfId="0" applyNumberFormat="1" applyFill="1" applyBorder="1" applyAlignment="1">
      <alignment horizontal="center"/>
    </xf>
    <xf numFmtId="0" fontId="0" fillId="6" borderId="12" xfId="0" applyNumberFormat="1" applyFill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3" fillId="6" borderId="24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0" fillId="7" borderId="13" xfId="0" applyNumberFormat="1" applyFill="1" applyBorder="1" applyAlignment="1">
      <alignment horizontal="center"/>
    </xf>
    <xf numFmtId="0" fontId="0" fillId="7" borderId="12" xfId="0" applyNumberFormat="1" applyFill="1" applyBorder="1" applyAlignment="1">
      <alignment horizontal="center"/>
    </xf>
    <xf numFmtId="0" fontId="3" fillId="8" borderId="24" xfId="0" applyFont="1" applyFill="1" applyBorder="1" applyAlignment="1">
      <alignment horizontal="center" vertical="center" wrapText="1"/>
    </xf>
    <xf numFmtId="0" fontId="0" fillId="8" borderId="13" xfId="0" applyNumberFormat="1" applyFill="1" applyBorder="1" applyAlignment="1">
      <alignment horizontal="center"/>
    </xf>
    <xf numFmtId="0" fontId="0" fillId="8" borderId="12" xfId="0" applyNumberFormat="1" applyFill="1" applyBorder="1" applyAlignment="1">
      <alignment horizontal="center"/>
    </xf>
    <xf numFmtId="44" fontId="3" fillId="3" borderId="33" xfId="0" applyNumberFormat="1" applyFont="1" applyFill="1" applyBorder="1" applyAlignment="1">
      <alignment vertical="center"/>
    </xf>
    <xf numFmtId="44" fontId="3" fillId="3" borderId="32" xfId="0" applyNumberFormat="1" applyFont="1" applyFill="1" applyBorder="1" applyAlignment="1">
      <alignment vertical="center"/>
    </xf>
    <xf numFmtId="0" fontId="3" fillId="3" borderId="3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14" fontId="9" fillId="0" borderId="0" xfId="0" applyNumberFormat="1" applyFont="1" applyFill="1" applyBorder="1" applyAlignment="1"/>
    <xf numFmtId="0" fontId="10" fillId="0" borderId="0" xfId="0" applyFont="1" applyBorder="1" applyAlignment="1">
      <alignment horizontal="right"/>
    </xf>
    <xf numFmtId="0" fontId="10" fillId="0" borderId="9" xfId="0" applyFont="1" applyBorder="1" applyAlignment="1"/>
    <xf numFmtId="0" fontId="10" fillId="0" borderId="10" xfId="0" applyFont="1" applyBorder="1"/>
    <xf numFmtId="44" fontId="10" fillId="5" borderId="1" xfId="1" applyFont="1" applyFill="1" applyBorder="1" applyAlignment="1">
      <alignment horizontal="right"/>
    </xf>
    <xf numFmtId="0" fontId="10" fillId="0" borderId="11" xfId="0" applyFont="1" applyBorder="1"/>
    <xf numFmtId="14" fontId="10" fillId="5" borderId="3" xfId="0" applyNumberFormat="1" applyFont="1" applyFill="1" applyBorder="1" applyAlignment="1">
      <alignment horizontal="right"/>
    </xf>
    <xf numFmtId="9" fontId="10" fillId="5" borderId="3" xfId="2" applyFont="1" applyFill="1" applyBorder="1" applyAlignment="1">
      <alignment horizontal="right"/>
    </xf>
    <xf numFmtId="44" fontId="10" fillId="5" borderId="3" xfId="1" applyFont="1" applyFill="1" applyBorder="1" applyAlignment="1">
      <alignment horizontal="right"/>
    </xf>
    <xf numFmtId="0" fontId="10" fillId="0" borderId="4" xfId="0" applyFont="1" applyBorder="1"/>
    <xf numFmtId="0" fontId="10" fillId="0" borderId="5" xfId="0" applyFont="1" applyBorder="1"/>
    <xf numFmtId="44" fontId="10" fillId="5" borderId="2" xfId="1" applyFont="1" applyFill="1" applyBorder="1" applyAlignment="1">
      <alignment horizontal="right"/>
    </xf>
    <xf numFmtId="0" fontId="3" fillId="3" borderId="31" xfId="0" applyFont="1" applyFill="1" applyBorder="1" applyAlignment="1">
      <alignment vertical="center"/>
    </xf>
    <xf numFmtId="0" fontId="3" fillId="0" borderId="6" xfId="0" applyNumberFormat="1" applyFont="1" applyBorder="1"/>
    <xf numFmtId="0" fontId="14" fillId="0" borderId="0" xfId="0" applyFont="1" applyBorder="1" applyAlignment="1">
      <alignment vertical="top"/>
    </xf>
    <xf numFmtId="0" fontId="1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6" xfId="0" applyNumberFormat="1" applyFont="1" applyBorder="1"/>
    <xf numFmtId="0" fontId="0" fillId="0" borderId="20" xfId="0" applyBorder="1" applyAlignment="1">
      <alignment horizontal="center" vertical="top"/>
    </xf>
    <xf numFmtId="0" fontId="0" fillId="6" borderId="20" xfId="0" applyNumberFormat="1" applyFill="1" applyBorder="1" applyAlignment="1">
      <alignment horizontal="center"/>
    </xf>
    <xf numFmtId="0" fontId="0" fillId="0" borderId="17" xfId="0" applyNumberFormat="1" applyBorder="1"/>
    <xf numFmtId="0" fontId="13" fillId="0" borderId="0" xfId="0" applyFont="1" applyBorder="1" applyAlignment="1">
      <alignment vertical="center"/>
    </xf>
    <xf numFmtId="0" fontId="3" fillId="3" borderId="32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top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3" fillId="3" borderId="24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left" vertic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Medium9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73"/>
  <sheetViews>
    <sheetView tabSelected="1" zoomScaleNormal="100" zoomScaleSheetLayoutView="40" workbookViewId="0">
      <selection activeCell="A7" sqref="A7:K7"/>
    </sheetView>
  </sheetViews>
  <sheetFormatPr defaultRowHeight="15" x14ac:dyDescent="0.25"/>
  <cols>
    <col min="1" max="1" width="6.42578125" customWidth="1"/>
    <col min="2" max="2" width="18.140625" customWidth="1"/>
    <col min="3" max="3" width="15.28515625" customWidth="1"/>
    <col min="4" max="4" width="15" customWidth="1"/>
    <col min="5" max="5" width="13.140625" customWidth="1"/>
    <col min="6" max="6" width="32.28515625" customWidth="1"/>
    <col min="7" max="7" width="11.7109375" customWidth="1"/>
    <col min="8" max="8" width="13" customWidth="1"/>
    <col min="9" max="9" width="10.140625" customWidth="1"/>
    <col min="10" max="10" width="11.28515625" customWidth="1"/>
    <col min="11" max="11" width="12" customWidth="1"/>
    <col min="12" max="12" width="13.28515625" customWidth="1"/>
  </cols>
  <sheetData>
    <row r="1" spans="1:12" ht="39" customHeight="1" x14ac:dyDescent="0.25">
      <c r="A1" s="95"/>
      <c r="B1" s="95"/>
      <c r="C1" s="95"/>
      <c r="D1" s="10"/>
      <c r="E1" s="10"/>
      <c r="F1" s="10"/>
      <c r="G1" s="10"/>
      <c r="J1" s="71" t="s">
        <v>7</v>
      </c>
      <c r="K1" s="72" t="s">
        <v>21</v>
      </c>
      <c r="L1" s="9"/>
    </row>
    <row r="2" spans="1:12" ht="24" customHeight="1" x14ac:dyDescent="0.25">
      <c r="A2" s="96"/>
      <c r="B2" s="96"/>
      <c r="C2" s="96"/>
      <c r="D2" s="93"/>
      <c r="E2" s="93"/>
      <c r="F2" s="87" t="s">
        <v>8</v>
      </c>
      <c r="G2" s="93"/>
      <c r="H2" s="93"/>
      <c r="I2" s="93"/>
      <c r="J2" s="93"/>
      <c r="K2" s="93"/>
      <c r="L2" s="93"/>
    </row>
    <row r="3" spans="1:12" ht="21" x14ac:dyDescent="0.3">
      <c r="A3" s="97" t="s">
        <v>78</v>
      </c>
      <c r="B3" s="97"/>
      <c r="C3" s="97"/>
      <c r="D3" s="88"/>
      <c r="E3" s="88"/>
      <c r="F3" s="88"/>
      <c r="G3" s="88"/>
      <c r="H3" s="88"/>
      <c r="I3" s="49" t="s">
        <v>9</v>
      </c>
      <c r="J3" s="16"/>
      <c r="K3" s="16"/>
      <c r="L3" s="16"/>
    </row>
    <row r="4" spans="1:12" ht="18.75" x14ac:dyDescent="0.3">
      <c r="A4" s="10"/>
      <c r="B4" s="10"/>
      <c r="C4" s="10"/>
      <c r="D4" s="10"/>
      <c r="E4" s="10"/>
      <c r="F4" s="10"/>
      <c r="I4" s="49" t="s">
        <v>10</v>
      </c>
      <c r="J4" s="10"/>
      <c r="K4" s="10"/>
      <c r="L4" s="10"/>
    </row>
    <row r="5" spans="1:12" ht="18.75" x14ac:dyDescent="0.3">
      <c r="A5" s="10"/>
      <c r="B5" s="10"/>
      <c r="C5" s="10"/>
      <c r="D5" s="10"/>
      <c r="E5" s="10"/>
      <c r="F5" s="10"/>
      <c r="I5" s="49" t="s">
        <v>11</v>
      </c>
      <c r="J5" s="10"/>
      <c r="K5" s="10"/>
      <c r="L5" s="10"/>
    </row>
    <row r="6" spans="1:12" ht="15.75" customHeight="1" x14ac:dyDescent="0.3">
      <c r="A6" s="10"/>
      <c r="B6" s="10"/>
      <c r="C6" s="10"/>
      <c r="D6" s="10"/>
      <c r="E6" s="10"/>
      <c r="F6" s="10"/>
      <c r="I6" s="49"/>
      <c r="J6" s="10"/>
      <c r="K6" s="10"/>
      <c r="L6" s="10"/>
    </row>
    <row r="7" spans="1:12" ht="33" customHeight="1" x14ac:dyDescent="0.25">
      <c r="A7" s="99" t="s">
        <v>82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17"/>
    </row>
    <row r="8" spans="1:12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22.5" customHeight="1" thickBot="1" x14ac:dyDescent="0.35">
      <c r="A9" s="86" t="s">
        <v>12</v>
      </c>
      <c r="B9" s="49"/>
      <c r="C9" s="49"/>
      <c r="D9" s="49"/>
      <c r="E9" s="49"/>
      <c r="F9" s="10"/>
      <c r="G9" s="10"/>
      <c r="H9" s="10"/>
      <c r="I9" s="10"/>
      <c r="J9" s="10"/>
      <c r="K9" s="10"/>
      <c r="L9" s="10"/>
    </row>
    <row r="10" spans="1:12" ht="18.75" x14ac:dyDescent="0.3">
      <c r="A10" s="73" t="s">
        <v>1</v>
      </c>
      <c r="B10" s="74" t="s">
        <v>13</v>
      </c>
      <c r="C10" s="75"/>
      <c r="D10" s="75"/>
      <c r="E10" s="8"/>
      <c r="F10" s="76">
        <f>H67</f>
        <v>0</v>
      </c>
      <c r="G10" s="10"/>
      <c r="H10" s="10"/>
      <c r="I10" s="10"/>
      <c r="J10" s="10"/>
      <c r="K10" s="10"/>
      <c r="L10" s="10"/>
    </row>
    <row r="11" spans="1:12" ht="18.75" x14ac:dyDescent="0.3">
      <c r="A11" s="49"/>
      <c r="B11" s="77"/>
      <c r="D11" s="73"/>
      <c r="E11" s="73" t="s">
        <v>14</v>
      </c>
      <c r="F11" s="78" t="s">
        <v>22</v>
      </c>
      <c r="G11" s="10"/>
      <c r="H11" s="10"/>
      <c r="I11" s="10"/>
      <c r="J11" s="10"/>
      <c r="K11" s="10"/>
      <c r="L11" s="10"/>
    </row>
    <row r="12" spans="1:12" ht="18.75" x14ac:dyDescent="0.3">
      <c r="A12" s="49"/>
      <c r="B12" s="77" t="s">
        <v>15</v>
      </c>
      <c r="C12" s="49"/>
      <c r="D12" s="49"/>
      <c r="E12" s="10"/>
      <c r="F12" s="79">
        <v>0.23</v>
      </c>
      <c r="G12" s="10"/>
      <c r="H12" s="10"/>
      <c r="I12" s="10"/>
      <c r="J12" s="10"/>
      <c r="K12" s="10"/>
      <c r="L12" s="10"/>
    </row>
    <row r="13" spans="1:12" ht="18.75" x14ac:dyDescent="0.3">
      <c r="A13" s="49"/>
      <c r="B13" s="77"/>
      <c r="C13" s="73" t="s">
        <v>16</v>
      </c>
      <c r="D13" s="73"/>
      <c r="E13" s="10"/>
      <c r="F13" s="80">
        <f>J67</f>
        <v>0</v>
      </c>
      <c r="G13" s="10"/>
      <c r="H13" s="10"/>
      <c r="I13" s="10"/>
      <c r="J13" s="10"/>
      <c r="K13" s="10"/>
      <c r="L13" s="10"/>
    </row>
    <row r="14" spans="1:12" ht="19.5" thickBot="1" x14ac:dyDescent="0.35">
      <c r="A14" s="49"/>
      <c r="B14" s="81" t="s">
        <v>17</v>
      </c>
      <c r="C14" s="82"/>
      <c r="D14" s="82"/>
      <c r="E14" s="1"/>
      <c r="F14" s="83">
        <f>L67</f>
        <v>0</v>
      </c>
      <c r="G14" s="10"/>
      <c r="H14" s="10"/>
      <c r="I14" s="10"/>
      <c r="J14" s="10"/>
      <c r="K14" s="10"/>
      <c r="L14" s="10"/>
    </row>
    <row r="15" spans="1:12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24" customHeight="1" thickBot="1" x14ac:dyDescent="0.35">
      <c r="A16" s="50" t="s">
        <v>53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s="2" customFormat="1" ht="45.75" customHeight="1" thickBot="1" x14ac:dyDescent="0.3">
      <c r="A17" s="38" t="s">
        <v>0</v>
      </c>
      <c r="B17" s="39" t="s">
        <v>40</v>
      </c>
      <c r="C17" s="39" t="s">
        <v>41</v>
      </c>
      <c r="D17" s="40" t="s">
        <v>42</v>
      </c>
      <c r="E17" s="41" t="s">
        <v>43</v>
      </c>
      <c r="F17" s="42" t="s">
        <v>52</v>
      </c>
      <c r="G17" s="43" t="s">
        <v>3</v>
      </c>
      <c r="H17" s="43" t="s">
        <v>44</v>
      </c>
      <c r="I17" s="43" t="s">
        <v>5</v>
      </c>
      <c r="J17" s="43" t="s">
        <v>45</v>
      </c>
      <c r="K17" s="43" t="s">
        <v>4</v>
      </c>
      <c r="L17" s="44" t="s">
        <v>46</v>
      </c>
    </row>
    <row r="18" spans="1:12" x14ac:dyDescent="0.25">
      <c r="A18" s="32">
        <v>1</v>
      </c>
      <c r="B18" s="13" t="s">
        <v>23</v>
      </c>
      <c r="C18" s="13" t="s">
        <v>54</v>
      </c>
      <c r="D18" s="14" t="s">
        <v>24</v>
      </c>
      <c r="E18" s="53">
        <v>4</v>
      </c>
      <c r="F18" s="33" t="s">
        <v>57</v>
      </c>
      <c r="G18" s="46"/>
      <c r="H18" s="34">
        <f t="shared" ref="H18:H33" si="0">G18*E18</f>
        <v>0</v>
      </c>
      <c r="I18" s="35">
        <v>23</v>
      </c>
      <c r="J18" s="34">
        <f t="shared" ref="J18:J33" si="1">ROUND(H18*I18/100,2)</f>
        <v>0</v>
      </c>
      <c r="K18" s="36">
        <f t="shared" ref="K18:K33" si="2">L18/E18</f>
        <v>0</v>
      </c>
      <c r="L18" s="37">
        <f t="shared" ref="L18:L33" si="3">H18+J18</f>
        <v>0</v>
      </c>
    </row>
    <row r="19" spans="1:12" x14ac:dyDescent="0.25">
      <c r="A19" s="32">
        <v>2</v>
      </c>
      <c r="B19" s="13" t="s">
        <v>23</v>
      </c>
      <c r="C19" s="13" t="s">
        <v>25</v>
      </c>
      <c r="D19" s="14"/>
      <c r="E19" s="53">
        <v>5</v>
      </c>
      <c r="F19" s="85" t="s">
        <v>56</v>
      </c>
      <c r="G19" s="47"/>
      <c r="H19" s="3">
        <f t="shared" ref="H19:H21" si="4">G19*E19</f>
        <v>0</v>
      </c>
      <c r="I19" s="6">
        <v>23</v>
      </c>
      <c r="J19" s="3">
        <f t="shared" ref="J19:J21" si="5">ROUND(H19*I19/100,2)</f>
        <v>0</v>
      </c>
      <c r="K19" s="4">
        <f t="shared" ref="K19:K21" si="6">L19/E19</f>
        <v>0</v>
      </c>
      <c r="L19" s="19">
        <f t="shared" ref="L19:L21" si="7">H19+J19</f>
        <v>0</v>
      </c>
    </row>
    <row r="20" spans="1:12" x14ac:dyDescent="0.25">
      <c r="A20" s="32">
        <v>3</v>
      </c>
      <c r="B20" s="13" t="s">
        <v>23</v>
      </c>
      <c r="C20" s="11" t="s">
        <v>48</v>
      </c>
      <c r="D20" s="14"/>
      <c r="E20" s="53">
        <v>12</v>
      </c>
      <c r="F20" s="85" t="s">
        <v>56</v>
      </c>
      <c r="G20" s="47"/>
      <c r="H20" s="3">
        <f t="shared" si="4"/>
        <v>0</v>
      </c>
      <c r="I20" s="6">
        <v>23</v>
      </c>
      <c r="J20" s="3">
        <f t="shared" si="5"/>
        <v>0</v>
      </c>
      <c r="K20" s="4">
        <f t="shared" si="6"/>
        <v>0</v>
      </c>
      <c r="L20" s="19">
        <f t="shared" si="7"/>
        <v>0</v>
      </c>
    </row>
    <row r="21" spans="1:12" x14ac:dyDescent="0.25">
      <c r="A21" s="32">
        <v>4</v>
      </c>
      <c r="B21" s="11" t="s">
        <v>59</v>
      </c>
      <c r="C21" s="11" t="s">
        <v>60</v>
      </c>
      <c r="D21" s="12" t="s">
        <v>73</v>
      </c>
      <c r="E21" s="53">
        <v>6</v>
      </c>
      <c r="F21" s="85" t="s">
        <v>56</v>
      </c>
      <c r="G21" s="47"/>
      <c r="H21" s="3">
        <f t="shared" si="4"/>
        <v>0</v>
      </c>
      <c r="I21" s="6">
        <v>23</v>
      </c>
      <c r="J21" s="3">
        <f t="shared" si="5"/>
        <v>0</v>
      </c>
      <c r="K21" s="4">
        <f t="shared" si="6"/>
        <v>0</v>
      </c>
      <c r="L21" s="19">
        <f t="shared" si="7"/>
        <v>0</v>
      </c>
    </row>
    <row r="22" spans="1:12" x14ac:dyDescent="0.25">
      <c r="A22" s="32">
        <v>5</v>
      </c>
      <c r="B22" s="11" t="s">
        <v>26</v>
      </c>
      <c r="C22" s="11" t="s">
        <v>27</v>
      </c>
      <c r="D22" s="12" t="s">
        <v>28</v>
      </c>
      <c r="E22" s="54">
        <v>5</v>
      </c>
      <c r="F22" s="15" t="s">
        <v>67</v>
      </c>
      <c r="G22" s="47"/>
      <c r="H22" s="3">
        <f t="shared" si="0"/>
        <v>0</v>
      </c>
      <c r="I22" s="6">
        <v>23</v>
      </c>
      <c r="J22" s="3">
        <f t="shared" si="1"/>
        <v>0</v>
      </c>
      <c r="K22" s="4">
        <f t="shared" si="2"/>
        <v>0</v>
      </c>
      <c r="L22" s="19">
        <f t="shared" si="3"/>
        <v>0</v>
      </c>
    </row>
    <row r="23" spans="1:12" x14ac:dyDescent="0.25">
      <c r="A23" s="32">
        <v>6</v>
      </c>
      <c r="B23" s="11" t="s">
        <v>26</v>
      </c>
      <c r="C23" s="11" t="s">
        <v>61</v>
      </c>
      <c r="D23" s="12" t="s">
        <v>74</v>
      </c>
      <c r="E23" s="54">
        <v>6</v>
      </c>
      <c r="F23" s="85" t="s">
        <v>56</v>
      </c>
      <c r="G23" s="47"/>
      <c r="H23" s="3">
        <f t="shared" ref="H23:H29" si="8">G23*E23</f>
        <v>0</v>
      </c>
      <c r="I23" s="6">
        <v>23</v>
      </c>
      <c r="J23" s="3">
        <f t="shared" ref="J23:J29" si="9">ROUND(H23*I23/100,2)</f>
        <v>0</v>
      </c>
      <c r="K23" s="4">
        <f t="shared" ref="K23:K29" si="10">L23/E23</f>
        <v>0</v>
      </c>
      <c r="L23" s="19">
        <f t="shared" ref="L23:L29" si="11">H23+J23</f>
        <v>0</v>
      </c>
    </row>
    <row r="24" spans="1:12" x14ac:dyDescent="0.25">
      <c r="A24" s="32">
        <v>7</v>
      </c>
      <c r="B24" s="11" t="s">
        <v>26</v>
      </c>
      <c r="C24" s="11" t="s">
        <v>27</v>
      </c>
      <c r="D24" s="12" t="s">
        <v>29</v>
      </c>
      <c r="E24" s="54">
        <v>5</v>
      </c>
      <c r="F24" s="15" t="s">
        <v>79</v>
      </c>
      <c r="G24" s="47"/>
      <c r="H24" s="3">
        <f t="shared" si="8"/>
        <v>0</v>
      </c>
      <c r="I24" s="6">
        <v>23</v>
      </c>
      <c r="J24" s="3">
        <f t="shared" si="9"/>
        <v>0</v>
      </c>
      <c r="K24" s="4">
        <f t="shared" si="10"/>
        <v>0</v>
      </c>
      <c r="L24" s="19">
        <f t="shared" si="11"/>
        <v>0</v>
      </c>
    </row>
    <row r="25" spans="1:12" x14ac:dyDescent="0.25">
      <c r="A25" s="32">
        <v>8</v>
      </c>
      <c r="B25" s="11" t="s">
        <v>62</v>
      </c>
      <c r="C25" s="11" t="s">
        <v>63</v>
      </c>
      <c r="D25" s="12"/>
      <c r="E25" s="54">
        <v>3</v>
      </c>
      <c r="F25" s="85" t="s">
        <v>56</v>
      </c>
      <c r="G25" s="47"/>
      <c r="H25" s="3">
        <f t="shared" si="8"/>
        <v>0</v>
      </c>
      <c r="I25" s="6">
        <v>23</v>
      </c>
      <c r="J25" s="3">
        <f t="shared" si="9"/>
        <v>0</v>
      </c>
      <c r="K25" s="4">
        <f t="shared" si="10"/>
        <v>0</v>
      </c>
      <c r="L25" s="19">
        <f t="shared" si="11"/>
        <v>0</v>
      </c>
    </row>
    <row r="26" spans="1:12" x14ac:dyDescent="0.25">
      <c r="A26" s="32">
        <v>9</v>
      </c>
      <c r="B26" s="11" t="s">
        <v>30</v>
      </c>
      <c r="C26" s="11" t="s">
        <v>31</v>
      </c>
      <c r="D26" s="12" t="s">
        <v>77</v>
      </c>
      <c r="E26" s="54">
        <v>3</v>
      </c>
      <c r="F26" s="85" t="s">
        <v>56</v>
      </c>
      <c r="G26" s="47"/>
      <c r="H26" s="3">
        <f t="shared" si="8"/>
        <v>0</v>
      </c>
      <c r="I26" s="6">
        <v>23</v>
      </c>
      <c r="J26" s="3">
        <f t="shared" si="9"/>
        <v>0</v>
      </c>
      <c r="K26" s="4">
        <f t="shared" si="10"/>
        <v>0</v>
      </c>
      <c r="L26" s="19">
        <f t="shared" si="11"/>
        <v>0</v>
      </c>
    </row>
    <row r="27" spans="1:12" x14ac:dyDescent="0.25">
      <c r="A27" s="32">
        <v>10</v>
      </c>
      <c r="B27" s="11" t="s">
        <v>32</v>
      </c>
      <c r="C27" s="11" t="s">
        <v>55</v>
      </c>
      <c r="D27" s="12" t="s">
        <v>24</v>
      </c>
      <c r="E27" s="54">
        <v>30</v>
      </c>
      <c r="F27" s="15" t="s">
        <v>68</v>
      </c>
      <c r="G27" s="47"/>
      <c r="H27" s="3">
        <f t="shared" si="8"/>
        <v>0</v>
      </c>
      <c r="I27" s="6">
        <v>23</v>
      </c>
      <c r="J27" s="3">
        <f t="shared" si="9"/>
        <v>0</v>
      </c>
      <c r="K27" s="4">
        <f t="shared" si="10"/>
        <v>0</v>
      </c>
      <c r="L27" s="19">
        <f t="shared" si="11"/>
        <v>0</v>
      </c>
    </row>
    <row r="28" spans="1:12" x14ac:dyDescent="0.25">
      <c r="A28" s="32">
        <v>11</v>
      </c>
      <c r="B28" s="11" t="s">
        <v>32</v>
      </c>
      <c r="C28" s="11" t="s">
        <v>33</v>
      </c>
      <c r="D28" s="12"/>
      <c r="E28" s="54">
        <v>7</v>
      </c>
      <c r="F28" s="85" t="s">
        <v>56</v>
      </c>
      <c r="G28" s="47"/>
      <c r="H28" s="3">
        <f t="shared" si="8"/>
        <v>0</v>
      </c>
      <c r="I28" s="6">
        <v>23</v>
      </c>
      <c r="J28" s="3">
        <f t="shared" si="9"/>
        <v>0</v>
      </c>
      <c r="K28" s="4">
        <f t="shared" si="10"/>
        <v>0</v>
      </c>
      <c r="L28" s="19">
        <f t="shared" si="11"/>
        <v>0</v>
      </c>
    </row>
    <row r="29" spans="1:12" x14ac:dyDescent="0.25">
      <c r="A29" s="32">
        <v>12</v>
      </c>
      <c r="B29" s="11" t="s">
        <v>34</v>
      </c>
      <c r="C29" s="11" t="s">
        <v>35</v>
      </c>
      <c r="D29" s="12" t="s">
        <v>36</v>
      </c>
      <c r="E29" s="54">
        <v>15</v>
      </c>
      <c r="F29" s="85" t="s">
        <v>56</v>
      </c>
      <c r="G29" s="47"/>
      <c r="H29" s="3">
        <f t="shared" si="8"/>
        <v>0</v>
      </c>
      <c r="I29" s="6">
        <v>23</v>
      </c>
      <c r="J29" s="3">
        <f t="shared" si="9"/>
        <v>0</v>
      </c>
      <c r="K29" s="4">
        <f t="shared" si="10"/>
        <v>0</v>
      </c>
      <c r="L29" s="19">
        <f t="shared" si="11"/>
        <v>0</v>
      </c>
    </row>
    <row r="30" spans="1:12" x14ac:dyDescent="0.25">
      <c r="A30" s="32">
        <v>13</v>
      </c>
      <c r="B30" s="11" t="s">
        <v>37</v>
      </c>
      <c r="C30" s="11" t="s">
        <v>49</v>
      </c>
      <c r="D30" s="12"/>
      <c r="E30" s="54">
        <v>5</v>
      </c>
      <c r="F30" s="89" t="s">
        <v>80</v>
      </c>
      <c r="G30" s="47"/>
      <c r="H30" s="3">
        <f t="shared" ref="H30:H32" si="12">G30*E30</f>
        <v>0</v>
      </c>
      <c r="I30" s="6">
        <v>23</v>
      </c>
      <c r="J30" s="3">
        <f t="shared" ref="J30:J32" si="13">ROUND(H30*I30/100,2)</f>
        <v>0</v>
      </c>
      <c r="K30" s="4">
        <f t="shared" ref="K30:K32" si="14">L30/E30</f>
        <v>0</v>
      </c>
      <c r="L30" s="19">
        <f t="shared" ref="L30:L32" si="15">H30+J30</f>
        <v>0</v>
      </c>
    </row>
    <row r="31" spans="1:12" x14ac:dyDescent="0.25">
      <c r="A31" s="32">
        <v>14</v>
      </c>
      <c r="B31" s="11" t="s">
        <v>38</v>
      </c>
      <c r="C31" s="11" t="s">
        <v>50</v>
      </c>
      <c r="D31" s="12" t="s">
        <v>51</v>
      </c>
      <c r="E31" s="54">
        <v>5</v>
      </c>
      <c r="F31" s="85" t="s">
        <v>56</v>
      </c>
      <c r="G31" s="47"/>
      <c r="H31" s="3">
        <f t="shared" si="12"/>
        <v>0</v>
      </c>
      <c r="I31" s="6">
        <v>23</v>
      </c>
      <c r="J31" s="3">
        <f t="shared" si="13"/>
        <v>0</v>
      </c>
      <c r="K31" s="4">
        <f t="shared" si="14"/>
        <v>0</v>
      </c>
      <c r="L31" s="19">
        <f t="shared" si="15"/>
        <v>0</v>
      </c>
    </row>
    <row r="32" spans="1:12" x14ac:dyDescent="0.25">
      <c r="A32" s="32">
        <v>15</v>
      </c>
      <c r="B32" s="11" t="s">
        <v>38</v>
      </c>
      <c r="C32" s="11" t="s">
        <v>39</v>
      </c>
      <c r="D32" s="12">
        <v>3335</v>
      </c>
      <c r="E32" s="54">
        <v>5</v>
      </c>
      <c r="F32" s="15" t="s">
        <v>69</v>
      </c>
      <c r="G32" s="47"/>
      <c r="H32" s="3">
        <f t="shared" si="12"/>
        <v>0</v>
      </c>
      <c r="I32" s="6">
        <v>23</v>
      </c>
      <c r="J32" s="3">
        <f t="shared" si="13"/>
        <v>0</v>
      </c>
      <c r="K32" s="4">
        <f t="shared" si="14"/>
        <v>0</v>
      </c>
      <c r="L32" s="19">
        <f t="shared" si="15"/>
        <v>0</v>
      </c>
    </row>
    <row r="33" spans="1:12" ht="15.75" thickBot="1" x14ac:dyDescent="0.3">
      <c r="A33" s="32">
        <v>16</v>
      </c>
      <c r="B33" s="11" t="s">
        <v>38</v>
      </c>
      <c r="C33" s="11" t="s">
        <v>39</v>
      </c>
      <c r="D33" s="12" t="s">
        <v>76</v>
      </c>
      <c r="E33" s="54">
        <v>13</v>
      </c>
      <c r="F33" s="85" t="s">
        <v>56</v>
      </c>
      <c r="G33" s="47"/>
      <c r="H33" s="3">
        <f t="shared" si="0"/>
        <v>0</v>
      </c>
      <c r="I33" s="6">
        <v>23</v>
      </c>
      <c r="J33" s="3">
        <f t="shared" si="1"/>
        <v>0</v>
      </c>
      <c r="K33" s="4">
        <f t="shared" si="2"/>
        <v>0</v>
      </c>
      <c r="L33" s="19">
        <f t="shared" si="3"/>
        <v>0</v>
      </c>
    </row>
    <row r="34" spans="1:12" s="5" customFormat="1" ht="27" customHeight="1" thickBot="1" x14ac:dyDescent="0.3">
      <c r="A34" s="100" t="s">
        <v>47</v>
      </c>
      <c r="B34" s="101"/>
      <c r="C34" s="26"/>
      <c r="D34" s="27"/>
      <c r="E34" s="55">
        <f>SUM(E18:E33)</f>
        <v>129</v>
      </c>
      <c r="F34" s="28"/>
      <c r="G34" s="29" t="s">
        <v>6</v>
      </c>
      <c r="H34" s="28">
        <f>SUM(H18:H33)</f>
        <v>0</v>
      </c>
      <c r="I34" s="29" t="s">
        <v>6</v>
      </c>
      <c r="J34" s="28">
        <f>SUM(J18:J33)</f>
        <v>0</v>
      </c>
      <c r="K34" s="29" t="s">
        <v>6</v>
      </c>
      <c r="L34" s="30">
        <f>SUM(L18:L33)</f>
        <v>0</v>
      </c>
    </row>
    <row r="35" spans="1:12" ht="21" customHeight="1" x14ac:dyDescent="0.25"/>
    <row r="36" spans="1:12" ht="26.25" customHeight="1" thickBot="1" x14ac:dyDescent="0.3">
      <c r="A36" s="60" t="s">
        <v>58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45.75" thickBot="1" x14ac:dyDescent="0.3">
      <c r="A37" s="38" t="s">
        <v>0</v>
      </c>
      <c r="B37" s="39" t="s">
        <v>40</v>
      </c>
      <c r="C37" s="39" t="s">
        <v>41</v>
      </c>
      <c r="D37" s="40" t="s">
        <v>42</v>
      </c>
      <c r="E37" s="61" t="s">
        <v>66</v>
      </c>
      <c r="F37" s="57" t="s">
        <v>52</v>
      </c>
      <c r="G37" s="43" t="s">
        <v>3</v>
      </c>
      <c r="H37" s="43" t="s">
        <v>70</v>
      </c>
      <c r="I37" s="43" t="s">
        <v>5</v>
      </c>
      <c r="J37" s="43" t="s">
        <v>71</v>
      </c>
      <c r="K37" s="43" t="s">
        <v>4</v>
      </c>
      <c r="L37" s="44" t="s">
        <v>72</v>
      </c>
    </row>
    <row r="38" spans="1:12" x14ac:dyDescent="0.25">
      <c r="A38" s="32">
        <v>1</v>
      </c>
      <c r="B38" s="13" t="s">
        <v>23</v>
      </c>
      <c r="C38" s="13" t="s">
        <v>25</v>
      </c>
      <c r="D38" s="14"/>
      <c r="E38" s="58">
        <v>3</v>
      </c>
      <c r="F38" s="51" t="s">
        <v>56</v>
      </c>
      <c r="G38" s="46"/>
      <c r="H38" s="34">
        <f t="shared" ref="H38:H44" si="16">G38*E38</f>
        <v>0</v>
      </c>
      <c r="I38" s="35">
        <v>23</v>
      </c>
      <c r="J38" s="34">
        <f t="shared" ref="J38:J44" si="17">ROUND(H38*I38/100,2)</f>
        <v>0</v>
      </c>
      <c r="K38" s="36">
        <f t="shared" ref="K38:K44" si="18">L38/E38</f>
        <v>0</v>
      </c>
      <c r="L38" s="37">
        <f t="shared" ref="L38:L44" si="19">H38+J38</f>
        <v>0</v>
      </c>
    </row>
    <row r="39" spans="1:12" x14ac:dyDescent="0.25">
      <c r="A39" s="18">
        <v>2</v>
      </c>
      <c r="B39" s="11" t="s">
        <v>23</v>
      </c>
      <c r="C39" s="11" t="s">
        <v>48</v>
      </c>
      <c r="D39" s="12"/>
      <c r="E39" s="59">
        <v>7</v>
      </c>
      <c r="F39" s="52" t="s">
        <v>56</v>
      </c>
      <c r="G39" s="47"/>
      <c r="H39" s="3">
        <f t="shared" si="16"/>
        <v>0</v>
      </c>
      <c r="I39" s="6">
        <v>23</v>
      </c>
      <c r="J39" s="3">
        <f t="shared" si="17"/>
        <v>0</v>
      </c>
      <c r="K39" s="4">
        <f t="shared" si="18"/>
        <v>0</v>
      </c>
      <c r="L39" s="19">
        <f t="shared" si="19"/>
        <v>0</v>
      </c>
    </row>
    <row r="40" spans="1:12" x14ac:dyDescent="0.25">
      <c r="A40" s="18">
        <v>3</v>
      </c>
      <c r="B40" s="11" t="s">
        <v>59</v>
      </c>
      <c r="C40" s="11" t="s">
        <v>60</v>
      </c>
      <c r="D40" s="12" t="s">
        <v>73</v>
      </c>
      <c r="E40" s="59">
        <v>3</v>
      </c>
      <c r="F40" s="52" t="s">
        <v>56</v>
      </c>
      <c r="G40" s="47"/>
      <c r="H40" s="3">
        <f t="shared" si="16"/>
        <v>0</v>
      </c>
      <c r="I40" s="6">
        <v>23</v>
      </c>
      <c r="J40" s="3">
        <f t="shared" si="17"/>
        <v>0</v>
      </c>
      <c r="K40" s="4">
        <f t="shared" si="18"/>
        <v>0</v>
      </c>
      <c r="L40" s="19">
        <f t="shared" si="19"/>
        <v>0</v>
      </c>
    </row>
    <row r="41" spans="1:12" x14ac:dyDescent="0.25">
      <c r="A41" s="18">
        <v>4</v>
      </c>
      <c r="B41" s="11" t="s">
        <v>26</v>
      </c>
      <c r="C41" s="11" t="s">
        <v>61</v>
      </c>
      <c r="D41" s="12" t="s">
        <v>74</v>
      </c>
      <c r="E41" s="59">
        <v>3</v>
      </c>
      <c r="F41" s="52" t="s">
        <v>56</v>
      </c>
      <c r="G41" s="47"/>
      <c r="H41" s="3">
        <f t="shared" si="16"/>
        <v>0</v>
      </c>
      <c r="I41" s="6">
        <v>23</v>
      </c>
      <c r="J41" s="3">
        <f t="shared" si="17"/>
        <v>0</v>
      </c>
      <c r="K41" s="4">
        <f t="shared" si="18"/>
        <v>0</v>
      </c>
      <c r="L41" s="19">
        <f t="shared" si="19"/>
        <v>0</v>
      </c>
    </row>
    <row r="42" spans="1:12" x14ac:dyDescent="0.25">
      <c r="A42" s="18">
        <v>5</v>
      </c>
      <c r="B42" s="11" t="s">
        <v>62</v>
      </c>
      <c r="C42" s="11" t="s">
        <v>63</v>
      </c>
      <c r="D42" s="12"/>
      <c r="E42" s="59">
        <v>2</v>
      </c>
      <c r="F42" s="52" t="s">
        <v>56</v>
      </c>
      <c r="G42" s="47"/>
      <c r="H42" s="3">
        <f t="shared" si="16"/>
        <v>0</v>
      </c>
      <c r="I42" s="6">
        <v>23</v>
      </c>
      <c r="J42" s="3">
        <f t="shared" si="17"/>
        <v>0</v>
      </c>
      <c r="K42" s="4">
        <f t="shared" si="18"/>
        <v>0</v>
      </c>
      <c r="L42" s="19">
        <f t="shared" si="19"/>
        <v>0</v>
      </c>
    </row>
    <row r="43" spans="1:12" x14ac:dyDescent="0.25">
      <c r="A43" s="18">
        <v>6</v>
      </c>
      <c r="B43" s="11" t="s">
        <v>32</v>
      </c>
      <c r="C43" s="11" t="s">
        <v>33</v>
      </c>
      <c r="D43" s="12"/>
      <c r="E43" s="59">
        <v>5</v>
      </c>
      <c r="F43" s="52" t="s">
        <v>56</v>
      </c>
      <c r="G43" s="47"/>
      <c r="H43" s="3">
        <f t="shared" si="16"/>
        <v>0</v>
      </c>
      <c r="I43" s="6">
        <v>23</v>
      </c>
      <c r="J43" s="3">
        <f t="shared" si="17"/>
        <v>0</v>
      </c>
      <c r="K43" s="4">
        <f t="shared" si="18"/>
        <v>0</v>
      </c>
      <c r="L43" s="19">
        <f t="shared" si="19"/>
        <v>0</v>
      </c>
    </row>
    <row r="44" spans="1:12" ht="15.75" thickBot="1" x14ac:dyDescent="0.3">
      <c r="A44" s="90">
        <v>7</v>
      </c>
      <c r="B44" s="20" t="s">
        <v>38</v>
      </c>
      <c r="C44" s="20" t="s">
        <v>50</v>
      </c>
      <c r="D44" s="21" t="s">
        <v>51</v>
      </c>
      <c r="E44" s="91">
        <v>2</v>
      </c>
      <c r="F44" s="92" t="s">
        <v>56</v>
      </c>
      <c r="G44" s="48"/>
      <c r="H44" s="22">
        <f t="shared" si="16"/>
        <v>0</v>
      </c>
      <c r="I44" s="23">
        <v>23</v>
      </c>
      <c r="J44" s="22">
        <f t="shared" si="17"/>
        <v>0</v>
      </c>
      <c r="K44" s="24">
        <f t="shared" si="18"/>
        <v>0</v>
      </c>
      <c r="L44" s="25">
        <f t="shared" si="19"/>
        <v>0</v>
      </c>
    </row>
    <row r="45" spans="1:12" ht="28.5" customHeight="1" thickBot="1" x14ac:dyDescent="0.3">
      <c r="A45" s="100" t="s">
        <v>47</v>
      </c>
      <c r="B45" s="101"/>
      <c r="C45" s="26"/>
      <c r="D45" s="27"/>
      <c r="E45" s="55">
        <f>SUM(E38:E44)</f>
        <v>25</v>
      </c>
      <c r="F45" s="31"/>
      <c r="G45" s="29" t="s">
        <v>6</v>
      </c>
      <c r="H45" s="28">
        <f>SUM(H38:H44)</f>
        <v>0</v>
      </c>
      <c r="I45" s="29" t="s">
        <v>6</v>
      </c>
      <c r="J45" s="28">
        <f>SUM(J38:J44)</f>
        <v>0</v>
      </c>
      <c r="K45" s="29" t="s">
        <v>6</v>
      </c>
      <c r="L45" s="30">
        <f>SUM(L38:L44)</f>
        <v>0</v>
      </c>
    </row>
    <row r="46" spans="1:12" ht="24.75" customHeight="1" thickBot="1" x14ac:dyDescent="0.3"/>
    <row r="47" spans="1:12" ht="51.75" customHeight="1" thickBot="1" x14ac:dyDescent="0.3">
      <c r="A47" s="38" t="s">
        <v>0</v>
      </c>
      <c r="B47" s="39" t="s">
        <v>40</v>
      </c>
      <c r="C47" s="39" t="s">
        <v>41</v>
      </c>
      <c r="D47" s="40" t="s">
        <v>42</v>
      </c>
      <c r="E47" s="62" t="s">
        <v>64</v>
      </c>
      <c r="F47" s="57" t="s">
        <v>52</v>
      </c>
      <c r="G47" s="43" t="s">
        <v>3</v>
      </c>
      <c r="H47" s="43" t="s">
        <v>70</v>
      </c>
      <c r="I47" s="43" t="s">
        <v>5</v>
      </c>
      <c r="J47" s="43" t="s">
        <v>71</v>
      </c>
      <c r="K47" s="43" t="s">
        <v>4</v>
      </c>
      <c r="L47" s="44" t="s">
        <v>72</v>
      </c>
    </row>
    <row r="48" spans="1:12" ht="15.75" customHeight="1" x14ac:dyDescent="0.25">
      <c r="A48" s="32">
        <v>1</v>
      </c>
      <c r="B48" s="13" t="s">
        <v>23</v>
      </c>
      <c r="C48" s="13" t="s">
        <v>25</v>
      </c>
      <c r="D48" s="14"/>
      <c r="E48" s="63">
        <v>3</v>
      </c>
      <c r="F48" s="51" t="s">
        <v>56</v>
      </c>
      <c r="G48" s="46"/>
      <c r="H48" s="34">
        <f t="shared" ref="H48:H54" si="20">G48*E48</f>
        <v>0</v>
      </c>
      <c r="I48" s="35">
        <v>23</v>
      </c>
      <c r="J48" s="34">
        <f t="shared" ref="J48:J54" si="21">ROUND(H48*I48/100,2)</f>
        <v>0</v>
      </c>
      <c r="K48" s="36">
        <f t="shared" ref="K48:K54" si="22">L48/E48</f>
        <v>0</v>
      </c>
      <c r="L48" s="37">
        <f t="shared" ref="L48:L54" si="23">H48+J48</f>
        <v>0</v>
      </c>
    </row>
    <row r="49" spans="1:12" ht="15.75" customHeight="1" x14ac:dyDescent="0.25">
      <c r="A49" s="18">
        <v>2</v>
      </c>
      <c r="B49" s="13" t="s">
        <v>23</v>
      </c>
      <c r="C49" s="11" t="s">
        <v>48</v>
      </c>
      <c r="D49" s="12"/>
      <c r="E49" s="64">
        <v>7</v>
      </c>
      <c r="F49" s="52" t="s">
        <v>56</v>
      </c>
      <c r="G49" s="47"/>
      <c r="H49" s="3">
        <f t="shared" si="20"/>
        <v>0</v>
      </c>
      <c r="I49" s="6">
        <v>23</v>
      </c>
      <c r="J49" s="3">
        <f t="shared" si="21"/>
        <v>0</v>
      </c>
      <c r="K49" s="4">
        <f t="shared" si="22"/>
        <v>0</v>
      </c>
      <c r="L49" s="19">
        <f t="shared" si="23"/>
        <v>0</v>
      </c>
    </row>
    <row r="50" spans="1:12" ht="15.75" customHeight="1" x14ac:dyDescent="0.25">
      <c r="A50" s="18">
        <v>3</v>
      </c>
      <c r="B50" s="11" t="s">
        <v>59</v>
      </c>
      <c r="C50" s="11" t="s">
        <v>60</v>
      </c>
      <c r="D50" s="12" t="s">
        <v>73</v>
      </c>
      <c r="E50" s="64">
        <v>3</v>
      </c>
      <c r="F50" s="52" t="s">
        <v>56</v>
      </c>
      <c r="G50" s="47"/>
      <c r="H50" s="3">
        <f t="shared" si="20"/>
        <v>0</v>
      </c>
      <c r="I50" s="6">
        <v>23</v>
      </c>
      <c r="J50" s="3">
        <f t="shared" si="21"/>
        <v>0</v>
      </c>
      <c r="K50" s="4">
        <f t="shared" si="22"/>
        <v>0</v>
      </c>
      <c r="L50" s="19">
        <f t="shared" si="23"/>
        <v>0</v>
      </c>
    </row>
    <row r="51" spans="1:12" ht="15.75" customHeight="1" x14ac:dyDescent="0.25">
      <c r="A51" s="18">
        <v>4</v>
      </c>
      <c r="B51" s="11" t="s">
        <v>26</v>
      </c>
      <c r="C51" s="11" t="s">
        <v>61</v>
      </c>
      <c r="D51" s="12" t="s">
        <v>74</v>
      </c>
      <c r="E51" s="64">
        <v>3</v>
      </c>
      <c r="F51" s="52" t="s">
        <v>56</v>
      </c>
      <c r="G51" s="47"/>
      <c r="H51" s="3">
        <f t="shared" si="20"/>
        <v>0</v>
      </c>
      <c r="I51" s="6">
        <v>23</v>
      </c>
      <c r="J51" s="3">
        <f t="shared" si="21"/>
        <v>0</v>
      </c>
      <c r="K51" s="4">
        <f t="shared" si="22"/>
        <v>0</v>
      </c>
      <c r="L51" s="19">
        <f t="shared" si="23"/>
        <v>0</v>
      </c>
    </row>
    <row r="52" spans="1:12" ht="15.75" customHeight="1" x14ac:dyDescent="0.25">
      <c r="A52" s="18">
        <v>5</v>
      </c>
      <c r="B52" s="11" t="s">
        <v>62</v>
      </c>
      <c r="C52" s="11" t="s">
        <v>63</v>
      </c>
      <c r="D52" s="12"/>
      <c r="E52" s="64">
        <v>2</v>
      </c>
      <c r="F52" s="52" t="s">
        <v>56</v>
      </c>
      <c r="G52" s="47"/>
      <c r="H52" s="3">
        <f t="shared" si="20"/>
        <v>0</v>
      </c>
      <c r="I52" s="6">
        <v>23</v>
      </c>
      <c r="J52" s="3">
        <f t="shared" si="21"/>
        <v>0</v>
      </c>
      <c r="K52" s="4">
        <f t="shared" si="22"/>
        <v>0</v>
      </c>
      <c r="L52" s="19">
        <f t="shared" si="23"/>
        <v>0</v>
      </c>
    </row>
    <row r="53" spans="1:12" ht="15.75" customHeight="1" x14ac:dyDescent="0.25">
      <c r="A53" s="18">
        <v>6</v>
      </c>
      <c r="B53" s="11" t="s">
        <v>32</v>
      </c>
      <c r="C53" s="11" t="s">
        <v>33</v>
      </c>
      <c r="D53" s="12"/>
      <c r="E53" s="64">
        <v>5</v>
      </c>
      <c r="F53" s="52" t="s">
        <v>56</v>
      </c>
      <c r="G53" s="47"/>
      <c r="H53" s="3">
        <f t="shared" si="20"/>
        <v>0</v>
      </c>
      <c r="I53" s="6">
        <v>23</v>
      </c>
      <c r="J53" s="3">
        <f t="shared" si="21"/>
        <v>0</v>
      </c>
      <c r="K53" s="4">
        <f t="shared" si="22"/>
        <v>0</v>
      </c>
      <c r="L53" s="19">
        <f t="shared" si="23"/>
        <v>0</v>
      </c>
    </row>
    <row r="54" spans="1:12" ht="15.75" customHeight="1" thickBot="1" x14ac:dyDescent="0.3">
      <c r="A54" s="18">
        <v>7</v>
      </c>
      <c r="B54" s="11" t="s">
        <v>38</v>
      </c>
      <c r="C54" s="11" t="s">
        <v>50</v>
      </c>
      <c r="D54" s="12" t="s">
        <v>51</v>
      </c>
      <c r="E54" s="64">
        <v>2</v>
      </c>
      <c r="F54" s="52" t="s">
        <v>56</v>
      </c>
      <c r="G54" s="47"/>
      <c r="H54" s="3">
        <f t="shared" si="20"/>
        <v>0</v>
      </c>
      <c r="I54" s="6">
        <v>23</v>
      </c>
      <c r="J54" s="3">
        <f t="shared" si="21"/>
        <v>0</v>
      </c>
      <c r="K54" s="4">
        <f t="shared" si="22"/>
        <v>0</v>
      </c>
      <c r="L54" s="19">
        <f t="shared" si="23"/>
        <v>0</v>
      </c>
    </row>
    <row r="55" spans="1:12" ht="25.5" customHeight="1" thickBot="1" x14ac:dyDescent="0.3">
      <c r="A55" s="100" t="s">
        <v>47</v>
      </c>
      <c r="B55" s="101"/>
      <c r="C55" s="26"/>
      <c r="D55" s="27"/>
      <c r="E55" s="55">
        <f>SUM(E48:E54)</f>
        <v>25</v>
      </c>
      <c r="F55" s="31"/>
      <c r="G55" s="29" t="s">
        <v>6</v>
      </c>
      <c r="H55" s="28">
        <f>SUM(H48:H54)</f>
        <v>0</v>
      </c>
      <c r="I55" s="29" t="s">
        <v>6</v>
      </c>
      <c r="J55" s="28">
        <f>SUM(J48:J54)</f>
        <v>0</v>
      </c>
      <c r="K55" s="29" t="s">
        <v>6</v>
      </c>
      <c r="L55" s="30">
        <f>SUM(L48:L54)</f>
        <v>0</v>
      </c>
    </row>
    <row r="56" spans="1:12" ht="26.25" customHeight="1" thickBot="1" x14ac:dyDescent="0.3"/>
    <row r="57" spans="1:12" ht="48" customHeight="1" thickBot="1" x14ac:dyDescent="0.3">
      <c r="A57" s="38" t="s">
        <v>0</v>
      </c>
      <c r="B57" s="39" t="s">
        <v>40</v>
      </c>
      <c r="C57" s="39" t="s">
        <v>41</v>
      </c>
      <c r="D57" s="40" t="s">
        <v>42</v>
      </c>
      <c r="E57" s="65" t="s">
        <v>65</v>
      </c>
      <c r="F57" s="57" t="s">
        <v>52</v>
      </c>
      <c r="G57" s="43" t="s">
        <v>3</v>
      </c>
      <c r="H57" s="43" t="s">
        <v>70</v>
      </c>
      <c r="I57" s="43" t="s">
        <v>5</v>
      </c>
      <c r="J57" s="43" t="s">
        <v>71</v>
      </c>
      <c r="K57" s="43" t="s">
        <v>4</v>
      </c>
      <c r="L57" s="44" t="s">
        <v>72</v>
      </c>
    </row>
    <row r="58" spans="1:12" ht="15.75" customHeight="1" x14ac:dyDescent="0.25">
      <c r="A58" s="32">
        <v>1</v>
      </c>
      <c r="B58" s="13" t="s">
        <v>23</v>
      </c>
      <c r="C58" s="13" t="s">
        <v>25</v>
      </c>
      <c r="D58" s="14"/>
      <c r="E58" s="66">
        <v>3</v>
      </c>
      <c r="F58" s="51" t="s">
        <v>56</v>
      </c>
      <c r="G58" s="46"/>
      <c r="H58" s="34">
        <f t="shared" ref="H58:H64" si="24">G58*E58</f>
        <v>0</v>
      </c>
      <c r="I58" s="35">
        <v>23</v>
      </c>
      <c r="J58" s="34">
        <f t="shared" ref="J58:J64" si="25">ROUND(H58*I58/100,2)</f>
        <v>0</v>
      </c>
      <c r="K58" s="36">
        <f t="shared" ref="K58:K64" si="26">L58/E58</f>
        <v>0</v>
      </c>
      <c r="L58" s="37">
        <f t="shared" ref="L58:L64" si="27">H58+J58</f>
        <v>0</v>
      </c>
    </row>
    <row r="59" spans="1:12" ht="15.75" customHeight="1" x14ac:dyDescent="0.25">
      <c r="A59" s="18">
        <v>2</v>
      </c>
      <c r="B59" s="13" t="s">
        <v>23</v>
      </c>
      <c r="C59" s="11" t="s">
        <v>48</v>
      </c>
      <c r="D59" s="12"/>
      <c r="E59" s="67">
        <v>7</v>
      </c>
      <c r="F59" s="52" t="s">
        <v>56</v>
      </c>
      <c r="G59" s="47"/>
      <c r="H59" s="3">
        <f t="shared" si="24"/>
        <v>0</v>
      </c>
      <c r="I59" s="6">
        <v>23</v>
      </c>
      <c r="J59" s="3">
        <f t="shared" si="25"/>
        <v>0</v>
      </c>
      <c r="K59" s="4">
        <f t="shared" si="26"/>
        <v>0</v>
      </c>
      <c r="L59" s="19">
        <f t="shared" si="27"/>
        <v>0</v>
      </c>
    </row>
    <row r="60" spans="1:12" ht="15.75" customHeight="1" x14ac:dyDescent="0.25">
      <c r="A60" s="18">
        <v>3</v>
      </c>
      <c r="B60" s="11" t="s">
        <v>59</v>
      </c>
      <c r="C60" s="11" t="s">
        <v>60</v>
      </c>
      <c r="D60" s="12" t="s">
        <v>73</v>
      </c>
      <c r="E60" s="67">
        <v>3</v>
      </c>
      <c r="F60" s="52" t="s">
        <v>56</v>
      </c>
      <c r="G60" s="47"/>
      <c r="H60" s="3">
        <f t="shared" si="24"/>
        <v>0</v>
      </c>
      <c r="I60" s="6">
        <v>23</v>
      </c>
      <c r="J60" s="3">
        <f t="shared" si="25"/>
        <v>0</v>
      </c>
      <c r="K60" s="4">
        <f t="shared" si="26"/>
        <v>0</v>
      </c>
      <c r="L60" s="19">
        <f t="shared" si="27"/>
        <v>0</v>
      </c>
    </row>
    <row r="61" spans="1:12" ht="15.75" customHeight="1" x14ac:dyDescent="0.25">
      <c r="A61" s="18">
        <v>4</v>
      </c>
      <c r="B61" s="11" t="s">
        <v>26</v>
      </c>
      <c r="C61" s="11" t="s">
        <v>61</v>
      </c>
      <c r="D61" s="12" t="s">
        <v>74</v>
      </c>
      <c r="E61" s="67">
        <v>3</v>
      </c>
      <c r="F61" s="52" t="s">
        <v>56</v>
      </c>
      <c r="G61" s="47"/>
      <c r="H61" s="3">
        <f t="shared" si="24"/>
        <v>0</v>
      </c>
      <c r="I61" s="6">
        <v>23</v>
      </c>
      <c r="J61" s="3">
        <f t="shared" si="25"/>
        <v>0</v>
      </c>
      <c r="K61" s="4">
        <f t="shared" si="26"/>
        <v>0</v>
      </c>
      <c r="L61" s="19">
        <f t="shared" si="27"/>
        <v>0</v>
      </c>
    </row>
    <row r="62" spans="1:12" ht="15.75" customHeight="1" x14ac:dyDescent="0.25">
      <c r="A62" s="18">
        <v>5</v>
      </c>
      <c r="B62" s="11" t="s">
        <v>62</v>
      </c>
      <c r="C62" s="11" t="s">
        <v>63</v>
      </c>
      <c r="D62" s="12"/>
      <c r="E62" s="67">
        <v>2</v>
      </c>
      <c r="F62" s="52" t="s">
        <v>56</v>
      </c>
      <c r="G62" s="47"/>
      <c r="H62" s="3">
        <f t="shared" si="24"/>
        <v>0</v>
      </c>
      <c r="I62" s="6">
        <v>23</v>
      </c>
      <c r="J62" s="3">
        <f t="shared" si="25"/>
        <v>0</v>
      </c>
      <c r="K62" s="4">
        <f t="shared" si="26"/>
        <v>0</v>
      </c>
      <c r="L62" s="19">
        <f t="shared" si="27"/>
        <v>0</v>
      </c>
    </row>
    <row r="63" spans="1:12" ht="15.75" customHeight="1" x14ac:dyDescent="0.25">
      <c r="A63" s="18">
        <v>6</v>
      </c>
      <c r="B63" s="11" t="s">
        <v>32</v>
      </c>
      <c r="C63" s="11" t="s">
        <v>33</v>
      </c>
      <c r="D63" s="12"/>
      <c r="E63" s="67">
        <v>5</v>
      </c>
      <c r="F63" s="52" t="s">
        <v>56</v>
      </c>
      <c r="G63" s="47"/>
      <c r="H63" s="3">
        <f t="shared" si="24"/>
        <v>0</v>
      </c>
      <c r="I63" s="6">
        <v>23</v>
      </c>
      <c r="J63" s="3">
        <f t="shared" si="25"/>
        <v>0</v>
      </c>
      <c r="K63" s="4">
        <f t="shared" si="26"/>
        <v>0</v>
      </c>
      <c r="L63" s="19">
        <f t="shared" si="27"/>
        <v>0</v>
      </c>
    </row>
    <row r="64" spans="1:12" ht="15.75" customHeight="1" thickBot="1" x14ac:dyDescent="0.3">
      <c r="A64" s="18">
        <v>7</v>
      </c>
      <c r="B64" s="11" t="s">
        <v>38</v>
      </c>
      <c r="C64" s="11" t="s">
        <v>50</v>
      </c>
      <c r="D64" s="12" t="s">
        <v>51</v>
      </c>
      <c r="E64" s="67">
        <v>2</v>
      </c>
      <c r="F64" s="52" t="s">
        <v>56</v>
      </c>
      <c r="G64" s="47"/>
      <c r="H64" s="3">
        <f t="shared" si="24"/>
        <v>0</v>
      </c>
      <c r="I64" s="6">
        <v>23</v>
      </c>
      <c r="J64" s="3">
        <f t="shared" si="25"/>
        <v>0</v>
      </c>
      <c r="K64" s="4">
        <f t="shared" si="26"/>
        <v>0</v>
      </c>
      <c r="L64" s="19">
        <f t="shared" si="27"/>
        <v>0</v>
      </c>
    </row>
    <row r="65" spans="1:12" ht="28.5" customHeight="1" thickBot="1" x14ac:dyDescent="0.3">
      <c r="A65" s="100" t="s">
        <v>47</v>
      </c>
      <c r="B65" s="101"/>
      <c r="C65" s="26"/>
      <c r="D65" s="27"/>
      <c r="E65" s="55">
        <f>SUM(E58:E64)</f>
        <v>25</v>
      </c>
      <c r="F65" s="31"/>
      <c r="G65" s="29" t="s">
        <v>6</v>
      </c>
      <c r="H65" s="28">
        <f>SUM(H58:H64)</f>
        <v>0</v>
      </c>
      <c r="I65" s="29" t="s">
        <v>6</v>
      </c>
      <c r="J65" s="28">
        <f>SUM(J58:J64)</f>
        <v>0</v>
      </c>
      <c r="K65" s="29" t="s">
        <v>6</v>
      </c>
      <c r="L65" s="30">
        <f>SUM(L58:L64)</f>
        <v>0</v>
      </c>
    </row>
    <row r="66" spans="1:12" ht="21.75" customHeight="1" thickBot="1" x14ac:dyDescent="0.3"/>
    <row r="67" spans="1:12" ht="23.25" customHeight="1" thickBot="1" x14ac:dyDescent="0.3">
      <c r="A67" s="84" t="s">
        <v>75</v>
      </c>
      <c r="B67" s="56"/>
      <c r="C67" s="56"/>
      <c r="D67" s="56"/>
      <c r="E67" s="94">
        <f>E34+E45+E55+E65</f>
        <v>204</v>
      </c>
      <c r="F67" s="56"/>
      <c r="G67" s="70" t="s">
        <v>6</v>
      </c>
      <c r="H67" s="69">
        <f>H34+H45+H55+H65</f>
        <v>0</v>
      </c>
      <c r="I67" s="70" t="s">
        <v>6</v>
      </c>
      <c r="J67" s="69">
        <f>J34+J45+J55+J65</f>
        <v>0</v>
      </c>
      <c r="K67" s="70" t="s">
        <v>6</v>
      </c>
      <c r="L67" s="68">
        <f>L34+L45+L55+L65</f>
        <v>0</v>
      </c>
    </row>
    <row r="68" spans="1:12" ht="21.75" customHeight="1" x14ac:dyDescent="0.25"/>
    <row r="69" spans="1:12" x14ac:dyDescent="0.25">
      <c r="A69" s="7" t="s">
        <v>2</v>
      </c>
      <c r="B69" t="s">
        <v>18</v>
      </c>
    </row>
    <row r="70" spans="1:12" x14ac:dyDescent="0.25">
      <c r="A70" s="7"/>
      <c r="B70" t="s">
        <v>81</v>
      </c>
      <c r="G70" s="45" t="s">
        <v>19</v>
      </c>
    </row>
    <row r="71" spans="1:12" ht="14.25" customHeight="1" x14ac:dyDescent="0.25">
      <c r="A71" s="7"/>
      <c r="F71" s="45"/>
    </row>
    <row r="72" spans="1:12" ht="25.5" customHeight="1" x14ac:dyDescent="0.25"/>
    <row r="73" spans="1:12" x14ac:dyDescent="0.25">
      <c r="I73" s="98" t="s">
        <v>20</v>
      </c>
      <c r="J73" s="98"/>
      <c r="K73" s="98"/>
    </row>
  </sheetData>
  <autoFilter ref="A17:L34"/>
  <mergeCells count="8">
    <mergeCell ref="A1:C2"/>
    <mergeCell ref="A3:C3"/>
    <mergeCell ref="I73:K73"/>
    <mergeCell ref="A7:K7"/>
    <mergeCell ref="A34:B34"/>
    <mergeCell ref="A45:B45"/>
    <mergeCell ref="A55:B55"/>
    <mergeCell ref="A65:B65"/>
  </mergeCells>
  <printOptions horizontalCentered="1"/>
  <pageMargins left="0.23622047244094491" right="0.23622047244094491" top="0.78740157480314965" bottom="0.39370078740157483" header="0.31496062992125984" footer="0.31496062992125984"/>
  <pageSetup paperSize="8" scale="78" orientation="portrait" r:id="rId1"/>
  <headerFooter>
    <oddFooter>&amp;CStrona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Tonery i tusze</vt:lpstr>
      <vt:lpstr>'Tonery i tusze'!Obszar_wydruku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2023-05-26T08:17:34Z</dcterms:modified>
</cp:coreProperties>
</file>