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3\43-ZP-2023 Części zużywalne  do aparatury i urządzeń laboratoryjnych\3. SWZ z załącznikami\"/>
    </mc:Choice>
  </mc:AlternateContent>
  <xr:revisionPtr revIDLastSave="0" documentId="13_ncr:1_{6315D6F0-0CCC-43BA-96B3-9797C06A8C1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ularz ofertowy" sheetId="6" r:id="rId1"/>
  </sheets>
  <definedNames>
    <definedName name="_Hlk117855196" localSheetId="0">'Formularz ofertowy'!$C$76</definedName>
  </definedNames>
  <calcPr calcId="191029"/>
</workbook>
</file>

<file path=xl/calcChain.xml><?xml version="1.0" encoding="utf-8"?>
<calcChain xmlns="http://schemas.openxmlformats.org/spreadsheetml/2006/main">
  <c r="J71" i="6" l="1"/>
  <c r="J72" i="6" s="1"/>
  <c r="L71" i="6" l="1"/>
  <c r="L72" i="6" s="1"/>
  <c r="J67" i="6"/>
  <c r="J63" i="6"/>
  <c r="L63" i="6" s="1"/>
  <c r="J62" i="6"/>
  <c r="J61" i="6"/>
  <c r="L61" i="6" s="1"/>
  <c r="M61" i="6" s="1"/>
  <c r="J55" i="6"/>
  <c r="L55" i="6" s="1"/>
  <c r="J56" i="6"/>
  <c r="L56" i="6"/>
  <c r="M56" i="6" s="1"/>
  <c r="J57" i="6"/>
  <c r="L57" i="6" s="1"/>
  <c r="M57" i="6" s="1"/>
  <c r="J54" i="6"/>
  <c r="J50" i="6"/>
  <c r="L50" i="6" s="1"/>
  <c r="L51" i="6" s="1"/>
  <c r="J46" i="6"/>
  <c r="L46" i="6" s="1"/>
  <c r="L47" i="6" s="1"/>
  <c r="J42" i="6"/>
  <c r="J43" i="6" s="1"/>
  <c r="J38" i="6"/>
  <c r="L38" i="6" s="1"/>
  <c r="M38" i="6" s="1"/>
  <c r="J37" i="6"/>
  <c r="J36" i="6"/>
  <c r="J39" i="6" s="1"/>
  <c r="J32" i="6"/>
  <c r="L32" i="6" s="1"/>
  <c r="M32" i="6" s="1"/>
  <c r="J31" i="6"/>
  <c r="J9" i="6"/>
  <c r="L9" i="6" s="1"/>
  <c r="M9" i="6" s="1"/>
  <c r="J10" i="6"/>
  <c r="L10" i="6" s="1"/>
  <c r="M10" i="6" s="1"/>
  <c r="J8" i="6"/>
  <c r="J11" i="6" s="1"/>
  <c r="J15" i="6"/>
  <c r="L15" i="6" s="1"/>
  <c r="M15" i="6" s="1"/>
  <c r="J16" i="6"/>
  <c r="L16" i="6" s="1"/>
  <c r="M16" i="6" s="1"/>
  <c r="J17" i="6"/>
  <c r="L17" i="6" s="1"/>
  <c r="J18" i="6"/>
  <c r="L18" i="6" s="1"/>
  <c r="M18" i="6" s="1"/>
  <c r="J14" i="6"/>
  <c r="L14" i="6" s="1"/>
  <c r="M14" i="6" s="1"/>
  <c r="J23" i="6"/>
  <c r="L23" i="6" s="1"/>
  <c r="M23" i="6" s="1"/>
  <c r="J24" i="6"/>
  <c r="L24" i="6" s="1"/>
  <c r="J25" i="6"/>
  <c r="L25" i="6" s="1"/>
  <c r="M25" i="6" s="1"/>
  <c r="J26" i="6"/>
  <c r="L26" i="6" s="1"/>
  <c r="M26" i="6" s="1"/>
  <c r="J27" i="6"/>
  <c r="L27" i="6" s="1"/>
  <c r="J22" i="6"/>
  <c r="J33" i="6" l="1"/>
  <c r="L67" i="6"/>
  <c r="J68" i="6"/>
  <c r="M71" i="6"/>
  <c r="M72" i="6" s="1"/>
  <c r="J28" i="6"/>
  <c r="L31" i="6"/>
  <c r="M31" i="6" s="1"/>
  <c r="M33" i="6" s="1"/>
  <c r="J58" i="6"/>
  <c r="J51" i="6"/>
  <c r="M17" i="6"/>
  <c r="M19" i="6" s="1"/>
  <c r="J19" i="6"/>
  <c r="J64" i="6"/>
  <c r="J47" i="6"/>
  <c r="L19" i="6"/>
  <c r="M63" i="6"/>
  <c r="L62" i="6"/>
  <c r="M62" i="6" s="1"/>
  <c r="M64" i="6" s="1"/>
  <c r="M55" i="6"/>
  <c r="L54" i="6"/>
  <c r="M50" i="6"/>
  <c r="M51" i="6" s="1"/>
  <c r="M46" i="6"/>
  <c r="M47" i="6" s="1"/>
  <c r="L42" i="6"/>
  <c r="L37" i="6"/>
  <c r="M37" i="6" s="1"/>
  <c r="L36" i="6"/>
  <c r="L8" i="6"/>
  <c r="M27" i="6"/>
  <c r="L22" i="6"/>
  <c r="M24" i="6"/>
  <c r="M67" i="6" l="1"/>
  <c r="M68" i="6" s="1"/>
  <c r="L68" i="6"/>
  <c r="L33" i="6"/>
  <c r="L64" i="6"/>
  <c r="M54" i="6"/>
  <c r="M58" i="6" s="1"/>
  <c r="L58" i="6"/>
  <c r="M42" i="6"/>
  <c r="M43" i="6" s="1"/>
  <c r="L43" i="6"/>
  <c r="M36" i="6"/>
  <c r="M39" i="6" s="1"/>
  <c r="L39" i="6"/>
  <c r="M22" i="6"/>
  <c r="M28" i="6" s="1"/>
  <c r="L28" i="6"/>
  <c r="M8" i="6"/>
  <c r="M11" i="6" s="1"/>
  <c r="L11" i="6"/>
</calcChain>
</file>

<file path=xl/sharedStrings.xml><?xml version="1.0" encoding="utf-8"?>
<sst xmlns="http://schemas.openxmlformats.org/spreadsheetml/2006/main" count="168" uniqueCount="114">
  <si>
    <t>Lp.</t>
  </si>
  <si>
    <t>szt.</t>
  </si>
  <si>
    <t>op.</t>
  </si>
  <si>
    <t xml:space="preserve">Ilość </t>
  </si>
  <si>
    <t xml:space="preserve">Wielkość opakowania </t>
  </si>
  <si>
    <t>Razem pakiet nr 1</t>
  </si>
  <si>
    <t>Razem pakiet nr 2</t>
  </si>
  <si>
    <t>Razem pakiet nr 3</t>
  </si>
  <si>
    <t>Thermo Scientific</t>
  </si>
  <si>
    <t>szt</t>
  </si>
  <si>
    <t xml:space="preserve">Termo Scientific </t>
  </si>
  <si>
    <t>p/n 842312051331</t>
  </si>
  <si>
    <t>Pakiet nr 1</t>
  </si>
  <si>
    <t>Pakiet nr 2</t>
  </si>
  <si>
    <t>Pakiet nr 3</t>
  </si>
  <si>
    <t>Pakiet nr 4</t>
  </si>
  <si>
    <t>Razem pakiet nr 4</t>
  </si>
  <si>
    <t>Pakiet nr 5</t>
  </si>
  <si>
    <t>Razem pakiet nr 5</t>
  </si>
  <si>
    <t>Pakiet nr 6</t>
  </si>
  <si>
    <t>Razem pakiet nr 6</t>
  </si>
  <si>
    <t>Kwarcowa rurka Centralna (Centre Tube 2.0) do aparatu iCAP 6500 DUO Series, będącego w posiadaniu Zamawiającego.</t>
  </si>
  <si>
    <t>Stawka VAT [%]</t>
  </si>
  <si>
    <t>Charakterystyka produktu</t>
  </si>
  <si>
    <t>Przykładowy produkt spełniajacy wymagania</t>
  </si>
  <si>
    <t>Numer katalogowy</t>
  </si>
  <si>
    <t>Oferowany podukt</t>
  </si>
  <si>
    <t xml:space="preserve">Cena netto [PLN] za szt./op. </t>
  </si>
  <si>
    <t>Załącznik nr 2 do SWZ</t>
  </si>
  <si>
    <t xml:space="preserve">Nebulizer (element szklany) pasujący do aparatu iCAP 6500 DUO Series, będącego w posiadaniu przez Zamawiającego. </t>
  </si>
  <si>
    <t>Mettler</t>
  </si>
  <si>
    <t>bez numeru</t>
  </si>
  <si>
    <t>Elmetron</t>
  </si>
  <si>
    <t>100 ml</t>
  </si>
  <si>
    <t>Czujnik ECF-1t, (elektroda EC) st. K ok. 0,4</t>
  </si>
  <si>
    <t>Foss</t>
  </si>
  <si>
    <t xml:space="preserve">Foss </t>
  </si>
  <si>
    <t xml:space="preserve">Elmetron </t>
  </si>
  <si>
    <t xml:space="preserve">bez numeru </t>
  </si>
  <si>
    <t>Pakiet nr 7</t>
  </si>
  <si>
    <t>Razem pakiet nr 7</t>
  </si>
  <si>
    <t>G1312-60025</t>
  </si>
  <si>
    <t>G1313-87201</t>
  </si>
  <si>
    <t>0905-1175</t>
  </si>
  <si>
    <t>0100-1516</t>
  </si>
  <si>
    <t>5067-4728</t>
  </si>
  <si>
    <t>Agilent Technologies</t>
  </si>
  <si>
    <t>(2 szt.)</t>
  </si>
  <si>
    <t xml:space="preserve">szt. </t>
  </si>
  <si>
    <t>Supelco</t>
  </si>
  <si>
    <t>Phenomenex</t>
  </si>
  <si>
    <t>285130275</t>
  </si>
  <si>
    <t xml:space="preserve">SI Analytics a xylem brand </t>
  </si>
  <si>
    <t>Pakiet nr 8</t>
  </si>
  <si>
    <t>Securityguard Hplc Guard Cartridge System, do kolumny Synergi 4µm Fusion -RP 80A</t>
  </si>
  <si>
    <t>Razem pakiet nr 9</t>
  </si>
  <si>
    <t>Razem pakiet nr 8</t>
  </si>
  <si>
    <t>Eval</t>
  </si>
  <si>
    <t>Pakiet nr 9</t>
  </si>
  <si>
    <t>43/ZP/2023</t>
  </si>
  <si>
    <t>Wartość podatku VAT [PLN] 
(kol. 10 x kol. 11)</t>
  </si>
  <si>
    <t>Wartość brutto [PLN] 
(kol. 10 + kol. 12)</t>
  </si>
  <si>
    <t>X</t>
  </si>
  <si>
    <t>Wartość netto [PLN] 
(kol. 8 x kol. 9)</t>
  </si>
  <si>
    <t>Uszczelka do pompki perystaltycznej do pompy poczwórnej HPLC Agilent 1100/1200 będącej  w posiadaniu Zamawiającego, w opcji przemywania, wykonana z teflonu</t>
  </si>
  <si>
    <t>Gold Seal Cap Assembly uszczelka typu seal cap assembly do pompy poczwórnej HPLC Agilent 1100/1200</t>
  </si>
  <si>
    <t>Stożek niklowy 18mm PS8R(50/30) do aparatu XSeries2 ICP-MS, będącego w posiadaniu Zamawiającego</t>
  </si>
  <si>
    <t>Stożek (Ni Sample Cone Part. Termo Scientific Serial No Ni 13967) do aparatu XSeries2 ICP-M,S, będącego w posiadaniu Zamawiającego</t>
  </si>
  <si>
    <t>Moduł elektrody jonoselektywnej azotanowej  Orion do modelu Orion Versa Star, będącego w posiadaniu Zamawiającego</t>
  </si>
  <si>
    <t>Zakrętki do wężyków PEEK, o rozmiarach 1/16" x 10-32, typ żeński, do HPLC, do chromatografu cieczowego 1200 series, będącego w posiadaniu Zamawiającego</t>
  </si>
  <si>
    <t xml:space="preserve">Active Inlet valve, bez kardridża pracujący z pompą G1311A, będącą w posiadaniu Zamawiającego </t>
  </si>
  <si>
    <t xml:space="preserve">Igła do autosaplera G1313A HPLC, będącą w posiadaniu Zamawiającego </t>
  </si>
  <si>
    <t xml:space="preserve">Elektroda pH do zestawu DG 111-S.C., będącego w posiadaniu Zamawiającego </t>
  </si>
  <si>
    <t>Biureta 10 ml do Titratora DL58, będącego w posiadaniu Zamawiającego</t>
  </si>
  <si>
    <t>Plastikowe kolby inkubacyjne, poj.600 do aparatu Foss Fibertec 102,
będącego  w posiadaniu Zamawiająceg, 6szt/op.</t>
  </si>
  <si>
    <t>Szklane tygle filtracyjne o porowatości 2, poj. 50 ml, do aparatu Foss Fibertec 102 3, będącego w posiadaniu Zamawiającego, 6 szt/op.</t>
  </si>
  <si>
    <t>Uchwyt łódki - boat holder do analizatora rtęci AMA 254, będącego w posiadaniu Zamawiającego</t>
  </si>
  <si>
    <t>Amalgamator do analizatora rtęci AMA 254, będącego w posiadaniu Zamawiającego</t>
  </si>
  <si>
    <t>Pakiet nr 10</t>
  </si>
  <si>
    <t>Razem pakiet nr 10</t>
  </si>
  <si>
    <t>Pakiet nr 11</t>
  </si>
  <si>
    <t>Razem pakiet nr 11</t>
  </si>
  <si>
    <r>
      <t>Zintegrowana Elektroda pH z wbudowanym czujnikiem temperatury, trzonem PEEK i stałym kablem: złącze typu BNC/RCA(CINCH), zakres temp. 0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C-100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C, zakres Ph 0-14</t>
    </r>
  </si>
  <si>
    <t xml:space="preserve">Elektroda referencyjna do modelu Orion VERSA STAR. Elektroda odniesienia pH Orion 900200 Sure-Flow - epoksydowa obudowa - złącze  Pin - tip-zakr. pH 0-15-zakr. temp 0-100°C - wym. 12x110 mm </t>
  </si>
  <si>
    <t>Bufor pH-4 do pomiaru pH wód, gleby i pożywek do pH-metru Elmetron, będącego w posiadaniu Zamawiającego</t>
  </si>
  <si>
    <t>Bufor pH-7 do pomiaru pH wód, gleby i pożywek do pH-metru Elmetron, będącego w posiadaniu Zamawiającego</t>
  </si>
  <si>
    <t>Elektroda pH-metryczna A 162 2m DIN ID do miareczkowania kwas-zasada w środowisku wodnym, z czytnikiem temperatury Pt1000, szklana, zakres temp.: od -5 do +100 st.C, kompatybilna z titratorem serii TitroLine 7000 Xylem Analitycs</t>
  </si>
  <si>
    <t>Tuba katalityczna, amalgamator łącznik amalgamatora - kpl. do analizatora rtęci AMA 254, będącego w posiadaniu Zamawiającego</t>
  </si>
  <si>
    <t>Spirala amalgamatora do analizatora rtęci AMA 254, będącego w posiadaniu Zamawiającego</t>
  </si>
  <si>
    <t>Filtr oddechowy do zbiornika do zestawu do oczyszczania wody Millipore ELIX 3 o nr seryjnym ZLXS5003Y, będącego w posiadaniu Zamawiającego</t>
  </si>
  <si>
    <t>TANKMPK01</t>
  </si>
  <si>
    <t>Millipore</t>
  </si>
  <si>
    <t xml:space="preserve">Tabletki chlorowe do Systemu oczyszczania wody MILLIPORE ELIX 3, będącego w posiadaniu Zamawiającego, 45 szt/opak </t>
  </si>
  <si>
    <t>ZWCL01F50</t>
  </si>
  <si>
    <t>Filtr Progard TS2 do systemu oczyszczania wody Millipore Elix Advantage 3 Synergy, będącego w posiadaniu Zamawiającego, (45 szt. w op.)</t>
  </si>
  <si>
    <t>PR0G0T0S2</t>
  </si>
  <si>
    <t>op. (45 szt.)</t>
  </si>
  <si>
    <t>Elektroda do pH metru z membraną kulistą (uniwersalna) do pomiarów roztworów wodnych i słabo obciążonych ścieków</t>
  </si>
  <si>
    <t>ESAgP-301W</t>
  </si>
  <si>
    <t>Eurosensor</t>
  </si>
  <si>
    <r>
      <t>Biureta cyfrowa typu BRAND  Titrette® 50 ml 0,002 ml (od 20 ml 0,01 ml) 4760161. Biureta musi posiadać wyświetlacz cyfrowy, oddzielne przyciski wyłączania i włączania, zawór zwrotny odpowietrzający typu SafetyPrime</t>
    </r>
    <r>
      <rPr>
        <vertAlign val="superscript"/>
        <sz val="11"/>
        <rFont val="Calibri"/>
        <family val="2"/>
        <charset val="238"/>
        <scheme val="minor"/>
      </rPr>
      <t>TM</t>
    </r>
    <r>
      <rPr>
        <sz val="11"/>
        <rFont val="Calibri"/>
        <family val="2"/>
        <charset val="238"/>
        <scheme val="minor"/>
      </rPr>
      <t xml:space="preserve">, funkję ustawiania wylewki zarówno w pionie jak i w poziomie. Biureta może być uzytkowana w zakresie temperatur od +15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 xml:space="preserve">C do + 40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C.</t>
    </r>
  </si>
  <si>
    <t>K-1294</t>
  </si>
  <si>
    <t>BRAND</t>
  </si>
  <si>
    <t>Pakiet nr 12</t>
  </si>
  <si>
    <t>Razem pakiet nr 12</t>
  </si>
  <si>
    <t>875-000-260, 874-000-260</t>
  </si>
  <si>
    <t>875-021-700, 874-021-700</t>
  </si>
  <si>
    <t xml:space="preserve"> 875-000-332 874-000-332</t>
  </si>
  <si>
    <t>875-000-521, 874-000-521</t>
  </si>
  <si>
    <t>Formularz asortymentowo-cenowy</t>
  </si>
  <si>
    <t>Niniejszy plik należy opatrzyć kwalifikowanym podpisem elektronicznym lub podpisem zaufanym lub podpisem osobistym przez osobę uprawnioną do występowania w imieniu Wykonawcy.</t>
  </si>
  <si>
    <t>Nazwa producenta / dystrybutora</t>
  </si>
  <si>
    <t xml:space="preserve">Kolumna analityczna SUPELCOSIL LC-18-T 5 µm 25 cm x 4.6 mm do oznaczeń zawartości kwasów organicznych i kwasu L-askorbinowego  do chromatografu cieczowego </t>
  </si>
  <si>
    <t xml:space="preserve"> KJ0-4282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</si>
</sst>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0.0"/>
    <numFmt numFmtId="167" formatCode="[$-415]0.000"/>
    <numFmt numFmtId="168" formatCode="#,##0.00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3">
    <xf numFmtId="0" fontId="0" fillId="0" borderId="0"/>
    <xf numFmtId="16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5" fillId="0" borderId="0" applyBorder="0" applyProtection="0"/>
    <xf numFmtId="0" fontId="9" fillId="0" borderId="0"/>
    <xf numFmtId="0" fontId="10" fillId="0" borderId="0"/>
    <xf numFmtId="0" fontId="10" fillId="0" borderId="0"/>
    <xf numFmtId="0" fontId="10" fillId="0" borderId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5" fontId="16" fillId="0" borderId="0" applyBorder="0" applyProtection="0"/>
    <xf numFmtId="166" fontId="15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167" fontId="7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" fillId="0" borderId="0"/>
    <xf numFmtId="0" fontId="14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44" fontId="9" fillId="0" borderId="0" applyFont="0" applyFill="0" applyBorder="0" applyAlignment="0" applyProtection="0"/>
    <xf numFmtId="0" fontId="14" fillId="0" borderId="0"/>
  </cellStyleXfs>
  <cellXfs count="137">
    <xf numFmtId="0" fontId="0" fillId="0" borderId="0" xfId="0"/>
    <xf numFmtId="0" fontId="20" fillId="2" borderId="0" xfId="72" applyFont="1" applyFill="1" applyBorder="1" applyAlignment="1" applyProtection="1">
      <alignment horizontal="center" vertical="center"/>
    </xf>
    <xf numFmtId="9" fontId="20" fillId="2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 applyProtection="1">
      <alignment horizontal="left" vertical="center" wrapText="1" shrinkToFit="1"/>
    </xf>
    <xf numFmtId="165" fontId="21" fillId="2" borderId="0" xfId="0" applyNumberFormat="1" applyFont="1" applyFill="1" applyBorder="1" applyAlignment="1">
      <alignment horizontal="right" vertical="center"/>
    </xf>
    <xf numFmtId="165" fontId="21" fillId="2" borderId="0" xfId="185" applyNumberFormat="1" applyFont="1" applyFill="1" applyBorder="1" applyAlignment="1" applyProtection="1">
      <alignment horizontal="right" vertical="center"/>
      <protection locked="0"/>
    </xf>
    <xf numFmtId="0" fontId="20" fillId="0" borderId="1" xfId="72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 applyProtection="1">
      <alignment horizontal="right" vertical="center"/>
      <protection locked="0"/>
    </xf>
    <xf numFmtId="165" fontId="21" fillId="0" borderId="0" xfId="185" applyNumberFormat="1" applyFont="1" applyFill="1" applyBorder="1" applyAlignment="1" applyProtection="1">
      <alignment horizontal="right" vertical="center"/>
      <protection locked="0"/>
    </xf>
    <xf numFmtId="0" fontId="20" fillId="0" borderId="8" xfId="72" applyFont="1" applyFill="1" applyBorder="1" applyAlignment="1" applyProtection="1">
      <alignment horizontal="center" vertical="center"/>
    </xf>
    <xf numFmtId="0" fontId="20" fillId="0" borderId="6" xfId="72" applyFont="1" applyFill="1" applyBorder="1" applyAlignment="1" applyProtection="1">
      <alignment horizontal="center" vertical="center"/>
    </xf>
    <xf numFmtId="9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72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4" fontId="20" fillId="2" borderId="0" xfId="185" applyNumberFormat="1" applyFont="1" applyFill="1" applyBorder="1" applyAlignment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9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2" xfId="72" applyFont="1" applyFill="1" applyBorder="1" applyAlignment="1" applyProtection="1">
      <alignment horizontal="right" vertical="center"/>
    </xf>
    <xf numFmtId="0" fontId="21" fillId="2" borderId="5" xfId="72" applyFont="1" applyFill="1" applyBorder="1" applyAlignment="1" applyProtection="1">
      <alignment horizontal="right" vertical="center"/>
    </xf>
    <xf numFmtId="0" fontId="21" fillId="2" borderId="3" xfId="72" applyFont="1" applyFill="1" applyBorder="1" applyAlignment="1" applyProtection="1">
      <alignment horizontal="right" vertical="center"/>
    </xf>
    <xf numFmtId="0" fontId="21" fillId="2" borderId="4" xfId="72" applyFont="1" applyFill="1" applyBorder="1" applyAlignment="1" applyProtection="1">
      <alignment horizontal="right" vertical="center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4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0" fillId="2" borderId="1" xfId="93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20" fillId="0" borderId="1" xfId="72" applyFont="1" applyFill="1" applyBorder="1" applyAlignment="1" applyProtection="1">
      <alignment horizontal="left" vertical="center" wrapText="1"/>
    </xf>
    <xf numFmtId="0" fontId="20" fillId="0" borderId="1" xfId="83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83" applyFont="1" applyFill="1" applyBorder="1" applyAlignment="1" applyProtection="1">
      <alignment horizontal="center" vertical="center"/>
    </xf>
    <xf numFmtId="0" fontId="20" fillId="0" borderId="1" xfId="292" applyFont="1" applyFill="1" applyBorder="1" applyAlignment="1" applyProtection="1">
      <alignment horizontal="left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72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292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83" applyFont="1" applyFill="1" applyBorder="1" applyAlignment="1" applyProtection="1">
      <alignment horizontal="left" vertical="center" wrapText="1"/>
    </xf>
    <xf numFmtId="4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289" applyFont="1" applyFill="1" applyBorder="1" applyAlignment="1">
      <alignment horizontal="left" vertical="center" wrapText="1"/>
    </xf>
    <xf numFmtId="0" fontId="20" fillId="0" borderId="1" xfId="289" applyFont="1" applyFill="1" applyBorder="1" applyAlignment="1">
      <alignment horizontal="center" vertical="center"/>
    </xf>
    <xf numFmtId="1" fontId="5" fillId="0" borderId="4" xfId="83" applyNumberFormat="1" applyFont="1" applyFill="1" applyBorder="1" applyAlignment="1" applyProtection="1">
      <alignment horizontal="center" vertical="center"/>
    </xf>
    <xf numFmtId="3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98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289" applyFont="1" applyFill="1" applyBorder="1" applyAlignment="1">
      <alignment horizontal="center" vertical="center"/>
    </xf>
    <xf numFmtId="0" fontId="20" fillId="0" borderId="1" xfId="289" applyNumberFormat="1" applyFont="1" applyFill="1" applyBorder="1" applyAlignment="1">
      <alignment horizontal="left" vertical="center" wrapText="1"/>
    </xf>
    <xf numFmtId="0" fontId="20" fillId="0" borderId="1" xfId="289" applyFont="1" applyFill="1" applyBorder="1" applyAlignment="1">
      <alignment horizontal="left" vertical="center" wrapText="1"/>
    </xf>
    <xf numFmtId="0" fontId="20" fillId="0" borderId="1" xfId="289" applyFont="1" applyFill="1" applyBorder="1" applyAlignment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</xf>
    <xf numFmtId="0" fontId="20" fillId="0" borderId="8" xfId="289" applyFont="1" applyFill="1" applyBorder="1" applyAlignment="1">
      <alignment horizontal="center" vertical="center" wrapText="1"/>
    </xf>
    <xf numFmtId="0" fontId="21" fillId="0" borderId="0" xfId="72" applyFont="1" applyFill="1" applyBorder="1" applyAlignment="1" applyProtection="1">
      <alignment horizontal="center" vertical="center"/>
    </xf>
    <xf numFmtId="0" fontId="21" fillId="2" borderId="3" xfId="72" applyFont="1" applyFill="1" applyBorder="1" applyAlignment="1" applyProtection="1">
      <alignment horizontal="center" vertical="center"/>
    </xf>
    <xf numFmtId="168" fontId="21" fillId="4" borderId="1" xfId="0" applyNumberFormat="1" applyFont="1" applyFill="1" applyBorder="1" applyAlignment="1">
      <alignment horizontal="right" vertical="center"/>
    </xf>
    <xf numFmtId="168" fontId="21" fillId="4" borderId="1" xfId="185" applyNumberFormat="1" applyFont="1" applyFill="1" applyBorder="1" applyAlignment="1" applyProtection="1">
      <alignment horizontal="right" vertical="center"/>
      <protection locked="0"/>
    </xf>
    <xf numFmtId="168" fontId="20" fillId="0" borderId="1" xfId="0" applyNumberFormat="1" applyFont="1" applyFill="1" applyBorder="1" applyAlignment="1">
      <alignment horizontal="right" vertical="center"/>
    </xf>
    <xf numFmtId="9" fontId="20" fillId="0" borderId="1" xfId="185" applyNumberFormat="1" applyFont="1" applyFill="1" applyBorder="1" applyAlignment="1" applyProtection="1">
      <alignment horizontal="center" vertical="center"/>
      <protection locked="0"/>
    </xf>
    <xf numFmtId="9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20" fillId="2" borderId="1" xfId="72" applyNumberFormat="1" applyFont="1" applyFill="1" applyBorder="1" applyAlignment="1" applyProtection="1">
      <alignment horizontal="center" vertical="center" wrapText="1"/>
    </xf>
    <xf numFmtId="0" fontId="20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89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28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8" fontId="20" fillId="0" borderId="7" xfId="185" applyNumberFormat="1" applyFont="1" applyFill="1" applyBorder="1" applyAlignment="1" applyProtection="1">
      <alignment horizontal="right" vertical="center"/>
      <protection locked="0"/>
    </xf>
    <xf numFmtId="168" fontId="20" fillId="0" borderId="1" xfId="0" applyNumberFormat="1" applyFont="1" applyFill="1" applyBorder="1" applyAlignment="1" applyProtection="1">
      <alignment horizontal="right" vertical="center"/>
      <protection locked="0"/>
    </xf>
    <xf numFmtId="168" fontId="20" fillId="0" borderId="7" xfId="0" applyNumberFormat="1" applyFont="1" applyFill="1" applyBorder="1" applyAlignment="1">
      <alignment horizontal="right" vertical="center"/>
    </xf>
    <xf numFmtId="39" fontId="20" fillId="0" borderId="1" xfId="0" applyNumberFormat="1" applyFont="1" applyFill="1" applyBorder="1" applyAlignment="1">
      <alignment horizontal="right" vertical="center"/>
    </xf>
    <xf numFmtId="39" fontId="21" fillId="4" borderId="1" xfId="185" applyNumberFormat="1" applyFont="1" applyFill="1" applyBorder="1" applyAlignment="1" applyProtection="1">
      <alignment horizontal="right" vertical="center"/>
      <protection locked="0"/>
    </xf>
    <xf numFmtId="39" fontId="21" fillId="4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2" fillId="0" borderId="8" xfId="289" applyFont="1" applyFill="1" applyBorder="1" applyAlignment="1">
      <alignment horizontal="left" vertical="center" wrapText="1"/>
    </xf>
    <xf numFmtId="0" fontId="20" fillId="0" borderId="8" xfId="72" applyFont="1" applyFill="1" applyBorder="1" applyAlignment="1" applyProtection="1">
      <alignment horizontal="center" vertical="center" wrapText="1"/>
    </xf>
    <xf numFmtId="0" fontId="20" fillId="0" borderId="1" xfId="85" applyFont="1" applyFill="1" applyBorder="1" applyAlignment="1" applyProtection="1">
      <alignment horizontal="left" vertical="center" wrapText="1"/>
    </xf>
    <xf numFmtId="0" fontId="20" fillId="0" borderId="1" xfId="85" applyFont="1" applyFill="1" applyBorder="1" applyAlignment="1" applyProtection="1">
      <alignment horizontal="center" vertical="center" wrapText="1"/>
    </xf>
    <xf numFmtId="0" fontId="20" fillId="0" borderId="1" xfId="292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0" fillId="2" borderId="1" xfId="72" applyNumberFormat="1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23" fillId="4" borderId="1" xfId="72" applyFont="1" applyFill="1" applyBorder="1" applyAlignment="1" applyProtection="1">
      <alignment horizontal="center" vertical="center"/>
    </xf>
    <xf numFmtId="0" fontId="20" fillId="2" borderId="2" xfId="72" applyFont="1" applyFill="1" applyBorder="1" applyAlignment="1" applyProtection="1">
      <alignment horizontal="center" vertical="center"/>
    </xf>
    <xf numFmtId="0" fontId="20" fillId="2" borderId="3" xfId="72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3" fillId="4" borderId="2" xfId="72" applyFont="1" applyFill="1" applyBorder="1" applyAlignment="1" applyProtection="1">
      <alignment horizontal="right" vertical="center"/>
    </xf>
    <xf numFmtId="0" fontId="23" fillId="4" borderId="5" xfId="72" applyFont="1" applyFill="1" applyBorder="1" applyAlignment="1" applyProtection="1">
      <alignment horizontal="right" vertical="center"/>
    </xf>
    <xf numFmtId="0" fontId="23" fillId="4" borderId="3" xfId="72" applyFont="1" applyFill="1" applyBorder="1" applyAlignment="1" applyProtection="1">
      <alignment horizontal="right" vertical="center"/>
    </xf>
    <xf numFmtId="0" fontId="23" fillId="4" borderId="4" xfId="72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3" fillId="3" borderId="7" xfId="0" applyFont="1" applyFill="1" applyBorder="1" applyAlignment="1" applyProtection="1">
      <alignment horizontal="center" vertical="center" wrapText="1"/>
    </xf>
    <xf numFmtId="0" fontId="23" fillId="3" borderId="8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3" fillId="3" borderId="2" xfId="72" applyFont="1" applyFill="1" applyBorder="1" applyAlignment="1" applyProtection="1">
      <alignment horizontal="center" vertical="center"/>
    </xf>
    <xf numFmtId="0" fontId="23" fillId="3" borderId="4" xfId="72" applyFont="1" applyFill="1" applyBorder="1" applyAlignment="1" applyProtection="1">
      <alignment horizontal="center" vertical="center"/>
    </xf>
    <xf numFmtId="0" fontId="23" fillId="4" borderId="1" xfId="72" applyFont="1" applyFill="1" applyBorder="1" applyAlignment="1" applyProtection="1">
      <alignment horizontal="right" vertical="center"/>
    </xf>
  </cellXfs>
  <cellStyles count="293">
    <cellStyle name="Dziesiętny 2" xfId="1" xr:uid="{00000000-0005-0000-0000-000000000000}"/>
    <cellStyle name="Dziesiętny 2 10" xfId="2" xr:uid="{00000000-0005-0000-0000-000001000000}"/>
    <cellStyle name="Dziesiętny 2 10 2" xfId="227" xr:uid="{00000000-0005-0000-0000-000002000000}"/>
    <cellStyle name="Dziesiętny 2 11" xfId="3" xr:uid="{00000000-0005-0000-0000-000003000000}"/>
    <cellStyle name="Dziesiętny 2 12" xfId="4" xr:uid="{00000000-0005-0000-0000-000004000000}"/>
    <cellStyle name="Dziesiętny 2 13" xfId="5" xr:uid="{00000000-0005-0000-0000-000005000000}"/>
    <cellStyle name="Dziesiętny 2 14" xfId="6" xr:uid="{00000000-0005-0000-0000-000006000000}"/>
    <cellStyle name="Dziesiętny 2 15" xfId="7" xr:uid="{00000000-0005-0000-0000-000007000000}"/>
    <cellStyle name="Dziesiętny 2 2" xfId="8" xr:uid="{00000000-0005-0000-0000-000008000000}"/>
    <cellStyle name="Dziesiętny 2 2 2" xfId="9" xr:uid="{00000000-0005-0000-0000-000009000000}"/>
    <cellStyle name="Dziesiętny 2 2 2 2" xfId="228" xr:uid="{00000000-0005-0000-0000-00000A000000}"/>
    <cellStyle name="Dziesiętny 2 2 3" xfId="10" xr:uid="{00000000-0005-0000-0000-00000B000000}"/>
    <cellStyle name="Dziesiętny 2 2 3 2" xfId="229" xr:uid="{00000000-0005-0000-0000-00000C000000}"/>
    <cellStyle name="Dziesiętny 2 2 4" xfId="11" xr:uid="{00000000-0005-0000-0000-00000D000000}"/>
    <cellStyle name="Dziesiętny 2 2 4 2" xfId="230" xr:uid="{00000000-0005-0000-0000-00000E000000}"/>
    <cellStyle name="Dziesiętny 2 2 5" xfId="12" xr:uid="{00000000-0005-0000-0000-00000F000000}"/>
    <cellStyle name="Dziesiętny 2 2 5 2" xfId="231" xr:uid="{00000000-0005-0000-0000-000010000000}"/>
    <cellStyle name="Dziesiętny 2 2 6" xfId="232" xr:uid="{00000000-0005-0000-0000-000011000000}"/>
    <cellStyle name="Dziesiętny 2 3" xfId="13" xr:uid="{00000000-0005-0000-0000-000012000000}"/>
    <cellStyle name="Dziesiętny 2 3 2" xfId="14" xr:uid="{00000000-0005-0000-0000-000013000000}"/>
    <cellStyle name="Dziesiętny 2 3 2 2" xfId="233" xr:uid="{00000000-0005-0000-0000-000014000000}"/>
    <cellStyle name="Dziesiętny 2 3 3" xfId="234" xr:uid="{00000000-0005-0000-0000-000015000000}"/>
    <cellStyle name="Dziesiętny 2 4" xfId="15" xr:uid="{00000000-0005-0000-0000-000016000000}"/>
    <cellStyle name="Dziesiętny 2 4 2" xfId="235" xr:uid="{00000000-0005-0000-0000-000017000000}"/>
    <cellStyle name="Dziesiętny 2 5" xfId="16" xr:uid="{00000000-0005-0000-0000-000018000000}"/>
    <cellStyle name="Dziesiętny 2 5 2" xfId="236" xr:uid="{00000000-0005-0000-0000-000019000000}"/>
    <cellStyle name="Dziesiętny 2 6" xfId="17" xr:uid="{00000000-0005-0000-0000-00001A000000}"/>
    <cellStyle name="Dziesiętny 2 6 2" xfId="237" xr:uid="{00000000-0005-0000-0000-00001B000000}"/>
    <cellStyle name="Dziesiętny 2 7" xfId="18" xr:uid="{00000000-0005-0000-0000-00001C000000}"/>
    <cellStyle name="Dziesiętny 2 7 2" xfId="238" xr:uid="{00000000-0005-0000-0000-00001D000000}"/>
    <cellStyle name="Dziesiętny 2 8" xfId="19" xr:uid="{00000000-0005-0000-0000-00001E000000}"/>
    <cellStyle name="Dziesiętny 2 8 2" xfId="239" xr:uid="{00000000-0005-0000-0000-00001F000000}"/>
    <cellStyle name="Dziesiętny 2 9" xfId="20" xr:uid="{00000000-0005-0000-0000-000020000000}"/>
    <cellStyle name="Dziesiętny 2 9 2" xfId="240" xr:uid="{00000000-0005-0000-0000-000021000000}"/>
    <cellStyle name="Dziesiętny 3" xfId="21" xr:uid="{00000000-0005-0000-0000-000022000000}"/>
    <cellStyle name="Dziesiętny 4" xfId="22" xr:uid="{00000000-0005-0000-0000-000023000000}"/>
    <cellStyle name="Dziesiętny 5" xfId="23" xr:uid="{00000000-0005-0000-0000-000024000000}"/>
    <cellStyle name="Dziesiętny 6" xfId="24" xr:uid="{00000000-0005-0000-0000-000025000000}"/>
    <cellStyle name="Dziesiętny 7" xfId="25" xr:uid="{00000000-0005-0000-0000-000026000000}"/>
    <cellStyle name="Dziesiętny 8" xfId="26" xr:uid="{00000000-0005-0000-0000-000027000000}"/>
    <cellStyle name="Dziesiętny 9" xfId="241" xr:uid="{00000000-0005-0000-0000-000028000000}"/>
    <cellStyle name="Excel Built-in Normal" xfId="27" xr:uid="{00000000-0005-0000-0000-000029000000}"/>
    <cellStyle name="Excel Built-in Normal 1" xfId="28" xr:uid="{00000000-0005-0000-0000-00002A000000}"/>
    <cellStyle name="Excel Built-in Normal 2" xfId="29" xr:uid="{00000000-0005-0000-0000-00002B000000}"/>
    <cellStyle name="Excel Built-in Normal 3" xfId="30" xr:uid="{00000000-0005-0000-0000-00002C000000}"/>
    <cellStyle name="Excel Built-in Normal 4" xfId="31" xr:uid="{00000000-0005-0000-0000-00002D000000}"/>
    <cellStyle name="Excel Built-in Normal 5" xfId="32" xr:uid="{00000000-0005-0000-0000-00002E000000}"/>
    <cellStyle name="Excel Built-in Normal 6" xfId="33" xr:uid="{00000000-0005-0000-0000-00002F000000}"/>
    <cellStyle name="Excel Built-in Normal 7" xfId="34" xr:uid="{00000000-0005-0000-0000-000030000000}"/>
    <cellStyle name="Excel Built-in Normal 8" xfId="35" xr:uid="{00000000-0005-0000-0000-000031000000}"/>
    <cellStyle name="Excel Built-in Normal 9" xfId="36" xr:uid="{00000000-0005-0000-0000-000032000000}"/>
    <cellStyle name="Excel Built-in Percent" xfId="37" xr:uid="{00000000-0005-0000-0000-000033000000}"/>
    <cellStyle name="Hyperlink 3" xfId="38" xr:uid="{00000000-0005-0000-0000-000034000000}"/>
    <cellStyle name="Normal 2" xfId="39" xr:uid="{00000000-0005-0000-0000-000035000000}"/>
    <cellStyle name="Normal 3" xfId="40" xr:uid="{00000000-0005-0000-0000-000036000000}"/>
    <cellStyle name="Normal 3 2" xfId="41" xr:uid="{00000000-0005-0000-0000-000037000000}"/>
    <cellStyle name="Normal 3 2 2" xfId="42" xr:uid="{00000000-0005-0000-0000-000038000000}"/>
    <cellStyle name="Normal 3 2 3" xfId="43" xr:uid="{00000000-0005-0000-0000-000039000000}"/>
    <cellStyle name="Normal 3 2 4" xfId="44" xr:uid="{00000000-0005-0000-0000-00003A000000}"/>
    <cellStyle name="Normal 3 3" xfId="45" xr:uid="{00000000-0005-0000-0000-00003B000000}"/>
    <cellStyle name="Normal 3 3 2" xfId="46" xr:uid="{00000000-0005-0000-0000-00003C000000}"/>
    <cellStyle name="Normal 3 4" xfId="47" xr:uid="{00000000-0005-0000-0000-00003D000000}"/>
    <cellStyle name="Normal 3 5" xfId="48" xr:uid="{00000000-0005-0000-0000-00003E000000}"/>
    <cellStyle name="Normal 3 6" xfId="49" xr:uid="{00000000-0005-0000-0000-00003F000000}"/>
    <cellStyle name="Normal 3 7" xfId="50" xr:uid="{00000000-0005-0000-0000-000040000000}"/>
    <cellStyle name="Normal 4" xfId="51" xr:uid="{00000000-0005-0000-0000-000041000000}"/>
    <cellStyle name="Normalny" xfId="0" builtinId="0"/>
    <cellStyle name="Normalny 10" xfId="52" xr:uid="{00000000-0005-0000-0000-000043000000}"/>
    <cellStyle name="Normalny 11" xfId="53" xr:uid="{00000000-0005-0000-0000-000044000000}"/>
    <cellStyle name="Normalny 11 2" xfId="54" xr:uid="{00000000-0005-0000-0000-000045000000}"/>
    <cellStyle name="Normalny 11 3" xfId="55" xr:uid="{00000000-0005-0000-0000-000046000000}"/>
    <cellStyle name="Normalny 110" xfId="56" xr:uid="{00000000-0005-0000-0000-000047000000}"/>
    <cellStyle name="Normalny 12" xfId="57" xr:uid="{00000000-0005-0000-0000-000048000000}"/>
    <cellStyle name="Normalny 12 2" xfId="58" xr:uid="{00000000-0005-0000-0000-000049000000}"/>
    <cellStyle name="Normalny 12 3" xfId="59" xr:uid="{00000000-0005-0000-0000-00004A000000}"/>
    <cellStyle name="Normalny 13" xfId="60" xr:uid="{00000000-0005-0000-0000-00004B000000}"/>
    <cellStyle name="Normalny 13 2" xfId="61" xr:uid="{00000000-0005-0000-0000-00004C000000}"/>
    <cellStyle name="Normalny 13 3" xfId="62" xr:uid="{00000000-0005-0000-0000-00004D000000}"/>
    <cellStyle name="Normalny 14" xfId="63" xr:uid="{00000000-0005-0000-0000-00004E000000}"/>
    <cellStyle name="Normalny 14 2" xfId="64" xr:uid="{00000000-0005-0000-0000-00004F000000}"/>
    <cellStyle name="Normalny 14 3" xfId="65" xr:uid="{00000000-0005-0000-0000-000050000000}"/>
    <cellStyle name="Normalny 15" xfId="66" xr:uid="{00000000-0005-0000-0000-000051000000}"/>
    <cellStyle name="Normalny 15 2" xfId="67" xr:uid="{00000000-0005-0000-0000-000052000000}"/>
    <cellStyle name="Normalny 15 3" xfId="68" xr:uid="{00000000-0005-0000-0000-000053000000}"/>
    <cellStyle name="Normalny 16" xfId="69" xr:uid="{00000000-0005-0000-0000-000054000000}"/>
    <cellStyle name="Normalny 16 2" xfId="70" xr:uid="{00000000-0005-0000-0000-000055000000}"/>
    <cellStyle name="Normalny 16 3" xfId="71" xr:uid="{00000000-0005-0000-0000-000056000000}"/>
    <cellStyle name="Normalny 17" xfId="289" xr:uid="{00000000-0005-0000-0000-00004F010000}"/>
    <cellStyle name="Normalny 2" xfId="72" xr:uid="{00000000-0005-0000-0000-000057000000}"/>
    <cellStyle name="Normalny 2 10" xfId="73" xr:uid="{00000000-0005-0000-0000-000058000000}"/>
    <cellStyle name="Normalny 2 11" xfId="74" xr:uid="{00000000-0005-0000-0000-000059000000}"/>
    <cellStyle name="Normalny 2 12" xfId="75" xr:uid="{00000000-0005-0000-0000-00005A000000}"/>
    <cellStyle name="Normalny 2 13" xfId="76" xr:uid="{00000000-0005-0000-0000-00005B000000}"/>
    <cellStyle name="Normalny 2 14" xfId="77" xr:uid="{00000000-0005-0000-0000-00005C000000}"/>
    <cellStyle name="Normalny 2 15" xfId="290" xr:uid="{750BCCAC-AD72-421D-ACF7-889C709F55C5}"/>
    <cellStyle name="Normalny 2 2" xfId="78" xr:uid="{00000000-0005-0000-0000-00005D000000}"/>
    <cellStyle name="Normalny 2 2 10" xfId="79" xr:uid="{00000000-0005-0000-0000-00005E000000}"/>
    <cellStyle name="Normalny 2 2 11" xfId="80" xr:uid="{00000000-0005-0000-0000-00005F000000}"/>
    <cellStyle name="Normalny 2 2 12" xfId="81" xr:uid="{00000000-0005-0000-0000-000060000000}"/>
    <cellStyle name="Normalny 2 2 13" xfId="82" xr:uid="{00000000-0005-0000-0000-000061000000}"/>
    <cellStyle name="Normalny 2 2 2" xfId="83" xr:uid="{00000000-0005-0000-0000-000062000000}"/>
    <cellStyle name="Normalny 2 2 3" xfId="84" xr:uid="{00000000-0005-0000-0000-000063000000}"/>
    <cellStyle name="Normalny 2 2 3 2" xfId="85" xr:uid="{00000000-0005-0000-0000-000064000000}"/>
    <cellStyle name="Normalny 2 2 3 3" xfId="86" xr:uid="{00000000-0005-0000-0000-000065000000}"/>
    <cellStyle name="Normalny 2 2 3 4" xfId="87" xr:uid="{00000000-0005-0000-0000-000066000000}"/>
    <cellStyle name="Normalny 2 2 4" xfId="88" xr:uid="{00000000-0005-0000-0000-000067000000}"/>
    <cellStyle name="Normalny 2 2 4 2" xfId="89" xr:uid="{00000000-0005-0000-0000-000068000000}"/>
    <cellStyle name="Normalny 2 2 5" xfId="90" xr:uid="{00000000-0005-0000-0000-000069000000}"/>
    <cellStyle name="Normalny 2 2 6" xfId="91" xr:uid="{00000000-0005-0000-0000-00006A000000}"/>
    <cellStyle name="Normalny 2 2 7" xfId="92" xr:uid="{00000000-0005-0000-0000-00006B000000}"/>
    <cellStyle name="Normalny 2 2 8" xfId="93" xr:uid="{00000000-0005-0000-0000-00006C000000}"/>
    <cellStyle name="Normalny 2 2 9" xfId="94" xr:uid="{00000000-0005-0000-0000-00006D000000}"/>
    <cellStyle name="Normalny 2 3" xfId="95" xr:uid="{00000000-0005-0000-0000-00006E000000}"/>
    <cellStyle name="Normalny 2 3 2" xfId="96" xr:uid="{00000000-0005-0000-0000-00006F000000}"/>
    <cellStyle name="Normalny 2 4" xfId="97" xr:uid="{00000000-0005-0000-0000-000070000000}"/>
    <cellStyle name="Normalny 2 5" xfId="98" xr:uid="{00000000-0005-0000-0000-000071000000}"/>
    <cellStyle name="Normalny 2 6" xfId="99" xr:uid="{00000000-0005-0000-0000-000072000000}"/>
    <cellStyle name="Normalny 2 7" xfId="100" xr:uid="{00000000-0005-0000-0000-000073000000}"/>
    <cellStyle name="Normalny 2 8" xfId="101" xr:uid="{00000000-0005-0000-0000-000074000000}"/>
    <cellStyle name="Normalny 2 9" xfId="102" xr:uid="{00000000-0005-0000-0000-000075000000}"/>
    <cellStyle name="Normalny 21" xfId="103" xr:uid="{00000000-0005-0000-0000-000076000000}"/>
    <cellStyle name="Normalny 3" xfId="104" xr:uid="{00000000-0005-0000-0000-000077000000}"/>
    <cellStyle name="Normalny 3 2" xfId="105" xr:uid="{00000000-0005-0000-0000-000078000000}"/>
    <cellStyle name="Normalny 4" xfId="106" xr:uid="{00000000-0005-0000-0000-000079000000}"/>
    <cellStyle name="Normalny 4 3" xfId="292" xr:uid="{6A9A78DF-9BD1-4D5F-A02E-8AAB4A08F799}"/>
    <cellStyle name="Normalny 5" xfId="107" xr:uid="{00000000-0005-0000-0000-00007A000000}"/>
    <cellStyle name="Normalny 6" xfId="108" xr:uid="{00000000-0005-0000-0000-00007B000000}"/>
    <cellStyle name="Normalny 6 2" xfId="109" xr:uid="{00000000-0005-0000-0000-00007C000000}"/>
    <cellStyle name="Normalny 6 2 2" xfId="110" xr:uid="{00000000-0005-0000-0000-00007D000000}"/>
    <cellStyle name="Normalny 6 3" xfId="111" xr:uid="{00000000-0005-0000-0000-00007E000000}"/>
    <cellStyle name="Normalny 6 4" xfId="112" xr:uid="{00000000-0005-0000-0000-00007F000000}"/>
    <cellStyle name="Normalny 6 5" xfId="113" xr:uid="{00000000-0005-0000-0000-000080000000}"/>
    <cellStyle name="Normalny 6 6" xfId="114" xr:uid="{00000000-0005-0000-0000-000081000000}"/>
    <cellStyle name="Normalny 7" xfId="115" xr:uid="{00000000-0005-0000-0000-000082000000}"/>
    <cellStyle name="Normalny 7 2" xfId="116" xr:uid="{00000000-0005-0000-0000-000083000000}"/>
    <cellStyle name="Normalny 7 2 2" xfId="117" xr:uid="{00000000-0005-0000-0000-000084000000}"/>
    <cellStyle name="Normalny 7 2 3" xfId="118" xr:uid="{00000000-0005-0000-0000-000085000000}"/>
    <cellStyle name="Normalny 7 2 4" xfId="119" xr:uid="{00000000-0005-0000-0000-000086000000}"/>
    <cellStyle name="Normalny 7 3" xfId="120" xr:uid="{00000000-0005-0000-0000-000087000000}"/>
    <cellStyle name="Normalny 7 3 2" xfId="121" xr:uid="{00000000-0005-0000-0000-000088000000}"/>
    <cellStyle name="Normalny 7 4" xfId="122" xr:uid="{00000000-0005-0000-0000-000089000000}"/>
    <cellStyle name="Normalny 7 5" xfId="123" xr:uid="{00000000-0005-0000-0000-00008A000000}"/>
    <cellStyle name="Normalny 7 6" xfId="124" xr:uid="{00000000-0005-0000-0000-00008B000000}"/>
    <cellStyle name="Normalny 7 7" xfId="125" xr:uid="{00000000-0005-0000-0000-00008C000000}"/>
    <cellStyle name="Normalny 70" xfId="126" xr:uid="{00000000-0005-0000-0000-00008D000000}"/>
    <cellStyle name="Normalny 8" xfId="127" xr:uid="{00000000-0005-0000-0000-00008E000000}"/>
    <cellStyle name="Normalny 8 2" xfId="128" xr:uid="{00000000-0005-0000-0000-00008F000000}"/>
    <cellStyle name="Normalny 8 2 2" xfId="129" xr:uid="{00000000-0005-0000-0000-000090000000}"/>
    <cellStyle name="Normalny 8 2 3" xfId="130" xr:uid="{00000000-0005-0000-0000-000091000000}"/>
    <cellStyle name="Normalny 8 2 4" xfId="131" xr:uid="{00000000-0005-0000-0000-000092000000}"/>
    <cellStyle name="Normalny 8 3" xfId="132" xr:uid="{00000000-0005-0000-0000-000093000000}"/>
    <cellStyle name="Normalny 8 3 2" xfId="133" xr:uid="{00000000-0005-0000-0000-000094000000}"/>
    <cellStyle name="Normalny 8 4" xfId="134" xr:uid="{00000000-0005-0000-0000-000095000000}"/>
    <cellStyle name="Normalny 8 5" xfId="135" xr:uid="{00000000-0005-0000-0000-000096000000}"/>
    <cellStyle name="Normalny 8 6" xfId="136" xr:uid="{00000000-0005-0000-0000-000097000000}"/>
    <cellStyle name="Normalny 8 7" xfId="137" xr:uid="{00000000-0005-0000-0000-000098000000}"/>
    <cellStyle name="Normalny 9" xfId="138" xr:uid="{00000000-0005-0000-0000-000099000000}"/>
    <cellStyle name="Procentowy 2" xfId="139" xr:uid="{00000000-0005-0000-0000-00009B000000}"/>
    <cellStyle name="Procentowy 2 2" xfId="140" xr:uid="{00000000-0005-0000-0000-00009C000000}"/>
    <cellStyle name="Procentowy 2 2 2" xfId="141" xr:uid="{00000000-0005-0000-0000-00009D000000}"/>
    <cellStyle name="Procentowy 2 2 3" xfId="142" xr:uid="{00000000-0005-0000-0000-00009E000000}"/>
    <cellStyle name="Procentowy 2 2 3 2" xfId="242" xr:uid="{00000000-0005-0000-0000-00009F000000}"/>
    <cellStyle name="Procentowy 2 2 4" xfId="143" xr:uid="{00000000-0005-0000-0000-0000A0000000}"/>
    <cellStyle name="Procentowy 2 2 4 2" xfId="144" xr:uid="{00000000-0005-0000-0000-0000A1000000}"/>
    <cellStyle name="Procentowy 2 2 5" xfId="145" xr:uid="{00000000-0005-0000-0000-0000A2000000}"/>
    <cellStyle name="Procentowy 2 2 6" xfId="146" xr:uid="{00000000-0005-0000-0000-0000A3000000}"/>
    <cellStyle name="Procentowy 2 2 7" xfId="147" xr:uid="{00000000-0005-0000-0000-0000A4000000}"/>
    <cellStyle name="Procentowy 2 2 8" xfId="148" xr:uid="{00000000-0005-0000-0000-0000A5000000}"/>
    <cellStyle name="Procentowy 2 3" xfId="149" xr:uid="{00000000-0005-0000-0000-0000A6000000}"/>
    <cellStyle name="Procentowy 2 3 2" xfId="150" xr:uid="{00000000-0005-0000-0000-0000A7000000}"/>
    <cellStyle name="Procentowy 2 4" xfId="151" xr:uid="{00000000-0005-0000-0000-0000A8000000}"/>
    <cellStyle name="Procentowy 2 5" xfId="152" xr:uid="{00000000-0005-0000-0000-0000A9000000}"/>
    <cellStyle name="Procentowy 2 6" xfId="153" xr:uid="{00000000-0005-0000-0000-0000AA000000}"/>
    <cellStyle name="Procentowy 2 7" xfId="154" xr:uid="{00000000-0005-0000-0000-0000AB000000}"/>
    <cellStyle name="Procentowy 3" xfId="155" xr:uid="{00000000-0005-0000-0000-0000AC000000}"/>
    <cellStyle name="Procentowy 4" xfId="156" xr:uid="{00000000-0005-0000-0000-0000AD000000}"/>
    <cellStyle name="Procentowy 4 2" xfId="157" xr:uid="{00000000-0005-0000-0000-0000AE000000}"/>
    <cellStyle name="Procentowy 4 2 2" xfId="243" xr:uid="{00000000-0005-0000-0000-0000AF000000}"/>
    <cellStyle name="Procentowy 4 3" xfId="158" xr:uid="{00000000-0005-0000-0000-0000B0000000}"/>
    <cellStyle name="Procentowy 4 3 2" xfId="159" xr:uid="{00000000-0005-0000-0000-0000B1000000}"/>
    <cellStyle name="Procentowy 4 4" xfId="160" xr:uid="{00000000-0005-0000-0000-0000B2000000}"/>
    <cellStyle name="Procentowy 4 5" xfId="161" xr:uid="{00000000-0005-0000-0000-0000B3000000}"/>
    <cellStyle name="Procentowy 4 6" xfId="162" xr:uid="{00000000-0005-0000-0000-0000B4000000}"/>
    <cellStyle name="Procentowy 4 7" xfId="163" xr:uid="{00000000-0005-0000-0000-0000B5000000}"/>
    <cellStyle name="Procentowy 5" xfId="164" xr:uid="{00000000-0005-0000-0000-0000B6000000}"/>
    <cellStyle name="Procentowy 5 2" xfId="165" xr:uid="{00000000-0005-0000-0000-0000B7000000}"/>
    <cellStyle name="Procentowy 5 2 2" xfId="166" xr:uid="{00000000-0005-0000-0000-0000B8000000}"/>
    <cellStyle name="Procentowy 5 3" xfId="167" xr:uid="{00000000-0005-0000-0000-0000B9000000}"/>
    <cellStyle name="Procentowy 5 4" xfId="168" xr:uid="{00000000-0005-0000-0000-0000BA000000}"/>
    <cellStyle name="Procentowy 5 5" xfId="169" xr:uid="{00000000-0005-0000-0000-0000BB000000}"/>
    <cellStyle name="Procentowy 5 6" xfId="170" xr:uid="{00000000-0005-0000-0000-0000BC000000}"/>
    <cellStyle name="Procentowy 6" xfId="171" xr:uid="{00000000-0005-0000-0000-0000BD000000}"/>
    <cellStyle name="Procentowy 6 2" xfId="172" xr:uid="{00000000-0005-0000-0000-0000BE000000}"/>
    <cellStyle name="Procentowy 7" xfId="173" xr:uid="{00000000-0005-0000-0000-0000BF000000}"/>
    <cellStyle name="Procentowy 7 2" xfId="174" xr:uid="{00000000-0005-0000-0000-0000C0000000}"/>
    <cellStyle name="Procentowy 7 2 2" xfId="244" xr:uid="{00000000-0005-0000-0000-0000C1000000}"/>
    <cellStyle name="Procentowy 7 3" xfId="175" xr:uid="{00000000-0005-0000-0000-0000C2000000}"/>
    <cellStyle name="Procentowy 7 3 2" xfId="176" xr:uid="{00000000-0005-0000-0000-0000C3000000}"/>
    <cellStyle name="Procentowy 7 4" xfId="177" xr:uid="{00000000-0005-0000-0000-0000C4000000}"/>
    <cellStyle name="Procentowy 7 5" xfId="178" xr:uid="{00000000-0005-0000-0000-0000C5000000}"/>
    <cellStyle name="Procentowy 7 6" xfId="179" xr:uid="{00000000-0005-0000-0000-0000C6000000}"/>
    <cellStyle name="Procentowy 7 7" xfId="180" xr:uid="{00000000-0005-0000-0000-0000C7000000}"/>
    <cellStyle name="Tekst objaśnienia 2" xfId="181" xr:uid="{00000000-0005-0000-0000-0000C8000000}"/>
    <cellStyle name="Tekst objaśnienia 3" xfId="182" xr:uid="{00000000-0005-0000-0000-0000C9000000}"/>
    <cellStyle name="Walutowy 2" xfId="183" xr:uid="{00000000-0005-0000-0000-0000CB000000}"/>
    <cellStyle name="Walutowy 2 2" xfId="184" xr:uid="{00000000-0005-0000-0000-0000CC000000}"/>
    <cellStyle name="Walutowy 2 2 2" xfId="185" xr:uid="{00000000-0005-0000-0000-0000CD000000}"/>
    <cellStyle name="Walutowy 2 2 2 2" xfId="186" xr:uid="{00000000-0005-0000-0000-0000CE000000}"/>
    <cellStyle name="Walutowy 2 2 2 2 2" xfId="187" xr:uid="{00000000-0005-0000-0000-0000CF000000}"/>
    <cellStyle name="Walutowy 2 2 2 2 2 2" xfId="245" xr:uid="{00000000-0005-0000-0000-0000D0000000}"/>
    <cellStyle name="Walutowy 2 2 2 2 3" xfId="246" xr:uid="{00000000-0005-0000-0000-0000D1000000}"/>
    <cellStyle name="Walutowy 2 2 2 3" xfId="188" xr:uid="{00000000-0005-0000-0000-0000D2000000}"/>
    <cellStyle name="Walutowy 2 2 2 3 2" xfId="247" xr:uid="{00000000-0005-0000-0000-0000D3000000}"/>
    <cellStyle name="Walutowy 2 2 2 4" xfId="189" xr:uid="{00000000-0005-0000-0000-0000D4000000}"/>
    <cellStyle name="Walutowy 2 2 2 4 2" xfId="248" xr:uid="{00000000-0005-0000-0000-0000D5000000}"/>
    <cellStyle name="Walutowy 2 2 2 5" xfId="190" xr:uid="{00000000-0005-0000-0000-0000D6000000}"/>
    <cellStyle name="Walutowy 2 2 2 5 2" xfId="249" xr:uid="{00000000-0005-0000-0000-0000D7000000}"/>
    <cellStyle name="Walutowy 2 2 2 6" xfId="191" xr:uid="{00000000-0005-0000-0000-0000D8000000}"/>
    <cellStyle name="Walutowy 2 2 2 6 2" xfId="250" xr:uid="{00000000-0005-0000-0000-0000D9000000}"/>
    <cellStyle name="Walutowy 2 2 2 7" xfId="251" xr:uid="{00000000-0005-0000-0000-0000DA000000}"/>
    <cellStyle name="Walutowy 2 2 2 8" xfId="291" xr:uid="{442DE086-760A-40A6-8030-B65511F9F607}"/>
    <cellStyle name="Walutowy 2 2 3" xfId="192" xr:uid="{00000000-0005-0000-0000-0000DB000000}"/>
    <cellStyle name="Walutowy 2 2 3 2" xfId="193" xr:uid="{00000000-0005-0000-0000-0000DC000000}"/>
    <cellStyle name="Walutowy 2 2 3 2 2" xfId="252" xr:uid="{00000000-0005-0000-0000-0000DD000000}"/>
    <cellStyle name="Walutowy 2 2 3 3" xfId="194" xr:uid="{00000000-0005-0000-0000-0000DE000000}"/>
    <cellStyle name="Walutowy 2 2 3 3 2" xfId="253" xr:uid="{00000000-0005-0000-0000-0000DF000000}"/>
    <cellStyle name="Walutowy 2 2 3 4" xfId="195" xr:uid="{00000000-0005-0000-0000-0000E0000000}"/>
    <cellStyle name="Walutowy 2 2 3 4 2" xfId="254" xr:uid="{00000000-0005-0000-0000-0000E1000000}"/>
    <cellStyle name="Walutowy 2 2 3 5" xfId="255" xr:uid="{00000000-0005-0000-0000-0000E2000000}"/>
    <cellStyle name="Walutowy 2 2 4" xfId="196" xr:uid="{00000000-0005-0000-0000-0000E3000000}"/>
    <cellStyle name="Walutowy 2 2 4 2" xfId="197" xr:uid="{00000000-0005-0000-0000-0000E4000000}"/>
    <cellStyle name="Walutowy 2 2 4 2 2" xfId="256" xr:uid="{00000000-0005-0000-0000-0000E5000000}"/>
    <cellStyle name="Walutowy 2 2 4 3" xfId="257" xr:uid="{00000000-0005-0000-0000-0000E6000000}"/>
    <cellStyle name="Walutowy 2 2 5" xfId="198" xr:uid="{00000000-0005-0000-0000-0000E7000000}"/>
    <cellStyle name="Walutowy 2 2 5 2" xfId="258" xr:uid="{00000000-0005-0000-0000-0000E8000000}"/>
    <cellStyle name="Walutowy 2 2 6" xfId="199" xr:uid="{00000000-0005-0000-0000-0000E9000000}"/>
    <cellStyle name="Walutowy 2 2 6 2" xfId="259" xr:uid="{00000000-0005-0000-0000-0000EA000000}"/>
    <cellStyle name="Walutowy 2 2 7" xfId="200" xr:uid="{00000000-0005-0000-0000-0000EB000000}"/>
    <cellStyle name="Walutowy 2 2 7 2" xfId="260" xr:uid="{00000000-0005-0000-0000-0000EC000000}"/>
    <cellStyle name="Walutowy 2 2 8" xfId="201" xr:uid="{00000000-0005-0000-0000-0000ED000000}"/>
    <cellStyle name="Walutowy 2 2 8 2" xfId="261" xr:uid="{00000000-0005-0000-0000-0000EE000000}"/>
    <cellStyle name="Walutowy 2 2 9" xfId="262" xr:uid="{00000000-0005-0000-0000-0000EF000000}"/>
    <cellStyle name="Walutowy 2 3" xfId="202" xr:uid="{00000000-0005-0000-0000-0000F0000000}"/>
    <cellStyle name="Walutowy 2 3 2" xfId="203" xr:uid="{00000000-0005-0000-0000-0000F1000000}"/>
    <cellStyle name="Walutowy 2 3 2 2" xfId="263" xr:uid="{00000000-0005-0000-0000-0000F2000000}"/>
    <cellStyle name="Walutowy 2 3 3" xfId="264" xr:uid="{00000000-0005-0000-0000-0000F3000000}"/>
    <cellStyle name="Walutowy 2 4" xfId="204" xr:uid="{00000000-0005-0000-0000-0000F4000000}"/>
    <cellStyle name="Walutowy 2 4 2" xfId="265" xr:uid="{00000000-0005-0000-0000-0000F5000000}"/>
    <cellStyle name="Walutowy 2 5" xfId="205" xr:uid="{00000000-0005-0000-0000-0000F6000000}"/>
    <cellStyle name="Walutowy 2 5 2" xfId="266" xr:uid="{00000000-0005-0000-0000-0000F7000000}"/>
    <cellStyle name="Walutowy 2 6" xfId="206" xr:uid="{00000000-0005-0000-0000-0000F8000000}"/>
    <cellStyle name="Walutowy 2 6 2" xfId="267" xr:uid="{00000000-0005-0000-0000-0000F9000000}"/>
    <cellStyle name="Walutowy 2 7" xfId="207" xr:uid="{00000000-0005-0000-0000-0000FA000000}"/>
    <cellStyle name="Walutowy 2 7 2" xfId="268" xr:uid="{00000000-0005-0000-0000-0000FB000000}"/>
    <cellStyle name="Walutowy 2 8" xfId="269" xr:uid="{00000000-0005-0000-0000-0000FC000000}"/>
    <cellStyle name="Walutowy 3" xfId="208" xr:uid="{00000000-0005-0000-0000-0000FD000000}"/>
    <cellStyle name="Walutowy 3 2" xfId="209" xr:uid="{00000000-0005-0000-0000-0000FE000000}"/>
    <cellStyle name="Walutowy 3 2 2" xfId="210" xr:uid="{00000000-0005-0000-0000-0000FF000000}"/>
    <cellStyle name="Walutowy 3 2 2 2" xfId="270" xr:uid="{00000000-0005-0000-0000-000000010000}"/>
    <cellStyle name="Walutowy 3 2 3" xfId="211" xr:uid="{00000000-0005-0000-0000-000001010000}"/>
    <cellStyle name="Walutowy 3 2 3 2" xfId="271" xr:uid="{00000000-0005-0000-0000-000002010000}"/>
    <cellStyle name="Walutowy 3 2 4" xfId="212" xr:uid="{00000000-0005-0000-0000-000003010000}"/>
    <cellStyle name="Walutowy 3 2 4 2" xfId="272" xr:uid="{00000000-0005-0000-0000-000004010000}"/>
    <cellStyle name="Walutowy 3 2 5" xfId="273" xr:uid="{00000000-0005-0000-0000-000005010000}"/>
    <cellStyle name="Walutowy 3 3" xfId="213" xr:uid="{00000000-0005-0000-0000-000006010000}"/>
    <cellStyle name="Walutowy 3 3 2" xfId="214" xr:uid="{00000000-0005-0000-0000-000007010000}"/>
    <cellStyle name="Walutowy 3 3 2 2" xfId="274" xr:uid="{00000000-0005-0000-0000-000008010000}"/>
    <cellStyle name="Walutowy 3 3 3" xfId="275" xr:uid="{00000000-0005-0000-0000-000009010000}"/>
    <cellStyle name="Walutowy 3 4" xfId="215" xr:uid="{00000000-0005-0000-0000-00000A010000}"/>
    <cellStyle name="Walutowy 3 4 2" xfId="276" xr:uid="{00000000-0005-0000-0000-00000B010000}"/>
    <cellStyle name="Walutowy 3 5" xfId="216" xr:uid="{00000000-0005-0000-0000-00000C010000}"/>
    <cellStyle name="Walutowy 3 5 2" xfId="277" xr:uid="{00000000-0005-0000-0000-00000D010000}"/>
    <cellStyle name="Walutowy 3 6" xfId="217" xr:uid="{00000000-0005-0000-0000-00000E010000}"/>
    <cellStyle name="Walutowy 3 6 2" xfId="278" xr:uid="{00000000-0005-0000-0000-00000F010000}"/>
    <cellStyle name="Walutowy 3 7" xfId="218" xr:uid="{00000000-0005-0000-0000-000010010000}"/>
    <cellStyle name="Walutowy 3 7 2" xfId="279" xr:uid="{00000000-0005-0000-0000-000011010000}"/>
    <cellStyle name="Walutowy 3 8" xfId="280" xr:uid="{00000000-0005-0000-0000-000012010000}"/>
    <cellStyle name="Walutowy 4" xfId="219" xr:uid="{00000000-0005-0000-0000-000013010000}"/>
    <cellStyle name="Walutowy 4 2" xfId="220" xr:uid="{00000000-0005-0000-0000-000014010000}"/>
    <cellStyle name="Walutowy 4 2 2" xfId="281" xr:uid="{00000000-0005-0000-0000-000015010000}"/>
    <cellStyle name="Walutowy 4 3" xfId="221" xr:uid="{00000000-0005-0000-0000-000016010000}"/>
    <cellStyle name="Walutowy 4 3 2" xfId="282" xr:uid="{00000000-0005-0000-0000-000017010000}"/>
    <cellStyle name="Walutowy 4 4" xfId="222" xr:uid="{00000000-0005-0000-0000-000018010000}"/>
    <cellStyle name="Walutowy 4 4 2" xfId="283" xr:uid="{00000000-0005-0000-0000-000019010000}"/>
    <cellStyle name="Walutowy 4 5" xfId="284" xr:uid="{00000000-0005-0000-0000-00001A010000}"/>
    <cellStyle name="Walutowy 5" xfId="223" xr:uid="{00000000-0005-0000-0000-00001B010000}"/>
    <cellStyle name="Walutowy 5 2" xfId="224" xr:uid="{00000000-0005-0000-0000-00001C010000}"/>
    <cellStyle name="Walutowy 5 2 2" xfId="285" xr:uid="{00000000-0005-0000-0000-00001D010000}"/>
    <cellStyle name="Walutowy 5 3" xfId="286" xr:uid="{00000000-0005-0000-0000-00001E010000}"/>
    <cellStyle name="Walutowy 6" xfId="225" xr:uid="{00000000-0005-0000-0000-00001F010000}"/>
    <cellStyle name="Walutowy 6 2" xfId="287" xr:uid="{00000000-0005-0000-0000-000020010000}"/>
    <cellStyle name="Walutowy 7" xfId="226" xr:uid="{00000000-0005-0000-0000-000021010000}"/>
    <cellStyle name="Walutowy 7 2" xfId="288" xr:uid="{00000000-0005-0000-0000-000022010000}"/>
  </cellStyles>
  <dxfs count="0"/>
  <tableStyles count="0" defaultTableStyle="TableStyleMedium9" defaultPivotStyle="PivotStyleLight16"/>
  <colors>
    <mruColors>
      <color rgb="FFFFFF66"/>
      <color rgb="FFFFFF99"/>
      <color rgb="FFFAA0F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639F-344A-465A-9C6A-AE101232160A}">
  <sheetPr>
    <pageSetUpPr fitToPage="1"/>
  </sheetPr>
  <dimension ref="A1:M77"/>
  <sheetViews>
    <sheetView tabSelected="1" zoomScale="85" zoomScaleNormal="85" workbookViewId="0">
      <selection activeCell="D24" sqref="D24"/>
    </sheetView>
  </sheetViews>
  <sheetFormatPr defaultRowHeight="15"/>
  <cols>
    <col min="1" max="1" width="3.75" style="32" customWidth="1"/>
    <col min="2" max="2" width="57.125" style="32" customWidth="1"/>
    <col min="3" max="3" width="21.125" style="31" customWidth="1"/>
    <col min="4" max="4" width="19.75" style="31" customWidth="1"/>
    <col min="5" max="5" width="21.25" style="31" customWidth="1"/>
    <col min="6" max="6" width="20.25" style="31" customWidth="1"/>
    <col min="7" max="7" width="12.25" style="31" customWidth="1"/>
    <col min="8" max="8" width="5" style="32" bestFit="1" customWidth="1"/>
    <col min="9" max="9" width="15.375" style="32" customWidth="1"/>
    <col min="10" max="10" width="16.625" style="32" customWidth="1"/>
    <col min="11" max="11" width="11" style="32" customWidth="1"/>
    <col min="12" max="12" width="18.125" style="32" customWidth="1"/>
    <col min="13" max="13" width="17.5" style="32" customWidth="1"/>
    <col min="14" max="14" width="16.625" style="32" customWidth="1"/>
    <col min="15" max="16384" width="9" style="32"/>
  </cols>
  <sheetData>
    <row r="1" spans="1:13">
      <c r="A1" s="31"/>
      <c r="G1" s="33"/>
      <c r="H1" s="31"/>
      <c r="I1" s="34"/>
      <c r="J1" s="34"/>
      <c r="K1" s="31"/>
      <c r="L1" s="130" t="s">
        <v>28</v>
      </c>
      <c r="M1" s="130"/>
    </row>
    <row r="2" spans="1:13">
      <c r="A2" s="31"/>
      <c r="G2" s="33"/>
      <c r="H2" s="31"/>
      <c r="I2" s="34"/>
      <c r="J2" s="34"/>
      <c r="K2" s="31"/>
      <c r="L2" s="103"/>
      <c r="M2" s="103" t="s">
        <v>59</v>
      </c>
    </row>
    <row r="3" spans="1:13" ht="18.75">
      <c r="A3" s="133" t="s">
        <v>109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5.75">
      <c r="A4" s="131" t="s">
        <v>0</v>
      </c>
      <c r="B4" s="131" t="s">
        <v>23</v>
      </c>
      <c r="C4" s="134" t="s">
        <v>24</v>
      </c>
      <c r="D4" s="135"/>
      <c r="E4" s="134" t="s">
        <v>26</v>
      </c>
      <c r="F4" s="135"/>
      <c r="G4" s="131" t="s">
        <v>4</v>
      </c>
      <c r="H4" s="120" t="s">
        <v>3</v>
      </c>
      <c r="I4" s="131" t="s">
        <v>27</v>
      </c>
      <c r="J4" s="131" t="s">
        <v>63</v>
      </c>
      <c r="K4" s="131" t="s">
        <v>22</v>
      </c>
      <c r="L4" s="131" t="s">
        <v>60</v>
      </c>
      <c r="M4" s="131" t="s">
        <v>61</v>
      </c>
    </row>
    <row r="5" spans="1:13" ht="31.5" customHeight="1">
      <c r="A5" s="132"/>
      <c r="B5" s="132"/>
      <c r="C5" s="80" t="s">
        <v>25</v>
      </c>
      <c r="D5" s="80" t="s">
        <v>111</v>
      </c>
      <c r="E5" s="80" t="s">
        <v>25</v>
      </c>
      <c r="F5" s="116" t="s">
        <v>111</v>
      </c>
      <c r="G5" s="132"/>
      <c r="H5" s="121"/>
      <c r="I5" s="132"/>
      <c r="J5" s="132"/>
      <c r="K5" s="132"/>
      <c r="L5" s="132"/>
      <c r="M5" s="132"/>
    </row>
    <row r="6" spans="1:13">
      <c r="A6" s="18">
        <v>1</v>
      </c>
      <c r="B6" s="28">
        <v>2</v>
      </c>
      <c r="C6" s="19">
        <v>3</v>
      </c>
      <c r="D6" s="28">
        <v>4</v>
      </c>
      <c r="E6" s="28">
        <v>5</v>
      </c>
      <c r="F6" s="28">
        <v>6</v>
      </c>
      <c r="G6" s="28">
        <v>7</v>
      </c>
      <c r="H6" s="30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</row>
    <row r="7" spans="1:13" ht="15.75">
      <c r="A7" s="122" t="s">
        <v>12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ht="31.5" customHeight="1">
      <c r="A8" s="38">
        <v>1</v>
      </c>
      <c r="B8" s="48" t="s">
        <v>73</v>
      </c>
      <c r="C8" s="49">
        <v>51107501</v>
      </c>
      <c r="D8" s="49" t="s">
        <v>30</v>
      </c>
      <c r="E8" s="49"/>
      <c r="F8" s="50"/>
      <c r="G8" s="50" t="s">
        <v>1</v>
      </c>
      <c r="H8" s="92">
        <v>1</v>
      </c>
      <c r="I8" s="100"/>
      <c r="J8" s="99">
        <f>H8*I8</f>
        <v>0</v>
      </c>
      <c r="K8" s="87"/>
      <c r="L8" s="98">
        <f>J8*K8</f>
        <v>0</v>
      </c>
      <c r="M8" s="97">
        <f>J8+L8</f>
        <v>0</v>
      </c>
    </row>
    <row r="9" spans="1:13" ht="47.25">
      <c r="A9" s="38">
        <v>2</v>
      </c>
      <c r="B9" s="104" t="s">
        <v>82</v>
      </c>
      <c r="C9" s="23">
        <v>51343101</v>
      </c>
      <c r="D9" s="49" t="s">
        <v>30</v>
      </c>
      <c r="F9" s="43"/>
      <c r="G9" s="43" t="s">
        <v>1</v>
      </c>
      <c r="H9" s="92">
        <v>1</v>
      </c>
      <c r="I9" s="100"/>
      <c r="J9" s="99">
        <f t="shared" ref="J9:J10" si="0">H9*I9</f>
        <v>0</v>
      </c>
      <c r="K9" s="87"/>
      <c r="L9" s="98">
        <f t="shared" ref="L9:L10" si="1">J9*K9</f>
        <v>0</v>
      </c>
      <c r="M9" s="97">
        <f t="shared" ref="M9:M10" si="2">J9+L9</f>
        <v>0</v>
      </c>
    </row>
    <row r="10" spans="1:13" ht="30">
      <c r="A10" s="38">
        <v>3</v>
      </c>
      <c r="B10" s="51" t="s">
        <v>72</v>
      </c>
      <c r="C10" s="52">
        <v>89596</v>
      </c>
      <c r="D10" s="49" t="s">
        <v>30</v>
      </c>
      <c r="E10" s="52"/>
      <c r="F10" s="50"/>
      <c r="G10" s="50" t="s">
        <v>1</v>
      </c>
      <c r="H10" s="92">
        <v>1</v>
      </c>
      <c r="I10" s="100"/>
      <c r="J10" s="99">
        <f t="shared" si="0"/>
        <v>0</v>
      </c>
      <c r="K10" s="87"/>
      <c r="L10" s="98">
        <f t="shared" si="1"/>
        <v>0</v>
      </c>
      <c r="M10" s="97">
        <f t="shared" si="2"/>
        <v>0</v>
      </c>
    </row>
    <row r="11" spans="1:13" ht="15.75">
      <c r="A11" s="126" t="s">
        <v>5</v>
      </c>
      <c r="B11" s="128"/>
      <c r="C11" s="128"/>
      <c r="D11" s="128"/>
      <c r="E11" s="128"/>
      <c r="F11" s="128"/>
      <c r="G11" s="128"/>
      <c r="H11" s="128"/>
      <c r="I11" s="129"/>
      <c r="J11" s="102">
        <f>SUM(J8:J10)</f>
        <v>0</v>
      </c>
      <c r="K11" s="88" t="s">
        <v>62</v>
      </c>
      <c r="L11" s="102">
        <f>SUM(L8:L10)</f>
        <v>0</v>
      </c>
      <c r="M11" s="102">
        <f>SUM(M8:M10)</f>
        <v>0</v>
      </c>
    </row>
    <row r="12" spans="1:13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ht="15.75">
      <c r="A13" s="125" t="s">
        <v>13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ht="30">
      <c r="A14" s="21">
        <v>1</v>
      </c>
      <c r="B14" s="53" t="s">
        <v>70</v>
      </c>
      <c r="C14" s="3" t="s">
        <v>41</v>
      </c>
      <c r="D14" s="54" t="s">
        <v>46</v>
      </c>
      <c r="E14" s="36"/>
      <c r="F14" s="21"/>
      <c r="G14" s="3" t="s">
        <v>9</v>
      </c>
      <c r="H14" s="89">
        <v>1</v>
      </c>
      <c r="I14" s="100"/>
      <c r="J14" s="99">
        <f>H14*I14</f>
        <v>0</v>
      </c>
      <c r="K14" s="87"/>
      <c r="L14" s="98">
        <f>J14*K14</f>
        <v>0</v>
      </c>
      <c r="M14" s="97">
        <f>J14+L14</f>
        <v>0</v>
      </c>
    </row>
    <row r="15" spans="1:13" ht="35.25" customHeight="1">
      <c r="A15" s="21">
        <v>2</v>
      </c>
      <c r="B15" s="53" t="s">
        <v>71</v>
      </c>
      <c r="C15" s="3" t="s">
        <v>42</v>
      </c>
      <c r="D15" s="54" t="s">
        <v>46</v>
      </c>
      <c r="E15" s="36"/>
      <c r="F15" s="21"/>
      <c r="G15" s="3" t="s">
        <v>9</v>
      </c>
      <c r="H15" s="90">
        <v>1</v>
      </c>
      <c r="I15" s="100"/>
      <c r="J15" s="99">
        <f t="shared" ref="J15:J18" si="3">H15*I15</f>
        <v>0</v>
      </c>
      <c r="K15" s="87"/>
      <c r="L15" s="98">
        <f t="shared" ref="L15:L18" si="4">J15*K15</f>
        <v>0</v>
      </c>
      <c r="M15" s="97">
        <f t="shared" ref="M15:M18" si="5">J15+L15</f>
        <v>0</v>
      </c>
    </row>
    <row r="16" spans="1:13" ht="45">
      <c r="A16" s="21">
        <v>3</v>
      </c>
      <c r="B16" s="55" t="s">
        <v>64</v>
      </c>
      <c r="C16" s="56" t="s">
        <v>43</v>
      </c>
      <c r="D16" s="49" t="s">
        <v>46</v>
      </c>
      <c r="E16" s="36"/>
      <c r="F16" s="21"/>
      <c r="G16" s="57" t="s">
        <v>1</v>
      </c>
      <c r="H16" s="91">
        <v>4</v>
      </c>
      <c r="I16" s="100"/>
      <c r="J16" s="99">
        <f t="shared" si="3"/>
        <v>0</v>
      </c>
      <c r="K16" s="87"/>
      <c r="L16" s="98">
        <f t="shared" si="4"/>
        <v>0</v>
      </c>
      <c r="M16" s="97">
        <f t="shared" si="5"/>
        <v>0</v>
      </c>
    </row>
    <row r="17" spans="1:13" ht="45">
      <c r="A17" s="21">
        <v>4</v>
      </c>
      <c r="B17" s="55" t="s">
        <v>69</v>
      </c>
      <c r="C17" s="58" t="s">
        <v>44</v>
      </c>
      <c r="D17" s="54" t="s">
        <v>46</v>
      </c>
      <c r="E17" s="36"/>
      <c r="F17" s="21"/>
      <c r="G17" s="59" t="s">
        <v>47</v>
      </c>
      <c r="H17" s="118">
        <v>5</v>
      </c>
      <c r="I17" s="100"/>
      <c r="J17" s="99">
        <f t="shared" si="3"/>
        <v>0</v>
      </c>
      <c r="K17" s="87"/>
      <c r="L17" s="98">
        <f t="shared" si="4"/>
        <v>0</v>
      </c>
      <c r="M17" s="97">
        <f t="shared" si="5"/>
        <v>0</v>
      </c>
    </row>
    <row r="18" spans="1:13" ht="30">
      <c r="A18" s="21">
        <v>5</v>
      </c>
      <c r="B18" s="60" t="s">
        <v>65</v>
      </c>
      <c r="C18" s="22" t="s">
        <v>45</v>
      </c>
      <c r="D18" s="54" t="s">
        <v>46</v>
      </c>
      <c r="E18" s="36"/>
      <c r="F18" s="21"/>
      <c r="G18" s="22" t="s">
        <v>48</v>
      </c>
      <c r="H18" s="89">
        <v>1</v>
      </c>
      <c r="I18" s="100"/>
      <c r="J18" s="99">
        <f t="shared" si="3"/>
        <v>0</v>
      </c>
      <c r="K18" s="87"/>
      <c r="L18" s="98">
        <f t="shared" si="4"/>
        <v>0</v>
      </c>
      <c r="M18" s="97">
        <f t="shared" si="5"/>
        <v>0</v>
      </c>
    </row>
    <row r="19" spans="1:13" ht="15.75">
      <c r="A19" s="126" t="s">
        <v>6</v>
      </c>
      <c r="B19" s="128"/>
      <c r="C19" s="128"/>
      <c r="D19" s="128"/>
      <c r="E19" s="128"/>
      <c r="F19" s="128"/>
      <c r="G19" s="128"/>
      <c r="H19" s="128"/>
      <c r="I19" s="129"/>
      <c r="J19" s="102">
        <f>SUM(J14:J18)</f>
        <v>0</v>
      </c>
      <c r="K19" s="88" t="s">
        <v>62</v>
      </c>
      <c r="L19" s="101">
        <f>SUM(L14:L18)</f>
        <v>0</v>
      </c>
      <c r="M19" s="101">
        <f>SUM(M14:M18)</f>
        <v>0</v>
      </c>
    </row>
    <row r="20" spans="1:13">
      <c r="A20" s="1"/>
      <c r="B20" s="4"/>
      <c r="C20" s="15"/>
      <c r="D20" s="15"/>
      <c r="E20" s="15"/>
      <c r="F20" s="15"/>
      <c r="G20" s="15"/>
      <c r="H20" s="16"/>
      <c r="I20" s="17"/>
      <c r="J20" s="5"/>
      <c r="K20" s="2"/>
      <c r="L20" s="2"/>
      <c r="M20" s="6"/>
    </row>
    <row r="21" spans="1:13" ht="15.75">
      <c r="A21" s="125" t="s">
        <v>14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ht="45">
      <c r="A22" s="12">
        <v>1</v>
      </c>
      <c r="B22" s="61" t="s">
        <v>83</v>
      </c>
      <c r="C22" s="21">
        <v>900200</v>
      </c>
      <c r="D22" s="54" t="s">
        <v>8</v>
      </c>
      <c r="E22" s="62"/>
      <c r="F22" s="54"/>
      <c r="G22" s="38" t="s">
        <v>1</v>
      </c>
      <c r="H22" s="20">
        <v>1</v>
      </c>
      <c r="I22" s="98"/>
      <c r="J22" s="99">
        <f>H22*I22</f>
        <v>0</v>
      </c>
      <c r="K22" s="13"/>
      <c r="L22" s="98">
        <f>J22*K22</f>
        <v>0</v>
      </c>
      <c r="M22" s="97">
        <f>J22+L22</f>
        <v>0</v>
      </c>
    </row>
    <row r="23" spans="1:13" ht="30">
      <c r="A23" s="12">
        <v>2</v>
      </c>
      <c r="B23" s="61" t="s">
        <v>68</v>
      </c>
      <c r="C23" s="21">
        <v>930702</v>
      </c>
      <c r="D23" s="54" t="s">
        <v>8</v>
      </c>
      <c r="E23" s="62"/>
      <c r="F23" s="63"/>
      <c r="G23" s="38" t="s">
        <v>1</v>
      </c>
      <c r="H23" s="20">
        <v>1</v>
      </c>
      <c r="I23" s="98"/>
      <c r="J23" s="99">
        <f t="shared" ref="J23:J27" si="6">H23*I23</f>
        <v>0</v>
      </c>
      <c r="K23" s="13"/>
      <c r="L23" s="98">
        <f t="shared" ref="L23:L27" si="7">J23*K23</f>
        <v>0</v>
      </c>
      <c r="M23" s="97">
        <f t="shared" ref="M23:M27" si="8">J23+L23</f>
        <v>0</v>
      </c>
    </row>
    <row r="24" spans="1:13" ht="30">
      <c r="A24" s="12">
        <v>3</v>
      </c>
      <c r="B24" s="93" t="s">
        <v>67</v>
      </c>
      <c r="C24" s="65">
        <v>3600812</v>
      </c>
      <c r="D24" s="65" t="s">
        <v>10</v>
      </c>
      <c r="E24" s="36"/>
      <c r="F24" s="36"/>
      <c r="G24" s="65" t="s">
        <v>1</v>
      </c>
      <c r="H24" s="65">
        <v>1</v>
      </c>
      <c r="I24" s="99"/>
      <c r="J24" s="99">
        <f t="shared" si="6"/>
        <v>0</v>
      </c>
      <c r="K24" s="13"/>
      <c r="L24" s="98">
        <f t="shared" si="7"/>
        <v>0</v>
      </c>
      <c r="M24" s="97">
        <f t="shared" si="8"/>
        <v>0</v>
      </c>
    </row>
    <row r="25" spans="1:13" ht="30">
      <c r="A25" s="12">
        <v>4</v>
      </c>
      <c r="B25" s="93" t="s">
        <v>66</v>
      </c>
      <c r="C25" s="65">
        <v>3600811</v>
      </c>
      <c r="D25" s="65" t="s">
        <v>10</v>
      </c>
      <c r="E25" s="36"/>
      <c r="F25" s="36"/>
      <c r="G25" s="65" t="s">
        <v>1</v>
      </c>
      <c r="H25" s="65">
        <v>1</v>
      </c>
      <c r="I25" s="99"/>
      <c r="J25" s="99">
        <f t="shared" si="6"/>
        <v>0</v>
      </c>
      <c r="K25" s="13"/>
      <c r="L25" s="98">
        <f t="shared" si="7"/>
        <v>0</v>
      </c>
      <c r="M25" s="97">
        <f t="shared" si="8"/>
        <v>0</v>
      </c>
    </row>
    <row r="26" spans="1:13" ht="30">
      <c r="A26" s="12">
        <v>5</v>
      </c>
      <c r="B26" s="64" t="s">
        <v>21</v>
      </c>
      <c r="C26" s="66">
        <v>842312051971</v>
      </c>
      <c r="D26" s="65" t="s">
        <v>8</v>
      </c>
      <c r="E26" s="36"/>
      <c r="F26" s="36"/>
      <c r="G26" s="65" t="s">
        <v>1</v>
      </c>
      <c r="H26" s="59">
        <v>1</v>
      </c>
      <c r="I26" s="99"/>
      <c r="J26" s="99">
        <f t="shared" si="6"/>
        <v>0</v>
      </c>
      <c r="K26" s="13"/>
      <c r="L26" s="98">
        <f t="shared" si="7"/>
        <v>0</v>
      </c>
      <c r="M26" s="97">
        <f t="shared" si="8"/>
        <v>0</v>
      </c>
    </row>
    <row r="27" spans="1:13" ht="30">
      <c r="A27" s="12">
        <v>6</v>
      </c>
      <c r="B27" s="53" t="s">
        <v>29</v>
      </c>
      <c r="C27" s="67" t="s">
        <v>11</v>
      </c>
      <c r="D27" s="68" t="s">
        <v>8</v>
      </c>
      <c r="E27" s="36"/>
      <c r="F27" s="36"/>
      <c r="G27" s="36" t="s">
        <v>1</v>
      </c>
      <c r="H27" s="36">
        <v>1</v>
      </c>
      <c r="I27" s="99"/>
      <c r="J27" s="99">
        <f t="shared" si="6"/>
        <v>0</v>
      </c>
      <c r="K27" s="13"/>
      <c r="L27" s="98">
        <f t="shared" si="7"/>
        <v>0</v>
      </c>
      <c r="M27" s="97">
        <f t="shared" si="8"/>
        <v>0</v>
      </c>
    </row>
    <row r="28" spans="1:13" ht="15.75">
      <c r="A28" s="136" t="s">
        <v>7</v>
      </c>
      <c r="B28" s="136"/>
      <c r="C28" s="136"/>
      <c r="D28" s="136"/>
      <c r="E28" s="136"/>
      <c r="F28" s="136"/>
      <c r="G28" s="136"/>
      <c r="H28" s="136"/>
      <c r="I28" s="136"/>
      <c r="J28" s="84">
        <f>SUM(J22:J27)</f>
        <v>0</v>
      </c>
      <c r="K28" s="88" t="s">
        <v>62</v>
      </c>
      <c r="L28" s="85">
        <f>SUM(L22:L27)</f>
        <v>0</v>
      </c>
      <c r="M28" s="85">
        <f>SUM(M22:M27)</f>
        <v>0</v>
      </c>
    </row>
    <row r="29" spans="1:13" s="37" customFormat="1">
      <c r="A29" s="14"/>
      <c r="B29" s="14"/>
      <c r="C29" s="82"/>
      <c r="D29" s="82"/>
      <c r="E29" s="82"/>
      <c r="F29" s="82"/>
      <c r="G29" s="82"/>
      <c r="H29" s="14"/>
      <c r="I29" s="14"/>
      <c r="J29" s="8"/>
      <c r="K29" s="9"/>
      <c r="L29" s="9"/>
      <c r="M29" s="10"/>
    </row>
    <row r="30" spans="1:13" ht="15.75">
      <c r="A30" s="125" t="s">
        <v>15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ht="30">
      <c r="A31" s="12">
        <v>1</v>
      </c>
      <c r="B31" s="94" t="s">
        <v>75</v>
      </c>
      <c r="C31" s="36">
        <v>10001172</v>
      </c>
      <c r="D31" s="36" t="s">
        <v>35</v>
      </c>
      <c r="E31" s="36"/>
      <c r="F31" s="36"/>
      <c r="G31" s="96" t="s">
        <v>2</v>
      </c>
      <c r="H31" s="20">
        <v>1</v>
      </c>
      <c r="I31" s="98"/>
      <c r="J31" s="99">
        <f>H31*I31</f>
        <v>0</v>
      </c>
      <c r="K31" s="13"/>
      <c r="L31" s="98">
        <f>J31*K31</f>
        <v>0</v>
      </c>
      <c r="M31" s="97">
        <f>J31+L31</f>
        <v>0</v>
      </c>
    </row>
    <row r="32" spans="1:13" ht="30">
      <c r="A32" s="12">
        <v>2</v>
      </c>
      <c r="B32" s="94" t="s">
        <v>74</v>
      </c>
      <c r="C32" s="36">
        <v>10002081</v>
      </c>
      <c r="D32" s="36" t="s">
        <v>36</v>
      </c>
      <c r="E32" s="36"/>
      <c r="F32" s="36"/>
      <c r="G32" s="96" t="s">
        <v>2</v>
      </c>
      <c r="H32" s="20">
        <v>1</v>
      </c>
      <c r="I32" s="98"/>
      <c r="J32" s="99">
        <f>H32*I32</f>
        <v>0</v>
      </c>
      <c r="K32" s="13"/>
      <c r="L32" s="98">
        <f>J32*K32</f>
        <v>0</v>
      </c>
      <c r="M32" s="97">
        <f>J32+L32</f>
        <v>0</v>
      </c>
    </row>
    <row r="33" spans="1:13" ht="15.75">
      <c r="A33" s="136" t="s">
        <v>16</v>
      </c>
      <c r="B33" s="136"/>
      <c r="C33" s="136"/>
      <c r="D33" s="136"/>
      <c r="E33" s="136"/>
      <c r="F33" s="136"/>
      <c r="G33" s="136"/>
      <c r="H33" s="136"/>
      <c r="I33" s="136"/>
      <c r="J33" s="84">
        <f>SUM(J31:J32)</f>
        <v>0</v>
      </c>
      <c r="K33" s="88" t="s">
        <v>62</v>
      </c>
      <c r="L33" s="85">
        <f>SUM(L31:L32)</f>
        <v>0</v>
      </c>
      <c r="M33" s="85">
        <f>SUM(M31:M32)</f>
        <v>0</v>
      </c>
    </row>
    <row r="34" spans="1:13" s="37" customFormat="1">
      <c r="A34" s="14"/>
      <c r="B34" s="14"/>
      <c r="C34" s="82"/>
      <c r="D34" s="82"/>
      <c r="E34" s="82"/>
      <c r="F34" s="82"/>
      <c r="G34" s="82"/>
      <c r="H34" s="14"/>
      <c r="I34" s="14"/>
      <c r="J34" s="8"/>
      <c r="K34" s="9"/>
      <c r="L34" s="9"/>
      <c r="M34" s="10"/>
    </row>
    <row r="35" spans="1:13" ht="15.75">
      <c r="A35" s="125" t="s">
        <v>17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>
      <c r="A36" s="69">
        <v>1</v>
      </c>
      <c r="B36" s="70" t="s">
        <v>34</v>
      </c>
      <c r="C36" s="38" t="s">
        <v>38</v>
      </c>
      <c r="D36" s="38" t="s">
        <v>37</v>
      </c>
      <c r="E36" s="36"/>
      <c r="F36" s="36"/>
      <c r="G36" s="38" t="s">
        <v>1</v>
      </c>
      <c r="H36" s="38">
        <v>1</v>
      </c>
      <c r="I36" s="98"/>
      <c r="J36" s="99">
        <f>H36*I36</f>
        <v>0</v>
      </c>
      <c r="K36" s="13"/>
      <c r="L36" s="98">
        <f>J36*K36</f>
        <v>0</v>
      </c>
      <c r="M36" s="97">
        <f>J36+L36</f>
        <v>0</v>
      </c>
    </row>
    <row r="37" spans="1:13" ht="30">
      <c r="A37" s="69">
        <v>2</v>
      </c>
      <c r="B37" s="71" t="s">
        <v>84</v>
      </c>
      <c r="C37" s="72" t="s">
        <v>31</v>
      </c>
      <c r="D37" s="21" t="s">
        <v>32</v>
      </c>
      <c r="E37" s="36"/>
      <c r="F37" s="36"/>
      <c r="G37" s="62" t="s">
        <v>33</v>
      </c>
      <c r="H37" s="54">
        <v>1</v>
      </c>
      <c r="I37" s="98"/>
      <c r="J37" s="99">
        <f t="shared" ref="J37:J38" si="9">H37*I37</f>
        <v>0</v>
      </c>
      <c r="K37" s="13"/>
      <c r="L37" s="98">
        <f t="shared" ref="L37:L38" si="10">J37*K37</f>
        <v>0</v>
      </c>
      <c r="M37" s="97">
        <f t="shared" ref="M37:M38" si="11">J37+L37</f>
        <v>0</v>
      </c>
    </row>
    <row r="38" spans="1:13" ht="30">
      <c r="A38" s="69">
        <v>3</v>
      </c>
      <c r="B38" s="71" t="s">
        <v>85</v>
      </c>
      <c r="C38" s="72" t="s">
        <v>31</v>
      </c>
      <c r="D38" s="21" t="s">
        <v>32</v>
      </c>
      <c r="E38" s="36"/>
      <c r="F38" s="36"/>
      <c r="G38" s="62" t="s">
        <v>33</v>
      </c>
      <c r="H38" s="73">
        <v>1</v>
      </c>
      <c r="I38" s="98"/>
      <c r="J38" s="86">
        <f t="shared" si="9"/>
        <v>0</v>
      </c>
      <c r="K38" s="13"/>
      <c r="L38" s="98">
        <f t="shared" si="10"/>
        <v>0</v>
      </c>
      <c r="M38" s="97">
        <f t="shared" si="11"/>
        <v>0</v>
      </c>
    </row>
    <row r="39" spans="1:13" ht="15.75">
      <c r="A39" s="126" t="s">
        <v>18</v>
      </c>
      <c r="B39" s="127"/>
      <c r="C39" s="128"/>
      <c r="D39" s="128"/>
      <c r="E39" s="128"/>
      <c r="F39" s="128"/>
      <c r="G39" s="128"/>
      <c r="H39" s="128"/>
      <c r="I39" s="129"/>
      <c r="J39" s="84">
        <f>SUM(J36:J38)</f>
        <v>0</v>
      </c>
      <c r="K39" s="88" t="s">
        <v>62</v>
      </c>
      <c r="L39" s="85">
        <f>SUM(L36:L38)</f>
        <v>0</v>
      </c>
      <c r="M39" s="85">
        <f>SUM(M36:M38)</f>
        <v>0</v>
      </c>
    </row>
    <row r="40" spans="1:13">
      <c r="A40" s="39"/>
      <c r="B40" s="39"/>
      <c r="C40" s="42"/>
      <c r="D40" s="42"/>
      <c r="E40" s="42"/>
      <c r="F40" s="42"/>
      <c r="G40" s="42"/>
      <c r="H40" s="39"/>
      <c r="I40" s="40"/>
      <c r="J40" s="41"/>
      <c r="K40" s="39"/>
      <c r="L40" s="39"/>
      <c r="M40" s="40"/>
    </row>
    <row r="41" spans="1:13" ht="15.75">
      <c r="A41" s="125" t="s">
        <v>19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ht="60">
      <c r="A42" s="42">
        <v>1</v>
      </c>
      <c r="B42" s="74" t="s">
        <v>86</v>
      </c>
      <c r="C42" s="23" t="s">
        <v>51</v>
      </c>
      <c r="D42" s="23" t="s">
        <v>52</v>
      </c>
      <c r="F42" s="43"/>
      <c r="G42" s="43" t="s">
        <v>1</v>
      </c>
      <c r="H42" s="43">
        <v>1</v>
      </c>
      <c r="I42" s="98"/>
      <c r="J42" s="99">
        <f>H42*I42</f>
        <v>0</v>
      </c>
      <c r="K42" s="13"/>
      <c r="L42" s="98">
        <f>J42*K42</f>
        <v>0</v>
      </c>
      <c r="M42" s="97">
        <f>J42+L42</f>
        <v>0</v>
      </c>
    </row>
    <row r="43" spans="1:13" ht="15.75">
      <c r="A43" s="126" t="s">
        <v>20</v>
      </c>
      <c r="B43" s="127"/>
      <c r="C43" s="128"/>
      <c r="D43" s="128"/>
      <c r="E43" s="128"/>
      <c r="F43" s="128"/>
      <c r="G43" s="128"/>
      <c r="H43" s="128"/>
      <c r="I43" s="129"/>
      <c r="J43" s="84">
        <f>SUM(J42)</f>
        <v>0</v>
      </c>
      <c r="K43" s="88" t="s">
        <v>62</v>
      </c>
      <c r="L43" s="85">
        <f>SUM(L42)</f>
        <v>0</v>
      </c>
      <c r="M43" s="85">
        <f>SUM(M42)</f>
        <v>0</v>
      </c>
    </row>
    <row r="44" spans="1:13">
      <c r="A44" s="31"/>
      <c r="G44" s="33"/>
      <c r="H44" s="31"/>
      <c r="I44" s="34"/>
      <c r="J44" s="34"/>
      <c r="M44" s="34"/>
    </row>
    <row r="45" spans="1:13" ht="15.75">
      <c r="A45" s="125" t="s">
        <v>39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ht="45">
      <c r="A46" s="38">
        <v>1</v>
      </c>
      <c r="B46" s="60" t="s">
        <v>112</v>
      </c>
      <c r="C46" s="75">
        <v>58971</v>
      </c>
      <c r="D46" s="22" t="s">
        <v>49</v>
      </c>
      <c r="E46" s="45"/>
      <c r="G46" s="36" t="s">
        <v>1</v>
      </c>
      <c r="H46" s="31">
        <v>1</v>
      </c>
      <c r="I46" s="98"/>
      <c r="J46" s="99">
        <f>H46*I46</f>
        <v>0</v>
      </c>
      <c r="K46" s="13"/>
      <c r="L46" s="98">
        <f>J46*K46</f>
        <v>0</v>
      </c>
      <c r="M46" s="97">
        <f>J46+L46</f>
        <v>0</v>
      </c>
    </row>
    <row r="47" spans="1:13" ht="15.75">
      <c r="A47" s="126" t="s">
        <v>40</v>
      </c>
      <c r="B47" s="127"/>
      <c r="C47" s="128"/>
      <c r="D47" s="128"/>
      <c r="E47" s="128"/>
      <c r="F47" s="128"/>
      <c r="G47" s="128"/>
      <c r="H47" s="128"/>
      <c r="I47" s="129"/>
      <c r="J47" s="84">
        <f>SUM(J46)</f>
        <v>0</v>
      </c>
      <c r="K47" s="88" t="s">
        <v>62</v>
      </c>
      <c r="L47" s="85">
        <f>SUM(L46)</f>
        <v>0</v>
      </c>
      <c r="M47" s="85">
        <f>SUM(M46)</f>
        <v>0</v>
      </c>
    </row>
    <row r="48" spans="1:13">
      <c r="B48" s="35"/>
    </row>
    <row r="49" spans="1:13" ht="15.75">
      <c r="A49" s="125" t="s">
        <v>53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ht="30">
      <c r="A50" s="43">
        <v>1</v>
      </c>
      <c r="B50" s="46" t="s">
        <v>54</v>
      </c>
      <c r="C50" s="23" t="s">
        <v>113</v>
      </c>
      <c r="D50" s="43" t="s">
        <v>50</v>
      </c>
      <c r="E50" s="43"/>
      <c r="F50" s="43"/>
      <c r="G50" s="47" t="s">
        <v>1</v>
      </c>
      <c r="H50" s="43">
        <v>1</v>
      </c>
      <c r="I50" s="98"/>
      <c r="J50" s="99">
        <f>H50*I50</f>
        <v>0</v>
      </c>
      <c r="K50" s="13"/>
      <c r="L50" s="98">
        <f>J50*K50</f>
        <v>0</v>
      </c>
      <c r="M50" s="97">
        <f>J50+L50</f>
        <v>0</v>
      </c>
    </row>
    <row r="51" spans="1:13" ht="15.75">
      <c r="A51" s="126" t="s">
        <v>56</v>
      </c>
      <c r="B51" s="127"/>
      <c r="C51" s="128"/>
      <c r="D51" s="128"/>
      <c r="E51" s="128"/>
      <c r="F51" s="128"/>
      <c r="G51" s="128"/>
      <c r="H51" s="128"/>
      <c r="I51" s="129"/>
      <c r="J51" s="84">
        <f>SUM(J50)</f>
        <v>0</v>
      </c>
      <c r="K51" s="88" t="s">
        <v>62</v>
      </c>
      <c r="L51" s="85">
        <f>SUM(L50)</f>
        <v>0</v>
      </c>
      <c r="M51" s="85">
        <f>SUM(M50)</f>
        <v>0</v>
      </c>
    </row>
    <row r="52" spans="1:13" s="39" customFormat="1">
      <c r="A52" s="24"/>
      <c r="B52" s="25"/>
      <c r="C52" s="83"/>
      <c r="D52" s="83"/>
      <c r="E52" s="83"/>
      <c r="F52" s="83"/>
      <c r="G52" s="83"/>
      <c r="H52" s="26"/>
      <c r="I52" s="27"/>
      <c r="J52" s="44"/>
      <c r="K52" s="44"/>
      <c r="L52" s="44"/>
      <c r="M52" s="44"/>
    </row>
    <row r="53" spans="1:13" ht="15.75">
      <c r="A53" s="125" t="s">
        <v>58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</row>
    <row r="54" spans="1:13" ht="30">
      <c r="A54" s="11">
        <v>1</v>
      </c>
      <c r="B54" s="105" t="s">
        <v>87</v>
      </c>
      <c r="C54" s="81" t="s">
        <v>105</v>
      </c>
      <c r="D54" s="76" t="s">
        <v>57</v>
      </c>
      <c r="E54" s="76"/>
      <c r="F54" s="36"/>
      <c r="G54" s="76" t="s">
        <v>1</v>
      </c>
      <c r="H54" s="76">
        <v>1</v>
      </c>
      <c r="I54" s="98"/>
      <c r="J54" s="99">
        <f>H54*I54</f>
        <v>0</v>
      </c>
      <c r="K54" s="13"/>
      <c r="L54" s="98">
        <f>J54*K54</f>
        <v>0</v>
      </c>
      <c r="M54" s="97">
        <f>J54+L54</f>
        <v>0</v>
      </c>
    </row>
    <row r="55" spans="1:13" ht="30">
      <c r="A55" s="11">
        <v>2</v>
      </c>
      <c r="B55" s="95" t="s">
        <v>76</v>
      </c>
      <c r="C55" s="81" t="s">
        <v>106</v>
      </c>
      <c r="D55" s="76" t="s">
        <v>57</v>
      </c>
      <c r="E55" s="76"/>
      <c r="F55" s="36"/>
      <c r="G55" s="76" t="s">
        <v>1</v>
      </c>
      <c r="H55" s="76">
        <v>1</v>
      </c>
      <c r="I55" s="98"/>
      <c r="J55" s="99">
        <f t="shared" ref="J55:J57" si="12">H55*I55</f>
        <v>0</v>
      </c>
      <c r="K55" s="13"/>
      <c r="L55" s="98">
        <f t="shared" ref="L55:L57" si="13">J55*K55</f>
        <v>0</v>
      </c>
      <c r="M55" s="97">
        <f t="shared" ref="M55:M57" si="14">J55+L55</f>
        <v>0</v>
      </c>
    </row>
    <row r="56" spans="1:13" ht="30">
      <c r="A56" s="11">
        <v>3</v>
      </c>
      <c r="B56" s="77" t="s">
        <v>88</v>
      </c>
      <c r="C56" s="79" t="s">
        <v>107</v>
      </c>
      <c r="D56" s="76" t="s">
        <v>57</v>
      </c>
      <c r="E56" s="76"/>
      <c r="F56" s="36"/>
      <c r="G56" s="76" t="s">
        <v>1</v>
      </c>
      <c r="H56" s="65">
        <v>1</v>
      </c>
      <c r="I56" s="98"/>
      <c r="J56" s="99">
        <f t="shared" si="12"/>
        <v>0</v>
      </c>
      <c r="K56" s="13"/>
      <c r="L56" s="98">
        <f t="shared" si="13"/>
        <v>0</v>
      </c>
      <c r="M56" s="97">
        <f t="shared" si="14"/>
        <v>0</v>
      </c>
    </row>
    <row r="57" spans="1:13" ht="30">
      <c r="A57" s="11">
        <v>4</v>
      </c>
      <c r="B57" s="78" t="s">
        <v>77</v>
      </c>
      <c r="C57" s="79" t="s">
        <v>108</v>
      </c>
      <c r="D57" s="76" t="s">
        <v>57</v>
      </c>
      <c r="E57" s="79"/>
      <c r="F57" s="36"/>
      <c r="G57" s="76" t="s">
        <v>1</v>
      </c>
      <c r="H57" s="7">
        <v>1</v>
      </c>
      <c r="I57" s="98"/>
      <c r="J57" s="99">
        <f t="shared" si="12"/>
        <v>0</v>
      </c>
      <c r="K57" s="13"/>
      <c r="L57" s="98">
        <f t="shared" si="13"/>
        <v>0</v>
      </c>
      <c r="M57" s="97">
        <f t="shared" si="14"/>
        <v>0</v>
      </c>
    </row>
    <row r="58" spans="1:13" ht="15.75">
      <c r="A58" s="126" t="s">
        <v>55</v>
      </c>
      <c r="B58" s="127"/>
      <c r="C58" s="128"/>
      <c r="D58" s="128"/>
      <c r="E58" s="128"/>
      <c r="F58" s="128"/>
      <c r="G58" s="128"/>
      <c r="H58" s="128"/>
      <c r="I58" s="129"/>
      <c r="J58" s="84">
        <f>SUM(J54:J57)</f>
        <v>0</v>
      </c>
      <c r="K58" s="88" t="s">
        <v>62</v>
      </c>
      <c r="L58" s="85">
        <f>SUM(L54:L57)</f>
        <v>0</v>
      </c>
      <c r="M58" s="85">
        <f>SUM(M54:M57)</f>
        <v>0</v>
      </c>
    </row>
    <row r="60" spans="1:13" ht="15.75">
      <c r="A60" s="125" t="s">
        <v>78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</row>
    <row r="61" spans="1:13" ht="45">
      <c r="A61" s="106">
        <v>1</v>
      </c>
      <c r="B61" s="107" t="s">
        <v>89</v>
      </c>
      <c r="C61" s="49" t="s">
        <v>90</v>
      </c>
      <c r="D61" s="108" t="s">
        <v>91</v>
      </c>
      <c r="E61" s="76"/>
      <c r="F61" s="36"/>
      <c r="G61" s="49" t="s">
        <v>9</v>
      </c>
      <c r="H61" s="49">
        <v>2</v>
      </c>
      <c r="I61" s="98"/>
      <c r="J61" s="99">
        <f>H61*I61</f>
        <v>0</v>
      </c>
      <c r="K61" s="13"/>
      <c r="L61" s="98">
        <f>J61*K61</f>
        <v>0</v>
      </c>
      <c r="M61" s="97">
        <f>J61+L61</f>
        <v>0</v>
      </c>
    </row>
    <row r="62" spans="1:13" ht="30">
      <c r="A62" s="106">
        <v>2</v>
      </c>
      <c r="B62" s="51" t="s">
        <v>92</v>
      </c>
      <c r="C62" s="108" t="s">
        <v>93</v>
      </c>
      <c r="D62" s="108" t="s">
        <v>91</v>
      </c>
      <c r="E62" s="76"/>
      <c r="F62" s="36"/>
      <c r="G62" s="108" t="s">
        <v>96</v>
      </c>
      <c r="H62" s="108">
        <v>1</v>
      </c>
      <c r="I62" s="98"/>
      <c r="J62" s="99">
        <f t="shared" ref="J62:J63" si="15">H62*I62</f>
        <v>0</v>
      </c>
      <c r="K62" s="13"/>
      <c r="L62" s="98">
        <f t="shared" ref="L62:L63" si="16">J62*K62</f>
        <v>0</v>
      </c>
      <c r="M62" s="97">
        <f t="shared" ref="M62:M63" si="17">J62+L62</f>
        <v>0</v>
      </c>
    </row>
    <row r="63" spans="1:13" ht="45">
      <c r="A63" s="106">
        <v>3</v>
      </c>
      <c r="B63" s="55" t="s">
        <v>94</v>
      </c>
      <c r="C63" s="49" t="s">
        <v>95</v>
      </c>
      <c r="D63" s="52" t="s">
        <v>91</v>
      </c>
      <c r="E63" s="76"/>
      <c r="F63" s="36"/>
      <c r="G63" s="108" t="s">
        <v>1</v>
      </c>
      <c r="H63" s="109">
        <v>2</v>
      </c>
      <c r="I63" s="98"/>
      <c r="J63" s="99">
        <f t="shared" si="15"/>
        <v>0</v>
      </c>
      <c r="K63" s="13"/>
      <c r="L63" s="98">
        <f t="shared" si="16"/>
        <v>0</v>
      </c>
      <c r="M63" s="97">
        <f t="shared" si="17"/>
        <v>0</v>
      </c>
    </row>
    <row r="64" spans="1:13" ht="15.75">
      <c r="A64" s="126" t="s">
        <v>79</v>
      </c>
      <c r="B64" s="127"/>
      <c r="C64" s="128"/>
      <c r="D64" s="128"/>
      <c r="E64" s="128"/>
      <c r="F64" s="128"/>
      <c r="G64" s="128"/>
      <c r="H64" s="128"/>
      <c r="I64" s="129"/>
      <c r="J64" s="84">
        <f>SUM(J61:J63)</f>
        <v>0</v>
      </c>
      <c r="K64" s="88" t="s">
        <v>62</v>
      </c>
      <c r="L64" s="85">
        <f>SUM(L61:L63)</f>
        <v>0</v>
      </c>
      <c r="M64" s="85">
        <f>SUM(M61:M63)</f>
        <v>0</v>
      </c>
    </row>
    <row r="66" spans="1:13" ht="15.75">
      <c r="A66" s="125" t="s">
        <v>80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</row>
    <row r="67" spans="1:13" ht="30">
      <c r="A67" s="110">
        <v>1</v>
      </c>
      <c r="B67" s="61" t="s">
        <v>97</v>
      </c>
      <c r="C67" s="52" t="s">
        <v>98</v>
      </c>
      <c r="D67" s="49" t="s">
        <v>99</v>
      </c>
      <c r="E67" s="76"/>
      <c r="F67" s="36"/>
      <c r="G67" s="111" t="s">
        <v>1</v>
      </c>
      <c r="H67" s="112">
        <v>1</v>
      </c>
      <c r="I67" s="98"/>
      <c r="J67" s="99">
        <f>H67*I67</f>
        <v>0</v>
      </c>
      <c r="K67" s="13"/>
      <c r="L67" s="98">
        <f>J67*K67</f>
        <v>0</v>
      </c>
      <c r="M67" s="97">
        <f>J67+L67</f>
        <v>0</v>
      </c>
    </row>
    <row r="68" spans="1:13" ht="15.75">
      <c r="A68" s="126" t="s">
        <v>81</v>
      </c>
      <c r="B68" s="127"/>
      <c r="C68" s="128"/>
      <c r="D68" s="128"/>
      <c r="E68" s="128"/>
      <c r="F68" s="128"/>
      <c r="G68" s="128"/>
      <c r="H68" s="128"/>
      <c r="I68" s="129"/>
      <c r="J68" s="84">
        <f>SUM(J67)</f>
        <v>0</v>
      </c>
      <c r="K68" s="88" t="s">
        <v>62</v>
      </c>
      <c r="L68" s="85">
        <f>SUM(L67)</f>
        <v>0</v>
      </c>
      <c r="M68" s="85">
        <f>SUM(M67)</f>
        <v>0</v>
      </c>
    </row>
    <row r="70" spans="1:13" ht="15.75">
      <c r="A70" s="125" t="s">
        <v>103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3" ht="94.5">
      <c r="A71" s="11">
        <v>1</v>
      </c>
      <c r="B71" s="113" t="s">
        <v>100</v>
      </c>
      <c r="C71" s="75" t="s">
        <v>101</v>
      </c>
      <c r="D71" s="75" t="s">
        <v>102</v>
      </c>
      <c r="E71" s="76"/>
      <c r="F71" s="36"/>
      <c r="G71" s="114" t="s">
        <v>1</v>
      </c>
      <c r="H71" s="115">
        <v>1</v>
      </c>
      <c r="I71" s="98"/>
      <c r="J71" s="99">
        <f>H71*I71</f>
        <v>0</v>
      </c>
      <c r="K71" s="13"/>
      <c r="L71" s="98">
        <f>J71*K71</f>
        <v>0</v>
      </c>
      <c r="M71" s="97">
        <f>J71+L71</f>
        <v>0</v>
      </c>
    </row>
    <row r="72" spans="1:13" ht="15.75">
      <c r="A72" s="126" t="s">
        <v>104</v>
      </c>
      <c r="B72" s="127"/>
      <c r="C72" s="128"/>
      <c r="D72" s="128"/>
      <c r="E72" s="128"/>
      <c r="F72" s="128"/>
      <c r="G72" s="128"/>
      <c r="H72" s="128"/>
      <c r="I72" s="129"/>
      <c r="J72" s="84">
        <f>SUM(J71)</f>
        <v>0</v>
      </c>
      <c r="K72" s="88" t="s">
        <v>62</v>
      </c>
      <c r="L72" s="85">
        <f>SUM(L71)</f>
        <v>0</v>
      </c>
      <c r="M72" s="85">
        <f>SUM(M71)</f>
        <v>0</v>
      </c>
    </row>
    <row r="76" spans="1:13" ht="30.75" customHeight="1">
      <c r="B76" s="119" t="s">
        <v>110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</row>
    <row r="77" spans="1:13">
      <c r="B77" s="117"/>
    </row>
  </sheetData>
  <mergeCells count="39">
    <mergeCell ref="A45:M45"/>
    <mergeCell ref="A47:I47"/>
    <mergeCell ref="A21:M21"/>
    <mergeCell ref="A28:I28"/>
    <mergeCell ref="A30:M30"/>
    <mergeCell ref="A19:I19"/>
    <mergeCell ref="A41:M41"/>
    <mergeCell ref="A43:I43"/>
    <mergeCell ref="A39:I39"/>
    <mergeCell ref="A33:I33"/>
    <mergeCell ref="A35:M35"/>
    <mergeCell ref="L1:M1"/>
    <mergeCell ref="I4:I5"/>
    <mergeCell ref="J4:J5"/>
    <mergeCell ref="K4:K5"/>
    <mergeCell ref="L4:L5"/>
    <mergeCell ref="M4:M5"/>
    <mergeCell ref="A3:M3"/>
    <mergeCell ref="A4:A5"/>
    <mergeCell ref="B4:B5"/>
    <mergeCell ref="C4:D4"/>
    <mergeCell ref="E4:F4"/>
    <mergeCell ref="G4:G5"/>
    <mergeCell ref="B76:M76"/>
    <mergeCell ref="H4:H5"/>
    <mergeCell ref="A7:M7"/>
    <mergeCell ref="A12:M12"/>
    <mergeCell ref="A70:M70"/>
    <mergeCell ref="A72:I72"/>
    <mergeCell ref="A60:M60"/>
    <mergeCell ref="A64:I64"/>
    <mergeCell ref="A66:M66"/>
    <mergeCell ref="A68:I68"/>
    <mergeCell ref="A11:I11"/>
    <mergeCell ref="A51:I51"/>
    <mergeCell ref="A49:M49"/>
    <mergeCell ref="A58:I58"/>
    <mergeCell ref="A53:M53"/>
    <mergeCell ref="A13:M13"/>
  </mergeCell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ignoredErrors>
    <ignoredError sqref="C42" numberStoredAsText="1"/>
    <ignoredError sqref="L54:M58 L61:M64 L67:M68 L71:M72 L8:M10 L14:M19 L22:M22 L23:L24 L26:M28 L31:M31 L50:M51 L46:M47 L42:M43 L36:M39 L32:M33 L25:M25 M23:M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ofertowy'!_Hlk117855196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Sępińska</dc:creator>
  <cp:lastModifiedBy>PC</cp:lastModifiedBy>
  <cp:lastPrinted>2023-09-27T09:01:55Z</cp:lastPrinted>
  <dcterms:created xsi:type="dcterms:W3CDTF">2021-04-02T06:42:39Z</dcterms:created>
  <dcterms:modified xsi:type="dcterms:W3CDTF">2023-09-27T09:57:50Z</dcterms:modified>
</cp:coreProperties>
</file>