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06" yWindow="195" windowWidth="9435" windowHeight="4425" activeTab="0"/>
  </bookViews>
  <sheets>
    <sheet name="Plan badań od 01.07.24-31.12.24" sheetId="1" r:id="rId1"/>
    <sheet name="Plan badań 2025 r." sheetId="2" r:id="rId2"/>
    <sheet name="Plan badań 2026" sheetId="3" r:id="rId3"/>
    <sheet name="SUMA 2024-2026" sheetId="4" r:id="rId4"/>
  </sheets>
  <definedNames>
    <definedName name="KOSZT" localSheetId="1">'Plan badań 2025 r.'!#REF!</definedName>
    <definedName name="KOSZT" localSheetId="2">'Plan badań 2026'!#REF!</definedName>
    <definedName name="KOSZT" localSheetId="0">'Plan badań od 01.07.24-31.12.24'!#REF!</definedName>
    <definedName name="KOSZT" localSheetId="3">'SUMA 2024-2026'!#REF!</definedName>
    <definedName name="KOSZT">#REF!</definedName>
  </definedNames>
  <calcPr fullCalcOnLoad="1"/>
</workbook>
</file>

<file path=xl/sharedStrings.xml><?xml version="1.0" encoding="utf-8"?>
<sst xmlns="http://schemas.openxmlformats.org/spreadsheetml/2006/main" count="193" uniqueCount="59">
  <si>
    <t>KWP</t>
  </si>
  <si>
    <t>KMP</t>
  </si>
  <si>
    <t>KPP Busko</t>
  </si>
  <si>
    <t>KPP Jędrzejów</t>
  </si>
  <si>
    <t>KPP Kazimierza Wielka</t>
  </si>
  <si>
    <t>KPP Końskie</t>
  </si>
  <si>
    <t>KPP Opatów</t>
  </si>
  <si>
    <t>KPP Ostrowiec Św.</t>
  </si>
  <si>
    <t>KPP Pińczów</t>
  </si>
  <si>
    <t>KPP Sandomierz</t>
  </si>
  <si>
    <t>KPP Starachowice</t>
  </si>
  <si>
    <t>KPP Staszów</t>
  </si>
  <si>
    <t>KPP Włoszczowa</t>
  </si>
  <si>
    <t>KPP Skarzysko Kam.</t>
  </si>
  <si>
    <t>RAZEM ILOŚĆ BAD. PFOF.</t>
  </si>
  <si>
    <t>Razem F+O+W</t>
  </si>
  <si>
    <t>Razem F/K + K</t>
  </si>
  <si>
    <t xml:space="preserve">PLANOWANA ILOŚĆ BADAŃ PROFILAKTYCZNYCH I INNYCH BADAŃ, </t>
  </si>
  <si>
    <t>ILOŚĆ wpis do ksiązeczek san.-epidem.</t>
  </si>
  <si>
    <t>ILOŚĆ szczepień przeciwko wzw typu B</t>
  </si>
  <si>
    <t>ILOŚĆ szczepień tężec</t>
  </si>
  <si>
    <t>ILOŚĆ szczepień FSME</t>
  </si>
  <si>
    <t>ILOŚĆ badań kierowców</t>
  </si>
  <si>
    <t>Zał. Nr 1 l.p  1*</t>
  </si>
  <si>
    <t>Zał. Nr 1 l.p 2*</t>
  </si>
  <si>
    <t>Razem: Zał. Nr 1*</t>
  </si>
  <si>
    <t>Zał. Nr 2*</t>
  </si>
  <si>
    <t>Zał. Nr 3 l.p  1*</t>
  </si>
  <si>
    <t>Zał. Nr 3 l.p 2*</t>
  </si>
  <si>
    <t>Razem: Zał. Nr 3*</t>
  </si>
  <si>
    <t>Załącznik Nr 1*</t>
  </si>
  <si>
    <t>Załącznik Nr 3*</t>
  </si>
  <si>
    <t xml:space="preserve"> F RAZEM</t>
  </si>
  <si>
    <t>ILOŚĆ O</t>
  </si>
  <si>
    <t>ILOŚĆ W</t>
  </si>
  <si>
    <t>ILOŚĆ F/K</t>
  </si>
  <si>
    <t>ILOŚĆ   K</t>
  </si>
  <si>
    <t>ILOŚĆ
Badań związanych ze zmianą warunków służby/pracy</t>
  </si>
  <si>
    <t>ILOŚĆ
Badań lekarskich po orzeczeniku RKL o niezdolności do pełnienia służby na dotychczas zajmowanym stanowisku</t>
  </si>
  <si>
    <t>BSW Kielce</t>
  </si>
  <si>
    <t>CBŚ Kielce</t>
  </si>
  <si>
    <t>Nazwa jednostki/komórki Policji woj. świętokrzytskiego</t>
  </si>
  <si>
    <t>Zadanie:</t>
  </si>
  <si>
    <t>ILOŚĆ BADAŃ:</t>
  </si>
  <si>
    <t>ILOŚĆ szczepień grypa</t>
  </si>
  <si>
    <r>
      <t xml:space="preserve">SZCZEPIEŃ OCHRONNYCH </t>
    </r>
    <r>
      <rPr>
        <b/>
        <sz val="14"/>
        <color indexed="10"/>
        <rFont val="Arial CE"/>
        <family val="0"/>
      </rPr>
      <t xml:space="preserve">w 2026 r. </t>
    </r>
  </si>
  <si>
    <t>CBŚP Kielce</t>
  </si>
  <si>
    <t>BSWP Kielce</t>
  </si>
  <si>
    <t>ILOŚĆ szczepień tężec/błonica</t>
  </si>
  <si>
    <t>CBZC KIELCE</t>
  </si>
  <si>
    <t>KWP/KMP/CBŚP/BSWP/CBZC</t>
  </si>
  <si>
    <t>CBZC Kielce</t>
  </si>
  <si>
    <t>SZCZEPIEŃ OCHRONNYCH  od 01.07.2024 r. do 31.12.2026 r.</t>
  </si>
  <si>
    <t>SZCZEPIEŃ OCHRONNYCH w terminach od dnia podpisania umowy 01.07.2024r. - 31.12.2024r.</t>
  </si>
  <si>
    <t>SZCZEPIEŃ OCHRONNYCH w 2025 r.</t>
  </si>
  <si>
    <t>Załącznik 4 do umowy</t>
  </si>
  <si>
    <t>Załącznik 4 -C do umowy</t>
  </si>
  <si>
    <t>Załącznik 4 -B do umowy</t>
  </si>
  <si>
    <t>Załącznik 4 -A do umowy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</si>
</sst>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;[Red]#,##0.00\ &quot;zł&quot;"/>
    <numFmt numFmtId="166" formatCode="#,##0.00\ _z_ł;[Red]#,##0.00\ _z_ł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0.0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0.000"/>
    <numFmt numFmtId="175" formatCode="#,##0.0"/>
    <numFmt numFmtId="176" formatCode="0.0%"/>
    <numFmt numFmtId="177" formatCode="[$-415]dddd\,\ d\ mmmm\ yyyy"/>
    <numFmt numFmtId="178" formatCode="#,##0.00\ &quot;zł&quot;"/>
  </numFmts>
  <fonts count="46">
    <font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20"/>
      <name val="Arial CE"/>
      <family val="0"/>
    </font>
    <font>
      <b/>
      <sz val="14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/>
    </xf>
    <xf numFmtId="0" fontId="3" fillId="32" borderId="10" xfId="0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textRotation="90"/>
    </xf>
    <xf numFmtId="0" fontId="25" fillId="32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32" borderId="10" xfId="0" applyFont="1" applyFill="1" applyBorder="1" applyAlignment="1">
      <alignment horizontal="left" vertical="center"/>
    </xf>
    <xf numFmtId="1" fontId="24" fillId="32" borderId="10" xfId="0" applyNumberFormat="1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horizontal="left" vertical="center" wrapText="1"/>
    </xf>
    <xf numFmtId="0" fontId="24" fillId="32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32" borderId="10" xfId="0" applyFont="1" applyFill="1" applyBorder="1" applyAlignment="1">
      <alignment horizontal="center" vertical="center"/>
    </xf>
    <xf numFmtId="1" fontId="25" fillId="32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 textRotation="90"/>
    </xf>
    <xf numFmtId="0" fontId="25" fillId="32" borderId="11" xfId="0" applyFont="1" applyFill="1" applyBorder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/>
    </xf>
    <xf numFmtId="1" fontId="24" fillId="0" borderId="10" xfId="0" applyNumberFormat="1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/>
    </xf>
    <xf numFmtId="1" fontId="24" fillId="34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1" fontId="3" fillId="35" borderId="10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1" fontId="24" fillId="32" borderId="10" xfId="0" applyNumberFormat="1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/>
    </xf>
    <xf numFmtId="1" fontId="24" fillId="32" borderId="12" xfId="0" applyNumberFormat="1" applyFont="1" applyFill="1" applyBorder="1" applyAlignment="1">
      <alignment horizontal="center" vertical="center"/>
    </xf>
    <xf numFmtId="1" fontId="24" fillId="32" borderId="10" xfId="51" applyNumberFormat="1" applyFont="1" applyFill="1" applyBorder="1" applyAlignment="1">
      <alignment horizontal="center" vertical="center"/>
      <protection/>
    </xf>
    <xf numFmtId="0" fontId="24" fillId="32" borderId="10" xfId="51" applyFont="1" applyFill="1" applyBorder="1" applyAlignment="1">
      <alignment horizontal="center" vertical="center"/>
      <protection/>
    </xf>
    <xf numFmtId="0" fontId="24" fillId="32" borderId="10" xfId="51" applyNumberFormat="1" applyFont="1" applyFill="1" applyBorder="1" applyAlignment="1">
      <alignment horizontal="center" vertical="center"/>
      <protection/>
    </xf>
    <xf numFmtId="1" fontId="24" fillId="36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horizontal="left" vertical="center"/>
    </xf>
    <xf numFmtId="1" fontId="3" fillId="32" borderId="10" xfId="0" applyNumberFormat="1" applyFont="1" applyFill="1" applyBorder="1" applyAlignment="1">
      <alignment horizontal="center" vertical="center"/>
    </xf>
    <xf numFmtId="0" fontId="3" fillId="32" borderId="10" xfId="51" applyFont="1" applyFill="1" applyBorder="1" applyAlignment="1">
      <alignment horizontal="center" vertical="center"/>
      <protection/>
    </xf>
    <xf numFmtId="1" fontId="3" fillId="36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1" fontId="24" fillId="32" borderId="13" xfId="0" applyNumberFormat="1" applyFont="1" applyFill="1" applyBorder="1" applyAlignment="1">
      <alignment horizontal="center" vertical="center"/>
    </xf>
    <xf numFmtId="0" fontId="24" fillId="32" borderId="0" xfId="0" applyFont="1" applyFill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 vertical="center" wrapText="1"/>
    </xf>
    <xf numFmtId="0" fontId="27" fillId="32" borderId="10" xfId="0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27" fillId="32" borderId="10" xfId="0" applyNumberFormat="1" applyFont="1" applyFill="1" applyBorder="1" applyAlignment="1">
      <alignment horizontal="center" vertical="center"/>
    </xf>
    <xf numFmtId="1" fontId="1" fillId="32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="85" zoomScaleNormal="85" zoomScaleSheetLayoutView="100" zoomScalePageLayoutView="0" workbookViewId="0" topLeftCell="B1">
      <selection activeCell="V33" sqref="V33"/>
    </sheetView>
  </sheetViews>
  <sheetFormatPr defaultColWidth="9.00390625" defaultRowHeight="12.75"/>
  <cols>
    <col min="1" max="1" width="10.25390625" style="0" bestFit="1" customWidth="1"/>
    <col min="2" max="2" width="23.875" style="0" customWidth="1"/>
    <col min="3" max="3" width="24.00390625" style="0" customWidth="1"/>
    <col min="4" max="4" width="13.25390625" style="0" customWidth="1"/>
    <col min="5" max="5" width="13.00390625" style="0" hidden="1" customWidth="1"/>
    <col min="6" max="6" width="18.875" style="0" customWidth="1"/>
    <col min="7" max="7" width="12.375" style="0" customWidth="1"/>
    <col min="8" max="8" width="13.75390625" style="0" customWidth="1"/>
    <col min="9" max="9" width="12.375" style="0" hidden="1" customWidth="1"/>
    <col min="10" max="10" width="18.25390625" style="0" hidden="1" customWidth="1"/>
    <col min="11" max="11" width="19.25390625" style="0" customWidth="1"/>
    <col min="12" max="12" width="13.125" style="0" customWidth="1"/>
    <col min="13" max="13" width="13.25390625" style="0" hidden="1" customWidth="1"/>
    <col min="14" max="14" width="22.75390625" style="0" customWidth="1"/>
    <col min="15" max="15" width="10.875" style="0" customWidth="1"/>
    <col min="16" max="16" width="14.25390625" style="0" hidden="1" customWidth="1"/>
    <col min="17" max="17" width="11.375" style="0" hidden="1" customWidth="1"/>
    <col min="18" max="18" width="23.125" style="0" customWidth="1"/>
    <col min="19" max="19" width="21.00390625" style="0" customWidth="1"/>
    <col min="20" max="20" width="22.75390625" style="0" customWidth="1"/>
    <col min="21" max="21" width="12.125" style="0" customWidth="1"/>
    <col min="22" max="22" width="12.375" style="0" customWidth="1"/>
    <col min="23" max="23" width="13.75390625" style="0" customWidth="1"/>
    <col min="24" max="24" width="11.375" style="0" customWidth="1"/>
    <col min="25" max="25" width="14.625" style="0" customWidth="1"/>
    <col min="26" max="26" width="13.125" style="0" customWidth="1"/>
    <col min="27" max="27" width="8.75390625" style="0" customWidth="1"/>
    <col min="28" max="28" width="8.25390625" style="0" customWidth="1"/>
    <col min="29" max="29" width="6.75390625" style="0" customWidth="1"/>
    <col min="30" max="30" width="7.375" style="0" customWidth="1"/>
    <col min="31" max="31" width="8.25390625" style="0" customWidth="1"/>
    <col min="32" max="32" width="6.00390625" style="0" customWidth="1"/>
    <col min="33" max="33" width="7.875" style="0" customWidth="1"/>
    <col min="35" max="35" width="6.25390625" style="0" customWidth="1"/>
    <col min="36" max="36" width="6.875" style="0" customWidth="1"/>
    <col min="37" max="37" width="8.25390625" style="0" customWidth="1"/>
    <col min="38" max="38" width="7.00390625" style="0" customWidth="1"/>
    <col min="39" max="39" width="6.625" style="0" customWidth="1"/>
    <col min="40" max="40" width="10.125" style="0" customWidth="1"/>
    <col min="41" max="41" width="7.125" style="0" customWidth="1"/>
    <col min="42" max="42" width="6.875" style="0" customWidth="1"/>
    <col min="43" max="43" width="8.25390625" style="0" customWidth="1"/>
    <col min="44" max="44" width="7.375" style="0" customWidth="1"/>
    <col min="45" max="45" width="6.75390625" style="0" customWidth="1"/>
    <col min="47" max="47" width="6.75390625" style="0" customWidth="1"/>
    <col min="48" max="48" width="6.375" style="0" customWidth="1"/>
    <col min="49" max="49" width="9.75390625" style="0" customWidth="1"/>
    <col min="50" max="50" width="6.25390625" style="0" customWidth="1"/>
    <col min="51" max="51" width="7.875" style="0" customWidth="1"/>
    <col min="52" max="52" width="8.625" style="0" customWidth="1"/>
    <col min="53" max="53" width="6.75390625" style="0" customWidth="1"/>
    <col min="54" max="54" width="7.625" style="0" customWidth="1"/>
    <col min="55" max="55" width="9.25390625" style="0" customWidth="1"/>
    <col min="56" max="56" width="5.875" style="0" customWidth="1"/>
    <col min="57" max="57" width="7.25390625" style="0" customWidth="1"/>
    <col min="65" max="65" width="7.125" style="0" customWidth="1"/>
    <col min="66" max="66" width="6.875" style="0" customWidth="1"/>
    <col min="67" max="67" width="8.125" style="0" customWidth="1"/>
    <col min="69" max="69" width="8.125" style="0" customWidth="1"/>
    <col min="70" max="70" width="10.875" style="0" customWidth="1"/>
    <col min="71" max="71" width="8.125" style="0" customWidth="1"/>
    <col min="72" max="72" width="8.25390625" style="0" customWidth="1"/>
    <col min="73" max="73" width="9.875" style="0" customWidth="1"/>
    <col min="74" max="74" width="7.625" style="0" customWidth="1"/>
    <col min="75" max="75" width="8.125" style="0" customWidth="1"/>
    <col min="76" max="76" width="8.25390625" style="0" customWidth="1"/>
    <col min="77" max="77" width="6.625" style="0" customWidth="1"/>
    <col min="78" max="78" width="8.25390625" style="0" customWidth="1"/>
    <col min="80" max="80" width="7.125" style="0" customWidth="1"/>
    <col min="81" max="81" width="7.625" style="0" customWidth="1"/>
    <col min="82" max="82" width="9.875" style="0" customWidth="1"/>
    <col min="83" max="83" width="6.75390625" style="0" customWidth="1"/>
    <col min="84" max="84" width="7.75390625" style="0" customWidth="1"/>
    <col min="85" max="85" width="9.75390625" style="0" customWidth="1"/>
    <col min="86" max="86" width="7.625" style="0" customWidth="1"/>
    <col min="87" max="87" width="7.375" style="0" customWidth="1"/>
    <col min="88" max="88" width="9.75390625" style="0" customWidth="1"/>
    <col min="89" max="89" width="6.00390625" style="0" customWidth="1"/>
    <col min="90" max="90" width="8.125" style="0" customWidth="1"/>
    <col min="91" max="91" width="8.00390625" style="0" customWidth="1"/>
    <col min="92" max="92" width="5.875" style="0" customWidth="1"/>
    <col min="93" max="93" width="7.75390625" style="0" customWidth="1"/>
    <col min="94" max="94" width="8.125" style="0" customWidth="1"/>
    <col min="95" max="95" width="6.625" style="0" customWidth="1"/>
    <col min="96" max="96" width="7.75390625" style="0" customWidth="1"/>
    <col min="97" max="97" width="8.25390625" style="0" customWidth="1"/>
    <col min="98" max="98" width="7.75390625" style="0" customWidth="1"/>
    <col min="99" max="99" width="8.00390625" style="0" customWidth="1"/>
    <col min="100" max="100" width="9.75390625" style="0" customWidth="1"/>
    <col min="101" max="101" width="7.00390625" style="0" customWidth="1"/>
    <col min="102" max="102" width="8.375" style="0" customWidth="1"/>
    <col min="103" max="103" width="10.125" style="0" customWidth="1"/>
    <col min="104" max="104" width="7.125" style="0" customWidth="1"/>
    <col min="105" max="105" width="8.375" style="0" customWidth="1"/>
    <col min="107" max="107" width="6.875" style="0" customWidth="1"/>
    <col min="108" max="108" width="8.625" style="0" customWidth="1"/>
    <col min="110" max="110" width="8.375" style="0" customWidth="1"/>
    <col min="111" max="111" width="7.625" style="0" customWidth="1"/>
    <col min="112" max="112" width="9.875" style="0" customWidth="1"/>
    <col min="113" max="113" width="8.625" style="0" customWidth="1"/>
    <col min="114" max="114" width="8.25390625" style="0" customWidth="1"/>
    <col min="115" max="115" width="11.375" style="0" customWidth="1"/>
    <col min="118" max="118" width="9.875" style="0" customWidth="1"/>
    <col min="120" max="120" width="8.375" style="0" customWidth="1"/>
    <col min="121" max="121" width="11.125" style="0" customWidth="1"/>
    <col min="122" max="122" width="8.125" style="0" customWidth="1"/>
    <col min="123" max="123" width="8.375" style="0" customWidth="1"/>
    <col min="124" max="124" width="10.00390625" style="0" customWidth="1"/>
    <col min="125" max="125" width="12.25390625" style="0" customWidth="1"/>
    <col min="126" max="126" width="20.25390625" style="0" customWidth="1"/>
  </cols>
  <sheetData>
    <row r="1" ht="18">
      <c r="B1" s="1"/>
    </row>
    <row r="2" spans="1:25" ht="27" customHeight="1">
      <c r="A2" s="59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Y2" s="57" t="s">
        <v>58</v>
      </c>
    </row>
    <row r="3" spans="1:14" ht="32.25" customHeight="1">
      <c r="A3" s="60" t="s">
        <v>53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5" spans="2:8" ht="16.5" thickBot="1">
      <c r="B5" s="2"/>
      <c r="C5" s="63" t="s">
        <v>30</v>
      </c>
      <c r="D5" s="64"/>
      <c r="G5" s="63" t="s">
        <v>31</v>
      </c>
      <c r="H5" s="64"/>
    </row>
    <row r="6" spans="1:25" ht="141" customHeight="1" thickBot="1">
      <c r="A6" s="22" t="s">
        <v>42</v>
      </c>
      <c r="B6" s="23" t="s">
        <v>41</v>
      </c>
      <c r="C6" s="24" t="s">
        <v>23</v>
      </c>
      <c r="D6" s="24" t="s">
        <v>24</v>
      </c>
      <c r="E6" s="24" t="s">
        <v>25</v>
      </c>
      <c r="F6" s="24" t="s">
        <v>26</v>
      </c>
      <c r="G6" s="24" t="s">
        <v>27</v>
      </c>
      <c r="H6" s="24" t="s">
        <v>28</v>
      </c>
      <c r="I6" s="24" t="s">
        <v>29</v>
      </c>
      <c r="J6" s="24" t="s">
        <v>32</v>
      </c>
      <c r="K6" s="23" t="s">
        <v>33</v>
      </c>
      <c r="L6" s="23" t="s">
        <v>34</v>
      </c>
      <c r="M6" s="25" t="s">
        <v>15</v>
      </c>
      <c r="N6" s="23" t="s">
        <v>35</v>
      </c>
      <c r="O6" s="23" t="s">
        <v>36</v>
      </c>
      <c r="P6" s="25" t="s">
        <v>16</v>
      </c>
      <c r="Q6" s="23" t="s">
        <v>14</v>
      </c>
      <c r="R6" s="23" t="s">
        <v>38</v>
      </c>
      <c r="S6" s="23" t="s">
        <v>37</v>
      </c>
      <c r="T6" s="23" t="s">
        <v>22</v>
      </c>
      <c r="U6" s="23" t="s">
        <v>18</v>
      </c>
      <c r="V6" s="23" t="s">
        <v>19</v>
      </c>
      <c r="W6" s="23" t="s">
        <v>48</v>
      </c>
      <c r="X6" s="23" t="s">
        <v>21</v>
      </c>
      <c r="Y6" s="23" t="s">
        <v>44</v>
      </c>
    </row>
    <row r="7" spans="1:25" ht="15.75">
      <c r="A7" s="61">
        <v>1</v>
      </c>
      <c r="B7" s="37" t="s">
        <v>0</v>
      </c>
      <c r="C7" s="38">
        <v>54</v>
      </c>
      <c r="D7" s="38">
        <v>38</v>
      </c>
      <c r="E7" s="38"/>
      <c r="F7" s="38">
        <v>13</v>
      </c>
      <c r="G7" s="38">
        <v>10</v>
      </c>
      <c r="H7" s="38">
        <v>20</v>
      </c>
      <c r="I7" s="38"/>
      <c r="J7" s="38">
        <v>0</v>
      </c>
      <c r="K7" s="38">
        <v>33</v>
      </c>
      <c r="L7" s="38">
        <v>19</v>
      </c>
      <c r="M7" s="38"/>
      <c r="N7" s="38">
        <v>31</v>
      </c>
      <c r="O7" s="38">
        <v>22</v>
      </c>
      <c r="P7" s="38"/>
      <c r="Q7" s="38"/>
      <c r="R7" s="38">
        <v>1</v>
      </c>
      <c r="S7" s="38">
        <v>1</v>
      </c>
      <c r="T7" s="38">
        <v>30</v>
      </c>
      <c r="U7" s="38">
        <v>5</v>
      </c>
      <c r="V7" s="38">
        <v>25</v>
      </c>
      <c r="W7" s="38">
        <v>60</v>
      </c>
      <c r="X7" s="38">
        <v>6</v>
      </c>
      <c r="Y7" s="37">
        <v>50</v>
      </c>
    </row>
    <row r="8" spans="1:25" ht="21.75" customHeight="1">
      <c r="A8" s="62"/>
      <c r="B8" s="17" t="s">
        <v>1</v>
      </c>
      <c r="C8" s="34">
        <v>64</v>
      </c>
      <c r="D8" s="34">
        <v>35</v>
      </c>
      <c r="E8" s="34"/>
      <c r="F8" s="34">
        <v>0</v>
      </c>
      <c r="G8" s="34">
        <v>20</v>
      </c>
      <c r="H8" s="34">
        <v>46</v>
      </c>
      <c r="I8" s="34"/>
      <c r="J8" s="34">
        <v>0</v>
      </c>
      <c r="K8" s="34">
        <v>21</v>
      </c>
      <c r="L8" s="34">
        <v>7</v>
      </c>
      <c r="M8" s="34"/>
      <c r="N8" s="34">
        <v>40</v>
      </c>
      <c r="O8" s="34">
        <v>4</v>
      </c>
      <c r="P8" s="34"/>
      <c r="Q8" s="34"/>
      <c r="R8" s="34">
        <v>3</v>
      </c>
      <c r="S8" s="34">
        <v>5</v>
      </c>
      <c r="T8" s="34">
        <v>25</v>
      </c>
      <c r="U8" s="34">
        <v>4</v>
      </c>
      <c r="V8" s="34">
        <v>8</v>
      </c>
      <c r="W8" s="34">
        <v>50</v>
      </c>
      <c r="X8" s="34">
        <v>6</v>
      </c>
      <c r="Y8" s="17">
        <v>50</v>
      </c>
    </row>
    <row r="9" spans="1:25" ht="15.75">
      <c r="A9" s="62"/>
      <c r="B9" s="17" t="s">
        <v>46</v>
      </c>
      <c r="C9" s="39">
        <v>4</v>
      </c>
      <c r="D9" s="40">
        <v>10</v>
      </c>
      <c r="E9" s="15"/>
      <c r="F9" s="40">
        <v>0</v>
      </c>
      <c r="G9" s="41">
        <v>1</v>
      </c>
      <c r="H9" s="41">
        <v>3</v>
      </c>
      <c r="I9" s="15"/>
      <c r="J9" s="15">
        <v>0</v>
      </c>
      <c r="K9" s="10">
        <v>2</v>
      </c>
      <c r="L9" s="10">
        <v>1</v>
      </c>
      <c r="M9" s="15"/>
      <c r="N9" s="10">
        <v>5</v>
      </c>
      <c r="O9" s="10">
        <v>3</v>
      </c>
      <c r="P9" s="15"/>
      <c r="Q9" s="42"/>
      <c r="R9" s="10">
        <v>1</v>
      </c>
      <c r="S9" s="10">
        <v>3</v>
      </c>
      <c r="T9" s="10">
        <v>5</v>
      </c>
      <c r="U9" s="10">
        <v>0</v>
      </c>
      <c r="V9" s="10">
        <v>3</v>
      </c>
      <c r="W9" s="10">
        <v>3</v>
      </c>
      <c r="X9" s="10">
        <v>0</v>
      </c>
      <c r="Y9" s="17">
        <v>10</v>
      </c>
    </row>
    <row r="10" spans="1:25" ht="15.75">
      <c r="A10" s="62"/>
      <c r="B10" s="17" t="s">
        <v>47</v>
      </c>
      <c r="C10" s="15">
        <v>7</v>
      </c>
      <c r="D10" s="15">
        <v>2</v>
      </c>
      <c r="E10" s="15"/>
      <c r="F10" s="15">
        <v>0</v>
      </c>
      <c r="G10" s="15">
        <v>1</v>
      </c>
      <c r="H10" s="15">
        <v>1</v>
      </c>
      <c r="I10" s="15"/>
      <c r="J10" s="15">
        <v>0</v>
      </c>
      <c r="K10" s="15">
        <v>1</v>
      </c>
      <c r="L10" s="15">
        <v>1</v>
      </c>
      <c r="M10" s="15"/>
      <c r="N10" s="15">
        <v>3</v>
      </c>
      <c r="O10" s="15">
        <v>1</v>
      </c>
      <c r="P10" s="15"/>
      <c r="Q10" s="42"/>
      <c r="R10" s="42">
        <v>1</v>
      </c>
      <c r="S10" s="15">
        <v>1</v>
      </c>
      <c r="T10" s="15">
        <v>2</v>
      </c>
      <c r="U10" s="15">
        <v>0</v>
      </c>
      <c r="V10" s="15">
        <v>3</v>
      </c>
      <c r="W10" s="15">
        <v>3</v>
      </c>
      <c r="X10" s="15">
        <v>0</v>
      </c>
      <c r="Y10" s="17">
        <v>5</v>
      </c>
    </row>
    <row r="11" spans="1:25" ht="15.75">
      <c r="A11" s="62"/>
      <c r="B11" s="17" t="s">
        <v>49</v>
      </c>
      <c r="C11" s="15">
        <v>4</v>
      </c>
      <c r="D11" s="15">
        <v>3</v>
      </c>
      <c r="E11" s="15"/>
      <c r="F11" s="15">
        <v>0</v>
      </c>
      <c r="G11" s="15">
        <v>1</v>
      </c>
      <c r="H11" s="15">
        <v>1</v>
      </c>
      <c r="I11" s="15"/>
      <c r="J11" s="15">
        <v>0</v>
      </c>
      <c r="K11" s="15">
        <v>1</v>
      </c>
      <c r="L11" s="15">
        <v>2</v>
      </c>
      <c r="M11" s="15"/>
      <c r="N11" s="15">
        <v>2</v>
      </c>
      <c r="O11" s="15">
        <v>2</v>
      </c>
      <c r="P11" s="15"/>
      <c r="Q11" s="42"/>
      <c r="R11" s="42">
        <v>0</v>
      </c>
      <c r="S11" s="15">
        <v>2</v>
      </c>
      <c r="T11" s="15">
        <v>5</v>
      </c>
      <c r="U11" s="15">
        <v>0</v>
      </c>
      <c r="V11" s="15">
        <v>6</v>
      </c>
      <c r="W11" s="15">
        <v>10</v>
      </c>
      <c r="X11" s="15">
        <v>0</v>
      </c>
      <c r="Y11" s="17">
        <v>15</v>
      </c>
    </row>
    <row r="12" spans="1:25" ht="31.5">
      <c r="A12" s="62"/>
      <c r="B12" s="53" t="s">
        <v>50</v>
      </c>
      <c r="C12" s="26">
        <f>C7+C8+C9+C10+C11</f>
        <v>133</v>
      </c>
      <c r="D12" s="26">
        <f aca="true" t="shared" si="0" ref="D12:Y12">D7+D8+D9+D10+D11</f>
        <v>88</v>
      </c>
      <c r="E12" s="26">
        <f t="shared" si="0"/>
        <v>0</v>
      </c>
      <c r="F12" s="26">
        <f t="shared" si="0"/>
        <v>13</v>
      </c>
      <c r="G12" s="26">
        <f t="shared" si="0"/>
        <v>33</v>
      </c>
      <c r="H12" s="26">
        <f t="shared" si="0"/>
        <v>71</v>
      </c>
      <c r="I12" s="26">
        <f t="shared" si="0"/>
        <v>0</v>
      </c>
      <c r="J12" s="26">
        <f t="shared" si="0"/>
        <v>0</v>
      </c>
      <c r="K12" s="26">
        <f t="shared" si="0"/>
        <v>58</v>
      </c>
      <c r="L12" s="26">
        <f t="shared" si="0"/>
        <v>30</v>
      </c>
      <c r="M12" s="26">
        <f t="shared" si="0"/>
        <v>0</v>
      </c>
      <c r="N12" s="26">
        <f t="shared" si="0"/>
        <v>81</v>
      </c>
      <c r="O12" s="26">
        <f t="shared" si="0"/>
        <v>32</v>
      </c>
      <c r="P12" s="26">
        <f t="shared" si="0"/>
        <v>0</v>
      </c>
      <c r="Q12" s="26">
        <f t="shared" si="0"/>
        <v>0</v>
      </c>
      <c r="R12" s="26">
        <f t="shared" si="0"/>
        <v>6</v>
      </c>
      <c r="S12" s="26">
        <f t="shared" si="0"/>
        <v>12</v>
      </c>
      <c r="T12" s="26">
        <f t="shared" si="0"/>
        <v>67</v>
      </c>
      <c r="U12" s="26">
        <f t="shared" si="0"/>
        <v>9</v>
      </c>
      <c r="V12" s="26">
        <f t="shared" si="0"/>
        <v>45</v>
      </c>
      <c r="W12" s="26">
        <f t="shared" si="0"/>
        <v>126</v>
      </c>
      <c r="X12" s="26">
        <f t="shared" si="0"/>
        <v>12</v>
      </c>
      <c r="Y12" s="26">
        <f t="shared" si="0"/>
        <v>130</v>
      </c>
    </row>
    <row r="13" spans="1:25" ht="15.75">
      <c r="A13" s="17">
        <v>2</v>
      </c>
      <c r="B13" s="17" t="s">
        <v>2</v>
      </c>
      <c r="C13" s="15">
        <v>10</v>
      </c>
      <c r="D13" s="15">
        <v>15</v>
      </c>
      <c r="E13" s="15"/>
      <c r="F13" s="15">
        <v>0</v>
      </c>
      <c r="G13" s="15">
        <v>2</v>
      </c>
      <c r="H13" s="15">
        <v>5</v>
      </c>
      <c r="I13" s="15"/>
      <c r="J13" s="15">
        <v>0</v>
      </c>
      <c r="K13" s="15">
        <v>8</v>
      </c>
      <c r="L13" s="15">
        <v>2</v>
      </c>
      <c r="M13" s="15"/>
      <c r="N13" s="15">
        <v>10</v>
      </c>
      <c r="O13" s="15">
        <v>5</v>
      </c>
      <c r="P13" s="15"/>
      <c r="Q13" s="15"/>
      <c r="R13" s="15">
        <v>1</v>
      </c>
      <c r="S13" s="15">
        <v>1</v>
      </c>
      <c r="T13" s="15">
        <v>15</v>
      </c>
      <c r="U13" s="15">
        <v>3</v>
      </c>
      <c r="V13" s="15">
        <v>6</v>
      </c>
      <c r="W13" s="15">
        <v>5</v>
      </c>
      <c r="X13" s="15">
        <v>3</v>
      </c>
      <c r="Y13" s="17">
        <v>10</v>
      </c>
    </row>
    <row r="14" spans="1:25" ht="18">
      <c r="A14" s="17">
        <v>3</v>
      </c>
      <c r="B14" s="17" t="s">
        <v>3</v>
      </c>
      <c r="C14" s="34">
        <v>32</v>
      </c>
      <c r="D14" s="34">
        <v>5</v>
      </c>
      <c r="E14" s="34"/>
      <c r="F14" s="34">
        <v>0</v>
      </c>
      <c r="G14" s="34">
        <v>2</v>
      </c>
      <c r="H14" s="34">
        <v>1</v>
      </c>
      <c r="I14" s="34"/>
      <c r="J14" s="34">
        <v>0</v>
      </c>
      <c r="K14" s="34">
        <v>7</v>
      </c>
      <c r="L14" s="15">
        <v>2</v>
      </c>
      <c r="M14" s="15"/>
      <c r="N14" s="15">
        <v>6</v>
      </c>
      <c r="O14" s="15">
        <v>3</v>
      </c>
      <c r="P14" s="15"/>
      <c r="Q14" s="15"/>
      <c r="R14" s="15">
        <v>1</v>
      </c>
      <c r="S14" s="15">
        <v>1</v>
      </c>
      <c r="T14" s="15">
        <v>10</v>
      </c>
      <c r="U14" s="15">
        <v>2</v>
      </c>
      <c r="V14" s="15">
        <v>6</v>
      </c>
      <c r="W14" s="15">
        <v>5</v>
      </c>
      <c r="X14" s="15">
        <v>3</v>
      </c>
      <c r="Y14" s="17">
        <v>5</v>
      </c>
    </row>
    <row r="15" spans="1:25" ht="20.25" customHeight="1">
      <c r="A15" s="17">
        <v>4</v>
      </c>
      <c r="B15" s="10" t="s">
        <v>4</v>
      </c>
      <c r="C15" s="15">
        <v>5</v>
      </c>
      <c r="D15" s="15">
        <v>4</v>
      </c>
      <c r="E15" s="15"/>
      <c r="F15" s="35">
        <v>0</v>
      </c>
      <c r="G15" s="15">
        <v>2</v>
      </c>
      <c r="H15" s="15">
        <v>2</v>
      </c>
      <c r="I15" s="15"/>
      <c r="J15" s="15">
        <v>0</v>
      </c>
      <c r="K15" s="15">
        <v>3</v>
      </c>
      <c r="L15" s="15">
        <v>2</v>
      </c>
      <c r="M15" s="15"/>
      <c r="N15" s="15">
        <v>5</v>
      </c>
      <c r="O15" s="15">
        <v>3</v>
      </c>
      <c r="P15" s="15"/>
      <c r="Q15" s="15"/>
      <c r="R15" s="15">
        <v>1</v>
      </c>
      <c r="S15" s="15">
        <v>2</v>
      </c>
      <c r="T15" s="15">
        <v>5</v>
      </c>
      <c r="U15" s="15">
        <v>2</v>
      </c>
      <c r="V15" s="15">
        <v>3</v>
      </c>
      <c r="W15" s="15">
        <v>5</v>
      </c>
      <c r="X15" s="15">
        <v>3</v>
      </c>
      <c r="Y15" s="17">
        <v>10</v>
      </c>
    </row>
    <row r="16" spans="1:25" ht="15.75">
      <c r="A16" s="17">
        <v>5</v>
      </c>
      <c r="B16" s="17" t="s">
        <v>5</v>
      </c>
      <c r="C16" s="15">
        <v>20</v>
      </c>
      <c r="D16" s="15">
        <v>15</v>
      </c>
      <c r="E16" s="15"/>
      <c r="F16" s="15">
        <v>0</v>
      </c>
      <c r="G16" s="15">
        <v>5</v>
      </c>
      <c r="H16" s="15">
        <v>5</v>
      </c>
      <c r="I16" s="15"/>
      <c r="J16" s="15">
        <v>0</v>
      </c>
      <c r="K16" s="15">
        <v>10</v>
      </c>
      <c r="L16" s="15">
        <v>7</v>
      </c>
      <c r="M16" s="15"/>
      <c r="N16" s="15">
        <v>15</v>
      </c>
      <c r="O16" s="15">
        <v>6</v>
      </c>
      <c r="P16" s="15"/>
      <c r="Q16" s="15"/>
      <c r="R16" s="15">
        <v>1</v>
      </c>
      <c r="S16" s="15">
        <v>1</v>
      </c>
      <c r="T16" s="15">
        <v>10</v>
      </c>
      <c r="U16" s="15">
        <v>8</v>
      </c>
      <c r="V16" s="15">
        <v>9</v>
      </c>
      <c r="W16" s="15">
        <v>10</v>
      </c>
      <c r="X16" s="15">
        <v>3</v>
      </c>
      <c r="Y16" s="17">
        <v>10</v>
      </c>
    </row>
    <row r="17" spans="1:25" s="43" customFormat="1" ht="15.75">
      <c r="A17" s="17">
        <v>6</v>
      </c>
      <c r="B17" s="17" t="s">
        <v>6</v>
      </c>
      <c r="C17" s="15">
        <v>12</v>
      </c>
      <c r="D17" s="15">
        <v>11</v>
      </c>
      <c r="E17" s="15"/>
      <c r="F17" s="15">
        <v>0</v>
      </c>
      <c r="G17" s="15">
        <v>2</v>
      </c>
      <c r="H17" s="15">
        <v>4</v>
      </c>
      <c r="I17" s="15"/>
      <c r="J17" s="15">
        <v>0</v>
      </c>
      <c r="K17" s="15">
        <v>4</v>
      </c>
      <c r="L17" s="15">
        <v>1</v>
      </c>
      <c r="M17" s="15"/>
      <c r="N17" s="15">
        <v>10</v>
      </c>
      <c r="O17" s="15">
        <v>2</v>
      </c>
      <c r="P17" s="15"/>
      <c r="Q17" s="15"/>
      <c r="R17" s="15">
        <v>1</v>
      </c>
      <c r="S17" s="15">
        <v>1</v>
      </c>
      <c r="T17" s="15">
        <v>10</v>
      </c>
      <c r="U17" s="15">
        <v>1</v>
      </c>
      <c r="V17" s="15">
        <v>6</v>
      </c>
      <c r="W17" s="15">
        <v>4</v>
      </c>
      <c r="X17" s="15">
        <v>3</v>
      </c>
      <c r="Y17" s="17">
        <v>5</v>
      </c>
    </row>
    <row r="18" spans="1:25" ht="15.75">
      <c r="A18" s="17">
        <v>7</v>
      </c>
      <c r="B18" s="17" t="s">
        <v>7</v>
      </c>
      <c r="C18" s="15">
        <v>15</v>
      </c>
      <c r="D18" s="15">
        <v>35</v>
      </c>
      <c r="E18" s="15"/>
      <c r="F18" s="15">
        <v>0</v>
      </c>
      <c r="G18" s="15">
        <v>1</v>
      </c>
      <c r="H18" s="15">
        <v>6</v>
      </c>
      <c r="I18" s="15"/>
      <c r="J18" s="15">
        <v>0</v>
      </c>
      <c r="K18" s="15">
        <v>2</v>
      </c>
      <c r="L18" s="15">
        <v>3</v>
      </c>
      <c r="M18" s="15"/>
      <c r="N18" s="15">
        <v>15</v>
      </c>
      <c r="O18" s="15">
        <v>3</v>
      </c>
      <c r="P18" s="15"/>
      <c r="Q18" s="15"/>
      <c r="R18" s="15">
        <v>1</v>
      </c>
      <c r="S18" s="15">
        <v>1</v>
      </c>
      <c r="T18" s="15">
        <v>26</v>
      </c>
      <c r="U18" s="15">
        <v>5</v>
      </c>
      <c r="V18" s="15">
        <v>3</v>
      </c>
      <c r="W18" s="15">
        <v>35</v>
      </c>
      <c r="X18" s="15">
        <v>3</v>
      </c>
      <c r="Y18" s="17">
        <v>20</v>
      </c>
    </row>
    <row r="19" spans="1:25" ht="15.75">
      <c r="A19" s="17">
        <v>8</v>
      </c>
      <c r="B19" s="17" t="s">
        <v>8</v>
      </c>
      <c r="C19" s="15">
        <v>18</v>
      </c>
      <c r="D19" s="15">
        <v>7</v>
      </c>
      <c r="E19" s="15"/>
      <c r="F19" s="15">
        <v>0</v>
      </c>
      <c r="G19" s="15">
        <v>2</v>
      </c>
      <c r="H19" s="15">
        <v>2</v>
      </c>
      <c r="I19" s="15"/>
      <c r="J19" s="15">
        <v>0</v>
      </c>
      <c r="K19" s="15">
        <v>7</v>
      </c>
      <c r="L19" s="15">
        <v>2</v>
      </c>
      <c r="M19" s="15"/>
      <c r="N19" s="15">
        <v>5</v>
      </c>
      <c r="O19" s="15">
        <v>2</v>
      </c>
      <c r="P19" s="15"/>
      <c r="Q19" s="15"/>
      <c r="R19" s="15">
        <v>1</v>
      </c>
      <c r="S19" s="15">
        <v>1</v>
      </c>
      <c r="T19" s="15">
        <v>8</v>
      </c>
      <c r="U19" s="15">
        <v>1</v>
      </c>
      <c r="V19" s="15">
        <v>6</v>
      </c>
      <c r="W19" s="15">
        <v>8</v>
      </c>
      <c r="X19" s="15">
        <v>3</v>
      </c>
      <c r="Y19" s="17">
        <v>5</v>
      </c>
    </row>
    <row r="20" spans="1:25" ht="15.75">
      <c r="A20" s="17">
        <v>9</v>
      </c>
      <c r="B20" s="17" t="s">
        <v>9</v>
      </c>
      <c r="C20" s="15">
        <v>6</v>
      </c>
      <c r="D20" s="15">
        <v>8</v>
      </c>
      <c r="E20" s="15"/>
      <c r="F20" s="15">
        <v>0</v>
      </c>
      <c r="G20" s="15">
        <v>2</v>
      </c>
      <c r="H20" s="15">
        <v>2</v>
      </c>
      <c r="I20" s="15"/>
      <c r="J20" s="15">
        <v>0</v>
      </c>
      <c r="K20" s="15">
        <v>4</v>
      </c>
      <c r="L20" s="15">
        <v>2</v>
      </c>
      <c r="M20" s="15"/>
      <c r="N20" s="15">
        <v>6</v>
      </c>
      <c r="O20" s="15">
        <v>4</v>
      </c>
      <c r="P20" s="15"/>
      <c r="Q20" s="15"/>
      <c r="R20" s="15">
        <v>1</v>
      </c>
      <c r="S20" s="15">
        <v>1</v>
      </c>
      <c r="T20" s="15">
        <v>10</v>
      </c>
      <c r="U20" s="15">
        <v>1</v>
      </c>
      <c r="V20" s="15">
        <v>3</v>
      </c>
      <c r="W20" s="15">
        <v>3</v>
      </c>
      <c r="X20" s="15">
        <v>3</v>
      </c>
      <c r="Y20" s="17">
        <v>10</v>
      </c>
    </row>
    <row r="21" spans="1:25" ht="15.75">
      <c r="A21" s="17">
        <v>10</v>
      </c>
      <c r="B21" s="17" t="s">
        <v>13</v>
      </c>
      <c r="C21" s="15">
        <v>20</v>
      </c>
      <c r="D21" s="15">
        <v>7</v>
      </c>
      <c r="E21" s="15"/>
      <c r="F21" s="15">
        <v>0</v>
      </c>
      <c r="G21" s="15">
        <v>3</v>
      </c>
      <c r="H21" s="15">
        <v>4</v>
      </c>
      <c r="I21" s="15"/>
      <c r="J21" s="15">
        <v>0</v>
      </c>
      <c r="K21" s="15">
        <v>3</v>
      </c>
      <c r="L21" s="15">
        <v>2</v>
      </c>
      <c r="M21" s="15"/>
      <c r="N21" s="15">
        <v>6</v>
      </c>
      <c r="O21" s="15">
        <v>3</v>
      </c>
      <c r="P21" s="15"/>
      <c r="Q21" s="15"/>
      <c r="R21" s="15">
        <v>1</v>
      </c>
      <c r="S21" s="15">
        <v>1</v>
      </c>
      <c r="T21" s="15">
        <v>15</v>
      </c>
      <c r="U21" s="15">
        <v>3</v>
      </c>
      <c r="V21" s="15">
        <v>9</v>
      </c>
      <c r="W21" s="15">
        <v>10</v>
      </c>
      <c r="X21" s="15">
        <v>3</v>
      </c>
      <c r="Y21" s="17">
        <v>10</v>
      </c>
    </row>
    <row r="22" spans="1:25" ht="15.75">
      <c r="A22" s="17">
        <v>11</v>
      </c>
      <c r="B22" s="17" t="s">
        <v>10</v>
      </c>
      <c r="C22" s="17">
        <v>11</v>
      </c>
      <c r="D22" s="17">
        <v>19</v>
      </c>
      <c r="E22" s="15"/>
      <c r="F22" s="15">
        <v>0</v>
      </c>
      <c r="G22" s="15">
        <v>2</v>
      </c>
      <c r="H22" s="15">
        <v>5</v>
      </c>
      <c r="I22" s="15"/>
      <c r="J22" s="15">
        <v>0</v>
      </c>
      <c r="K22" s="15">
        <v>5</v>
      </c>
      <c r="L22" s="15">
        <v>2</v>
      </c>
      <c r="M22" s="15"/>
      <c r="N22" s="15">
        <v>10</v>
      </c>
      <c r="O22" s="15">
        <v>5</v>
      </c>
      <c r="P22" s="15"/>
      <c r="Q22" s="15"/>
      <c r="R22" s="10">
        <v>2</v>
      </c>
      <c r="S22" s="10">
        <v>4</v>
      </c>
      <c r="T22" s="10">
        <v>32</v>
      </c>
      <c r="U22" s="10">
        <v>3</v>
      </c>
      <c r="V22" s="10">
        <v>9</v>
      </c>
      <c r="W22" s="36">
        <v>5</v>
      </c>
      <c r="X22" s="10">
        <v>3</v>
      </c>
      <c r="Y22" s="17">
        <v>10</v>
      </c>
    </row>
    <row r="23" spans="1:25" ht="18">
      <c r="A23" s="17">
        <v>12</v>
      </c>
      <c r="B23" s="17" t="s">
        <v>11</v>
      </c>
      <c r="C23" s="34">
        <v>10</v>
      </c>
      <c r="D23" s="34">
        <v>15</v>
      </c>
      <c r="E23" s="34"/>
      <c r="F23" s="34">
        <v>0</v>
      </c>
      <c r="G23" s="34">
        <v>4</v>
      </c>
      <c r="H23" s="34">
        <v>4</v>
      </c>
      <c r="I23" s="34"/>
      <c r="J23" s="34">
        <v>0</v>
      </c>
      <c r="K23" s="34">
        <v>5</v>
      </c>
      <c r="L23" s="34">
        <v>2</v>
      </c>
      <c r="M23" s="34"/>
      <c r="N23" s="34">
        <v>5</v>
      </c>
      <c r="O23" s="34">
        <v>3</v>
      </c>
      <c r="P23" s="34"/>
      <c r="Q23" s="34"/>
      <c r="R23" s="34">
        <v>2</v>
      </c>
      <c r="S23" s="34">
        <v>1</v>
      </c>
      <c r="T23" s="34">
        <v>10</v>
      </c>
      <c r="U23" s="34">
        <v>5</v>
      </c>
      <c r="V23" s="34">
        <v>5</v>
      </c>
      <c r="W23" s="34">
        <v>15</v>
      </c>
      <c r="X23" s="34">
        <v>3</v>
      </c>
      <c r="Y23" s="17">
        <v>5</v>
      </c>
    </row>
    <row r="24" spans="1:25" ht="15.75">
      <c r="A24" s="17">
        <v>13</v>
      </c>
      <c r="B24" s="17" t="s">
        <v>12</v>
      </c>
      <c r="C24" s="15">
        <v>20</v>
      </c>
      <c r="D24" s="15">
        <v>14</v>
      </c>
      <c r="E24" s="15"/>
      <c r="F24" s="15">
        <v>0</v>
      </c>
      <c r="G24" s="15">
        <v>1</v>
      </c>
      <c r="H24" s="15">
        <v>1</v>
      </c>
      <c r="I24" s="15"/>
      <c r="J24" s="15">
        <v>0</v>
      </c>
      <c r="K24" s="15">
        <v>6</v>
      </c>
      <c r="L24" s="15">
        <v>2</v>
      </c>
      <c r="M24" s="15"/>
      <c r="N24" s="15">
        <v>5</v>
      </c>
      <c r="O24" s="15">
        <v>2</v>
      </c>
      <c r="P24" s="15"/>
      <c r="Q24" s="15"/>
      <c r="R24" s="15">
        <v>2</v>
      </c>
      <c r="S24" s="15">
        <v>2</v>
      </c>
      <c r="T24" s="15">
        <v>20</v>
      </c>
      <c r="U24" s="15">
        <v>5</v>
      </c>
      <c r="V24" s="15">
        <v>9</v>
      </c>
      <c r="W24" s="15">
        <v>20</v>
      </c>
      <c r="X24" s="15">
        <v>3</v>
      </c>
      <c r="Y24" s="17">
        <v>10</v>
      </c>
    </row>
    <row r="25" spans="1:25" ht="15.75">
      <c r="A25" s="21"/>
      <c r="B25" s="19" t="s">
        <v>43</v>
      </c>
      <c r="C25" s="20">
        <f>SUM(C12:C24)</f>
        <v>312</v>
      </c>
      <c r="D25" s="20">
        <f>SUM(D12:D24)</f>
        <v>243</v>
      </c>
      <c r="E25" s="20">
        <f aca="true" t="shared" si="1" ref="E25:Y25">SUM(E12:E24)</f>
        <v>0</v>
      </c>
      <c r="F25" s="20">
        <f>SUM(F12:F24)</f>
        <v>13</v>
      </c>
      <c r="G25" s="20">
        <f t="shared" si="1"/>
        <v>61</v>
      </c>
      <c r="H25" s="20">
        <f>SUM(H12:H24)</f>
        <v>112</v>
      </c>
      <c r="I25" s="20">
        <f t="shared" si="1"/>
        <v>0</v>
      </c>
      <c r="J25" s="20">
        <f t="shared" si="1"/>
        <v>0</v>
      </c>
      <c r="K25" s="20">
        <f t="shared" si="1"/>
        <v>122</v>
      </c>
      <c r="L25" s="20">
        <f t="shared" si="1"/>
        <v>59</v>
      </c>
      <c r="M25" s="20">
        <f t="shared" si="1"/>
        <v>0</v>
      </c>
      <c r="N25" s="20">
        <f t="shared" si="1"/>
        <v>179</v>
      </c>
      <c r="O25" s="20">
        <f t="shared" si="1"/>
        <v>73</v>
      </c>
      <c r="P25" s="20">
        <f t="shared" si="1"/>
        <v>0</v>
      </c>
      <c r="Q25" s="20">
        <f t="shared" si="1"/>
        <v>0</v>
      </c>
      <c r="R25" s="20">
        <f t="shared" si="1"/>
        <v>21</v>
      </c>
      <c r="S25" s="20">
        <f t="shared" si="1"/>
        <v>29</v>
      </c>
      <c r="T25" s="20">
        <f t="shared" si="1"/>
        <v>238</v>
      </c>
      <c r="U25" s="20">
        <f t="shared" si="1"/>
        <v>48</v>
      </c>
      <c r="V25" s="20">
        <f t="shared" si="1"/>
        <v>119</v>
      </c>
      <c r="W25" s="20">
        <f t="shared" si="1"/>
        <v>251</v>
      </c>
      <c r="X25" s="20">
        <f t="shared" si="1"/>
        <v>48</v>
      </c>
      <c r="Y25" s="20">
        <f t="shared" si="1"/>
        <v>240</v>
      </c>
    </row>
  </sheetData>
  <sheetProtection/>
  <mergeCells count="5">
    <mergeCell ref="G5:H5"/>
    <mergeCell ref="A2:N2"/>
    <mergeCell ref="A3:N3"/>
    <mergeCell ref="A7:A12"/>
    <mergeCell ref="C5:D5"/>
  </mergeCells>
  <printOptions/>
  <pageMargins left="0" right="0" top="0.3937007874015748" bottom="0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="85" zoomScaleNormal="85" zoomScaleSheetLayoutView="100" zoomScalePageLayoutView="0" workbookViewId="0" topLeftCell="D1">
      <selection activeCell="X4" sqref="X4"/>
    </sheetView>
  </sheetViews>
  <sheetFormatPr defaultColWidth="9.00390625" defaultRowHeight="12.75"/>
  <cols>
    <col min="1" max="1" width="10.25390625" style="0" bestFit="1" customWidth="1"/>
    <col min="2" max="2" width="32.875" style="0" customWidth="1"/>
    <col min="3" max="3" width="31.00390625" style="0" customWidth="1"/>
    <col min="4" max="4" width="17.75390625" style="0" customWidth="1"/>
    <col min="5" max="5" width="22.25390625" style="0" hidden="1" customWidth="1"/>
    <col min="6" max="6" width="19.125" style="0" customWidth="1"/>
    <col min="7" max="7" width="18.75390625" style="0" customWidth="1"/>
    <col min="8" max="8" width="18.625" style="0" customWidth="1"/>
    <col min="9" max="9" width="25.375" style="0" hidden="1" customWidth="1"/>
    <col min="10" max="10" width="16.625" style="0" customWidth="1"/>
    <col min="11" max="11" width="19.25390625" style="0" customWidth="1"/>
    <col min="12" max="12" width="13.125" style="0" hidden="1" customWidth="1"/>
    <col min="13" max="13" width="13.25390625" style="0" customWidth="1"/>
    <col min="14" max="14" width="21.125" style="0" customWidth="1"/>
    <col min="15" max="15" width="10.875" style="0" hidden="1" customWidth="1"/>
    <col min="16" max="16" width="14.25390625" style="0" hidden="1" customWidth="1"/>
    <col min="17" max="17" width="24.875" style="0" customWidth="1"/>
    <col min="18" max="18" width="21.25390625" style="0" customWidth="1"/>
    <col min="19" max="20" width="22.75390625" style="0" customWidth="1"/>
    <col min="21" max="21" width="16.00390625" style="0" customWidth="1"/>
    <col min="22" max="22" width="19.75390625" style="0" customWidth="1"/>
    <col min="23" max="23" width="16.00390625" style="0" customWidth="1"/>
    <col min="24" max="24" width="17.75390625" style="0" customWidth="1"/>
    <col min="25" max="25" width="6.75390625" style="0" customWidth="1"/>
    <col min="26" max="26" width="7.375" style="0" customWidth="1"/>
    <col min="27" max="27" width="8.25390625" style="0" customWidth="1"/>
    <col min="28" max="28" width="6.00390625" style="0" customWidth="1"/>
    <col min="29" max="29" width="7.875" style="0" customWidth="1"/>
    <col min="31" max="31" width="6.25390625" style="0" customWidth="1"/>
    <col min="32" max="32" width="6.875" style="0" customWidth="1"/>
    <col min="33" max="33" width="8.25390625" style="0" customWidth="1"/>
    <col min="34" max="34" width="7.00390625" style="0" customWidth="1"/>
    <col min="35" max="35" width="6.625" style="0" customWidth="1"/>
    <col min="36" max="36" width="10.125" style="0" customWidth="1"/>
    <col min="37" max="37" width="7.125" style="0" customWidth="1"/>
    <col min="38" max="38" width="6.875" style="0" customWidth="1"/>
    <col min="39" max="39" width="8.25390625" style="0" customWidth="1"/>
    <col min="40" max="40" width="7.375" style="0" customWidth="1"/>
    <col min="41" max="41" width="6.75390625" style="0" customWidth="1"/>
    <col min="43" max="43" width="6.75390625" style="0" customWidth="1"/>
    <col min="44" max="44" width="6.375" style="0" customWidth="1"/>
    <col min="45" max="45" width="9.75390625" style="0" customWidth="1"/>
    <col min="46" max="46" width="6.25390625" style="0" customWidth="1"/>
    <col min="47" max="47" width="7.875" style="0" customWidth="1"/>
    <col min="48" max="48" width="8.625" style="0" customWidth="1"/>
    <col min="49" max="49" width="6.75390625" style="0" customWidth="1"/>
    <col min="50" max="50" width="7.625" style="0" customWidth="1"/>
    <col min="51" max="51" width="9.25390625" style="0" customWidth="1"/>
    <col min="52" max="52" width="5.875" style="0" customWidth="1"/>
    <col min="53" max="53" width="7.25390625" style="0" customWidth="1"/>
    <col min="61" max="61" width="7.125" style="0" customWidth="1"/>
    <col min="62" max="62" width="6.875" style="0" customWidth="1"/>
    <col min="63" max="63" width="8.125" style="0" customWidth="1"/>
    <col min="65" max="65" width="8.125" style="0" customWidth="1"/>
    <col min="66" max="66" width="10.875" style="0" customWidth="1"/>
    <col min="67" max="67" width="8.125" style="0" customWidth="1"/>
    <col min="68" max="68" width="8.25390625" style="0" customWidth="1"/>
    <col min="69" max="69" width="9.875" style="0" customWidth="1"/>
    <col min="70" max="70" width="7.625" style="0" customWidth="1"/>
    <col min="71" max="71" width="8.125" style="0" customWidth="1"/>
    <col min="72" max="72" width="8.25390625" style="0" customWidth="1"/>
    <col min="73" max="73" width="6.625" style="0" customWidth="1"/>
    <col min="74" max="74" width="8.25390625" style="0" customWidth="1"/>
    <col min="76" max="76" width="7.125" style="0" customWidth="1"/>
    <col min="77" max="77" width="7.625" style="0" customWidth="1"/>
    <col min="78" max="78" width="9.875" style="0" customWidth="1"/>
    <col min="79" max="79" width="6.75390625" style="0" customWidth="1"/>
    <col min="80" max="80" width="7.75390625" style="0" customWidth="1"/>
    <col min="81" max="81" width="9.75390625" style="0" customWidth="1"/>
    <col min="82" max="82" width="7.625" style="0" customWidth="1"/>
    <col min="83" max="83" width="7.375" style="0" customWidth="1"/>
    <col min="84" max="84" width="9.75390625" style="0" customWidth="1"/>
    <col min="85" max="85" width="6.00390625" style="0" customWidth="1"/>
    <col min="86" max="86" width="8.125" style="0" customWidth="1"/>
    <col min="87" max="87" width="8.00390625" style="0" customWidth="1"/>
    <col min="88" max="88" width="5.875" style="0" customWidth="1"/>
    <col min="89" max="89" width="7.75390625" style="0" customWidth="1"/>
    <col min="90" max="90" width="8.125" style="0" customWidth="1"/>
    <col min="91" max="91" width="6.625" style="0" customWidth="1"/>
    <col min="92" max="92" width="7.75390625" style="0" customWidth="1"/>
    <col min="93" max="93" width="8.25390625" style="0" customWidth="1"/>
    <col min="94" max="94" width="7.75390625" style="0" customWidth="1"/>
    <col min="95" max="95" width="8.00390625" style="0" customWidth="1"/>
    <col min="96" max="96" width="9.75390625" style="0" customWidth="1"/>
    <col min="97" max="97" width="7.00390625" style="0" customWidth="1"/>
    <col min="98" max="98" width="8.375" style="0" customWidth="1"/>
    <col min="99" max="99" width="10.125" style="0" customWidth="1"/>
    <col min="100" max="100" width="7.125" style="0" customWidth="1"/>
    <col min="101" max="101" width="8.375" style="0" customWidth="1"/>
    <col min="103" max="103" width="6.875" style="0" customWidth="1"/>
    <col min="104" max="104" width="8.625" style="0" customWidth="1"/>
    <col min="106" max="106" width="8.375" style="0" customWidth="1"/>
    <col min="107" max="107" width="7.625" style="0" customWidth="1"/>
    <col min="108" max="108" width="9.875" style="0" customWidth="1"/>
    <col min="109" max="109" width="8.625" style="0" customWidth="1"/>
    <col min="110" max="110" width="8.25390625" style="0" customWidth="1"/>
    <col min="111" max="111" width="11.375" style="0" customWidth="1"/>
    <col min="114" max="114" width="9.875" style="0" customWidth="1"/>
    <col min="116" max="116" width="8.375" style="0" customWidth="1"/>
    <col min="117" max="117" width="11.125" style="0" customWidth="1"/>
    <col min="118" max="118" width="8.125" style="0" customWidth="1"/>
    <col min="119" max="119" width="8.375" style="0" customWidth="1"/>
    <col min="120" max="120" width="10.00390625" style="0" customWidth="1"/>
    <col min="121" max="121" width="12.25390625" style="0" customWidth="1"/>
    <col min="122" max="122" width="20.25390625" style="0" customWidth="1"/>
  </cols>
  <sheetData>
    <row r="1" ht="18">
      <c r="B1" s="1"/>
    </row>
    <row r="2" spans="1:24" ht="27" customHeight="1">
      <c r="A2" s="59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X2" s="57" t="s">
        <v>57</v>
      </c>
    </row>
    <row r="3" spans="1:13" ht="32.25" customHeight="1">
      <c r="A3" s="59" t="s">
        <v>54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5" spans="2:23" ht="16.5" thickBot="1">
      <c r="B5" s="2"/>
      <c r="C5" s="66" t="s">
        <v>30</v>
      </c>
      <c r="D5" s="67"/>
      <c r="E5" s="3"/>
      <c r="F5" s="3"/>
      <c r="G5" s="66" t="s">
        <v>31</v>
      </c>
      <c r="H5" s="6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4" ht="146.25" customHeight="1" thickBot="1">
      <c r="A6" s="5" t="s">
        <v>42</v>
      </c>
      <c r="B6" s="7" t="s">
        <v>41</v>
      </c>
      <c r="C6" s="8" t="s">
        <v>23</v>
      </c>
      <c r="D6" s="8" t="s">
        <v>24</v>
      </c>
      <c r="E6" s="8" t="s">
        <v>25</v>
      </c>
      <c r="F6" s="8" t="s">
        <v>26</v>
      </c>
      <c r="G6" s="8" t="s">
        <v>27</v>
      </c>
      <c r="H6" s="8" t="s">
        <v>28</v>
      </c>
      <c r="I6" s="9" t="s">
        <v>29</v>
      </c>
      <c r="J6" s="7" t="s">
        <v>33</v>
      </c>
      <c r="K6" s="7" t="s">
        <v>34</v>
      </c>
      <c r="L6" s="6" t="s">
        <v>15</v>
      </c>
      <c r="M6" s="7" t="s">
        <v>35</v>
      </c>
      <c r="N6" s="7" t="s">
        <v>36</v>
      </c>
      <c r="O6" s="6" t="s">
        <v>16</v>
      </c>
      <c r="P6" s="7" t="s">
        <v>14</v>
      </c>
      <c r="Q6" s="7" t="s">
        <v>38</v>
      </c>
      <c r="R6" s="7" t="s">
        <v>37</v>
      </c>
      <c r="S6" s="7" t="s">
        <v>22</v>
      </c>
      <c r="T6" s="7" t="s">
        <v>18</v>
      </c>
      <c r="U6" s="7" t="s">
        <v>19</v>
      </c>
      <c r="V6" s="7" t="s">
        <v>48</v>
      </c>
      <c r="W6" s="7" t="s">
        <v>21</v>
      </c>
      <c r="X6" s="23" t="s">
        <v>44</v>
      </c>
    </row>
    <row r="7" spans="1:24" ht="15.75">
      <c r="A7" s="65">
        <v>1</v>
      </c>
      <c r="B7" s="44" t="s">
        <v>0</v>
      </c>
      <c r="C7" s="45">
        <v>160</v>
      </c>
      <c r="D7" s="45">
        <v>65</v>
      </c>
      <c r="E7" s="45"/>
      <c r="F7" s="45">
        <v>21</v>
      </c>
      <c r="G7" s="45">
        <v>15</v>
      </c>
      <c r="H7" s="45">
        <v>65</v>
      </c>
      <c r="I7" s="45"/>
      <c r="J7" s="45">
        <v>76</v>
      </c>
      <c r="K7" s="45">
        <v>33</v>
      </c>
      <c r="L7" s="45"/>
      <c r="M7" s="45">
        <v>57</v>
      </c>
      <c r="N7" s="45">
        <v>34</v>
      </c>
      <c r="O7" s="45"/>
      <c r="P7" s="45"/>
      <c r="Q7" s="45">
        <v>3</v>
      </c>
      <c r="R7" s="45">
        <v>20</v>
      </c>
      <c r="S7" s="45">
        <v>70</v>
      </c>
      <c r="T7" s="45">
        <v>10</v>
      </c>
      <c r="U7" s="45">
        <v>15</v>
      </c>
      <c r="V7" s="45">
        <v>40</v>
      </c>
      <c r="W7" s="45">
        <v>12</v>
      </c>
      <c r="X7" s="37">
        <v>100</v>
      </c>
    </row>
    <row r="8" spans="1:24" ht="15.75">
      <c r="A8" s="65"/>
      <c r="B8" s="44" t="s">
        <v>1</v>
      </c>
      <c r="C8" s="45">
        <v>96</v>
      </c>
      <c r="D8" s="45">
        <v>63</v>
      </c>
      <c r="E8" s="45"/>
      <c r="F8" s="45">
        <v>0</v>
      </c>
      <c r="G8" s="45">
        <v>20</v>
      </c>
      <c r="H8" s="45">
        <v>37</v>
      </c>
      <c r="I8" s="45"/>
      <c r="J8" s="45">
        <v>30</v>
      </c>
      <c r="K8" s="45">
        <v>14</v>
      </c>
      <c r="L8" s="45"/>
      <c r="M8" s="45">
        <v>62</v>
      </c>
      <c r="N8" s="45">
        <v>15</v>
      </c>
      <c r="O8" s="45"/>
      <c r="P8" s="45"/>
      <c r="Q8" s="45">
        <v>3</v>
      </c>
      <c r="R8" s="45">
        <v>11</v>
      </c>
      <c r="S8" s="45">
        <v>120</v>
      </c>
      <c r="T8" s="45">
        <v>4</v>
      </c>
      <c r="U8" s="45">
        <v>18</v>
      </c>
      <c r="V8" s="45">
        <v>60</v>
      </c>
      <c r="W8" s="45">
        <v>6</v>
      </c>
      <c r="X8" s="17">
        <v>60</v>
      </c>
    </row>
    <row r="9" spans="1:24" ht="15.75">
      <c r="A9" s="65"/>
      <c r="B9" s="44" t="s">
        <v>46</v>
      </c>
      <c r="C9" s="46">
        <v>8</v>
      </c>
      <c r="D9" s="46">
        <v>10</v>
      </c>
      <c r="E9" s="45"/>
      <c r="F9" s="45">
        <v>0</v>
      </c>
      <c r="G9" s="45">
        <v>1</v>
      </c>
      <c r="H9" s="45">
        <v>2</v>
      </c>
      <c r="I9" s="45"/>
      <c r="J9" s="7">
        <v>4</v>
      </c>
      <c r="K9" s="7">
        <v>2</v>
      </c>
      <c r="L9" s="45"/>
      <c r="M9" s="7">
        <v>10</v>
      </c>
      <c r="N9" s="7">
        <v>5</v>
      </c>
      <c r="O9" s="45"/>
      <c r="P9" s="47"/>
      <c r="Q9" s="7">
        <v>1</v>
      </c>
      <c r="R9" s="7">
        <v>3</v>
      </c>
      <c r="S9" s="7">
        <v>6</v>
      </c>
      <c r="T9" s="7">
        <v>0</v>
      </c>
      <c r="U9" s="7">
        <v>3</v>
      </c>
      <c r="V9" s="7">
        <v>3</v>
      </c>
      <c r="W9" s="7">
        <v>0</v>
      </c>
      <c r="X9" s="17">
        <v>10</v>
      </c>
    </row>
    <row r="10" spans="1:24" ht="15.75">
      <c r="A10" s="65"/>
      <c r="B10" s="44" t="s">
        <v>47</v>
      </c>
      <c r="C10" s="45">
        <v>4</v>
      </c>
      <c r="D10" s="45">
        <v>4</v>
      </c>
      <c r="E10" s="45"/>
      <c r="F10" s="45">
        <v>0</v>
      </c>
      <c r="G10" s="45">
        <v>1</v>
      </c>
      <c r="H10" s="45">
        <v>1</v>
      </c>
      <c r="I10" s="45"/>
      <c r="J10" s="45">
        <v>1</v>
      </c>
      <c r="K10" s="45">
        <v>1</v>
      </c>
      <c r="L10" s="45"/>
      <c r="M10" s="45">
        <v>3</v>
      </c>
      <c r="N10" s="45">
        <v>2</v>
      </c>
      <c r="O10" s="45"/>
      <c r="P10" s="47"/>
      <c r="Q10" s="47">
        <v>1</v>
      </c>
      <c r="R10" s="45">
        <v>1</v>
      </c>
      <c r="S10" s="45">
        <v>3</v>
      </c>
      <c r="T10" s="45">
        <v>0</v>
      </c>
      <c r="U10" s="45">
        <v>3</v>
      </c>
      <c r="V10" s="45">
        <v>3</v>
      </c>
      <c r="W10" s="45">
        <v>0</v>
      </c>
      <c r="X10" s="17">
        <v>7</v>
      </c>
    </row>
    <row r="11" spans="1:24" ht="15.75">
      <c r="A11" s="65"/>
      <c r="B11" s="44" t="s">
        <v>49</v>
      </c>
      <c r="C11" s="45">
        <v>7</v>
      </c>
      <c r="D11" s="45">
        <v>4</v>
      </c>
      <c r="E11" s="45"/>
      <c r="F11" s="45">
        <v>0</v>
      </c>
      <c r="G11" s="45">
        <v>1</v>
      </c>
      <c r="H11" s="45">
        <v>1</v>
      </c>
      <c r="I11" s="45"/>
      <c r="J11" s="45">
        <v>2</v>
      </c>
      <c r="K11" s="45">
        <v>3</v>
      </c>
      <c r="L11" s="45"/>
      <c r="M11" s="45">
        <v>5</v>
      </c>
      <c r="N11" s="45">
        <v>2</v>
      </c>
      <c r="O11" s="45"/>
      <c r="P11" s="47"/>
      <c r="Q11" s="47">
        <v>1</v>
      </c>
      <c r="R11" s="45">
        <v>5</v>
      </c>
      <c r="S11" s="45">
        <v>10</v>
      </c>
      <c r="T11" s="45">
        <v>0</v>
      </c>
      <c r="U11" s="45">
        <v>6</v>
      </c>
      <c r="V11" s="45">
        <v>10</v>
      </c>
      <c r="W11" s="45">
        <v>0</v>
      </c>
      <c r="X11" s="17">
        <v>15</v>
      </c>
    </row>
    <row r="12" spans="1:24" ht="15">
      <c r="A12" s="65"/>
      <c r="B12" s="32" t="s">
        <v>50</v>
      </c>
      <c r="C12" s="33">
        <f>C7+C8+C9+C10+C11</f>
        <v>275</v>
      </c>
      <c r="D12" s="33">
        <f aca="true" t="shared" si="0" ref="D12:X12">D7+D8+D9+D10+D11</f>
        <v>146</v>
      </c>
      <c r="E12" s="33">
        <f t="shared" si="0"/>
        <v>0</v>
      </c>
      <c r="F12" s="33">
        <f t="shared" si="0"/>
        <v>21</v>
      </c>
      <c r="G12" s="33">
        <f t="shared" si="0"/>
        <v>38</v>
      </c>
      <c r="H12" s="33">
        <f t="shared" si="0"/>
        <v>106</v>
      </c>
      <c r="I12" s="33">
        <f t="shared" si="0"/>
        <v>0</v>
      </c>
      <c r="J12" s="33">
        <f t="shared" si="0"/>
        <v>113</v>
      </c>
      <c r="K12" s="33">
        <f t="shared" si="0"/>
        <v>53</v>
      </c>
      <c r="L12" s="33">
        <f t="shared" si="0"/>
        <v>0</v>
      </c>
      <c r="M12" s="33">
        <f t="shared" si="0"/>
        <v>137</v>
      </c>
      <c r="N12" s="33">
        <f t="shared" si="0"/>
        <v>58</v>
      </c>
      <c r="O12" s="33">
        <f t="shared" si="0"/>
        <v>0</v>
      </c>
      <c r="P12" s="33">
        <f t="shared" si="0"/>
        <v>0</v>
      </c>
      <c r="Q12" s="33">
        <f t="shared" si="0"/>
        <v>9</v>
      </c>
      <c r="R12" s="33">
        <f t="shared" si="0"/>
        <v>40</v>
      </c>
      <c r="S12" s="33">
        <f t="shared" si="0"/>
        <v>209</v>
      </c>
      <c r="T12" s="33">
        <f t="shared" si="0"/>
        <v>14</v>
      </c>
      <c r="U12" s="33">
        <f t="shared" si="0"/>
        <v>45</v>
      </c>
      <c r="V12" s="33">
        <f t="shared" si="0"/>
        <v>116</v>
      </c>
      <c r="W12" s="33">
        <f t="shared" si="0"/>
        <v>18</v>
      </c>
      <c r="X12" s="33">
        <f t="shared" si="0"/>
        <v>192</v>
      </c>
    </row>
    <row r="13" spans="1:24" ht="15.75">
      <c r="A13" s="48">
        <v>2</v>
      </c>
      <c r="B13" s="44" t="s">
        <v>2</v>
      </c>
      <c r="C13" s="45">
        <v>30</v>
      </c>
      <c r="D13" s="45">
        <v>15</v>
      </c>
      <c r="E13" s="45"/>
      <c r="F13" s="45">
        <v>0</v>
      </c>
      <c r="G13" s="45">
        <v>10</v>
      </c>
      <c r="H13" s="45">
        <v>10</v>
      </c>
      <c r="I13" s="45"/>
      <c r="J13" s="45">
        <v>9</v>
      </c>
      <c r="K13" s="45">
        <v>2</v>
      </c>
      <c r="L13" s="45"/>
      <c r="M13" s="45">
        <v>15</v>
      </c>
      <c r="N13" s="45">
        <v>5</v>
      </c>
      <c r="O13" s="45"/>
      <c r="P13" s="45"/>
      <c r="Q13" s="45">
        <v>3</v>
      </c>
      <c r="R13" s="45">
        <v>3</v>
      </c>
      <c r="S13" s="45">
        <v>15</v>
      </c>
      <c r="T13" s="45">
        <v>5</v>
      </c>
      <c r="U13" s="45">
        <v>9</v>
      </c>
      <c r="V13" s="45">
        <v>10</v>
      </c>
      <c r="W13" s="45">
        <v>3</v>
      </c>
      <c r="X13" s="17">
        <v>5</v>
      </c>
    </row>
    <row r="14" spans="1:24" ht="20.25" customHeight="1">
      <c r="A14" s="48">
        <v>3</v>
      </c>
      <c r="B14" s="44" t="s">
        <v>3</v>
      </c>
      <c r="C14" s="45">
        <v>38</v>
      </c>
      <c r="D14" s="45">
        <v>18</v>
      </c>
      <c r="E14" s="45"/>
      <c r="F14" s="45">
        <v>0</v>
      </c>
      <c r="G14" s="45">
        <v>3</v>
      </c>
      <c r="H14" s="45">
        <v>4</v>
      </c>
      <c r="I14" s="45"/>
      <c r="J14" s="45">
        <v>6</v>
      </c>
      <c r="K14" s="45">
        <v>3</v>
      </c>
      <c r="L14" s="45"/>
      <c r="M14" s="45">
        <v>20</v>
      </c>
      <c r="N14" s="45">
        <v>6</v>
      </c>
      <c r="O14" s="45"/>
      <c r="P14" s="45"/>
      <c r="Q14" s="45">
        <v>1</v>
      </c>
      <c r="R14" s="45">
        <v>1</v>
      </c>
      <c r="S14" s="45">
        <v>15</v>
      </c>
      <c r="T14" s="45">
        <v>4</v>
      </c>
      <c r="U14" s="45">
        <v>18</v>
      </c>
      <c r="V14" s="45">
        <v>10</v>
      </c>
      <c r="W14" s="45">
        <v>3</v>
      </c>
      <c r="X14" s="17">
        <v>10</v>
      </c>
    </row>
    <row r="15" spans="1:24" ht="15.75">
      <c r="A15" s="48">
        <v>4</v>
      </c>
      <c r="B15" s="49" t="s">
        <v>4</v>
      </c>
      <c r="C15" s="45">
        <v>12</v>
      </c>
      <c r="D15" s="45">
        <v>10</v>
      </c>
      <c r="E15" s="45"/>
      <c r="F15" s="50">
        <v>0</v>
      </c>
      <c r="G15" s="45">
        <v>4</v>
      </c>
      <c r="H15" s="45">
        <v>6</v>
      </c>
      <c r="I15" s="45"/>
      <c r="J15" s="45">
        <v>5</v>
      </c>
      <c r="K15" s="45">
        <v>3</v>
      </c>
      <c r="L15" s="45"/>
      <c r="M15" s="45">
        <v>10</v>
      </c>
      <c r="N15" s="45">
        <v>5</v>
      </c>
      <c r="O15" s="45"/>
      <c r="P15" s="45"/>
      <c r="Q15" s="45">
        <v>2</v>
      </c>
      <c r="R15" s="45">
        <v>4</v>
      </c>
      <c r="S15" s="45">
        <v>10</v>
      </c>
      <c r="T15" s="45">
        <v>2</v>
      </c>
      <c r="U15" s="45">
        <v>6</v>
      </c>
      <c r="V15" s="45">
        <v>10</v>
      </c>
      <c r="W15" s="45">
        <v>3</v>
      </c>
      <c r="X15" s="17">
        <v>15</v>
      </c>
    </row>
    <row r="16" spans="1:24" ht="15.75">
      <c r="A16" s="48">
        <v>5</v>
      </c>
      <c r="B16" s="44" t="s">
        <v>5</v>
      </c>
      <c r="C16" s="45">
        <v>30</v>
      </c>
      <c r="D16" s="45">
        <v>20</v>
      </c>
      <c r="E16" s="45"/>
      <c r="F16" s="45">
        <v>0</v>
      </c>
      <c r="G16" s="45">
        <v>10</v>
      </c>
      <c r="H16" s="45">
        <v>5</v>
      </c>
      <c r="I16" s="45"/>
      <c r="J16" s="45">
        <v>10</v>
      </c>
      <c r="K16" s="45">
        <v>15</v>
      </c>
      <c r="L16" s="45"/>
      <c r="M16" s="45">
        <v>20</v>
      </c>
      <c r="N16" s="45">
        <v>10</v>
      </c>
      <c r="O16" s="45"/>
      <c r="P16" s="45"/>
      <c r="Q16" s="45">
        <v>1</v>
      </c>
      <c r="R16" s="45">
        <v>1</v>
      </c>
      <c r="S16" s="45">
        <v>15</v>
      </c>
      <c r="T16" s="45">
        <v>8</v>
      </c>
      <c r="U16" s="45">
        <v>18</v>
      </c>
      <c r="V16" s="45">
        <v>10</v>
      </c>
      <c r="W16" s="45">
        <v>3</v>
      </c>
      <c r="X16" s="17">
        <v>10</v>
      </c>
    </row>
    <row r="17" spans="1:24" ht="15.75">
      <c r="A17" s="48">
        <v>6</v>
      </c>
      <c r="B17" s="44" t="s">
        <v>6</v>
      </c>
      <c r="C17" s="45">
        <v>21</v>
      </c>
      <c r="D17" s="45">
        <v>20</v>
      </c>
      <c r="E17" s="45"/>
      <c r="F17" s="45">
        <v>0</v>
      </c>
      <c r="G17" s="45">
        <v>3</v>
      </c>
      <c r="H17" s="45">
        <v>3</v>
      </c>
      <c r="I17" s="45"/>
      <c r="J17" s="45">
        <v>10</v>
      </c>
      <c r="K17" s="45">
        <v>2</v>
      </c>
      <c r="L17" s="45"/>
      <c r="M17" s="45">
        <v>15</v>
      </c>
      <c r="N17" s="45">
        <v>5</v>
      </c>
      <c r="O17" s="45"/>
      <c r="P17" s="45"/>
      <c r="Q17" s="45">
        <v>1</v>
      </c>
      <c r="R17" s="45">
        <v>1</v>
      </c>
      <c r="S17" s="45">
        <v>15</v>
      </c>
      <c r="T17" s="45">
        <v>2</v>
      </c>
      <c r="U17" s="45">
        <v>15</v>
      </c>
      <c r="V17" s="45">
        <v>5</v>
      </c>
      <c r="W17" s="45">
        <v>3</v>
      </c>
      <c r="X17" s="17">
        <v>5</v>
      </c>
    </row>
    <row r="18" spans="1:24" ht="15.75">
      <c r="A18" s="48">
        <v>7</v>
      </c>
      <c r="B18" s="44" t="s">
        <v>7</v>
      </c>
      <c r="C18" s="45">
        <v>45</v>
      </c>
      <c r="D18" s="45">
        <v>50</v>
      </c>
      <c r="E18" s="45"/>
      <c r="F18" s="45">
        <v>0</v>
      </c>
      <c r="G18" s="45">
        <v>2</v>
      </c>
      <c r="H18" s="45">
        <v>1</v>
      </c>
      <c r="I18" s="45"/>
      <c r="J18" s="45">
        <v>10</v>
      </c>
      <c r="K18" s="45">
        <v>10</v>
      </c>
      <c r="L18" s="45"/>
      <c r="M18" s="45">
        <v>20</v>
      </c>
      <c r="N18" s="45">
        <v>6</v>
      </c>
      <c r="O18" s="45"/>
      <c r="P18" s="45"/>
      <c r="Q18" s="45">
        <v>3</v>
      </c>
      <c r="R18" s="45">
        <v>1</v>
      </c>
      <c r="S18" s="45">
        <v>15</v>
      </c>
      <c r="T18" s="45">
        <v>2</v>
      </c>
      <c r="U18" s="45">
        <v>3</v>
      </c>
      <c r="V18" s="45">
        <v>8</v>
      </c>
      <c r="W18" s="45">
        <v>6</v>
      </c>
      <c r="X18" s="17">
        <v>10</v>
      </c>
    </row>
    <row r="19" spans="1:24" ht="15.75">
      <c r="A19" s="48">
        <v>8</v>
      </c>
      <c r="B19" s="44" t="s">
        <v>8</v>
      </c>
      <c r="C19" s="45">
        <v>10</v>
      </c>
      <c r="D19" s="45">
        <v>10</v>
      </c>
      <c r="E19" s="45"/>
      <c r="F19" s="45">
        <v>0</v>
      </c>
      <c r="G19" s="45">
        <v>1</v>
      </c>
      <c r="H19" s="45">
        <v>5</v>
      </c>
      <c r="I19" s="45"/>
      <c r="J19" s="45">
        <v>4</v>
      </c>
      <c r="K19" s="45">
        <v>2</v>
      </c>
      <c r="L19" s="45"/>
      <c r="M19" s="45">
        <v>10</v>
      </c>
      <c r="N19" s="45">
        <v>5</v>
      </c>
      <c r="O19" s="45"/>
      <c r="P19" s="45"/>
      <c r="Q19" s="45">
        <v>1</v>
      </c>
      <c r="R19" s="45">
        <v>1</v>
      </c>
      <c r="S19" s="45">
        <v>15</v>
      </c>
      <c r="T19" s="45">
        <v>2</v>
      </c>
      <c r="U19" s="45">
        <v>9</v>
      </c>
      <c r="V19" s="45">
        <v>8</v>
      </c>
      <c r="W19" s="45">
        <v>3</v>
      </c>
      <c r="X19" s="17">
        <v>5</v>
      </c>
    </row>
    <row r="20" spans="1:24" ht="15.75">
      <c r="A20" s="48">
        <v>9</v>
      </c>
      <c r="B20" s="44" t="s">
        <v>9</v>
      </c>
      <c r="C20" s="45">
        <v>28</v>
      </c>
      <c r="D20" s="45">
        <v>25</v>
      </c>
      <c r="E20" s="45"/>
      <c r="F20" s="45">
        <v>0</v>
      </c>
      <c r="G20" s="45">
        <v>2</v>
      </c>
      <c r="H20" s="45">
        <v>15</v>
      </c>
      <c r="I20" s="45"/>
      <c r="J20" s="45">
        <v>10</v>
      </c>
      <c r="K20" s="45">
        <v>5</v>
      </c>
      <c r="L20" s="45"/>
      <c r="M20" s="45">
        <v>15</v>
      </c>
      <c r="N20" s="45">
        <v>5</v>
      </c>
      <c r="O20" s="45"/>
      <c r="P20" s="45"/>
      <c r="Q20" s="45">
        <v>2</v>
      </c>
      <c r="R20" s="45">
        <v>3</v>
      </c>
      <c r="S20" s="45">
        <v>25</v>
      </c>
      <c r="T20" s="45">
        <v>3</v>
      </c>
      <c r="U20" s="45">
        <v>18</v>
      </c>
      <c r="V20" s="45">
        <v>20</v>
      </c>
      <c r="W20" s="45">
        <v>3</v>
      </c>
      <c r="X20" s="17">
        <v>10</v>
      </c>
    </row>
    <row r="21" spans="1:24" ht="15.75">
      <c r="A21" s="48">
        <v>10</v>
      </c>
      <c r="B21" s="44" t="s">
        <v>13</v>
      </c>
      <c r="C21" s="45">
        <v>32</v>
      </c>
      <c r="D21" s="45">
        <v>20</v>
      </c>
      <c r="E21" s="45"/>
      <c r="F21" s="45">
        <v>0</v>
      </c>
      <c r="G21" s="45">
        <v>2</v>
      </c>
      <c r="H21" s="45">
        <v>6</v>
      </c>
      <c r="I21" s="45"/>
      <c r="J21" s="45">
        <v>10</v>
      </c>
      <c r="K21" s="45">
        <v>3</v>
      </c>
      <c r="L21" s="45"/>
      <c r="M21" s="45">
        <v>15</v>
      </c>
      <c r="N21" s="45">
        <v>5</v>
      </c>
      <c r="O21" s="45"/>
      <c r="P21" s="45"/>
      <c r="Q21" s="45">
        <v>1</v>
      </c>
      <c r="R21" s="45">
        <v>2</v>
      </c>
      <c r="S21" s="45">
        <v>25</v>
      </c>
      <c r="T21" s="45">
        <v>4</v>
      </c>
      <c r="U21" s="45">
        <v>12</v>
      </c>
      <c r="V21" s="45">
        <v>15</v>
      </c>
      <c r="W21" s="45">
        <v>3</v>
      </c>
      <c r="X21" s="17">
        <v>10</v>
      </c>
    </row>
    <row r="22" spans="1:24" ht="15.75">
      <c r="A22" s="48">
        <v>11</v>
      </c>
      <c r="B22" s="44" t="s">
        <v>10</v>
      </c>
      <c r="C22" s="9">
        <v>41</v>
      </c>
      <c r="D22" s="9">
        <v>27</v>
      </c>
      <c r="E22" s="45"/>
      <c r="F22" s="45">
        <v>0</v>
      </c>
      <c r="G22" s="45">
        <v>2</v>
      </c>
      <c r="H22" s="45">
        <v>5</v>
      </c>
      <c r="I22" s="45"/>
      <c r="J22" s="45">
        <v>14</v>
      </c>
      <c r="K22" s="45">
        <v>2</v>
      </c>
      <c r="L22" s="45"/>
      <c r="M22" s="45">
        <v>20</v>
      </c>
      <c r="N22" s="45">
        <v>6</v>
      </c>
      <c r="O22" s="45"/>
      <c r="P22" s="45"/>
      <c r="Q22" s="7">
        <v>4</v>
      </c>
      <c r="R22" s="7">
        <v>5</v>
      </c>
      <c r="S22" s="7">
        <v>27</v>
      </c>
      <c r="T22" s="7">
        <v>4</v>
      </c>
      <c r="U22" s="7">
        <v>15</v>
      </c>
      <c r="V22" s="7">
        <v>10</v>
      </c>
      <c r="W22" s="7">
        <v>3</v>
      </c>
      <c r="X22" s="17">
        <v>10</v>
      </c>
    </row>
    <row r="23" spans="1:24" ht="15.75">
      <c r="A23" s="48">
        <v>12</v>
      </c>
      <c r="B23" s="44" t="s">
        <v>11</v>
      </c>
      <c r="C23" s="45">
        <v>36</v>
      </c>
      <c r="D23" s="45">
        <v>15</v>
      </c>
      <c r="E23" s="45"/>
      <c r="F23" s="45">
        <v>0</v>
      </c>
      <c r="G23" s="45">
        <v>10</v>
      </c>
      <c r="H23" s="45">
        <v>6</v>
      </c>
      <c r="I23" s="45"/>
      <c r="J23" s="45">
        <v>6</v>
      </c>
      <c r="K23" s="45">
        <v>4</v>
      </c>
      <c r="L23" s="45"/>
      <c r="M23" s="45">
        <v>10</v>
      </c>
      <c r="N23" s="45">
        <v>5</v>
      </c>
      <c r="O23" s="45"/>
      <c r="P23" s="45"/>
      <c r="Q23" s="45">
        <v>5</v>
      </c>
      <c r="R23" s="45">
        <v>1</v>
      </c>
      <c r="S23" s="45">
        <v>15</v>
      </c>
      <c r="T23" s="45">
        <v>5</v>
      </c>
      <c r="U23" s="45">
        <v>15</v>
      </c>
      <c r="V23" s="45">
        <v>15</v>
      </c>
      <c r="W23" s="45">
        <v>3</v>
      </c>
      <c r="X23" s="17">
        <v>5</v>
      </c>
    </row>
    <row r="24" spans="1:24" ht="15.75">
      <c r="A24" s="48">
        <v>13</v>
      </c>
      <c r="B24" s="44" t="s">
        <v>12</v>
      </c>
      <c r="C24" s="45">
        <v>12</v>
      </c>
      <c r="D24" s="45">
        <v>18</v>
      </c>
      <c r="E24" s="45"/>
      <c r="F24" s="45">
        <v>0</v>
      </c>
      <c r="G24" s="45">
        <v>3</v>
      </c>
      <c r="H24" s="45">
        <v>3</v>
      </c>
      <c r="I24" s="45"/>
      <c r="J24" s="45">
        <v>5</v>
      </c>
      <c r="K24" s="45">
        <v>3</v>
      </c>
      <c r="L24" s="45"/>
      <c r="M24" s="45">
        <v>10</v>
      </c>
      <c r="N24" s="45">
        <v>5</v>
      </c>
      <c r="O24" s="45"/>
      <c r="P24" s="45"/>
      <c r="Q24" s="45">
        <v>2</v>
      </c>
      <c r="R24" s="45">
        <v>2</v>
      </c>
      <c r="S24" s="45">
        <v>10</v>
      </c>
      <c r="T24" s="45">
        <v>5</v>
      </c>
      <c r="U24" s="45">
        <v>15</v>
      </c>
      <c r="V24" s="45">
        <v>10</v>
      </c>
      <c r="W24" s="45">
        <v>6</v>
      </c>
      <c r="X24" s="17">
        <v>10</v>
      </c>
    </row>
    <row r="25" spans="2:24" ht="36.75" customHeight="1">
      <c r="B25" s="4" t="s">
        <v>43</v>
      </c>
      <c r="C25" s="74">
        <f>SUM(C12:C24)</f>
        <v>610</v>
      </c>
      <c r="D25" s="74">
        <f>SUM(D12:D24)</f>
        <v>394</v>
      </c>
      <c r="E25" s="74">
        <f aca="true" t="shared" si="1" ref="E25:X25">SUM(E12:E24)</f>
        <v>0</v>
      </c>
      <c r="F25" s="74">
        <f t="shared" si="1"/>
        <v>21</v>
      </c>
      <c r="G25" s="74">
        <f t="shared" si="1"/>
        <v>90</v>
      </c>
      <c r="H25" s="74">
        <f t="shared" si="1"/>
        <v>175</v>
      </c>
      <c r="I25" s="74">
        <f t="shared" si="1"/>
        <v>0</v>
      </c>
      <c r="J25" s="74">
        <f t="shared" si="1"/>
        <v>212</v>
      </c>
      <c r="K25" s="74">
        <f t="shared" si="1"/>
        <v>107</v>
      </c>
      <c r="L25" s="74">
        <f t="shared" si="1"/>
        <v>0</v>
      </c>
      <c r="M25" s="74">
        <f t="shared" si="1"/>
        <v>317</v>
      </c>
      <c r="N25" s="74">
        <f t="shared" si="1"/>
        <v>126</v>
      </c>
      <c r="O25" s="74">
        <f t="shared" si="1"/>
        <v>0</v>
      </c>
      <c r="P25" s="74">
        <f t="shared" si="1"/>
        <v>0</v>
      </c>
      <c r="Q25" s="74">
        <f t="shared" si="1"/>
        <v>35</v>
      </c>
      <c r="R25" s="74">
        <f t="shared" si="1"/>
        <v>65</v>
      </c>
      <c r="S25" s="74">
        <f t="shared" si="1"/>
        <v>411</v>
      </c>
      <c r="T25" s="74">
        <f t="shared" si="1"/>
        <v>60</v>
      </c>
      <c r="U25" s="74">
        <f t="shared" si="1"/>
        <v>198</v>
      </c>
      <c r="V25" s="74">
        <f t="shared" si="1"/>
        <v>247</v>
      </c>
      <c r="W25" s="74">
        <f t="shared" si="1"/>
        <v>60</v>
      </c>
      <c r="X25" s="73">
        <f t="shared" si="1"/>
        <v>297</v>
      </c>
    </row>
  </sheetData>
  <sheetProtection/>
  <mergeCells count="5">
    <mergeCell ref="A2:M2"/>
    <mergeCell ref="C5:D5"/>
    <mergeCell ref="G5:H5"/>
    <mergeCell ref="A7:A12"/>
    <mergeCell ref="A3:M3"/>
  </mergeCells>
  <printOptions/>
  <pageMargins left="0" right="0" top="0.3937007874015748" bottom="0" header="0.5118110236220472" footer="0.5118110236220472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85" zoomScaleNormal="85" zoomScaleSheetLayoutView="100" zoomScalePageLayoutView="0" workbookViewId="0" topLeftCell="A1">
      <selection activeCell="X2" sqref="X2"/>
    </sheetView>
  </sheetViews>
  <sheetFormatPr defaultColWidth="9.00390625" defaultRowHeight="12.75"/>
  <cols>
    <col min="1" max="1" width="10.25390625" style="0" bestFit="1" customWidth="1"/>
    <col min="2" max="2" width="23.75390625" style="0" customWidth="1"/>
    <col min="3" max="4" width="15.875" style="0" customWidth="1"/>
    <col min="5" max="5" width="15.875" style="0" hidden="1" customWidth="1"/>
    <col min="6" max="8" width="15.875" style="0" customWidth="1"/>
    <col min="9" max="9" width="15.875" style="0" hidden="1" customWidth="1"/>
    <col min="10" max="11" width="15.875" style="0" customWidth="1"/>
    <col min="12" max="12" width="15.875" style="0" hidden="1" customWidth="1"/>
    <col min="13" max="14" width="15.875" style="0" customWidth="1"/>
    <col min="15" max="16" width="15.875" style="0" hidden="1" customWidth="1"/>
    <col min="17" max="17" width="22.875" style="0" customWidth="1"/>
    <col min="18" max="18" width="17.875" style="0" customWidth="1"/>
    <col min="19" max="24" width="15.875" style="0" customWidth="1"/>
    <col min="25" max="25" width="19.625" style="0" bestFit="1" customWidth="1"/>
    <col min="26" max="26" width="6.75390625" style="0" customWidth="1"/>
    <col min="27" max="27" width="7.375" style="0" customWidth="1"/>
    <col min="28" max="28" width="8.25390625" style="0" customWidth="1"/>
    <col min="29" max="29" width="6.00390625" style="0" customWidth="1"/>
    <col min="30" max="30" width="7.875" style="0" customWidth="1"/>
    <col min="32" max="32" width="6.25390625" style="0" customWidth="1"/>
    <col min="33" max="33" width="6.875" style="0" customWidth="1"/>
    <col min="34" max="34" width="8.25390625" style="0" customWidth="1"/>
    <col min="35" max="35" width="7.00390625" style="0" customWidth="1"/>
    <col min="36" max="36" width="6.625" style="0" customWidth="1"/>
    <col min="37" max="37" width="10.125" style="0" customWidth="1"/>
    <col min="38" max="38" width="7.125" style="0" customWidth="1"/>
    <col min="39" max="39" width="6.875" style="0" customWidth="1"/>
    <col min="40" max="40" width="8.25390625" style="0" customWidth="1"/>
    <col min="41" max="41" width="7.375" style="0" customWidth="1"/>
    <col min="42" max="42" width="6.75390625" style="0" customWidth="1"/>
    <col min="44" max="44" width="6.75390625" style="0" customWidth="1"/>
    <col min="45" max="45" width="6.375" style="0" customWidth="1"/>
    <col min="46" max="46" width="9.75390625" style="0" customWidth="1"/>
    <col min="47" max="47" width="6.25390625" style="0" customWidth="1"/>
    <col min="48" max="48" width="7.875" style="0" customWidth="1"/>
    <col min="49" max="49" width="8.625" style="0" customWidth="1"/>
    <col min="50" max="50" width="6.75390625" style="0" customWidth="1"/>
    <col min="51" max="51" width="7.625" style="0" customWidth="1"/>
    <col min="52" max="52" width="9.25390625" style="0" customWidth="1"/>
    <col min="53" max="53" width="5.875" style="0" customWidth="1"/>
    <col min="54" max="54" width="7.25390625" style="0" customWidth="1"/>
    <col min="62" max="62" width="7.125" style="0" customWidth="1"/>
    <col min="63" max="63" width="6.875" style="0" customWidth="1"/>
    <col min="64" max="64" width="8.125" style="0" customWidth="1"/>
    <col min="66" max="66" width="8.125" style="0" customWidth="1"/>
    <col min="67" max="67" width="10.875" style="0" customWidth="1"/>
    <col min="68" max="68" width="8.125" style="0" customWidth="1"/>
    <col min="69" max="69" width="8.25390625" style="0" customWidth="1"/>
    <col min="70" max="70" width="9.875" style="0" customWidth="1"/>
    <col min="71" max="71" width="7.625" style="0" customWidth="1"/>
    <col min="72" max="72" width="8.125" style="0" customWidth="1"/>
    <col min="73" max="73" width="8.25390625" style="0" customWidth="1"/>
    <col min="74" max="74" width="6.625" style="0" customWidth="1"/>
    <col min="75" max="75" width="8.25390625" style="0" customWidth="1"/>
    <col min="77" max="77" width="7.125" style="0" customWidth="1"/>
    <col min="78" max="78" width="7.625" style="0" customWidth="1"/>
    <col min="79" max="79" width="9.875" style="0" customWidth="1"/>
    <col min="80" max="80" width="6.75390625" style="0" customWidth="1"/>
    <col min="81" max="81" width="7.75390625" style="0" customWidth="1"/>
    <col min="82" max="82" width="9.75390625" style="0" customWidth="1"/>
    <col min="83" max="83" width="7.625" style="0" customWidth="1"/>
    <col min="84" max="84" width="7.375" style="0" customWidth="1"/>
    <col min="85" max="85" width="9.75390625" style="0" customWidth="1"/>
    <col min="86" max="86" width="6.00390625" style="0" customWidth="1"/>
    <col min="87" max="87" width="8.125" style="0" customWidth="1"/>
    <col min="88" max="88" width="8.00390625" style="0" customWidth="1"/>
    <col min="89" max="89" width="5.875" style="0" customWidth="1"/>
    <col min="90" max="90" width="7.75390625" style="0" customWidth="1"/>
    <col min="91" max="91" width="8.125" style="0" customWidth="1"/>
    <col min="92" max="92" width="6.625" style="0" customWidth="1"/>
    <col min="93" max="93" width="7.75390625" style="0" customWidth="1"/>
    <col min="94" max="94" width="8.25390625" style="0" customWidth="1"/>
    <col min="95" max="95" width="7.75390625" style="0" customWidth="1"/>
    <col min="96" max="96" width="8.00390625" style="0" customWidth="1"/>
    <col min="97" max="97" width="9.75390625" style="0" customWidth="1"/>
    <col min="98" max="98" width="7.00390625" style="0" customWidth="1"/>
    <col min="99" max="99" width="8.375" style="0" customWidth="1"/>
    <col min="100" max="100" width="10.125" style="0" customWidth="1"/>
    <col min="101" max="101" width="7.125" style="0" customWidth="1"/>
    <col min="102" max="102" width="8.375" style="0" customWidth="1"/>
    <col min="104" max="104" width="6.875" style="0" customWidth="1"/>
    <col min="105" max="105" width="8.625" style="0" customWidth="1"/>
    <col min="107" max="107" width="8.375" style="0" customWidth="1"/>
    <col min="108" max="108" width="7.625" style="0" customWidth="1"/>
    <col min="109" max="109" width="9.875" style="0" customWidth="1"/>
    <col min="110" max="110" width="8.625" style="0" customWidth="1"/>
    <col min="111" max="111" width="8.25390625" style="0" customWidth="1"/>
    <col min="112" max="112" width="11.375" style="0" customWidth="1"/>
    <col min="115" max="115" width="9.875" style="0" customWidth="1"/>
    <col min="117" max="117" width="8.375" style="0" customWidth="1"/>
    <col min="118" max="118" width="11.125" style="0" customWidth="1"/>
    <col min="119" max="119" width="8.125" style="0" customWidth="1"/>
    <col min="120" max="120" width="8.375" style="0" customWidth="1"/>
    <col min="121" max="121" width="10.00390625" style="0" customWidth="1"/>
    <col min="122" max="122" width="12.25390625" style="0" customWidth="1"/>
    <col min="123" max="123" width="20.25390625" style="0" customWidth="1"/>
  </cols>
  <sheetData>
    <row r="1" ht="18">
      <c r="B1" s="1"/>
    </row>
    <row r="2" spans="1:24" ht="27" customHeight="1">
      <c r="A2" s="59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X2" s="57" t="s">
        <v>56</v>
      </c>
    </row>
    <row r="3" spans="1:24" ht="32.25" customHeight="1">
      <c r="A3" s="59" t="s">
        <v>45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X3" s="58"/>
    </row>
    <row r="5" spans="3:8" ht="13.5" thickBot="1">
      <c r="C5" s="68" t="s">
        <v>30</v>
      </c>
      <c r="D5" s="69"/>
      <c r="G5" s="68" t="s">
        <v>31</v>
      </c>
      <c r="H5" s="69"/>
    </row>
    <row r="6" spans="1:24" ht="126.75" thickBot="1">
      <c r="A6" s="52" t="s">
        <v>42</v>
      </c>
      <c r="B6" s="10" t="s">
        <v>41</v>
      </c>
      <c r="C6" s="11" t="s">
        <v>23</v>
      </c>
      <c r="D6" s="11" t="s">
        <v>24</v>
      </c>
      <c r="E6" s="11" t="s">
        <v>25</v>
      </c>
      <c r="F6" s="11" t="s">
        <v>26</v>
      </c>
      <c r="G6" s="11" t="s">
        <v>27</v>
      </c>
      <c r="H6" s="11" t="s">
        <v>28</v>
      </c>
      <c r="I6" s="11" t="s">
        <v>29</v>
      </c>
      <c r="J6" s="10" t="s">
        <v>33</v>
      </c>
      <c r="K6" s="10" t="s">
        <v>34</v>
      </c>
      <c r="L6" s="12" t="s">
        <v>15</v>
      </c>
      <c r="M6" s="10" t="s">
        <v>35</v>
      </c>
      <c r="N6" s="10" t="s">
        <v>36</v>
      </c>
      <c r="O6" s="12" t="s">
        <v>16</v>
      </c>
      <c r="P6" s="10" t="s">
        <v>14</v>
      </c>
      <c r="Q6" s="10" t="s">
        <v>38</v>
      </c>
      <c r="R6" s="10" t="s">
        <v>37</v>
      </c>
      <c r="S6" s="10" t="s">
        <v>22</v>
      </c>
      <c r="T6" s="10" t="s">
        <v>18</v>
      </c>
      <c r="U6" s="10" t="s">
        <v>19</v>
      </c>
      <c r="V6" s="10" t="s">
        <v>48</v>
      </c>
      <c r="W6" s="10" t="s">
        <v>21</v>
      </c>
      <c r="X6" s="23" t="s">
        <v>44</v>
      </c>
    </row>
    <row r="7" spans="1:24" ht="15.75">
      <c r="A7" s="62">
        <v>1</v>
      </c>
      <c r="B7" s="14" t="s">
        <v>0</v>
      </c>
      <c r="C7" s="15">
        <v>115</v>
      </c>
      <c r="D7" s="15">
        <v>30</v>
      </c>
      <c r="E7" s="15"/>
      <c r="F7" s="15">
        <v>21</v>
      </c>
      <c r="G7" s="15">
        <v>25</v>
      </c>
      <c r="H7" s="15">
        <v>40</v>
      </c>
      <c r="I7" s="15"/>
      <c r="J7" s="15">
        <v>91</v>
      </c>
      <c r="K7" s="15">
        <v>38</v>
      </c>
      <c r="L7" s="15"/>
      <c r="M7" s="15">
        <v>52</v>
      </c>
      <c r="N7" s="15">
        <v>34</v>
      </c>
      <c r="O7" s="15"/>
      <c r="P7" s="15"/>
      <c r="Q7" s="15">
        <v>3</v>
      </c>
      <c r="R7" s="15">
        <v>20</v>
      </c>
      <c r="S7" s="15">
        <v>60</v>
      </c>
      <c r="T7" s="15">
        <v>7</v>
      </c>
      <c r="U7" s="15">
        <v>9</v>
      </c>
      <c r="V7" s="15">
        <v>40</v>
      </c>
      <c r="W7" s="15">
        <v>9</v>
      </c>
      <c r="X7" s="37">
        <v>100</v>
      </c>
    </row>
    <row r="8" spans="1:24" ht="15.75">
      <c r="A8" s="62"/>
      <c r="B8" s="14" t="s">
        <v>1</v>
      </c>
      <c r="C8" s="15">
        <v>90</v>
      </c>
      <c r="D8" s="15">
        <v>20</v>
      </c>
      <c r="E8" s="15"/>
      <c r="F8" s="15">
        <v>0</v>
      </c>
      <c r="G8" s="15">
        <v>30</v>
      </c>
      <c r="H8" s="15">
        <v>53</v>
      </c>
      <c r="I8" s="15"/>
      <c r="J8" s="15">
        <v>40</v>
      </c>
      <c r="K8" s="15">
        <v>15</v>
      </c>
      <c r="L8" s="15"/>
      <c r="M8" s="15">
        <v>60</v>
      </c>
      <c r="N8" s="15">
        <v>10</v>
      </c>
      <c r="O8" s="15"/>
      <c r="P8" s="15"/>
      <c r="Q8" s="15">
        <v>5</v>
      </c>
      <c r="R8" s="15">
        <v>11</v>
      </c>
      <c r="S8" s="15">
        <v>120</v>
      </c>
      <c r="T8" s="15">
        <v>5</v>
      </c>
      <c r="U8" s="15">
        <v>9</v>
      </c>
      <c r="V8" s="15">
        <v>30</v>
      </c>
      <c r="W8" s="15">
        <v>6</v>
      </c>
      <c r="X8" s="17">
        <v>60</v>
      </c>
    </row>
    <row r="9" spans="1:24" ht="15.75">
      <c r="A9" s="62"/>
      <c r="B9" s="14" t="s">
        <v>46</v>
      </c>
      <c r="C9" s="15">
        <v>5</v>
      </c>
      <c r="D9" s="15">
        <v>3</v>
      </c>
      <c r="E9" s="15"/>
      <c r="F9" s="15">
        <v>0</v>
      </c>
      <c r="G9" s="15">
        <v>1</v>
      </c>
      <c r="H9" s="15">
        <v>5</v>
      </c>
      <c r="I9" s="15"/>
      <c r="J9" s="15">
        <v>4</v>
      </c>
      <c r="K9" s="15">
        <v>2</v>
      </c>
      <c r="L9" s="15"/>
      <c r="M9" s="15">
        <v>6</v>
      </c>
      <c r="N9" s="15">
        <v>2</v>
      </c>
      <c r="O9" s="15"/>
      <c r="P9" s="15"/>
      <c r="Q9" s="15">
        <v>1</v>
      </c>
      <c r="R9" s="15">
        <v>6</v>
      </c>
      <c r="S9" s="15">
        <v>10</v>
      </c>
      <c r="T9" s="15">
        <v>0</v>
      </c>
      <c r="U9" s="15">
        <v>3</v>
      </c>
      <c r="V9" s="15">
        <v>3</v>
      </c>
      <c r="W9" s="15">
        <v>0</v>
      </c>
      <c r="X9" s="17">
        <v>10</v>
      </c>
    </row>
    <row r="10" spans="1:24" ht="15.75">
      <c r="A10" s="62"/>
      <c r="B10" s="14" t="s">
        <v>47</v>
      </c>
      <c r="C10" s="15">
        <v>7</v>
      </c>
      <c r="D10" s="15">
        <v>2</v>
      </c>
      <c r="E10" s="15"/>
      <c r="F10" s="15">
        <v>0</v>
      </c>
      <c r="G10" s="15">
        <v>1</v>
      </c>
      <c r="H10" s="15">
        <v>1</v>
      </c>
      <c r="I10" s="15"/>
      <c r="J10" s="15">
        <v>1</v>
      </c>
      <c r="K10" s="15">
        <v>1</v>
      </c>
      <c r="L10" s="15"/>
      <c r="M10" s="15">
        <v>4</v>
      </c>
      <c r="N10" s="15">
        <v>2</v>
      </c>
      <c r="O10" s="15"/>
      <c r="P10" s="15"/>
      <c r="Q10" s="15">
        <v>1</v>
      </c>
      <c r="R10" s="15">
        <v>1</v>
      </c>
      <c r="S10" s="15">
        <v>4</v>
      </c>
      <c r="T10" s="15">
        <v>0</v>
      </c>
      <c r="U10" s="15">
        <v>3</v>
      </c>
      <c r="V10" s="15">
        <v>3</v>
      </c>
      <c r="W10" s="15">
        <v>0</v>
      </c>
      <c r="X10" s="17">
        <v>7</v>
      </c>
    </row>
    <row r="11" spans="1:24" ht="15.75">
      <c r="A11" s="62"/>
      <c r="B11" s="14" t="s">
        <v>49</v>
      </c>
      <c r="C11" s="15">
        <v>5</v>
      </c>
      <c r="D11" s="15">
        <v>2</v>
      </c>
      <c r="E11" s="15"/>
      <c r="F11" s="15">
        <v>0</v>
      </c>
      <c r="G11" s="15">
        <v>1</v>
      </c>
      <c r="H11" s="15">
        <v>1</v>
      </c>
      <c r="I11" s="15"/>
      <c r="J11" s="15">
        <v>5</v>
      </c>
      <c r="K11" s="15">
        <v>4</v>
      </c>
      <c r="L11" s="15"/>
      <c r="M11" s="15">
        <v>15</v>
      </c>
      <c r="N11" s="15">
        <v>5</v>
      </c>
      <c r="O11" s="15"/>
      <c r="P11" s="15"/>
      <c r="Q11" s="15">
        <v>2</v>
      </c>
      <c r="R11" s="15">
        <v>10</v>
      </c>
      <c r="S11" s="15">
        <v>10</v>
      </c>
      <c r="T11" s="15">
        <v>0</v>
      </c>
      <c r="U11" s="15">
        <v>6</v>
      </c>
      <c r="V11" s="15">
        <v>12</v>
      </c>
      <c r="W11" s="15">
        <v>0</v>
      </c>
      <c r="X11" s="17">
        <v>15</v>
      </c>
    </row>
    <row r="12" spans="1:24" ht="31.5">
      <c r="A12" s="62"/>
      <c r="B12" s="54" t="s">
        <v>50</v>
      </c>
      <c r="C12" s="31">
        <f>C7+C8+C9+C10+C11</f>
        <v>222</v>
      </c>
      <c r="D12" s="31">
        <f aca="true" t="shared" si="0" ref="D12:X12">D7+D8+D9+D10+D11</f>
        <v>57</v>
      </c>
      <c r="E12" s="31">
        <f t="shared" si="0"/>
        <v>0</v>
      </c>
      <c r="F12" s="31">
        <f t="shared" si="0"/>
        <v>21</v>
      </c>
      <c r="G12" s="31">
        <f t="shared" si="0"/>
        <v>58</v>
      </c>
      <c r="H12" s="31">
        <f t="shared" si="0"/>
        <v>100</v>
      </c>
      <c r="I12" s="31">
        <f t="shared" si="0"/>
        <v>0</v>
      </c>
      <c r="J12" s="31">
        <f t="shared" si="0"/>
        <v>141</v>
      </c>
      <c r="K12" s="31">
        <f t="shared" si="0"/>
        <v>60</v>
      </c>
      <c r="L12" s="31">
        <f t="shared" si="0"/>
        <v>0</v>
      </c>
      <c r="M12" s="31">
        <f t="shared" si="0"/>
        <v>137</v>
      </c>
      <c r="N12" s="31">
        <f t="shared" si="0"/>
        <v>53</v>
      </c>
      <c r="O12" s="31">
        <f t="shared" si="0"/>
        <v>0</v>
      </c>
      <c r="P12" s="31">
        <f t="shared" si="0"/>
        <v>0</v>
      </c>
      <c r="Q12" s="31">
        <f t="shared" si="0"/>
        <v>12</v>
      </c>
      <c r="R12" s="31">
        <f t="shared" si="0"/>
        <v>48</v>
      </c>
      <c r="S12" s="31">
        <f t="shared" si="0"/>
        <v>204</v>
      </c>
      <c r="T12" s="31">
        <f t="shared" si="0"/>
        <v>12</v>
      </c>
      <c r="U12" s="31">
        <f t="shared" si="0"/>
        <v>30</v>
      </c>
      <c r="V12" s="31">
        <f t="shared" si="0"/>
        <v>88</v>
      </c>
      <c r="W12" s="31">
        <f t="shared" si="0"/>
        <v>15</v>
      </c>
      <c r="X12" s="31">
        <f t="shared" si="0"/>
        <v>192</v>
      </c>
    </row>
    <row r="13" spans="1:24" ht="15.75">
      <c r="A13" s="17">
        <v>2</v>
      </c>
      <c r="B13" s="14" t="s">
        <v>2</v>
      </c>
      <c r="C13" s="15">
        <v>25</v>
      </c>
      <c r="D13" s="15">
        <v>25</v>
      </c>
      <c r="E13" s="15"/>
      <c r="F13" s="15">
        <v>0</v>
      </c>
      <c r="G13" s="15">
        <v>4</v>
      </c>
      <c r="H13" s="15">
        <v>6</v>
      </c>
      <c r="I13" s="15"/>
      <c r="J13" s="15">
        <v>10</v>
      </c>
      <c r="K13" s="15">
        <v>2</v>
      </c>
      <c r="L13" s="15"/>
      <c r="M13" s="15">
        <v>15</v>
      </c>
      <c r="N13" s="15">
        <v>5</v>
      </c>
      <c r="O13" s="15"/>
      <c r="P13" s="15"/>
      <c r="Q13" s="15">
        <v>2</v>
      </c>
      <c r="R13" s="15">
        <v>4</v>
      </c>
      <c r="S13" s="15">
        <v>20</v>
      </c>
      <c r="T13" s="15">
        <v>4</v>
      </c>
      <c r="U13" s="15">
        <v>18</v>
      </c>
      <c r="V13" s="15">
        <v>10</v>
      </c>
      <c r="W13" s="15">
        <v>3</v>
      </c>
      <c r="X13" s="17">
        <v>4</v>
      </c>
    </row>
    <row r="14" spans="1:24" ht="15.75">
      <c r="A14" s="17">
        <v>3</v>
      </c>
      <c r="B14" s="14" t="s">
        <v>3</v>
      </c>
      <c r="C14" s="15">
        <v>10</v>
      </c>
      <c r="D14" s="15">
        <v>3</v>
      </c>
      <c r="E14" s="15"/>
      <c r="F14" s="15">
        <v>0</v>
      </c>
      <c r="G14" s="15">
        <v>4</v>
      </c>
      <c r="H14" s="15">
        <v>5</v>
      </c>
      <c r="I14" s="15"/>
      <c r="J14" s="15">
        <v>6</v>
      </c>
      <c r="K14" s="15">
        <v>2</v>
      </c>
      <c r="L14" s="15"/>
      <c r="M14" s="15">
        <v>15</v>
      </c>
      <c r="N14" s="15">
        <v>6</v>
      </c>
      <c r="O14" s="15"/>
      <c r="P14" s="15"/>
      <c r="Q14" s="15">
        <v>1</v>
      </c>
      <c r="R14" s="15">
        <v>2</v>
      </c>
      <c r="S14" s="15">
        <v>25</v>
      </c>
      <c r="T14" s="15">
        <v>4</v>
      </c>
      <c r="U14" s="15">
        <v>12</v>
      </c>
      <c r="V14" s="15">
        <v>25</v>
      </c>
      <c r="W14" s="15">
        <v>3</v>
      </c>
      <c r="X14" s="17">
        <v>10</v>
      </c>
    </row>
    <row r="15" spans="1:24" ht="15.75">
      <c r="A15" s="17">
        <v>4</v>
      </c>
      <c r="B15" s="16" t="s">
        <v>4</v>
      </c>
      <c r="C15" s="15">
        <v>38</v>
      </c>
      <c r="D15" s="15">
        <v>15</v>
      </c>
      <c r="E15" s="15"/>
      <c r="F15" s="15">
        <v>0</v>
      </c>
      <c r="G15" s="15">
        <v>9</v>
      </c>
      <c r="H15" s="15">
        <v>13</v>
      </c>
      <c r="I15" s="15"/>
      <c r="J15" s="15">
        <v>8</v>
      </c>
      <c r="K15" s="15">
        <v>4</v>
      </c>
      <c r="L15" s="15"/>
      <c r="M15" s="15">
        <v>20</v>
      </c>
      <c r="N15" s="15">
        <v>6</v>
      </c>
      <c r="O15" s="15"/>
      <c r="P15" s="15"/>
      <c r="Q15" s="15">
        <v>2</v>
      </c>
      <c r="R15" s="15">
        <v>6</v>
      </c>
      <c r="S15" s="15">
        <v>15</v>
      </c>
      <c r="T15" s="15">
        <v>2</v>
      </c>
      <c r="U15" s="15">
        <v>9</v>
      </c>
      <c r="V15" s="15">
        <v>14</v>
      </c>
      <c r="W15" s="15">
        <v>3</v>
      </c>
      <c r="X15" s="17">
        <v>23</v>
      </c>
    </row>
    <row r="16" spans="1:24" ht="15.75">
      <c r="A16" s="17">
        <v>5</v>
      </c>
      <c r="B16" s="14" t="s">
        <v>5</v>
      </c>
      <c r="C16" s="15">
        <v>50</v>
      </c>
      <c r="D16" s="15">
        <v>40</v>
      </c>
      <c r="E16" s="15"/>
      <c r="F16" s="15">
        <v>0</v>
      </c>
      <c r="G16" s="15">
        <v>10</v>
      </c>
      <c r="H16" s="15">
        <v>15</v>
      </c>
      <c r="I16" s="15"/>
      <c r="J16" s="15">
        <v>15</v>
      </c>
      <c r="K16" s="15">
        <v>15</v>
      </c>
      <c r="L16" s="15"/>
      <c r="M16" s="15">
        <v>20</v>
      </c>
      <c r="N16" s="15">
        <v>10</v>
      </c>
      <c r="O16" s="15"/>
      <c r="P16" s="15"/>
      <c r="Q16" s="15">
        <v>2</v>
      </c>
      <c r="R16" s="15">
        <v>4</v>
      </c>
      <c r="S16" s="15">
        <v>25</v>
      </c>
      <c r="T16" s="15">
        <v>8</v>
      </c>
      <c r="U16" s="15">
        <v>18</v>
      </c>
      <c r="V16" s="15">
        <v>20</v>
      </c>
      <c r="W16" s="15">
        <v>3</v>
      </c>
      <c r="X16" s="17">
        <v>10</v>
      </c>
    </row>
    <row r="17" spans="1:24" ht="15.75">
      <c r="A17" s="17">
        <v>6</v>
      </c>
      <c r="B17" s="14" t="s">
        <v>6</v>
      </c>
      <c r="C17" s="15">
        <v>10</v>
      </c>
      <c r="D17" s="15">
        <v>29</v>
      </c>
      <c r="E17" s="15"/>
      <c r="F17" s="15">
        <v>0</v>
      </c>
      <c r="G17" s="15">
        <v>3</v>
      </c>
      <c r="H17" s="15">
        <v>3</v>
      </c>
      <c r="I17" s="15"/>
      <c r="J17" s="15">
        <v>10</v>
      </c>
      <c r="K17" s="15">
        <v>2</v>
      </c>
      <c r="L17" s="15"/>
      <c r="M17" s="15">
        <v>10</v>
      </c>
      <c r="N17" s="15">
        <v>5</v>
      </c>
      <c r="O17" s="15"/>
      <c r="P17" s="15"/>
      <c r="Q17" s="15">
        <v>1</v>
      </c>
      <c r="R17" s="15">
        <v>1</v>
      </c>
      <c r="S17" s="15">
        <v>20</v>
      </c>
      <c r="T17" s="15">
        <v>2</v>
      </c>
      <c r="U17" s="15">
        <v>6</v>
      </c>
      <c r="V17" s="15">
        <v>5</v>
      </c>
      <c r="W17" s="15">
        <v>3</v>
      </c>
      <c r="X17" s="17">
        <v>5</v>
      </c>
    </row>
    <row r="18" spans="1:24" ht="15.75">
      <c r="A18" s="17">
        <v>7</v>
      </c>
      <c r="B18" s="14" t="s">
        <v>7</v>
      </c>
      <c r="C18" s="15">
        <v>20</v>
      </c>
      <c r="D18" s="15">
        <v>10</v>
      </c>
      <c r="E18" s="15"/>
      <c r="F18" s="15">
        <v>0</v>
      </c>
      <c r="G18" s="15">
        <v>2</v>
      </c>
      <c r="H18" s="15">
        <v>3</v>
      </c>
      <c r="I18" s="15"/>
      <c r="J18" s="15">
        <v>10</v>
      </c>
      <c r="K18" s="15">
        <v>8</v>
      </c>
      <c r="L18" s="15"/>
      <c r="M18" s="15">
        <v>25</v>
      </c>
      <c r="N18" s="15">
        <v>5</v>
      </c>
      <c r="O18" s="15"/>
      <c r="P18" s="15"/>
      <c r="Q18" s="15">
        <v>3</v>
      </c>
      <c r="R18" s="15">
        <v>1</v>
      </c>
      <c r="S18" s="15">
        <v>20</v>
      </c>
      <c r="T18" s="15">
        <v>2</v>
      </c>
      <c r="U18" s="15">
        <v>3</v>
      </c>
      <c r="V18" s="15">
        <v>11</v>
      </c>
      <c r="W18" s="15">
        <v>3</v>
      </c>
      <c r="X18" s="17">
        <v>10</v>
      </c>
    </row>
    <row r="19" spans="1:24" ht="15.75">
      <c r="A19" s="17">
        <v>8</v>
      </c>
      <c r="B19" s="14" t="s">
        <v>8</v>
      </c>
      <c r="C19" s="15">
        <v>18</v>
      </c>
      <c r="D19" s="15">
        <v>15</v>
      </c>
      <c r="E19" s="15"/>
      <c r="F19" s="15">
        <v>0</v>
      </c>
      <c r="G19" s="15">
        <v>6</v>
      </c>
      <c r="H19" s="15">
        <v>7</v>
      </c>
      <c r="I19" s="15"/>
      <c r="J19" s="15">
        <v>11</v>
      </c>
      <c r="K19" s="15">
        <v>2</v>
      </c>
      <c r="L19" s="15"/>
      <c r="M19" s="15">
        <v>15</v>
      </c>
      <c r="N19" s="15">
        <v>5</v>
      </c>
      <c r="O19" s="15"/>
      <c r="P19" s="15"/>
      <c r="Q19" s="15">
        <v>1</v>
      </c>
      <c r="R19" s="15">
        <v>1</v>
      </c>
      <c r="S19" s="15">
        <v>15</v>
      </c>
      <c r="T19" s="15">
        <v>2</v>
      </c>
      <c r="U19" s="15">
        <v>12</v>
      </c>
      <c r="V19" s="15">
        <v>10</v>
      </c>
      <c r="W19" s="15">
        <v>3</v>
      </c>
      <c r="X19" s="17">
        <v>8</v>
      </c>
    </row>
    <row r="20" spans="1:24" ht="15.75">
      <c r="A20" s="17">
        <v>9</v>
      </c>
      <c r="B20" s="14" t="s">
        <v>9</v>
      </c>
      <c r="C20" s="15">
        <v>30</v>
      </c>
      <c r="D20" s="15">
        <v>15</v>
      </c>
      <c r="E20" s="15"/>
      <c r="F20" s="15">
        <v>0</v>
      </c>
      <c r="G20" s="15">
        <v>2</v>
      </c>
      <c r="H20" s="15">
        <v>10</v>
      </c>
      <c r="I20" s="15"/>
      <c r="J20" s="15">
        <v>10</v>
      </c>
      <c r="K20" s="15">
        <v>3</v>
      </c>
      <c r="L20" s="15"/>
      <c r="M20" s="15">
        <v>10</v>
      </c>
      <c r="N20" s="15">
        <v>5</v>
      </c>
      <c r="O20" s="15"/>
      <c r="P20" s="15"/>
      <c r="Q20" s="15">
        <v>3</v>
      </c>
      <c r="R20" s="15">
        <v>3</v>
      </c>
      <c r="S20" s="15">
        <v>25</v>
      </c>
      <c r="T20" s="15">
        <v>3</v>
      </c>
      <c r="U20" s="15">
        <v>18</v>
      </c>
      <c r="V20" s="15">
        <v>15</v>
      </c>
      <c r="W20" s="15">
        <v>3</v>
      </c>
      <c r="X20" s="17">
        <v>10</v>
      </c>
    </row>
    <row r="21" spans="1:24" ht="15.75">
      <c r="A21" s="17">
        <v>10</v>
      </c>
      <c r="B21" s="14" t="s">
        <v>13</v>
      </c>
      <c r="C21" s="15">
        <v>44</v>
      </c>
      <c r="D21" s="15">
        <v>24</v>
      </c>
      <c r="E21" s="15"/>
      <c r="F21" s="15">
        <v>0</v>
      </c>
      <c r="G21" s="15">
        <v>2</v>
      </c>
      <c r="H21" s="15">
        <v>3</v>
      </c>
      <c r="I21" s="15"/>
      <c r="J21" s="15">
        <v>6</v>
      </c>
      <c r="K21" s="15">
        <v>2</v>
      </c>
      <c r="L21" s="15"/>
      <c r="M21" s="15">
        <v>15</v>
      </c>
      <c r="N21" s="15">
        <v>5</v>
      </c>
      <c r="O21" s="15"/>
      <c r="P21" s="15"/>
      <c r="Q21" s="15">
        <v>1</v>
      </c>
      <c r="R21" s="15">
        <v>2</v>
      </c>
      <c r="S21" s="15">
        <v>30</v>
      </c>
      <c r="T21" s="15">
        <v>3</v>
      </c>
      <c r="U21" s="15">
        <v>3</v>
      </c>
      <c r="V21" s="15">
        <v>15</v>
      </c>
      <c r="W21" s="15">
        <v>3</v>
      </c>
      <c r="X21" s="17">
        <v>10</v>
      </c>
    </row>
    <row r="22" spans="1:24" ht="15.75">
      <c r="A22" s="17">
        <v>11</v>
      </c>
      <c r="B22" s="14" t="s">
        <v>10</v>
      </c>
      <c r="C22" s="15">
        <v>30</v>
      </c>
      <c r="D22" s="15">
        <v>10</v>
      </c>
      <c r="E22" s="15"/>
      <c r="F22" s="15">
        <v>0</v>
      </c>
      <c r="G22" s="15">
        <v>2</v>
      </c>
      <c r="H22" s="15">
        <v>6</v>
      </c>
      <c r="I22" s="15"/>
      <c r="J22" s="15">
        <v>7</v>
      </c>
      <c r="K22" s="15">
        <v>3</v>
      </c>
      <c r="L22" s="15"/>
      <c r="M22" s="15">
        <v>20</v>
      </c>
      <c r="N22" s="15">
        <v>6</v>
      </c>
      <c r="O22" s="15"/>
      <c r="P22" s="15"/>
      <c r="Q22" s="15">
        <v>3</v>
      </c>
      <c r="R22" s="15">
        <v>6</v>
      </c>
      <c r="S22" s="15">
        <v>31</v>
      </c>
      <c r="T22" s="15">
        <v>6</v>
      </c>
      <c r="U22" s="15">
        <v>12</v>
      </c>
      <c r="V22" s="15">
        <v>10</v>
      </c>
      <c r="W22" s="15">
        <v>6</v>
      </c>
      <c r="X22" s="17">
        <v>20</v>
      </c>
    </row>
    <row r="23" spans="1:24" ht="15.75">
      <c r="A23" s="17">
        <v>12</v>
      </c>
      <c r="B23" s="14" t="s">
        <v>11</v>
      </c>
      <c r="C23" s="55">
        <v>36</v>
      </c>
      <c r="D23" s="55">
        <v>10</v>
      </c>
      <c r="E23" s="56"/>
      <c r="F23" s="55">
        <v>0</v>
      </c>
      <c r="G23" s="55">
        <v>10</v>
      </c>
      <c r="H23" s="55">
        <v>15</v>
      </c>
      <c r="I23" s="56"/>
      <c r="J23" s="55">
        <v>6</v>
      </c>
      <c r="K23" s="55">
        <v>4</v>
      </c>
      <c r="L23" s="56"/>
      <c r="M23" s="55">
        <v>15</v>
      </c>
      <c r="N23" s="55">
        <v>10</v>
      </c>
      <c r="O23" s="56"/>
      <c r="P23" s="56"/>
      <c r="Q23" s="55">
        <v>5</v>
      </c>
      <c r="R23" s="55">
        <v>1</v>
      </c>
      <c r="S23" s="55">
        <v>20</v>
      </c>
      <c r="T23" s="55">
        <v>5</v>
      </c>
      <c r="U23" s="55">
        <v>15</v>
      </c>
      <c r="V23" s="55">
        <v>30</v>
      </c>
      <c r="W23" s="55">
        <v>6</v>
      </c>
      <c r="X23" s="51">
        <v>5</v>
      </c>
    </row>
    <row r="24" spans="1:24" ht="15.75">
      <c r="A24" s="17">
        <v>13</v>
      </c>
      <c r="B24" s="14" t="s">
        <v>12</v>
      </c>
      <c r="C24" s="15">
        <v>10</v>
      </c>
      <c r="D24" s="15">
        <v>6</v>
      </c>
      <c r="E24" s="15"/>
      <c r="F24" s="15">
        <v>0</v>
      </c>
      <c r="G24" s="15">
        <v>4</v>
      </c>
      <c r="H24" s="15">
        <v>8</v>
      </c>
      <c r="I24" s="15"/>
      <c r="J24" s="15">
        <v>5</v>
      </c>
      <c r="K24" s="15">
        <v>4</v>
      </c>
      <c r="L24" s="15"/>
      <c r="M24" s="15">
        <v>10</v>
      </c>
      <c r="N24" s="15">
        <v>5</v>
      </c>
      <c r="O24" s="15"/>
      <c r="P24" s="15"/>
      <c r="Q24" s="15">
        <v>2</v>
      </c>
      <c r="R24" s="15">
        <v>2</v>
      </c>
      <c r="S24" s="15">
        <v>15</v>
      </c>
      <c r="T24" s="15">
        <v>4</v>
      </c>
      <c r="U24" s="15">
        <v>9</v>
      </c>
      <c r="V24" s="15">
        <v>13</v>
      </c>
      <c r="W24" s="15">
        <v>3</v>
      </c>
      <c r="X24" s="17">
        <v>5</v>
      </c>
    </row>
    <row r="25" spans="1:24" ht="41.25" customHeight="1">
      <c r="A25" s="18"/>
      <c r="B25" s="71" t="s">
        <v>43</v>
      </c>
      <c r="C25" s="73">
        <f aca="true" t="shared" si="1" ref="C25:X25">SUM(C12:C24)</f>
        <v>543</v>
      </c>
      <c r="D25" s="73">
        <f t="shared" si="1"/>
        <v>259</v>
      </c>
      <c r="E25" s="73">
        <f t="shared" si="1"/>
        <v>0</v>
      </c>
      <c r="F25" s="73">
        <f t="shared" si="1"/>
        <v>21</v>
      </c>
      <c r="G25" s="73">
        <f t="shared" si="1"/>
        <v>116</v>
      </c>
      <c r="H25" s="73">
        <f t="shared" si="1"/>
        <v>194</v>
      </c>
      <c r="I25" s="73">
        <f t="shared" si="1"/>
        <v>0</v>
      </c>
      <c r="J25" s="73">
        <f t="shared" si="1"/>
        <v>245</v>
      </c>
      <c r="K25" s="73">
        <f t="shared" si="1"/>
        <v>111</v>
      </c>
      <c r="L25" s="73">
        <f t="shared" si="1"/>
        <v>0</v>
      </c>
      <c r="M25" s="73">
        <f t="shared" si="1"/>
        <v>327</v>
      </c>
      <c r="N25" s="73">
        <f t="shared" si="1"/>
        <v>126</v>
      </c>
      <c r="O25" s="73">
        <f t="shared" si="1"/>
        <v>0</v>
      </c>
      <c r="P25" s="73">
        <f t="shared" si="1"/>
        <v>0</v>
      </c>
      <c r="Q25" s="73">
        <f t="shared" si="1"/>
        <v>38</v>
      </c>
      <c r="R25" s="73">
        <f t="shared" si="1"/>
        <v>81</v>
      </c>
      <c r="S25" s="73">
        <f t="shared" si="1"/>
        <v>465</v>
      </c>
      <c r="T25" s="73">
        <f t="shared" si="1"/>
        <v>57</v>
      </c>
      <c r="U25" s="73">
        <f t="shared" si="1"/>
        <v>165</v>
      </c>
      <c r="V25" s="73">
        <f t="shared" si="1"/>
        <v>266</v>
      </c>
      <c r="W25" s="73">
        <f t="shared" si="1"/>
        <v>57</v>
      </c>
      <c r="X25" s="73">
        <f t="shared" si="1"/>
        <v>312</v>
      </c>
    </row>
    <row r="26" spans="1:24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</sheetData>
  <sheetProtection/>
  <mergeCells count="5">
    <mergeCell ref="G5:H5"/>
    <mergeCell ref="A7:A12"/>
    <mergeCell ref="A2:M2"/>
    <mergeCell ref="A3:M3"/>
    <mergeCell ref="C5:D5"/>
  </mergeCells>
  <printOptions/>
  <pageMargins left="0" right="0" top="0.3937007874015748" bottom="0" header="0.5118110236220472" footer="0.5118110236220472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85" zoomScaleNormal="85" zoomScaleSheetLayoutView="100" zoomScalePageLayoutView="0" workbookViewId="0" topLeftCell="B1">
      <selection activeCell="Q28" sqref="Q28"/>
    </sheetView>
  </sheetViews>
  <sheetFormatPr defaultColWidth="9.00390625" defaultRowHeight="12.75"/>
  <cols>
    <col min="1" max="1" width="10.25390625" style="0" bestFit="1" customWidth="1"/>
    <col min="2" max="2" width="32.00390625" style="0" customWidth="1"/>
    <col min="3" max="3" width="27.125" style="0" customWidth="1"/>
    <col min="4" max="4" width="20.75390625" style="0" customWidth="1"/>
    <col min="5" max="5" width="13.00390625" style="0" hidden="1" customWidth="1"/>
    <col min="6" max="6" width="13.00390625" style="0" customWidth="1"/>
    <col min="7" max="7" width="14.625" style="0" customWidth="1"/>
    <col min="8" max="8" width="13.75390625" style="0" customWidth="1"/>
    <col min="9" max="9" width="12.375" style="0" hidden="1" customWidth="1"/>
    <col min="10" max="10" width="13.875" style="0" customWidth="1"/>
    <col min="11" max="11" width="13.125" style="0" customWidth="1"/>
    <col min="12" max="12" width="14.875" style="0" hidden="1" customWidth="1"/>
    <col min="13" max="13" width="15.25390625" style="0" customWidth="1"/>
    <col min="14" max="14" width="16.75390625" style="0" customWidth="1"/>
    <col min="15" max="15" width="16.625" style="0" hidden="1" customWidth="1"/>
    <col min="16" max="16" width="11.375" style="0" hidden="1" customWidth="1"/>
    <col min="17" max="17" width="18.75390625" style="0" customWidth="1"/>
    <col min="18" max="18" width="20.375" style="0" customWidth="1"/>
    <col min="19" max="19" width="18.00390625" style="0" customWidth="1"/>
    <col min="20" max="20" width="16.25390625" style="0" customWidth="1"/>
    <col min="21" max="21" width="12.375" style="0" customWidth="1"/>
    <col min="22" max="22" width="16.25390625" style="0" customWidth="1"/>
    <col min="23" max="23" width="16.375" style="0" customWidth="1"/>
    <col min="24" max="24" width="13.25390625" style="0" customWidth="1"/>
    <col min="25" max="25" width="19.625" style="0" bestFit="1" customWidth="1"/>
    <col min="26" max="26" width="6.75390625" style="0" customWidth="1"/>
    <col min="27" max="27" width="7.375" style="0" customWidth="1"/>
    <col min="28" max="28" width="8.25390625" style="0" customWidth="1"/>
    <col min="29" max="29" width="6.00390625" style="0" customWidth="1"/>
    <col min="30" max="30" width="7.875" style="0" customWidth="1"/>
    <col min="32" max="32" width="6.25390625" style="0" customWidth="1"/>
    <col min="33" max="33" width="6.875" style="0" customWidth="1"/>
    <col min="34" max="34" width="8.25390625" style="0" customWidth="1"/>
    <col min="35" max="35" width="7.00390625" style="0" customWidth="1"/>
    <col min="36" max="36" width="6.625" style="0" customWidth="1"/>
    <col min="37" max="37" width="10.125" style="0" customWidth="1"/>
    <col min="38" max="38" width="7.125" style="0" customWidth="1"/>
    <col min="39" max="39" width="6.875" style="0" customWidth="1"/>
    <col min="40" max="40" width="8.25390625" style="0" customWidth="1"/>
    <col min="41" max="41" width="7.375" style="0" customWidth="1"/>
    <col min="42" max="42" width="6.75390625" style="0" customWidth="1"/>
    <col min="44" max="44" width="6.75390625" style="0" customWidth="1"/>
    <col min="45" max="45" width="6.375" style="0" customWidth="1"/>
    <col min="46" max="46" width="9.75390625" style="0" customWidth="1"/>
    <col min="47" max="47" width="6.25390625" style="0" customWidth="1"/>
    <col min="48" max="48" width="7.875" style="0" customWidth="1"/>
    <col min="49" max="49" width="8.625" style="0" customWidth="1"/>
    <col min="50" max="50" width="6.75390625" style="0" customWidth="1"/>
    <col min="51" max="51" width="7.625" style="0" customWidth="1"/>
    <col min="52" max="52" width="9.25390625" style="0" customWidth="1"/>
    <col min="53" max="53" width="5.875" style="0" customWidth="1"/>
    <col min="54" max="54" width="7.25390625" style="0" customWidth="1"/>
    <col min="62" max="62" width="7.125" style="0" customWidth="1"/>
    <col min="63" max="63" width="6.875" style="0" customWidth="1"/>
    <col min="64" max="64" width="8.125" style="0" customWidth="1"/>
    <col min="66" max="66" width="8.125" style="0" customWidth="1"/>
    <col min="67" max="67" width="10.875" style="0" customWidth="1"/>
    <col min="68" max="68" width="8.125" style="0" customWidth="1"/>
    <col min="69" max="69" width="8.25390625" style="0" customWidth="1"/>
    <col min="70" max="70" width="9.875" style="0" customWidth="1"/>
    <col min="71" max="71" width="7.625" style="0" customWidth="1"/>
    <col min="72" max="72" width="8.125" style="0" customWidth="1"/>
    <col min="73" max="73" width="8.25390625" style="0" customWidth="1"/>
    <col min="74" max="74" width="6.625" style="0" customWidth="1"/>
    <col min="75" max="75" width="8.25390625" style="0" customWidth="1"/>
    <col min="77" max="77" width="7.125" style="0" customWidth="1"/>
    <col min="78" max="78" width="7.625" style="0" customWidth="1"/>
    <col min="79" max="79" width="9.875" style="0" customWidth="1"/>
    <col min="80" max="80" width="6.75390625" style="0" customWidth="1"/>
    <col min="81" max="81" width="7.75390625" style="0" customWidth="1"/>
    <col min="82" max="82" width="9.75390625" style="0" customWidth="1"/>
    <col min="83" max="83" width="7.625" style="0" customWidth="1"/>
    <col min="84" max="84" width="7.375" style="0" customWidth="1"/>
    <col min="85" max="85" width="9.75390625" style="0" customWidth="1"/>
    <col min="86" max="86" width="6.00390625" style="0" customWidth="1"/>
    <col min="87" max="87" width="8.125" style="0" customWidth="1"/>
    <col min="88" max="88" width="8.00390625" style="0" customWidth="1"/>
    <col min="89" max="89" width="5.875" style="0" customWidth="1"/>
    <col min="90" max="90" width="7.75390625" style="0" customWidth="1"/>
    <col min="91" max="91" width="8.125" style="0" customWidth="1"/>
    <col min="92" max="92" width="6.625" style="0" customWidth="1"/>
    <col min="93" max="93" width="7.75390625" style="0" customWidth="1"/>
    <col min="94" max="94" width="8.25390625" style="0" customWidth="1"/>
    <col min="95" max="95" width="7.75390625" style="0" customWidth="1"/>
    <col min="96" max="96" width="8.00390625" style="0" customWidth="1"/>
    <col min="97" max="97" width="9.75390625" style="0" customWidth="1"/>
    <col min="98" max="98" width="7.00390625" style="0" customWidth="1"/>
    <col min="99" max="99" width="8.375" style="0" customWidth="1"/>
    <col min="100" max="100" width="10.125" style="0" customWidth="1"/>
    <col min="101" max="101" width="7.125" style="0" customWidth="1"/>
    <col min="102" max="102" width="8.375" style="0" customWidth="1"/>
    <col min="104" max="104" width="6.875" style="0" customWidth="1"/>
    <col min="105" max="105" width="8.625" style="0" customWidth="1"/>
    <col min="107" max="107" width="8.375" style="0" customWidth="1"/>
    <col min="108" max="108" width="7.625" style="0" customWidth="1"/>
    <col min="109" max="109" width="9.875" style="0" customWidth="1"/>
    <col min="110" max="110" width="8.625" style="0" customWidth="1"/>
    <col min="111" max="111" width="8.25390625" style="0" customWidth="1"/>
    <col min="112" max="112" width="11.375" style="0" customWidth="1"/>
    <col min="115" max="115" width="9.875" style="0" customWidth="1"/>
    <col min="117" max="117" width="8.375" style="0" customWidth="1"/>
    <col min="118" max="118" width="11.125" style="0" customWidth="1"/>
    <col min="119" max="119" width="8.125" style="0" customWidth="1"/>
    <col min="120" max="120" width="8.375" style="0" customWidth="1"/>
    <col min="121" max="121" width="10.00390625" style="0" customWidth="1"/>
    <col min="122" max="122" width="12.25390625" style="0" customWidth="1"/>
    <col min="123" max="123" width="20.25390625" style="0" customWidth="1"/>
  </cols>
  <sheetData>
    <row r="1" ht="18">
      <c r="B1" s="1"/>
    </row>
    <row r="2" spans="1:24" ht="27" customHeight="1">
      <c r="A2" s="59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W2" s="70" t="s">
        <v>55</v>
      </c>
      <c r="X2" s="70"/>
    </row>
    <row r="3" spans="1:13" ht="32.25" customHeight="1">
      <c r="A3" s="59" t="s">
        <v>52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5" spans="3:8" ht="13.5" thickBot="1">
      <c r="C5" s="68" t="s">
        <v>30</v>
      </c>
      <c r="D5" s="69"/>
      <c r="G5" s="68" t="s">
        <v>31</v>
      </c>
      <c r="H5" s="69"/>
    </row>
    <row r="6" spans="1:24" ht="142.5" thickBot="1">
      <c r="A6" s="13" t="s">
        <v>42</v>
      </c>
      <c r="B6" s="27" t="s">
        <v>41</v>
      </c>
      <c r="C6" s="28" t="s">
        <v>23</v>
      </c>
      <c r="D6" s="28" t="s">
        <v>24</v>
      </c>
      <c r="E6" s="28" t="s">
        <v>25</v>
      </c>
      <c r="F6" s="28" t="s">
        <v>26</v>
      </c>
      <c r="G6" s="28" t="s">
        <v>27</v>
      </c>
      <c r="H6" s="28" t="s">
        <v>28</v>
      </c>
      <c r="I6" s="11" t="s">
        <v>29</v>
      </c>
      <c r="J6" s="10" t="s">
        <v>33</v>
      </c>
      <c r="K6" s="10" t="s">
        <v>34</v>
      </c>
      <c r="L6" s="12" t="s">
        <v>15</v>
      </c>
      <c r="M6" s="10" t="s">
        <v>35</v>
      </c>
      <c r="N6" s="10" t="s">
        <v>36</v>
      </c>
      <c r="O6" s="12" t="s">
        <v>16</v>
      </c>
      <c r="P6" s="10" t="s">
        <v>14</v>
      </c>
      <c r="Q6" s="10" t="s">
        <v>38</v>
      </c>
      <c r="R6" s="10" t="s">
        <v>37</v>
      </c>
      <c r="S6" s="10" t="s">
        <v>22</v>
      </c>
      <c r="T6" s="10" t="s">
        <v>18</v>
      </c>
      <c r="U6" s="10" t="s">
        <v>19</v>
      </c>
      <c r="V6" s="10" t="s">
        <v>20</v>
      </c>
      <c r="W6" s="10" t="s">
        <v>21</v>
      </c>
      <c r="X6" s="23" t="s">
        <v>44</v>
      </c>
    </row>
    <row r="7" spans="1:24" ht="15.75">
      <c r="A7" s="62">
        <v>1</v>
      </c>
      <c r="B7" s="14" t="s">
        <v>0</v>
      </c>
      <c r="C7" s="29">
        <f>SUM('Plan badań od 01.07.24-31.12.24'!C7,'Plan badań 2025 r.'!C7,'Plan badań 2026'!C7)</f>
        <v>329</v>
      </c>
      <c r="D7" s="29">
        <f>SUM('Plan badań od 01.07.24-31.12.24'!D7,'Plan badań 2025 r.'!D7,'Plan badań 2026'!D7)</f>
        <v>133</v>
      </c>
      <c r="E7" s="29">
        <f>SUM('Plan badań od 01.07.24-31.12.24'!E7,'Plan badań 2025 r.'!E7,'Plan badań 2026'!E7)</f>
        <v>0</v>
      </c>
      <c r="F7" s="29">
        <f>SUM('Plan badań od 01.07.24-31.12.24'!F7,'Plan badań 2025 r.'!F7,'Plan badań 2026'!F7)</f>
        <v>55</v>
      </c>
      <c r="G7" s="29">
        <f>SUM('Plan badań od 01.07.24-31.12.24'!G7,'Plan badań 2025 r.'!G7,'Plan badań 2026'!G7)</f>
        <v>50</v>
      </c>
      <c r="H7" s="29">
        <f>SUM('Plan badań od 01.07.24-31.12.24'!H7,'Plan badań 2025 r.'!H7,'Plan badań 2026'!H7)</f>
        <v>125</v>
      </c>
      <c r="I7" s="15">
        <f>SUM('Plan badań od 01.07.24-31.12.24'!I7,'Plan badań 2025 r.'!I7,'Plan badań 2026'!I7)</f>
        <v>0</v>
      </c>
      <c r="J7" s="15">
        <f>SUM('Plan badań od 01.07.24-31.12.24'!K7,'Plan badań 2025 r.'!J7,'Plan badań 2026'!J7)</f>
        <v>200</v>
      </c>
      <c r="K7" s="15">
        <f>SUM('Plan badań od 01.07.24-31.12.24'!L7,'Plan badań 2025 r.'!K7,'Plan badań 2026'!K7)</f>
        <v>90</v>
      </c>
      <c r="L7" s="15">
        <f>SUM('Plan badań od 01.07.24-31.12.24'!M7,'Plan badań 2025 r.'!L7,'Plan badań 2026'!L7)</f>
        <v>0</v>
      </c>
      <c r="M7" s="15">
        <f>SUM('Plan badań od 01.07.24-31.12.24'!N7,'Plan badań 2025 r.'!M7,'Plan badań 2026'!M7)</f>
        <v>140</v>
      </c>
      <c r="N7" s="15">
        <f>SUM('Plan badań od 01.07.24-31.12.24'!O7,'Plan badań 2025 r.'!N7,'Plan badań 2026'!N7)</f>
        <v>90</v>
      </c>
      <c r="O7" s="15">
        <f>SUM('Plan badań od 01.07.24-31.12.24'!P7,'Plan badań 2025 r.'!O7,'Plan badań 2026'!O7)</f>
        <v>0</v>
      </c>
      <c r="P7" s="15">
        <f>SUM('Plan badań od 01.07.24-31.12.24'!Q7,'Plan badań 2025 r.'!P7,'Plan badań 2026'!P7)</f>
        <v>0</v>
      </c>
      <c r="Q7" s="15">
        <f>SUM('Plan badań od 01.07.24-31.12.24'!R7,'Plan badań 2025 r.'!Q7,'Plan badań 2026'!Q7)</f>
        <v>7</v>
      </c>
      <c r="R7" s="15">
        <f>SUM('Plan badań od 01.07.24-31.12.24'!S7,'Plan badań 2025 r.'!R7,'Plan badań 2026'!R7)</f>
        <v>41</v>
      </c>
      <c r="S7" s="15">
        <f>SUM('Plan badań od 01.07.24-31.12.24'!T7,'Plan badań 2025 r.'!S7,'Plan badań 2026'!S7)</f>
        <v>160</v>
      </c>
      <c r="T7" s="15">
        <f>SUM('Plan badań od 01.07.24-31.12.24'!U7,'Plan badań 2025 r.'!T7,'Plan badań 2026'!T7)</f>
        <v>22</v>
      </c>
      <c r="U7" s="15">
        <f>SUM('Plan badań od 01.07.24-31.12.24'!V7,'Plan badań 2025 r.'!U7,'Plan badań 2026'!U7)</f>
        <v>49</v>
      </c>
      <c r="V7" s="15">
        <f>SUM('Plan badań od 01.07.24-31.12.24'!W7,'Plan badań 2025 r.'!V7,'Plan badań 2026'!V7)</f>
        <v>140</v>
      </c>
      <c r="W7" s="15">
        <f>SUM('Plan badań od 01.07.24-31.12.24'!X7,'Plan badań 2025 r.'!W7,'Plan badań 2026'!W7)</f>
        <v>27</v>
      </c>
      <c r="X7" s="15">
        <f>SUM('Plan badań od 01.07.24-31.12.24'!Y7,'Plan badań 2025 r.'!X7,'Plan badań 2026'!X7)</f>
        <v>250</v>
      </c>
    </row>
    <row r="8" spans="1:24" ht="15.75">
      <c r="A8" s="62"/>
      <c r="B8" s="14" t="s">
        <v>1</v>
      </c>
      <c r="C8" s="29">
        <f>SUM('Plan badań od 01.07.24-31.12.24'!C8,'Plan badań 2025 r.'!C8,'Plan badań 2026'!C8)</f>
        <v>250</v>
      </c>
      <c r="D8" s="29">
        <f>SUM('Plan badań od 01.07.24-31.12.24'!D8,'Plan badań 2025 r.'!D8,'Plan badań 2026'!D8)</f>
        <v>118</v>
      </c>
      <c r="E8" s="29">
        <f>SUM('Plan badań od 01.07.24-31.12.24'!E8,'Plan badań 2025 r.'!E8,'Plan badań 2026'!E8)</f>
        <v>0</v>
      </c>
      <c r="F8" s="29">
        <f>SUM('Plan badań od 01.07.24-31.12.24'!F8,'Plan badań 2025 r.'!F8,'Plan badań 2026'!F8)</f>
        <v>0</v>
      </c>
      <c r="G8" s="29">
        <f>SUM('Plan badań od 01.07.24-31.12.24'!G8,'Plan badań 2025 r.'!G8,'Plan badań 2026'!G8)</f>
        <v>70</v>
      </c>
      <c r="H8" s="29">
        <f>SUM('Plan badań od 01.07.24-31.12.24'!H8,'Plan badań 2025 r.'!H8,'Plan badań 2026'!H8)</f>
        <v>136</v>
      </c>
      <c r="I8" s="15">
        <f>SUM('Plan badań od 01.07.24-31.12.24'!I8,'Plan badań 2025 r.'!I8,'Plan badań 2026'!I8)</f>
        <v>0</v>
      </c>
      <c r="J8" s="15">
        <f>SUM('Plan badań od 01.07.24-31.12.24'!K8,'Plan badań 2025 r.'!J8,'Plan badań 2026'!J8)</f>
        <v>91</v>
      </c>
      <c r="K8" s="15">
        <f>SUM('Plan badań od 01.07.24-31.12.24'!L8,'Plan badań 2025 r.'!K8,'Plan badań 2026'!K8)</f>
        <v>36</v>
      </c>
      <c r="L8" s="15">
        <f>SUM('Plan badań od 01.07.24-31.12.24'!M8,'Plan badań 2025 r.'!L8,'Plan badań 2026'!L8)</f>
        <v>0</v>
      </c>
      <c r="M8" s="15">
        <f>SUM('Plan badań od 01.07.24-31.12.24'!N8,'Plan badań 2025 r.'!M8,'Plan badań 2026'!M8)</f>
        <v>162</v>
      </c>
      <c r="N8" s="15">
        <f>SUM('Plan badań od 01.07.24-31.12.24'!O8,'Plan badań 2025 r.'!N8,'Plan badań 2026'!N8)</f>
        <v>29</v>
      </c>
      <c r="O8" s="15">
        <f>SUM('Plan badań od 01.07.24-31.12.24'!P8,'Plan badań 2025 r.'!O8,'Plan badań 2026'!O8)</f>
        <v>0</v>
      </c>
      <c r="P8" s="15">
        <f>SUM('Plan badań od 01.07.24-31.12.24'!Q8,'Plan badań 2025 r.'!P8,'Plan badań 2026'!P8)</f>
        <v>0</v>
      </c>
      <c r="Q8" s="15">
        <f>SUM('Plan badań od 01.07.24-31.12.24'!R8,'Plan badań 2025 r.'!Q8,'Plan badań 2026'!Q8)</f>
        <v>11</v>
      </c>
      <c r="R8" s="15">
        <f>SUM('Plan badań od 01.07.24-31.12.24'!S8,'Plan badań 2025 r.'!R8,'Plan badań 2026'!R8)</f>
        <v>27</v>
      </c>
      <c r="S8" s="15">
        <f>SUM('Plan badań od 01.07.24-31.12.24'!T8,'Plan badań 2025 r.'!S8,'Plan badań 2026'!S8)</f>
        <v>265</v>
      </c>
      <c r="T8" s="15">
        <f>SUM('Plan badań od 01.07.24-31.12.24'!U8,'Plan badań 2025 r.'!T8,'Plan badań 2026'!T8)</f>
        <v>13</v>
      </c>
      <c r="U8" s="15">
        <f>SUM('Plan badań od 01.07.24-31.12.24'!V8,'Plan badań 2025 r.'!U8,'Plan badań 2026'!U8)</f>
        <v>35</v>
      </c>
      <c r="V8" s="15">
        <f>SUM('Plan badań od 01.07.24-31.12.24'!W8,'Plan badań 2025 r.'!V8,'Plan badań 2026'!V8)</f>
        <v>140</v>
      </c>
      <c r="W8" s="15">
        <f>SUM('Plan badań od 01.07.24-31.12.24'!X8,'Plan badań 2025 r.'!W8,'Plan badań 2026'!W8)</f>
        <v>18</v>
      </c>
      <c r="X8" s="15">
        <f>SUM('Plan badań od 01.07.24-31.12.24'!Y8,'Plan badań 2025 r.'!X8,'Plan badań 2026'!X8)</f>
        <v>170</v>
      </c>
    </row>
    <row r="9" spans="1:24" ht="15.75">
      <c r="A9" s="62"/>
      <c r="B9" s="14" t="s">
        <v>40</v>
      </c>
      <c r="C9" s="29">
        <f>SUM('Plan badań od 01.07.24-31.12.24'!C9,'Plan badań 2025 r.'!C9,'Plan badań 2026'!C9)</f>
        <v>17</v>
      </c>
      <c r="D9" s="29">
        <f>SUM('Plan badań od 01.07.24-31.12.24'!D9,'Plan badań 2025 r.'!D9,'Plan badań 2026'!D9)</f>
        <v>23</v>
      </c>
      <c r="E9" s="29">
        <f>SUM('Plan badań od 01.07.24-31.12.24'!E9,'Plan badań 2025 r.'!E9,'Plan badań 2026'!E9)</f>
        <v>0</v>
      </c>
      <c r="F9" s="29">
        <f>SUM('Plan badań od 01.07.24-31.12.24'!F9,'Plan badań 2025 r.'!F9,'Plan badań 2026'!F9)</f>
        <v>0</v>
      </c>
      <c r="G9" s="29">
        <f>SUM('Plan badań od 01.07.24-31.12.24'!G9,'Plan badań 2025 r.'!G9,'Plan badań 2026'!G9)</f>
        <v>3</v>
      </c>
      <c r="H9" s="29">
        <f>SUM('Plan badań od 01.07.24-31.12.24'!H9,'Plan badań 2025 r.'!H9,'Plan badań 2026'!H9)</f>
        <v>10</v>
      </c>
      <c r="I9" s="15">
        <f>SUM('Plan badań od 01.07.24-31.12.24'!I9,'Plan badań 2025 r.'!I9,'Plan badań 2026'!I9)</f>
        <v>0</v>
      </c>
      <c r="J9" s="15">
        <f>SUM('Plan badań od 01.07.24-31.12.24'!K9,'Plan badań 2025 r.'!J9,'Plan badań 2026'!J9)</f>
        <v>10</v>
      </c>
      <c r="K9" s="15">
        <f>SUM('Plan badań od 01.07.24-31.12.24'!L9,'Plan badań 2025 r.'!K9,'Plan badań 2026'!K9)</f>
        <v>5</v>
      </c>
      <c r="L9" s="15">
        <f>SUM('Plan badań od 01.07.24-31.12.24'!M9,'Plan badań 2025 r.'!L9,'Plan badań 2026'!L9)</f>
        <v>0</v>
      </c>
      <c r="M9" s="15">
        <f>SUM('Plan badań od 01.07.24-31.12.24'!N9,'Plan badań 2025 r.'!M9,'Plan badań 2026'!M9)</f>
        <v>21</v>
      </c>
      <c r="N9" s="15">
        <f>SUM('Plan badań od 01.07.24-31.12.24'!O9,'Plan badań 2025 r.'!N9,'Plan badań 2026'!N9)</f>
        <v>10</v>
      </c>
      <c r="O9" s="15">
        <f>SUM('Plan badań od 01.07.24-31.12.24'!P9,'Plan badań 2025 r.'!O9,'Plan badań 2026'!O9)</f>
        <v>0</v>
      </c>
      <c r="P9" s="15">
        <f>SUM('Plan badań od 01.07.24-31.12.24'!Q9,'Plan badań 2025 r.'!P9,'Plan badań 2026'!P9)</f>
        <v>0</v>
      </c>
      <c r="Q9" s="15">
        <f>SUM('Plan badań od 01.07.24-31.12.24'!R9,'Plan badań 2025 r.'!Q9,'Plan badań 2026'!Q9)</f>
        <v>3</v>
      </c>
      <c r="R9" s="15">
        <f>SUM('Plan badań od 01.07.24-31.12.24'!S9,'Plan badań 2025 r.'!R9,'Plan badań 2026'!R9)</f>
        <v>12</v>
      </c>
      <c r="S9" s="15">
        <f>SUM('Plan badań od 01.07.24-31.12.24'!T9,'Plan badań 2025 r.'!S9,'Plan badań 2026'!S9)</f>
        <v>21</v>
      </c>
      <c r="T9" s="15">
        <f>SUM('Plan badań od 01.07.24-31.12.24'!U9,'Plan badań 2025 r.'!T9,'Plan badań 2026'!T9)</f>
        <v>0</v>
      </c>
      <c r="U9" s="15">
        <f>SUM('Plan badań od 01.07.24-31.12.24'!V9,'Plan badań 2025 r.'!U9,'Plan badań 2026'!U9)</f>
        <v>9</v>
      </c>
      <c r="V9" s="15">
        <f>SUM('Plan badań od 01.07.24-31.12.24'!W9,'Plan badań 2025 r.'!V9,'Plan badań 2026'!V9)</f>
        <v>9</v>
      </c>
      <c r="W9" s="15">
        <f>SUM('Plan badań od 01.07.24-31.12.24'!X9,'Plan badań 2025 r.'!W9,'Plan badań 2026'!W9)</f>
        <v>0</v>
      </c>
      <c r="X9" s="15">
        <f>SUM('Plan badań od 01.07.24-31.12.24'!Y9,'Plan badań 2025 r.'!X9,'Plan badań 2026'!X9)</f>
        <v>30</v>
      </c>
    </row>
    <row r="10" spans="1:24" ht="15.75">
      <c r="A10" s="62"/>
      <c r="B10" s="14" t="s">
        <v>39</v>
      </c>
      <c r="C10" s="29">
        <f>SUM('Plan badań od 01.07.24-31.12.24'!C10,'Plan badań 2025 r.'!C10,'Plan badań 2026'!C10)</f>
        <v>18</v>
      </c>
      <c r="D10" s="29">
        <f>SUM('Plan badań od 01.07.24-31.12.24'!D10,'Plan badań 2025 r.'!D10,'Plan badań 2026'!D10)</f>
        <v>8</v>
      </c>
      <c r="E10" s="29">
        <f>SUM('Plan badań od 01.07.24-31.12.24'!E10,'Plan badań 2025 r.'!E10,'Plan badań 2026'!E10)</f>
        <v>0</v>
      </c>
      <c r="F10" s="29">
        <f>SUM('Plan badań od 01.07.24-31.12.24'!F10,'Plan badań 2025 r.'!F10,'Plan badań 2026'!F10)</f>
        <v>0</v>
      </c>
      <c r="G10" s="29">
        <f>SUM('Plan badań od 01.07.24-31.12.24'!G10,'Plan badań 2025 r.'!G10,'Plan badań 2026'!G10)</f>
        <v>3</v>
      </c>
      <c r="H10" s="29">
        <f>SUM('Plan badań od 01.07.24-31.12.24'!H10,'Plan badań 2025 r.'!H10,'Plan badań 2026'!H10)</f>
        <v>3</v>
      </c>
      <c r="I10" s="15">
        <f>SUM('Plan badań od 01.07.24-31.12.24'!I10,'Plan badań 2025 r.'!I10,'Plan badań 2026'!I10)</f>
        <v>0</v>
      </c>
      <c r="J10" s="15">
        <f>SUM('Plan badań od 01.07.24-31.12.24'!K10,'Plan badań 2025 r.'!J10,'Plan badań 2026'!J10)</f>
        <v>3</v>
      </c>
      <c r="K10" s="15">
        <f>SUM('Plan badań od 01.07.24-31.12.24'!L10,'Plan badań 2025 r.'!K10,'Plan badań 2026'!K10)</f>
        <v>3</v>
      </c>
      <c r="L10" s="15">
        <f>SUM('Plan badań od 01.07.24-31.12.24'!M10,'Plan badań 2025 r.'!L10,'Plan badań 2026'!L10)</f>
        <v>0</v>
      </c>
      <c r="M10" s="15">
        <f>SUM('Plan badań od 01.07.24-31.12.24'!N10,'Plan badań 2025 r.'!M10,'Plan badań 2026'!M10)</f>
        <v>10</v>
      </c>
      <c r="N10" s="15">
        <f>SUM('Plan badań od 01.07.24-31.12.24'!O10,'Plan badań 2025 r.'!N10,'Plan badań 2026'!N10)</f>
        <v>5</v>
      </c>
      <c r="O10" s="15">
        <f>SUM('Plan badań od 01.07.24-31.12.24'!P10,'Plan badań 2025 r.'!O10,'Plan badań 2026'!O10)</f>
        <v>0</v>
      </c>
      <c r="P10" s="15">
        <f>SUM('Plan badań od 01.07.24-31.12.24'!Q10,'Plan badań 2025 r.'!P10,'Plan badań 2026'!P10)</f>
        <v>0</v>
      </c>
      <c r="Q10" s="15">
        <f>SUM('Plan badań od 01.07.24-31.12.24'!R10,'Plan badań 2025 r.'!Q10,'Plan badań 2026'!Q10)</f>
        <v>3</v>
      </c>
      <c r="R10" s="15">
        <f>SUM('Plan badań od 01.07.24-31.12.24'!S10,'Plan badań 2025 r.'!R10,'Plan badań 2026'!R10)</f>
        <v>3</v>
      </c>
      <c r="S10" s="15">
        <f>SUM('Plan badań od 01.07.24-31.12.24'!T10,'Plan badań 2025 r.'!S10,'Plan badań 2026'!S10)</f>
        <v>9</v>
      </c>
      <c r="T10" s="15">
        <f>SUM('Plan badań od 01.07.24-31.12.24'!U10,'Plan badań 2025 r.'!T10,'Plan badań 2026'!T10)</f>
        <v>0</v>
      </c>
      <c r="U10" s="15">
        <f>SUM('Plan badań od 01.07.24-31.12.24'!V10,'Plan badań 2025 r.'!U10,'Plan badań 2026'!U10)</f>
        <v>9</v>
      </c>
      <c r="V10" s="15">
        <f>SUM('Plan badań od 01.07.24-31.12.24'!W10,'Plan badań 2025 r.'!V10,'Plan badań 2026'!V10)</f>
        <v>9</v>
      </c>
      <c r="W10" s="15">
        <f>SUM('Plan badań od 01.07.24-31.12.24'!X10,'Plan badań 2025 r.'!W10,'Plan badań 2026'!W10)</f>
        <v>0</v>
      </c>
      <c r="X10" s="15">
        <f>SUM('Plan badań od 01.07.24-31.12.24'!Y10,'Plan badań 2025 r.'!X10,'Plan badań 2026'!X10)</f>
        <v>19</v>
      </c>
    </row>
    <row r="11" spans="1:24" ht="15.75">
      <c r="A11" s="62"/>
      <c r="B11" s="14" t="s">
        <v>51</v>
      </c>
      <c r="C11" s="29">
        <f>SUM('Plan badań od 01.07.24-31.12.24'!C11,'Plan badań 2025 r.'!C11,'Plan badań 2026'!C11)</f>
        <v>16</v>
      </c>
      <c r="D11" s="29">
        <f>SUM('Plan badań od 01.07.24-31.12.24'!D11,'Plan badań 2025 r.'!D11,'Plan badań 2026'!D11)</f>
        <v>9</v>
      </c>
      <c r="E11" s="29"/>
      <c r="F11" s="29">
        <f>SUM('Plan badań od 01.07.24-31.12.24'!F11,'Plan badań 2025 r.'!F11,'Plan badań 2026'!F11)</f>
        <v>0</v>
      </c>
      <c r="G11" s="29">
        <f>SUM('Plan badań od 01.07.24-31.12.24'!G11,'Plan badań 2025 r.'!G11,'Plan badań 2026'!G11)</f>
        <v>3</v>
      </c>
      <c r="H11" s="29">
        <f>SUM('Plan badań od 01.07.24-31.12.24'!H11,'Plan badań 2025 r.'!H11,'Plan badań 2026'!H11)</f>
        <v>3</v>
      </c>
      <c r="I11" s="15"/>
      <c r="J11" s="15">
        <f>SUM('Plan badań od 01.07.24-31.12.24'!K11,'Plan badań 2025 r.'!J11,'Plan badań 2026'!J11)</f>
        <v>8</v>
      </c>
      <c r="K11" s="15">
        <f>SUM('Plan badań od 01.07.24-31.12.24'!L11,'Plan badań 2025 r.'!K11,'Plan badań 2026'!K11)</f>
        <v>9</v>
      </c>
      <c r="L11" s="15"/>
      <c r="M11" s="15">
        <f>SUM('Plan badań od 01.07.24-31.12.24'!N11,'Plan badań 2025 r.'!M11,'Plan badań 2026'!M11)</f>
        <v>22</v>
      </c>
      <c r="N11" s="15">
        <f>SUM('Plan badań od 01.07.24-31.12.24'!O11,'Plan badań 2025 r.'!N11,'Plan badań 2026'!N11)</f>
        <v>9</v>
      </c>
      <c r="O11" s="15"/>
      <c r="P11" s="15"/>
      <c r="Q11" s="15">
        <f>SUM('Plan badań od 01.07.24-31.12.24'!R11,'Plan badań 2025 r.'!Q11,'Plan badań 2026'!Q11)</f>
        <v>3</v>
      </c>
      <c r="R11" s="15">
        <f>SUM('Plan badań od 01.07.24-31.12.24'!S11,'Plan badań 2025 r.'!R11,'Plan badań 2026'!R11)</f>
        <v>17</v>
      </c>
      <c r="S11" s="15">
        <f>SUM('Plan badań od 01.07.24-31.12.24'!T11,'Plan badań 2025 r.'!S11,'Plan badań 2026'!S11)</f>
        <v>25</v>
      </c>
      <c r="T11" s="15">
        <f>SUM('Plan badań od 01.07.24-31.12.24'!U11,'Plan badań 2025 r.'!T11,'Plan badań 2026'!T11)</f>
        <v>0</v>
      </c>
      <c r="U11" s="15">
        <f>SUM('Plan badań od 01.07.24-31.12.24'!V11,'Plan badań 2025 r.'!U11,'Plan badań 2026'!U11)</f>
        <v>18</v>
      </c>
      <c r="V11" s="15">
        <f>SUM('Plan badań od 01.07.24-31.12.24'!W11,'Plan badań 2025 r.'!V11,'Plan badań 2026'!V11)</f>
        <v>32</v>
      </c>
      <c r="W11" s="15">
        <f>SUM('Plan badań od 01.07.24-31.12.24'!X11,'Plan badań 2025 r.'!W11,'Plan badań 2026'!W11)</f>
        <v>0</v>
      </c>
      <c r="X11" s="15">
        <f>SUM('Plan badań od 01.07.24-31.12.24'!Y11,'Plan badań 2025 r.'!X11,'Plan badań 2026'!X11)</f>
        <v>45</v>
      </c>
    </row>
    <row r="12" spans="1:24" ht="15.75">
      <c r="A12" s="62"/>
      <c r="B12" s="30" t="s">
        <v>50</v>
      </c>
      <c r="C12" s="31">
        <f>SUM(C7:C11)</f>
        <v>630</v>
      </c>
      <c r="D12" s="31">
        <f aca="true" t="shared" si="0" ref="D12:X12">SUM(D7:D11)</f>
        <v>291</v>
      </c>
      <c r="E12" s="31">
        <f t="shared" si="0"/>
        <v>0</v>
      </c>
      <c r="F12" s="31">
        <f t="shared" si="0"/>
        <v>55</v>
      </c>
      <c r="G12" s="31">
        <f t="shared" si="0"/>
        <v>129</v>
      </c>
      <c r="H12" s="31">
        <f t="shared" si="0"/>
        <v>277</v>
      </c>
      <c r="I12" s="31">
        <f t="shared" si="0"/>
        <v>0</v>
      </c>
      <c r="J12" s="31">
        <f t="shared" si="0"/>
        <v>312</v>
      </c>
      <c r="K12" s="31">
        <f t="shared" si="0"/>
        <v>143</v>
      </c>
      <c r="L12" s="31">
        <f t="shared" si="0"/>
        <v>0</v>
      </c>
      <c r="M12" s="31">
        <f t="shared" si="0"/>
        <v>355</v>
      </c>
      <c r="N12" s="31">
        <f t="shared" si="0"/>
        <v>143</v>
      </c>
      <c r="O12" s="31">
        <f t="shared" si="0"/>
        <v>0</v>
      </c>
      <c r="P12" s="31">
        <f t="shared" si="0"/>
        <v>0</v>
      </c>
      <c r="Q12" s="31">
        <f t="shared" si="0"/>
        <v>27</v>
      </c>
      <c r="R12" s="31">
        <f t="shared" si="0"/>
        <v>100</v>
      </c>
      <c r="S12" s="31">
        <f t="shared" si="0"/>
        <v>480</v>
      </c>
      <c r="T12" s="31">
        <f t="shared" si="0"/>
        <v>35</v>
      </c>
      <c r="U12" s="31">
        <f t="shared" si="0"/>
        <v>120</v>
      </c>
      <c r="V12" s="31">
        <f t="shared" si="0"/>
        <v>330</v>
      </c>
      <c r="W12" s="31">
        <f t="shared" si="0"/>
        <v>45</v>
      </c>
      <c r="X12" s="31">
        <f t="shared" si="0"/>
        <v>514</v>
      </c>
    </row>
    <row r="13" spans="1:24" ht="15.75">
      <c r="A13" s="13">
        <v>2</v>
      </c>
      <c r="B13" s="14" t="s">
        <v>2</v>
      </c>
      <c r="C13" s="29">
        <f>SUM('Plan badań od 01.07.24-31.12.24'!C13,'Plan badań 2025 r.'!C13,'Plan badań 2026'!C13)</f>
        <v>65</v>
      </c>
      <c r="D13" s="29">
        <f>SUM('Plan badań od 01.07.24-31.12.24'!D13,'Plan badań 2025 r.'!D13,'Plan badań 2026'!D13)</f>
        <v>55</v>
      </c>
      <c r="E13" s="29">
        <f>SUM('Plan badań od 01.07.24-31.12.24'!E13,'Plan badań 2025 r.'!E13,'Plan badań 2026'!E13)</f>
        <v>0</v>
      </c>
      <c r="F13" s="29">
        <f>SUM('Plan badań od 01.07.24-31.12.24'!F13,'Plan badań 2025 r.'!F13,'Plan badań 2026'!F13)</f>
        <v>0</v>
      </c>
      <c r="G13" s="29">
        <f>SUM('Plan badań od 01.07.24-31.12.24'!G13,'Plan badań 2025 r.'!G13,'Plan badań 2026'!G13)</f>
        <v>16</v>
      </c>
      <c r="H13" s="29">
        <f>SUM('Plan badań od 01.07.24-31.12.24'!H13,'Plan badań 2025 r.'!H13,'Plan badań 2026'!H13)</f>
        <v>21</v>
      </c>
      <c r="I13" s="15">
        <f>SUM('Plan badań od 01.07.24-31.12.24'!I13,'Plan badań 2025 r.'!I13,'Plan badań 2026'!I13)</f>
        <v>0</v>
      </c>
      <c r="J13" s="15">
        <f>SUM('Plan badań od 01.07.24-31.12.24'!K13,'Plan badań 2025 r.'!J13,'Plan badań 2026'!J13)</f>
        <v>27</v>
      </c>
      <c r="K13" s="15">
        <f>SUM('Plan badań od 01.07.24-31.12.24'!L13,'Plan badań 2025 r.'!K13,'Plan badań 2026'!K13)</f>
        <v>6</v>
      </c>
      <c r="L13" s="15">
        <f>SUM('Plan badań od 01.07.24-31.12.24'!M13,'Plan badań 2025 r.'!L13,'Plan badań 2026'!L13)</f>
        <v>0</v>
      </c>
      <c r="M13" s="15">
        <f>SUM('Plan badań od 01.07.24-31.12.24'!N13,'Plan badań 2025 r.'!M13,'Plan badań 2026'!M13)</f>
        <v>40</v>
      </c>
      <c r="N13" s="15">
        <f>SUM('Plan badań od 01.07.24-31.12.24'!O13,'Plan badań 2025 r.'!N13,'Plan badań 2026'!N13)</f>
        <v>15</v>
      </c>
      <c r="O13" s="15">
        <f>SUM('Plan badań od 01.07.24-31.12.24'!P13,'Plan badań 2025 r.'!O13,'Plan badań 2026'!O13)</f>
        <v>0</v>
      </c>
      <c r="P13" s="15">
        <f>SUM('Plan badań od 01.07.24-31.12.24'!Q13,'Plan badań 2025 r.'!P13,'Plan badań 2026'!P13)</f>
        <v>0</v>
      </c>
      <c r="Q13" s="15">
        <f>SUM('Plan badań od 01.07.24-31.12.24'!R13,'Plan badań 2025 r.'!Q13,'Plan badań 2026'!Q13)</f>
        <v>6</v>
      </c>
      <c r="R13" s="15">
        <f>SUM('Plan badań od 01.07.24-31.12.24'!S13,'Plan badań 2025 r.'!R13,'Plan badań 2026'!R13)</f>
        <v>8</v>
      </c>
      <c r="S13" s="15">
        <f>SUM('Plan badań od 01.07.24-31.12.24'!T13,'Plan badań 2025 r.'!S13,'Plan badań 2026'!S13)</f>
        <v>50</v>
      </c>
      <c r="T13" s="15">
        <f>SUM('Plan badań od 01.07.24-31.12.24'!U13,'Plan badań 2025 r.'!T13,'Plan badań 2026'!T13)</f>
        <v>12</v>
      </c>
      <c r="U13" s="15">
        <f>SUM('Plan badań od 01.07.24-31.12.24'!V13,'Plan badań 2025 r.'!U13,'Plan badań 2026'!U13)</f>
        <v>33</v>
      </c>
      <c r="V13" s="15">
        <f>SUM('Plan badań od 01.07.24-31.12.24'!W13,'Plan badań 2025 r.'!V13,'Plan badań 2026'!V13)</f>
        <v>25</v>
      </c>
      <c r="W13" s="15">
        <f>SUM('Plan badań od 01.07.24-31.12.24'!X13,'Plan badań 2025 r.'!W13,'Plan badań 2026'!W13)</f>
        <v>9</v>
      </c>
      <c r="X13" s="15">
        <f>SUM('Plan badań od 01.07.24-31.12.24'!Y13,'Plan badań 2025 r.'!X13,'Plan badań 2026'!X13)</f>
        <v>19</v>
      </c>
    </row>
    <row r="14" spans="1:24" ht="15.75">
      <c r="A14" s="13">
        <v>3</v>
      </c>
      <c r="B14" s="14" t="s">
        <v>3</v>
      </c>
      <c r="C14" s="29">
        <f>SUM('Plan badań od 01.07.24-31.12.24'!C14,'Plan badań 2025 r.'!C14,'Plan badań 2026'!C14)</f>
        <v>80</v>
      </c>
      <c r="D14" s="29">
        <f>SUM('Plan badań od 01.07.24-31.12.24'!D14,'Plan badań 2025 r.'!D14,'Plan badań 2026'!D14)</f>
        <v>26</v>
      </c>
      <c r="E14" s="29">
        <f>SUM('Plan badań od 01.07.24-31.12.24'!E14,'Plan badań 2025 r.'!E14,'Plan badań 2026'!E14)</f>
        <v>0</v>
      </c>
      <c r="F14" s="29">
        <f>SUM('Plan badań od 01.07.24-31.12.24'!F14,'Plan badań 2025 r.'!F14,'Plan badań 2026'!F14)</f>
        <v>0</v>
      </c>
      <c r="G14" s="29">
        <f>SUM('Plan badań od 01.07.24-31.12.24'!G14,'Plan badań 2025 r.'!G14,'Plan badań 2026'!G14)</f>
        <v>9</v>
      </c>
      <c r="H14" s="29">
        <f>SUM('Plan badań od 01.07.24-31.12.24'!H14,'Plan badań 2025 r.'!H14,'Plan badań 2026'!H14)</f>
        <v>10</v>
      </c>
      <c r="I14" s="15">
        <f>SUM('Plan badań od 01.07.24-31.12.24'!I14,'Plan badań 2025 r.'!I14,'Plan badań 2026'!I14)</f>
        <v>0</v>
      </c>
      <c r="J14" s="15">
        <f>SUM('Plan badań od 01.07.24-31.12.24'!K14,'Plan badań 2025 r.'!J14,'Plan badań 2026'!J14)</f>
        <v>19</v>
      </c>
      <c r="K14" s="15">
        <f>SUM('Plan badań od 01.07.24-31.12.24'!L14,'Plan badań 2025 r.'!K14,'Plan badań 2026'!K14)</f>
        <v>7</v>
      </c>
      <c r="L14" s="15">
        <f>SUM('Plan badań od 01.07.24-31.12.24'!M14,'Plan badań 2025 r.'!L14,'Plan badań 2026'!L14)</f>
        <v>0</v>
      </c>
      <c r="M14" s="15">
        <f>SUM('Plan badań od 01.07.24-31.12.24'!N14,'Plan badań 2025 r.'!M14,'Plan badań 2026'!M14)</f>
        <v>41</v>
      </c>
      <c r="N14" s="15">
        <f>SUM('Plan badań od 01.07.24-31.12.24'!O14,'Plan badań 2025 r.'!N14,'Plan badań 2026'!N14)</f>
        <v>15</v>
      </c>
      <c r="O14" s="15">
        <f>SUM('Plan badań od 01.07.24-31.12.24'!P14,'Plan badań 2025 r.'!O14,'Plan badań 2026'!O14)</f>
        <v>0</v>
      </c>
      <c r="P14" s="15">
        <f>SUM('Plan badań od 01.07.24-31.12.24'!Q14,'Plan badań 2025 r.'!P14,'Plan badań 2026'!P14)</f>
        <v>0</v>
      </c>
      <c r="Q14" s="15">
        <f>SUM('Plan badań od 01.07.24-31.12.24'!R14,'Plan badań 2025 r.'!Q14,'Plan badań 2026'!Q14)</f>
        <v>3</v>
      </c>
      <c r="R14" s="15">
        <f>SUM('Plan badań od 01.07.24-31.12.24'!S14,'Plan badań 2025 r.'!R14,'Plan badań 2026'!R14)</f>
        <v>4</v>
      </c>
      <c r="S14" s="15">
        <f>SUM('Plan badań od 01.07.24-31.12.24'!T14,'Plan badań 2025 r.'!S14,'Plan badań 2026'!S14)</f>
        <v>50</v>
      </c>
      <c r="T14" s="15">
        <f>SUM('Plan badań od 01.07.24-31.12.24'!U14,'Plan badań 2025 r.'!T14,'Plan badań 2026'!T14)</f>
        <v>10</v>
      </c>
      <c r="U14" s="15">
        <f>SUM('Plan badań od 01.07.24-31.12.24'!V14,'Plan badań 2025 r.'!U14,'Plan badań 2026'!U14)</f>
        <v>36</v>
      </c>
      <c r="V14" s="15">
        <f>SUM('Plan badań od 01.07.24-31.12.24'!W14,'Plan badań 2025 r.'!V14,'Plan badań 2026'!V14)</f>
        <v>40</v>
      </c>
      <c r="W14" s="15">
        <f>SUM('Plan badań od 01.07.24-31.12.24'!X14,'Plan badań 2025 r.'!W14,'Plan badań 2026'!W14)</f>
        <v>9</v>
      </c>
      <c r="X14" s="15">
        <f>SUM('Plan badań od 01.07.24-31.12.24'!Y14,'Plan badań 2025 r.'!X14,'Plan badań 2026'!X14)</f>
        <v>25</v>
      </c>
    </row>
    <row r="15" spans="1:24" ht="15.75">
      <c r="A15" s="13">
        <v>4</v>
      </c>
      <c r="B15" s="16" t="s">
        <v>4</v>
      </c>
      <c r="C15" s="29">
        <f>SUM('Plan badań od 01.07.24-31.12.24'!C15,'Plan badań 2025 r.'!C15,'Plan badań 2026'!C15)</f>
        <v>55</v>
      </c>
      <c r="D15" s="29">
        <f>SUM('Plan badań od 01.07.24-31.12.24'!D15,'Plan badań 2025 r.'!D15,'Plan badań 2026'!D15)</f>
        <v>29</v>
      </c>
      <c r="E15" s="29">
        <f>SUM('Plan badań od 01.07.24-31.12.24'!E15,'Plan badań 2025 r.'!E15,'Plan badań 2026'!E15)</f>
        <v>0</v>
      </c>
      <c r="F15" s="29">
        <f>SUM('Plan badań od 01.07.24-31.12.24'!F15,'Plan badań 2025 r.'!F15,'Plan badań 2026'!F15)</f>
        <v>0</v>
      </c>
      <c r="G15" s="29">
        <f>SUM('Plan badań od 01.07.24-31.12.24'!G15,'Plan badań 2025 r.'!G15,'Plan badań 2026'!G15)</f>
        <v>15</v>
      </c>
      <c r="H15" s="29">
        <f>SUM('Plan badań od 01.07.24-31.12.24'!H15,'Plan badań 2025 r.'!H15,'Plan badań 2026'!H15)</f>
        <v>21</v>
      </c>
      <c r="I15" s="15">
        <f>SUM('Plan badań od 01.07.24-31.12.24'!I15,'Plan badań 2025 r.'!I15,'Plan badań 2026'!I15)</f>
        <v>0</v>
      </c>
      <c r="J15" s="15">
        <f>SUM('Plan badań od 01.07.24-31.12.24'!K15,'Plan badań 2025 r.'!J15,'Plan badań 2026'!J15)</f>
        <v>16</v>
      </c>
      <c r="K15" s="15">
        <f>SUM('Plan badań od 01.07.24-31.12.24'!L15,'Plan badań 2025 r.'!K15,'Plan badań 2026'!K15)</f>
        <v>9</v>
      </c>
      <c r="L15" s="15">
        <f>SUM('Plan badań od 01.07.24-31.12.24'!M15,'Plan badań 2025 r.'!L15,'Plan badań 2026'!L15)</f>
        <v>0</v>
      </c>
      <c r="M15" s="15">
        <f>SUM('Plan badań od 01.07.24-31.12.24'!N15,'Plan badań 2025 r.'!M15,'Plan badań 2026'!M15)</f>
        <v>35</v>
      </c>
      <c r="N15" s="15">
        <f>SUM('Plan badań od 01.07.24-31.12.24'!O15,'Plan badań 2025 r.'!N15,'Plan badań 2026'!N15)</f>
        <v>14</v>
      </c>
      <c r="O15" s="15">
        <f>SUM('Plan badań od 01.07.24-31.12.24'!P15,'Plan badań 2025 r.'!O15,'Plan badań 2026'!O15)</f>
        <v>0</v>
      </c>
      <c r="P15" s="15">
        <f>SUM('Plan badań od 01.07.24-31.12.24'!Q15,'Plan badań 2025 r.'!P15,'Plan badań 2026'!P15)</f>
        <v>0</v>
      </c>
      <c r="Q15" s="15">
        <f>SUM('Plan badań od 01.07.24-31.12.24'!R15,'Plan badań 2025 r.'!Q15,'Plan badań 2026'!Q15)</f>
        <v>5</v>
      </c>
      <c r="R15" s="15">
        <f>SUM('Plan badań od 01.07.24-31.12.24'!S15,'Plan badań 2025 r.'!R15,'Plan badań 2026'!R15)</f>
        <v>12</v>
      </c>
      <c r="S15" s="15">
        <f>SUM('Plan badań od 01.07.24-31.12.24'!T15,'Plan badań 2025 r.'!S15,'Plan badań 2026'!S15)</f>
        <v>30</v>
      </c>
      <c r="T15" s="15">
        <f>SUM('Plan badań od 01.07.24-31.12.24'!U15,'Plan badań 2025 r.'!T15,'Plan badań 2026'!T15)</f>
        <v>6</v>
      </c>
      <c r="U15" s="15">
        <f>SUM('Plan badań od 01.07.24-31.12.24'!V15,'Plan badań 2025 r.'!U15,'Plan badań 2026'!U15)</f>
        <v>18</v>
      </c>
      <c r="V15" s="15">
        <f>SUM('Plan badań od 01.07.24-31.12.24'!W15,'Plan badań 2025 r.'!V15,'Plan badań 2026'!V15)</f>
        <v>29</v>
      </c>
      <c r="W15" s="15">
        <f>SUM('Plan badań od 01.07.24-31.12.24'!X15,'Plan badań 2025 r.'!W15,'Plan badań 2026'!W15)</f>
        <v>9</v>
      </c>
      <c r="X15" s="15">
        <f>SUM('Plan badań od 01.07.24-31.12.24'!Y15,'Plan badań 2025 r.'!X15,'Plan badań 2026'!X15)</f>
        <v>48</v>
      </c>
    </row>
    <row r="16" spans="1:24" ht="15.75">
      <c r="A16" s="13">
        <v>5</v>
      </c>
      <c r="B16" s="14" t="s">
        <v>5</v>
      </c>
      <c r="C16" s="29">
        <f>SUM('Plan badań od 01.07.24-31.12.24'!C16,'Plan badań 2025 r.'!C16,'Plan badań 2026'!C16)</f>
        <v>100</v>
      </c>
      <c r="D16" s="29">
        <f>SUM('Plan badań od 01.07.24-31.12.24'!D16,'Plan badań 2025 r.'!D16,'Plan badań 2026'!D16)</f>
        <v>75</v>
      </c>
      <c r="E16" s="29">
        <f>SUM('Plan badań od 01.07.24-31.12.24'!E16,'Plan badań 2025 r.'!E16,'Plan badań 2026'!E16)</f>
        <v>0</v>
      </c>
      <c r="F16" s="29">
        <f>SUM('Plan badań od 01.07.24-31.12.24'!F16,'Plan badań 2025 r.'!F16,'Plan badań 2026'!F16)</f>
        <v>0</v>
      </c>
      <c r="G16" s="29">
        <f>SUM('Plan badań od 01.07.24-31.12.24'!G16,'Plan badań 2025 r.'!G16,'Plan badań 2026'!G16)</f>
        <v>25</v>
      </c>
      <c r="H16" s="29">
        <f>SUM('Plan badań od 01.07.24-31.12.24'!H16,'Plan badań 2025 r.'!H16,'Plan badań 2026'!H16)</f>
        <v>25</v>
      </c>
      <c r="I16" s="15">
        <f>SUM('Plan badań od 01.07.24-31.12.24'!I16,'Plan badań 2025 r.'!I16,'Plan badań 2026'!I16)</f>
        <v>0</v>
      </c>
      <c r="J16" s="15">
        <f>SUM('Plan badań od 01.07.24-31.12.24'!K16,'Plan badań 2025 r.'!J16,'Plan badań 2026'!J16)</f>
        <v>35</v>
      </c>
      <c r="K16" s="15">
        <f>SUM('Plan badań od 01.07.24-31.12.24'!L16,'Plan badań 2025 r.'!K16,'Plan badań 2026'!K16)</f>
        <v>37</v>
      </c>
      <c r="L16" s="15">
        <f>SUM('Plan badań od 01.07.24-31.12.24'!M16,'Plan badań 2025 r.'!L16,'Plan badań 2026'!L16)</f>
        <v>0</v>
      </c>
      <c r="M16" s="15">
        <f>SUM('Plan badań od 01.07.24-31.12.24'!N16,'Plan badań 2025 r.'!M16,'Plan badań 2026'!M16)</f>
        <v>55</v>
      </c>
      <c r="N16" s="15">
        <f>SUM('Plan badań od 01.07.24-31.12.24'!O16,'Plan badań 2025 r.'!N16,'Plan badań 2026'!N16)</f>
        <v>26</v>
      </c>
      <c r="O16" s="15">
        <f>SUM('Plan badań od 01.07.24-31.12.24'!P16,'Plan badań 2025 r.'!O16,'Plan badań 2026'!O16)</f>
        <v>0</v>
      </c>
      <c r="P16" s="15">
        <f>SUM('Plan badań od 01.07.24-31.12.24'!Q16,'Plan badań 2025 r.'!P16,'Plan badań 2026'!P16)</f>
        <v>0</v>
      </c>
      <c r="Q16" s="15">
        <f>SUM('Plan badań od 01.07.24-31.12.24'!R16,'Plan badań 2025 r.'!Q16,'Plan badań 2026'!Q16)</f>
        <v>4</v>
      </c>
      <c r="R16" s="15">
        <f>SUM('Plan badań od 01.07.24-31.12.24'!S16,'Plan badań 2025 r.'!R16,'Plan badań 2026'!R16)</f>
        <v>6</v>
      </c>
      <c r="S16" s="15">
        <f>SUM('Plan badań od 01.07.24-31.12.24'!T16,'Plan badań 2025 r.'!S16,'Plan badań 2026'!S16)</f>
        <v>50</v>
      </c>
      <c r="T16" s="15">
        <f>SUM('Plan badań od 01.07.24-31.12.24'!U16,'Plan badań 2025 r.'!T16,'Plan badań 2026'!T16)</f>
        <v>24</v>
      </c>
      <c r="U16" s="15">
        <f>SUM('Plan badań od 01.07.24-31.12.24'!V16,'Plan badań 2025 r.'!U16,'Plan badań 2026'!U16)</f>
        <v>45</v>
      </c>
      <c r="V16" s="15">
        <f>SUM('Plan badań od 01.07.24-31.12.24'!W16,'Plan badań 2025 r.'!V16,'Plan badań 2026'!V16)</f>
        <v>40</v>
      </c>
      <c r="W16" s="15">
        <f>SUM('Plan badań od 01.07.24-31.12.24'!X16,'Plan badań 2025 r.'!W16,'Plan badań 2026'!W16)</f>
        <v>9</v>
      </c>
      <c r="X16" s="15">
        <f>SUM('Plan badań od 01.07.24-31.12.24'!Y16,'Plan badań 2025 r.'!X16,'Plan badań 2026'!X16)</f>
        <v>30</v>
      </c>
    </row>
    <row r="17" spans="1:24" ht="15.75">
      <c r="A17" s="13">
        <v>6</v>
      </c>
      <c r="B17" s="14" t="s">
        <v>6</v>
      </c>
      <c r="C17" s="29">
        <f>SUM('Plan badań od 01.07.24-31.12.24'!C17,'Plan badań 2025 r.'!C17,'Plan badań 2026'!C17)</f>
        <v>43</v>
      </c>
      <c r="D17" s="29">
        <f>SUM('Plan badań od 01.07.24-31.12.24'!D17,'Plan badań 2025 r.'!D17,'Plan badań 2026'!D17)</f>
        <v>60</v>
      </c>
      <c r="E17" s="29">
        <f>SUM('Plan badań od 01.07.24-31.12.24'!E17,'Plan badań 2025 r.'!E17,'Plan badań 2026'!E17)</f>
        <v>0</v>
      </c>
      <c r="F17" s="29">
        <f>SUM('Plan badań od 01.07.24-31.12.24'!F17,'Plan badań 2025 r.'!F17,'Plan badań 2026'!F17)</f>
        <v>0</v>
      </c>
      <c r="G17" s="29">
        <f>SUM('Plan badań od 01.07.24-31.12.24'!G17,'Plan badań 2025 r.'!G17,'Plan badań 2026'!G17)</f>
        <v>8</v>
      </c>
      <c r="H17" s="29">
        <f>SUM('Plan badań od 01.07.24-31.12.24'!H17,'Plan badań 2025 r.'!H17,'Plan badań 2026'!H17)</f>
        <v>10</v>
      </c>
      <c r="I17" s="15">
        <f>SUM('Plan badań od 01.07.24-31.12.24'!I17,'Plan badań 2025 r.'!I17,'Plan badań 2026'!I17)</f>
        <v>0</v>
      </c>
      <c r="J17" s="15">
        <f>SUM('Plan badań od 01.07.24-31.12.24'!K17,'Plan badań 2025 r.'!J17,'Plan badań 2026'!J17)</f>
        <v>24</v>
      </c>
      <c r="K17" s="15">
        <f>SUM('Plan badań od 01.07.24-31.12.24'!L17,'Plan badań 2025 r.'!K17,'Plan badań 2026'!K17)</f>
        <v>5</v>
      </c>
      <c r="L17" s="15">
        <f>SUM('Plan badań od 01.07.24-31.12.24'!M17,'Plan badań 2025 r.'!L17,'Plan badań 2026'!L17)</f>
        <v>0</v>
      </c>
      <c r="M17" s="15">
        <f>SUM('Plan badań od 01.07.24-31.12.24'!N17,'Plan badań 2025 r.'!M17,'Plan badań 2026'!M17)</f>
        <v>35</v>
      </c>
      <c r="N17" s="15">
        <f>SUM('Plan badań od 01.07.24-31.12.24'!O17,'Plan badań 2025 r.'!N17,'Plan badań 2026'!N17)</f>
        <v>12</v>
      </c>
      <c r="O17" s="15">
        <f>SUM('Plan badań od 01.07.24-31.12.24'!P17,'Plan badań 2025 r.'!O17,'Plan badań 2026'!O17)</f>
        <v>0</v>
      </c>
      <c r="P17" s="15">
        <f>SUM('Plan badań od 01.07.24-31.12.24'!Q17,'Plan badań 2025 r.'!P17,'Plan badań 2026'!P17)</f>
        <v>0</v>
      </c>
      <c r="Q17" s="15">
        <f>SUM('Plan badań od 01.07.24-31.12.24'!R17,'Plan badań 2025 r.'!Q17,'Plan badań 2026'!Q17)</f>
        <v>3</v>
      </c>
      <c r="R17" s="15">
        <f>SUM('Plan badań od 01.07.24-31.12.24'!S17,'Plan badań 2025 r.'!R17,'Plan badań 2026'!R17)</f>
        <v>3</v>
      </c>
      <c r="S17" s="15">
        <f>SUM('Plan badań od 01.07.24-31.12.24'!T17,'Plan badań 2025 r.'!S17,'Plan badań 2026'!S17)</f>
        <v>45</v>
      </c>
      <c r="T17" s="15">
        <f>SUM('Plan badań od 01.07.24-31.12.24'!U17,'Plan badań 2025 r.'!T17,'Plan badań 2026'!T17)</f>
        <v>5</v>
      </c>
      <c r="U17" s="15">
        <f>SUM('Plan badań od 01.07.24-31.12.24'!V17,'Plan badań 2025 r.'!U17,'Plan badań 2026'!U17)</f>
        <v>27</v>
      </c>
      <c r="V17" s="15">
        <f>SUM('Plan badań od 01.07.24-31.12.24'!W17,'Plan badań 2025 r.'!V17,'Plan badań 2026'!V17)</f>
        <v>14</v>
      </c>
      <c r="W17" s="15">
        <f>SUM('Plan badań od 01.07.24-31.12.24'!X17,'Plan badań 2025 r.'!W17,'Plan badań 2026'!W17)</f>
        <v>9</v>
      </c>
      <c r="X17" s="15">
        <f>SUM('Plan badań od 01.07.24-31.12.24'!Y17,'Plan badań 2025 r.'!X17,'Plan badań 2026'!X17)</f>
        <v>15</v>
      </c>
    </row>
    <row r="18" spans="1:24" ht="15.75">
      <c r="A18" s="13">
        <v>7</v>
      </c>
      <c r="B18" s="14" t="s">
        <v>7</v>
      </c>
      <c r="C18" s="29">
        <f>SUM('Plan badań od 01.07.24-31.12.24'!C18,'Plan badań 2025 r.'!C18,'Plan badań 2026'!C18)</f>
        <v>80</v>
      </c>
      <c r="D18" s="29">
        <f>SUM('Plan badań od 01.07.24-31.12.24'!D18,'Plan badań 2025 r.'!D18,'Plan badań 2026'!D18)</f>
        <v>95</v>
      </c>
      <c r="E18" s="29">
        <f>SUM('Plan badań od 01.07.24-31.12.24'!E18,'Plan badań 2025 r.'!E18,'Plan badań 2026'!E18)</f>
        <v>0</v>
      </c>
      <c r="F18" s="29">
        <f>SUM('Plan badań od 01.07.24-31.12.24'!F18,'Plan badań 2025 r.'!F18,'Plan badań 2026'!F18)</f>
        <v>0</v>
      </c>
      <c r="G18" s="29">
        <f>SUM('Plan badań od 01.07.24-31.12.24'!G18,'Plan badań 2025 r.'!G18,'Plan badań 2026'!G18)</f>
        <v>5</v>
      </c>
      <c r="H18" s="29">
        <f>SUM('Plan badań od 01.07.24-31.12.24'!H18,'Plan badań 2025 r.'!H18,'Plan badań 2026'!H18)</f>
        <v>10</v>
      </c>
      <c r="I18" s="15">
        <f>SUM('Plan badań od 01.07.24-31.12.24'!I18,'Plan badań 2025 r.'!I18,'Plan badań 2026'!I18)</f>
        <v>0</v>
      </c>
      <c r="J18" s="15">
        <f>SUM('Plan badań od 01.07.24-31.12.24'!K18,'Plan badań 2025 r.'!J18,'Plan badań 2026'!J18)</f>
        <v>22</v>
      </c>
      <c r="K18" s="15">
        <f>SUM('Plan badań od 01.07.24-31.12.24'!L18,'Plan badań 2025 r.'!K18,'Plan badań 2026'!K18)</f>
        <v>21</v>
      </c>
      <c r="L18" s="15">
        <f>SUM('Plan badań od 01.07.24-31.12.24'!M18,'Plan badań 2025 r.'!L18,'Plan badań 2026'!L18)</f>
        <v>0</v>
      </c>
      <c r="M18" s="15">
        <f>SUM('Plan badań od 01.07.24-31.12.24'!N18,'Plan badań 2025 r.'!M18,'Plan badań 2026'!M18)</f>
        <v>60</v>
      </c>
      <c r="N18" s="15">
        <f>SUM('Plan badań od 01.07.24-31.12.24'!O18,'Plan badań 2025 r.'!N18,'Plan badań 2026'!N18)</f>
        <v>14</v>
      </c>
      <c r="O18" s="15">
        <f>SUM('Plan badań od 01.07.24-31.12.24'!P18,'Plan badań 2025 r.'!O18,'Plan badań 2026'!O18)</f>
        <v>0</v>
      </c>
      <c r="P18" s="15">
        <f>SUM('Plan badań od 01.07.24-31.12.24'!Q18,'Plan badań 2025 r.'!P18,'Plan badań 2026'!P18)</f>
        <v>0</v>
      </c>
      <c r="Q18" s="15">
        <f>SUM('Plan badań od 01.07.24-31.12.24'!R18,'Plan badań 2025 r.'!Q18,'Plan badań 2026'!Q18)</f>
        <v>7</v>
      </c>
      <c r="R18" s="15">
        <f>SUM('Plan badań od 01.07.24-31.12.24'!S18,'Plan badań 2025 r.'!R18,'Plan badań 2026'!R18)</f>
        <v>3</v>
      </c>
      <c r="S18" s="15">
        <f>SUM('Plan badań od 01.07.24-31.12.24'!T18,'Plan badań 2025 r.'!S18,'Plan badań 2026'!S18)</f>
        <v>61</v>
      </c>
      <c r="T18" s="15">
        <f>SUM('Plan badań od 01.07.24-31.12.24'!U18,'Plan badań 2025 r.'!T18,'Plan badań 2026'!T18)</f>
        <v>9</v>
      </c>
      <c r="U18" s="15">
        <f>SUM('Plan badań od 01.07.24-31.12.24'!V18,'Plan badań 2025 r.'!U18,'Plan badań 2026'!U18)</f>
        <v>9</v>
      </c>
      <c r="V18" s="15">
        <f>SUM('Plan badań od 01.07.24-31.12.24'!W18,'Plan badań 2025 r.'!V18,'Plan badań 2026'!V18)</f>
        <v>54</v>
      </c>
      <c r="W18" s="15">
        <f>SUM('Plan badań od 01.07.24-31.12.24'!X18,'Plan badań 2025 r.'!W18,'Plan badań 2026'!W18)</f>
        <v>12</v>
      </c>
      <c r="X18" s="15">
        <f>SUM('Plan badań od 01.07.24-31.12.24'!Y18,'Plan badań 2025 r.'!X18,'Plan badań 2026'!X18)</f>
        <v>40</v>
      </c>
    </row>
    <row r="19" spans="1:24" ht="15.75">
      <c r="A19" s="13">
        <v>8</v>
      </c>
      <c r="B19" s="14" t="s">
        <v>8</v>
      </c>
      <c r="C19" s="29">
        <f>SUM('Plan badań od 01.07.24-31.12.24'!C19,'Plan badań 2025 r.'!C19,'Plan badań 2026'!C19)</f>
        <v>46</v>
      </c>
      <c r="D19" s="29">
        <f>SUM('Plan badań od 01.07.24-31.12.24'!D19,'Plan badań 2025 r.'!D19,'Plan badań 2026'!D19)</f>
        <v>32</v>
      </c>
      <c r="E19" s="29">
        <f>SUM('Plan badań od 01.07.24-31.12.24'!E19,'Plan badań 2025 r.'!E19,'Plan badań 2026'!E19)</f>
        <v>0</v>
      </c>
      <c r="F19" s="29">
        <f>SUM('Plan badań od 01.07.24-31.12.24'!F19,'Plan badań 2025 r.'!F19,'Plan badań 2026'!F19)</f>
        <v>0</v>
      </c>
      <c r="G19" s="29">
        <f>SUM('Plan badań od 01.07.24-31.12.24'!G19,'Plan badań 2025 r.'!G19,'Plan badań 2026'!G19)</f>
        <v>9</v>
      </c>
      <c r="H19" s="29">
        <f>SUM('Plan badań od 01.07.24-31.12.24'!H19,'Plan badań 2025 r.'!H19,'Plan badań 2026'!H19)</f>
        <v>14</v>
      </c>
      <c r="I19" s="15">
        <f>SUM('Plan badań od 01.07.24-31.12.24'!I19,'Plan badań 2025 r.'!I19,'Plan badań 2026'!I19)</f>
        <v>0</v>
      </c>
      <c r="J19" s="15">
        <f>SUM('Plan badań od 01.07.24-31.12.24'!K19,'Plan badań 2025 r.'!J19,'Plan badań 2026'!J19)</f>
        <v>22</v>
      </c>
      <c r="K19" s="15">
        <f>SUM('Plan badań od 01.07.24-31.12.24'!L19,'Plan badań 2025 r.'!K19,'Plan badań 2026'!K19)</f>
        <v>6</v>
      </c>
      <c r="L19" s="15">
        <f>SUM('Plan badań od 01.07.24-31.12.24'!M19,'Plan badań 2025 r.'!L19,'Plan badań 2026'!L19)</f>
        <v>0</v>
      </c>
      <c r="M19" s="15">
        <f>SUM('Plan badań od 01.07.24-31.12.24'!N19,'Plan badań 2025 r.'!M19,'Plan badań 2026'!M19)</f>
        <v>30</v>
      </c>
      <c r="N19" s="15">
        <f>SUM('Plan badań od 01.07.24-31.12.24'!O19,'Plan badań 2025 r.'!N19,'Plan badań 2026'!N19)</f>
        <v>12</v>
      </c>
      <c r="O19" s="15">
        <f>SUM('Plan badań od 01.07.24-31.12.24'!P19,'Plan badań 2025 r.'!O19,'Plan badań 2026'!O19)</f>
        <v>0</v>
      </c>
      <c r="P19" s="15">
        <f>SUM('Plan badań od 01.07.24-31.12.24'!Q19,'Plan badań 2025 r.'!P19,'Plan badań 2026'!P19)</f>
        <v>0</v>
      </c>
      <c r="Q19" s="15">
        <f>SUM('Plan badań od 01.07.24-31.12.24'!R19,'Plan badań 2025 r.'!Q19,'Plan badań 2026'!Q19)</f>
        <v>3</v>
      </c>
      <c r="R19" s="15">
        <f>SUM('Plan badań od 01.07.24-31.12.24'!S19,'Plan badań 2025 r.'!R19,'Plan badań 2026'!R19)</f>
        <v>3</v>
      </c>
      <c r="S19" s="15">
        <f>SUM('Plan badań od 01.07.24-31.12.24'!T19,'Plan badań 2025 r.'!S19,'Plan badań 2026'!S19)</f>
        <v>38</v>
      </c>
      <c r="T19" s="15">
        <f>SUM('Plan badań od 01.07.24-31.12.24'!U19,'Plan badań 2025 r.'!T19,'Plan badań 2026'!T19)</f>
        <v>5</v>
      </c>
      <c r="U19" s="15">
        <f>SUM('Plan badań od 01.07.24-31.12.24'!V19,'Plan badań 2025 r.'!U19,'Plan badań 2026'!U19)</f>
        <v>27</v>
      </c>
      <c r="V19" s="15">
        <f>SUM('Plan badań od 01.07.24-31.12.24'!W19,'Plan badań 2025 r.'!V19,'Plan badań 2026'!V19)</f>
        <v>26</v>
      </c>
      <c r="W19" s="15">
        <f>SUM('Plan badań od 01.07.24-31.12.24'!X19,'Plan badań 2025 r.'!W19,'Plan badań 2026'!W19)</f>
        <v>9</v>
      </c>
      <c r="X19" s="15">
        <f>SUM('Plan badań od 01.07.24-31.12.24'!Y19,'Plan badań 2025 r.'!X19,'Plan badań 2026'!X19)</f>
        <v>18</v>
      </c>
    </row>
    <row r="20" spans="1:24" ht="15.75">
      <c r="A20" s="13">
        <v>9</v>
      </c>
      <c r="B20" s="14" t="s">
        <v>9</v>
      </c>
      <c r="C20" s="29">
        <f>SUM('Plan badań od 01.07.24-31.12.24'!C20,'Plan badań 2025 r.'!C20,'Plan badań 2026'!C20)</f>
        <v>64</v>
      </c>
      <c r="D20" s="29">
        <f>SUM('Plan badań od 01.07.24-31.12.24'!D20,'Plan badań 2025 r.'!D20,'Plan badań 2026'!D20)</f>
        <v>48</v>
      </c>
      <c r="E20" s="29">
        <f>SUM('Plan badań od 01.07.24-31.12.24'!E20,'Plan badań 2025 r.'!E20,'Plan badań 2026'!E20)</f>
        <v>0</v>
      </c>
      <c r="F20" s="29">
        <f>SUM('Plan badań od 01.07.24-31.12.24'!F20,'Plan badań 2025 r.'!F20,'Plan badań 2026'!F20)</f>
        <v>0</v>
      </c>
      <c r="G20" s="29">
        <f>SUM('Plan badań od 01.07.24-31.12.24'!G20,'Plan badań 2025 r.'!G20,'Plan badań 2026'!G20)</f>
        <v>6</v>
      </c>
      <c r="H20" s="29">
        <f>SUM('Plan badań od 01.07.24-31.12.24'!H20,'Plan badań 2025 r.'!H20,'Plan badań 2026'!H20)</f>
        <v>27</v>
      </c>
      <c r="I20" s="15">
        <f>SUM('Plan badań od 01.07.24-31.12.24'!I20,'Plan badań 2025 r.'!I20,'Plan badań 2026'!I20)</f>
        <v>0</v>
      </c>
      <c r="J20" s="15">
        <f>SUM('Plan badań od 01.07.24-31.12.24'!K20,'Plan badań 2025 r.'!J20,'Plan badań 2026'!J20)</f>
        <v>24</v>
      </c>
      <c r="K20" s="15">
        <f>SUM('Plan badań od 01.07.24-31.12.24'!L20,'Plan badań 2025 r.'!K20,'Plan badań 2026'!K20)</f>
        <v>10</v>
      </c>
      <c r="L20" s="15">
        <f>SUM('Plan badań od 01.07.24-31.12.24'!M20,'Plan badań 2025 r.'!L20,'Plan badań 2026'!L20)</f>
        <v>0</v>
      </c>
      <c r="M20" s="15">
        <f>SUM('Plan badań od 01.07.24-31.12.24'!N20,'Plan badań 2025 r.'!M20,'Plan badań 2026'!M20)</f>
        <v>31</v>
      </c>
      <c r="N20" s="15">
        <f>SUM('Plan badań od 01.07.24-31.12.24'!O20,'Plan badań 2025 r.'!N20,'Plan badań 2026'!N20)</f>
        <v>14</v>
      </c>
      <c r="O20" s="15">
        <f>SUM('Plan badań od 01.07.24-31.12.24'!P20,'Plan badań 2025 r.'!O20,'Plan badań 2026'!O20)</f>
        <v>0</v>
      </c>
      <c r="P20" s="15">
        <f>SUM('Plan badań od 01.07.24-31.12.24'!Q20,'Plan badań 2025 r.'!P20,'Plan badań 2026'!P20)</f>
        <v>0</v>
      </c>
      <c r="Q20" s="15">
        <f>SUM('Plan badań od 01.07.24-31.12.24'!R20,'Plan badań 2025 r.'!Q20,'Plan badań 2026'!Q20)</f>
        <v>6</v>
      </c>
      <c r="R20" s="15">
        <f>SUM('Plan badań od 01.07.24-31.12.24'!S20,'Plan badań 2025 r.'!R20,'Plan badań 2026'!R20)</f>
        <v>7</v>
      </c>
      <c r="S20" s="15">
        <f>SUM('Plan badań od 01.07.24-31.12.24'!T20,'Plan badań 2025 r.'!S20,'Plan badań 2026'!S20)</f>
        <v>60</v>
      </c>
      <c r="T20" s="15">
        <f>SUM('Plan badań od 01.07.24-31.12.24'!U20,'Plan badań 2025 r.'!T20,'Plan badań 2026'!T20)</f>
        <v>7</v>
      </c>
      <c r="U20" s="15">
        <f>SUM('Plan badań od 01.07.24-31.12.24'!V20,'Plan badań 2025 r.'!U20,'Plan badań 2026'!U20)</f>
        <v>39</v>
      </c>
      <c r="V20" s="15">
        <f>SUM('Plan badań od 01.07.24-31.12.24'!W20,'Plan badań 2025 r.'!V20,'Plan badań 2026'!V20)</f>
        <v>38</v>
      </c>
      <c r="W20" s="15">
        <f>SUM('Plan badań od 01.07.24-31.12.24'!X20,'Plan badań 2025 r.'!W20,'Plan badań 2026'!W20)</f>
        <v>9</v>
      </c>
      <c r="X20" s="15">
        <f>SUM('Plan badań od 01.07.24-31.12.24'!Y20,'Plan badań 2025 r.'!X20,'Plan badań 2026'!X20)</f>
        <v>30</v>
      </c>
    </row>
    <row r="21" spans="1:24" ht="15.75">
      <c r="A21" s="13">
        <v>10</v>
      </c>
      <c r="B21" s="14" t="s">
        <v>13</v>
      </c>
      <c r="C21" s="29">
        <f>SUM('Plan badań od 01.07.24-31.12.24'!C21,'Plan badań 2025 r.'!C21,'Plan badań 2026'!C21)</f>
        <v>96</v>
      </c>
      <c r="D21" s="29">
        <f>SUM('Plan badań od 01.07.24-31.12.24'!D21,'Plan badań 2025 r.'!D21,'Plan badań 2026'!D21)</f>
        <v>51</v>
      </c>
      <c r="E21" s="29">
        <f>SUM('Plan badań od 01.07.24-31.12.24'!E21,'Plan badań 2025 r.'!E21,'Plan badań 2026'!E21)</f>
        <v>0</v>
      </c>
      <c r="F21" s="29">
        <f>SUM('Plan badań od 01.07.24-31.12.24'!F21,'Plan badań 2025 r.'!F21,'Plan badań 2026'!F21)</f>
        <v>0</v>
      </c>
      <c r="G21" s="29">
        <f>SUM('Plan badań od 01.07.24-31.12.24'!G21,'Plan badań 2025 r.'!G21,'Plan badań 2026'!G21)</f>
        <v>7</v>
      </c>
      <c r="H21" s="29">
        <f>SUM('Plan badań od 01.07.24-31.12.24'!H21,'Plan badań 2025 r.'!H21,'Plan badań 2026'!H21)</f>
        <v>13</v>
      </c>
      <c r="I21" s="15">
        <f>SUM('Plan badań od 01.07.24-31.12.24'!I21,'Plan badań 2025 r.'!I21,'Plan badań 2026'!I21)</f>
        <v>0</v>
      </c>
      <c r="J21" s="15">
        <f>SUM('Plan badań od 01.07.24-31.12.24'!K21,'Plan badań 2025 r.'!J21,'Plan badań 2026'!J21)</f>
        <v>19</v>
      </c>
      <c r="K21" s="15">
        <f>SUM('Plan badań od 01.07.24-31.12.24'!L21,'Plan badań 2025 r.'!K21,'Plan badań 2026'!K21)</f>
        <v>7</v>
      </c>
      <c r="L21" s="15">
        <f>SUM('Plan badań od 01.07.24-31.12.24'!M21,'Plan badań 2025 r.'!L21,'Plan badań 2026'!L21)</f>
        <v>0</v>
      </c>
      <c r="M21" s="15">
        <f>SUM('Plan badań od 01.07.24-31.12.24'!N21,'Plan badań 2025 r.'!M21,'Plan badań 2026'!M21)</f>
        <v>36</v>
      </c>
      <c r="N21" s="15">
        <f>SUM('Plan badań od 01.07.24-31.12.24'!O21,'Plan badań 2025 r.'!N21,'Plan badań 2026'!N21)</f>
        <v>13</v>
      </c>
      <c r="O21" s="15">
        <f>SUM('Plan badań od 01.07.24-31.12.24'!P21,'Plan badań 2025 r.'!O21,'Plan badań 2026'!O21)</f>
        <v>0</v>
      </c>
      <c r="P21" s="15">
        <f>SUM('Plan badań od 01.07.24-31.12.24'!Q21,'Plan badań 2025 r.'!P21,'Plan badań 2026'!P21)</f>
        <v>0</v>
      </c>
      <c r="Q21" s="15">
        <f>SUM('Plan badań od 01.07.24-31.12.24'!R21,'Plan badań 2025 r.'!Q21,'Plan badań 2026'!Q21)</f>
        <v>3</v>
      </c>
      <c r="R21" s="15">
        <f>SUM('Plan badań od 01.07.24-31.12.24'!S21,'Plan badań 2025 r.'!R21,'Plan badań 2026'!R21)</f>
        <v>5</v>
      </c>
      <c r="S21" s="15">
        <f>SUM('Plan badań od 01.07.24-31.12.24'!T21,'Plan badań 2025 r.'!S21,'Plan badań 2026'!S21)</f>
        <v>70</v>
      </c>
      <c r="T21" s="15">
        <f>SUM('Plan badań od 01.07.24-31.12.24'!U21,'Plan badań 2025 r.'!T21,'Plan badań 2026'!T21)</f>
        <v>10</v>
      </c>
      <c r="U21" s="15">
        <f>SUM('Plan badań od 01.07.24-31.12.24'!V21,'Plan badań 2025 r.'!U21,'Plan badań 2026'!U21)</f>
        <v>24</v>
      </c>
      <c r="V21" s="15">
        <f>SUM('Plan badań od 01.07.24-31.12.24'!W21,'Plan badań 2025 r.'!V21,'Plan badań 2026'!V21)</f>
        <v>40</v>
      </c>
      <c r="W21" s="15">
        <f>SUM('Plan badań od 01.07.24-31.12.24'!X21,'Plan badań 2025 r.'!W21,'Plan badań 2026'!W21)</f>
        <v>9</v>
      </c>
      <c r="X21" s="15">
        <f>SUM('Plan badań od 01.07.24-31.12.24'!Y21,'Plan badań 2025 r.'!X21,'Plan badań 2026'!X21)</f>
        <v>30</v>
      </c>
    </row>
    <row r="22" spans="1:24" ht="15.75">
      <c r="A22" s="13">
        <v>11</v>
      </c>
      <c r="B22" s="14" t="s">
        <v>10</v>
      </c>
      <c r="C22" s="29">
        <f>SUM('Plan badań od 01.07.24-31.12.24'!C22,'Plan badań 2025 r.'!C22,'Plan badań 2026'!C22)</f>
        <v>82</v>
      </c>
      <c r="D22" s="29">
        <f>SUM('Plan badań od 01.07.24-31.12.24'!D22,'Plan badań 2025 r.'!D22,'Plan badań 2026'!D22)</f>
        <v>56</v>
      </c>
      <c r="E22" s="29">
        <f>SUM('Plan badań od 01.07.24-31.12.24'!E22,'Plan badań 2025 r.'!E22,'Plan badań 2026'!E22)</f>
        <v>0</v>
      </c>
      <c r="F22" s="29">
        <f>SUM('Plan badań od 01.07.24-31.12.24'!F22,'Plan badań 2025 r.'!F22,'Plan badań 2026'!F22)</f>
        <v>0</v>
      </c>
      <c r="G22" s="29">
        <f>SUM('Plan badań od 01.07.24-31.12.24'!G22,'Plan badań 2025 r.'!G22,'Plan badań 2026'!G22)</f>
        <v>6</v>
      </c>
      <c r="H22" s="29">
        <f>SUM('Plan badań od 01.07.24-31.12.24'!H22,'Plan badań 2025 r.'!H22,'Plan badań 2026'!H22)</f>
        <v>16</v>
      </c>
      <c r="I22" s="15">
        <f>SUM('Plan badań od 01.07.24-31.12.24'!I22,'Plan badań 2025 r.'!I22,'Plan badań 2026'!I22)</f>
        <v>0</v>
      </c>
      <c r="J22" s="15">
        <f>SUM('Plan badań od 01.07.24-31.12.24'!K22,'Plan badań 2025 r.'!J22,'Plan badań 2026'!J22)</f>
        <v>26</v>
      </c>
      <c r="K22" s="15">
        <f>SUM('Plan badań od 01.07.24-31.12.24'!L22,'Plan badań 2025 r.'!K22,'Plan badań 2026'!K22)</f>
        <v>7</v>
      </c>
      <c r="L22" s="15">
        <f>SUM('Plan badań od 01.07.24-31.12.24'!M22,'Plan badań 2025 r.'!L22,'Plan badań 2026'!L22)</f>
        <v>0</v>
      </c>
      <c r="M22" s="15">
        <f>SUM('Plan badań od 01.07.24-31.12.24'!N22,'Plan badań 2025 r.'!M22,'Plan badań 2026'!M22)</f>
        <v>50</v>
      </c>
      <c r="N22" s="15">
        <f>SUM('Plan badań od 01.07.24-31.12.24'!O22,'Plan badań 2025 r.'!N22,'Plan badań 2026'!N22)</f>
        <v>17</v>
      </c>
      <c r="O22" s="15">
        <f>SUM('Plan badań od 01.07.24-31.12.24'!P22,'Plan badań 2025 r.'!O22,'Plan badań 2026'!O22)</f>
        <v>0</v>
      </c>
      <c r="P22" s="15">
        <f>SUM('Plan badań od 01.07.24-31.12.24'!Q22,'Plan badań 2025 r.'!P22,'Plan badań 2026'!P22)</f>
        <v>0</v>
      </c>
      <c r="Q22" s="15">
        <f>SUM('Plan badań od 01.07.24-31.12.24'!R22,'Plan badań 2025 r.'!Q22,'Plan badań 2026'!Q22)</f>
        <v>9</v>
      </c>
      <c r="R22" s="15">
        <f>SUM('Plan badań od 01.07.24-31.12.24'!S22,'Plan badań 2025 r.'!R22,'Plan badań 2026'!R22)</f>
        <v>15</v>
      </c>
      <c r="S22" s="15">
        <f>SUM('Plan badań od 01.07.24-31.12.24'!T22,'Plan badań 2025 r.'!S22,'Plan badań 2026'!S22)</f>
        <v>90</v>
      </c>
      <c r="T22" s="15">
        <f>SUM('Plan badań od 01.07.24-31.12.24'!U22,'Plan badań 2025 r.'!T22,'Plan badań 2026'!T22)</f>
        <v>13</v>
      </c>
      <c r="U22" s="15">
        <f>SUM('Plan badań od 01.07.24-31.12.24'!V22,'Plan badań 2025 r.'!U22,'Plan badań 2026'!U22)</f>
        <v>36</v>
      </c>
      <c r="V22" s="15">
        <f>SUM('Plan badań od 01.07.24-31.12.24'!W22,'Plan badań 2025 r.'!V22,'Plan badań 2026'!V22)</f>
        <v>25</v>
      </c>
      <c r="W22" s="15">
        <f>SUM('Plan badań od 01.07.24-31.12.24'!X22,'Plan badań 2025 r.'!W22,'Plan badań 2026'!W22)</f>
        <v>12</v>
      </c>
      <c r="X22" s="15">
        <f>SUM('Plan badań od 01.07.24-31.12.24'!Y22,'Plan badań 2025 r.'!X22,'Plan badań 2026'!X22)</f>
        <v>40</v>
      </c>
    </row>
    <row r="23" spans="1:24" ht="15.75">
      <c r="A23" s="13">
        <v>12</v>
      </c>
      <c r="B23" s="14" t="s">
        <v>11</v>
      </c>
      <c r="C23" s="29">
        <f>SUM('Plan badań od 01.07.24-31.12.24'!C23,'Plan badań 2025 r.'!C23,'Plan badań 2026'!C23)</f>
        <v>82</v>
      </c>
      <c r="D23" s="29">
        <f>SUM('Plan badań od 01.07.24-31.12.24'!D23,'Plan badań 2025 r.'!D23,'Plan badań 2026'!D23)</f>
        <v>40</v>
      </c>
      <c r="E23" s="29">
        <f>SUM('Plan badań od 01.07.24-31.12.24'!E23+'Plan badań 2025 r.'!E23+'Plan badań 2026'!E23)</f>
        <v>0</v>
      </c>
      <c r="F23" s="29">
        <f>SUM('Plan badań od 01.07.24-31.12.24'!F23,'Plan badań 2025 r.'!F23,'Plan badań 2026'!F23)</f>
        <v>0</v>
      </c>
      <c r="G23" s="29">
        <f>SUM('Plan badań od 01.07.24-31.12.24'!G23,'Plan badań 2025 r.'!G23,'Plan badań 2026'!G23)</f>
        <v>24</v>
      </c>
      <c r="H23" s="29">
        <f>SUM('Plan badań od 01.07.24-31.12.24'!H23,'Plan badań 2025 r.'!H23,'Plan badań 2026'!H23)</f>
        <v>25</v>
      </c>
      <c r="I23" s="15">
        <f>SUM('Plan badań od 01.07.24-31.12.24'!I23+'Plan badań 2025 r.'!I23+'Plan badań 2026'!I23)</f>
        <v>0</v>
      </c>
      <c r="J23" s="15">
        <f>SUM('Plan badań od 01.07.24-31.12.24'!K23,'Plan badań 2025 r.'!J23,'Plan badań 2026'!J23)</f>
        <v>17</v>
      </c>
      <c r="K23" s="15">
        <f>SUM('Plan badań od 01.07.24-31.12.24'!L23,'Plan badań 2025 r.'!K23,'Plan badań 2026'!K23)</f>
        <v>10</v>
      </c>
      <c r="L23" s="15">
        <f>SUM('Plan badań od 01.07.24-31.12.24'!M23+'Plan badań 2025 r.'!L23+'Plan badań 2026'!L23)</f>
        <v>0</v>
      </c>
      <c r="M23" s="15">
        <f>SUM('Plan badań od 01.07.24-31.12.24'!N23,'Plan badań 2025 r.'!M23,'Plan badań 2026'!M23)</f>
        <v>30</v>
      </c>
      <c r="N23" s="15">
        <f>SUM('Plan badań od 01.07.24-31.12.24'!O23,'Plan badań 2025 r.'!N23,'Plan badań 2026'!N23)</f>
        <v>18</v>
      </c>
      <c r="O23" s="15">
        <f>SUM('Plan badań od 01.07.24-31.12.24'!P23+'Plan badań 2025 r.'!O23+'Plan badań 2026'!O23)</f>
        <v>0</v>
      </c>
      <c r="P23" s="15">
        <f>SUM('Plan badań od 01.07.24-31.12.24'!Q23+'Plan badań 2025 r.'!P23+'Plan badań 2026'!P23)</f>
        <v>0</v>
      </c>
      <c r="Q23" s="15">
        <f>SUM('Plan badań od 01.07.24-31.12.24'!R23,'Plan badań 2025 r.'!Q23,'Plan badań 2026'!Q23)</f>
        <v>12</v>
      </c>
      <c r="R23" s="15">
        <f>SUM('Plan badań od 01.07.24-31.12.24'!S23,'Plan badań 2025 r.'!R23,'Plan badań 2026'!R23)</f>
        <v>3</v>
      </c>
      <c r="S23" s="15">
        <f>SUM('Plan badań od 01.07.24-31.12.24'!T23,'Plan badań 2025 r.'!S23,'Plan badań 2026'!S23)</f>
        <v>45</v>
      </c>
      <c r="T23" s="15">
        <f>SUM('Plan badań od 01.07.24-31.12.24'!U23,'Plan badań 2025 r.'!T23,'Plan badań 2026'!T23)</f>
        <v>15</v>
      </c>
      <c r="U23" s="15">
        <f>SUM('Plan badań od 01.07.24-31.12.24'!V23,'Plan badań 2025 r.'!U23,'Plan badań 2026'!U23)</f>
        <v>35</v>
      </c>
      <c r="V23" s="15">
        <f>SUM('Plan badań od 01.07.24-31.12.24'!W23,'Plan badań 2025 r.'!V23,'Plan badań 2026'!V23)</f>
        <v>60</v>
      </c>
      <c r="W23" s="15">
        <f>SUM('Plan badań od 01.07.24-31.12.24'!X23,'Plan badań 2025 r.'!W23,'Plan badań 2026'!W23)</f>
        <v>12</v>
      </c>
      <c r="X23" s="15">
        <f>SUM('Plan badań od 01.07.24-31.12.24'!Y23,'Plan badań 2025 r.'!X23,'Plan badań 2026'!X23)</f>
        <v>15</v>
      </c>
    </row>
    <row r="24" spans="1:24" ht="15.75">
      <c r="A24" s="13">
        <v>13</v>
      </c>
      <c r="B24" s="14" t="s">
        <v>12</v>
      </c>
      <c r="C24" s="29">
        <f>SUM('Plan badań od 01.07.24-31.12.24'!C24,'Plan badań 2025 r.'!C24,'Plan badań 2026'!C24)</f>
        <v>42</v>
      </c>
      <c r="D24" s="29">
        <f>SUM('Plan badań od 01.07.24-31.12.24'!D24,'Plan badań 2025 r.'!D24,'Plan badań 2026'!D24)</f>
        <v>38</v>
      </c>
      <c r="E24" s="29">
        <f>SUM('Plan badań od 01.07.24-31.12.24'!E24,'Plan badań 2025 r.'!E24,'Plan badań 2026'!E24)</f>
        <v>0</v>
      </c>
      <c r="F24" s="29">
        <f>SUM('Plan badań od 01.07.24-31.12.24'!F24,'Plan badań 2025 r.'!F24,'Plan badań 2026'!F24)</f>
        <v>0</v>
      </c>
      <c r="G24" s="29">
        <f>SUM('Plan badań od 01.07.24-31.12.24'!G24,'Plan badań 2025 r.'!G24,'Plan badań 2026'!G24)</f>
        <v>8</v>
      </c>
      <c r="H24" s="29">
        <f>SUM('Plan badań od 01.07.24-31.12.24'!H24,'Plan badań 2025 r.'!H24,'Plan badań 2026'!H24)</f>
        <v>12</v>
      </c>
      <c r="I24" s="15">
        <f>SUM('Plan badań od 01.07.24-31.12.24'!I24,'Plan badań 2025 r.'!I24,'Plan badań 2026'!I24)</f>
        <v>0</v>
      </c>
      <c r="J24" s="15">
        <f>SUM('Plan badań od 01.07.24-31.12.24'!K24,'Plan badań 2025 r.'!J24,'Plan badań 2026'!J24)</f>
        <v>16</v>
      </c>
      <c r="K24" s="15">
        <f>SUM('Plan badań od 01.07.24-31.12.24'!L24,'Plan badań 2025 r.'!K24,'Plan badań 2026'!K24)</f>
        <v>9</v>
      </c>
      <c r="L24" s="15">
        <f>SUM('Plan badań od 01.07.24-31.12.24'!M24,'Plan badań 2025 r.'!L24,'Plan badań 2026'!L24)</f>
        <v>0</v>
      </c>
      <c r="M24" s="15">
        <f>SUM('Plan badań od 01.07.24-31.12.24'!N24,'Plan badań 2025 r.'!M24,'Plan badań 2026'!M24)</f>
        <v>25</v>
      </c>
      <c r="N24" s="15">
        <f>SUM('Plan badań od 01.07.24-31.12.24'!O24,'Plan badań 2025 r.'!N24,'Plan badań 2026'!N24)</f>
        <v>12</v>
      </c>
      <c r="O24" s="15">
        <f>SUM('Plan badań od 01.07.24-31.12.24'!P24,'Plan badań 2025 r.'!O24,'Plan badań 2026'!O24)</f>
        <v>0</v>
      </c>
      <c r="P24" s="15">
        <f>SUM('Plan badań od 01.07.24-31.12.24'!Q24,'Plan badań 2025 r.'!P24,'Plan badań 2026'!P24)</f>
        <v>0</v>
      </c>
      <c r="Q24" s="15">
        <f>SUM('Plan badań od 01.07.24-31.12.24'!R24,'Plan badań 2025 r.'!Q24,'Plan badań 2026'!Q24)</f>
        <v>6</v>
      </c>
      <c r="R24" s="15">
        <f>SUM('Plan badań od 01.07.24-31.12.24'!S24,'Plan badań 2025 r.'!R24,'Plan badań 2026'!R24)</f>
        <v>6</v>
      </c>
      <c r="S24" s="15">
        <f>SUM('Plan badań od 01.07.24-31.12.24'!T24,'Plan badań 2025 r.'!S24,'Plan badań 2026'!S24)</f>
        <v>45</v>
      </c>
      <c r="T24" s="15">
        <f>SUM('Plan badań od 01.07.24-31.12.24'!U24,'Plan badań 2025 r.'!T24,'Plan badań 2026'!T24)</f>
        <v>14</v>
      </c>
      <c r="U24" s="15">
        <f>SUM('Plan badań od 01.07.24-31.12.24'!V24,'Plan badań 2025 r.'!U24,'Plan badań 2026'!U24)</f>
        <v>33</v>
      </c>
      <c r="V24" s="15">
        <f>SUM('Plan badań od 01.07.24-31.12.24'!W24,'Plan badań 2025 r.'!V24,'Plan badań 2026'!V24)</f>
        <v>43</v>
      </c>
      <c r="W24" s="15">
        <f>SUM('Plan badań od 01.07.24-31.12.24'!X24,'Plan badań 2025 r.'!W24,'Plan badań 2026'!W24)</f>
        <v>12</v>
      </c>
      <c r="X24" s="15">
        <f>SUM('Plan badań od 01.07.24-31.12.24'!Y24,'Plan badań 2025 r.'!X24,'Plan badań 2026'!X24)</f>
        <v>25</v>
      </c>
    </row>
    <row r="25" spans="1:24" ht="40.5" customHeight="1">
      <c r="A25" s="18"/>
      <c r="B25" s="71" t="s">
        <v>43</v>
      </c>
      <c r="C25" s="72">
        <f>SUM(C12:C24)</f>
        <v>1465</v>
      </c>
      <c r="D25" s="72">
        <f aca="true" t="shared" si="1" ref="D25:X25">SUM(D12:D24)</f>
        <v>896</v>
      </c>
      <c r="E25" s="72">
        <f t="shared" si="1"/>
        <v>0</v>
      </c>
      <c r="F25" s="72">
        <f t="shared" si="1"/>
        <v>55</v>
      </c>
      <c r="G25" s="72">
        <f t="shared" si="1"/>
        <v>267</v>
      </c>
      <c r="H25" s="72">
        <f t="shared" si="1"/>
        <v>481</v>
      </c>
      <c r="I25" s="73">
        <f t="shared" si="1"/>
        <v>0</v>
      </c>
      <c r="J25" s="73">
        <f t="shared" si="1"/>
        <v>579</v>
      </c>
      <c r="K25" s="73">
        <f t="shared" si="1"/>
        <v>277</v>
      </c>
      <c r="L25" s="73">
        <f t="shared" si="1"/>
        <v>0</v>
      </c>
      <c r="M25" s="73">
        <f t="shared" si="1"/>
        <v>823</v>
      </c>
      <c r="N25" s="73">
        <f t="shared" si="1"/>
        <v>325</v>
      </c>
      <c r="O25" s="73">
        <f t="shared" si="1"/>
        <v>0</v>
      </c>
      <c r="P25" s="73">
        <f t="shared" si="1"/>
        <v>0</v>
      </c>
      <c r="Q25" s="73">
        <f t="shared" si="1"/>
        <v>94</v>
      </c>
      <c r="R25" s="73">
        <f t="shared" si="1"/>
        <v>175</v>
      </c>
      <c r="S25" s="73">
        <f t="shared" si="1"/>
        <v>1114</v>
      </c>
      <c r="T25" s="73">
        <f t="shared" si="1"/>
        <v>165</v>
      </c>
      <c r="U25" s="73">
        <f t="shared" si="1"/>
        <v>482</v>
      </c>
      <c r="V25" s="73">
        <f t="shared" si="1"/>
        <v>764</v>
      </c>
      <c r="W25" s="73">
        <f t="shared" si="1"/>
        <v>165</v>
      </c>
      <c r="X25" s="73">
        <f t="shared" si="1"/>
        <v>849</v>
      </c>
    </row>
    <row r="26" spans="1:24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</sheetData>
  <sheetProtection/>
  <mergeCells count="6">
    <mergeCell ref="A7:A12"/>
    <mergeCell ref="A2:M2"/>
    <mergeCell ref="A3:M3"/>
    <mergeCell ref="C5:D5"/>
    <mergeCell ref="G5:H5"/>
    <mergeCell ref="W2:X2"/>
  </mergeCells>
  <printOptions/>
  <pageMargins left="0.25" right="0.25" top="0.75" bottom="0.75" header="0.3" footer="0.3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Paluch Małgorzata</cp:lastModifiedBy>
  <cp:lastPrinted>2024-02-23T09:37:56Z</cp:lastPrinted>
  <dcterms:created xsi:type="dcterms:W3CDTF">1997-02-26T13:46:56Z</dcterms:created>
  <dcterms:modified xsi:type="dcterms:W3CDTF">2024-02-29T11:17:33Z</dcterms:modified>
  <cp:category/>
  <cp:version/>
  <cp:contentType/>
  <cp:contentStatus/>
</cp:coreProperties>
</file>