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9416" windowHeight="9108" activeTab="0"/>
  </bookViews>
  <sheets>
    <sheet name="Pakiet 1- 15" sheetId="1" r:id="rId1"/>
  </sheets>
  <definedNames>
    <definedName name="_xlnm._FilterDatabase" localSheetId="0" hidden="1">'Pakiet 1- 15'!$A$2:$J$19</definedName>
    <definedName name="aktywnywiersz">423</definedName>
    <definedName name="_xlnm.Print_Area" localSheetId="0">'Pakiet 1- 15'!$A$1:$J$24</definedName>
  </definedNames>
  <calcPr fullCalcOnLoad="1"/>
</workbook>
</file>

<file path=xl/sharedStrings.xml><?xml version="1.0" encoding="utf-8"?>
<sst xmlns="http://schemas.openxmlformats.org/spreadsheetml/2006/main" count="350" uniqueCount="202">
  <si>
    <t>Lp.</t>
  </si>
  <si>
    <t>j.m.</t>
  </si>
  <si>
    <t>Ilość wg j.m.</t>
  </si>
  <si>
    <t xml:space="preserve">Cena jedn. netto </t>
  </si>
  <si>
    <t>Wartość netto</t>
  </si>
  <si>
    <t>Stawka podatku VAT (%)</t>
  </si>
  <si>
    <t>Wartość brutto</t>
  </si>
  <si>
    <t>X</t>
  </si>
  <si>
    <t>Pakiet nr 4</t>
  </si>
  <si>
    <t>Opis przedmiotu zamówienia</t>
  </si>
  <si>
    <r>
      <t xml:space="preserve">Nazwa handlowa 
</t>
    </r>
    <r>
      <rPr>
        <b/>
        <i/>
        <sz val="8"/>
        <rFont val="Times New Roman"/>
        <family val="1"/>
      </rPr>
      <t xml:space="preserve">- </t>
    </r>
    <r>
      <rPr>
        <b/>
        <i/>
        <sz val="8"/>
        <color indexed="12"/>
        <rFont val="Times New Roman"/>
        <family val="1"/>
      </rPr>
      <t xml:space="preserve">(jeśli dotyczy) </t>
    </r>
    <r>
      <rPr>
        <b/>
        <sz val="8"/>
        <color indexed="12"/>
        <rFont val="Times New Roman"/>
        <family val="1"/>
      </rPr>
      <t xml:space="preserve">podaje Wykonawca </t>
    </r>
    <r>
      <rPr>
        <b/>
        <sz val="8"/>
        <rFont val="Times New Roman"/>
        <family val="1"/>
      </rPr>
      <t xml:space="preserve">
</t>
    </r>
  </si>
  <si>
    <r>
      <t xml:space="preserve">Nazwa producenta oraz 
numer katalogowy
</t>
    </r>
    <r>
      <rPr>
        <b/>
        <sz val="8"/>
        <color indexed="12"/>
        <rFont val="Times New Roman"/>
        <family val="1"/>
      </rPr>
      <t xml:space="preserve">- obowiązkowo podaje Wykonawca </t>
    </r>
    <r>
      <rPr>
        <b/>
        <sz val="8"/>
        <rFont val="Times New Roman"/>
        <family val="1"/>
      </rPr>
      <t xml:space="preserve">
</t>
    </r>
  </si>
  <si>
    <t xml:space="preserve">Pakiet nr 1 </t>
  </si>
  <si>
    <t>Pakiet nr 2</t>
  </si>
  <si>
    <t>Pakiet nr 3</t>
  </si>
  <si>
    <t>1.</t>
  </si>
  <si>
    <t>op</t>
  </si>
  <si>
    <t xml:space="preserve">WARTOŚĆ PAKIETU NR 1 </t>
  </si>
  <si>
    <t xml:space="preserve">WARTOŚĆ PAKIETU NR 2  </t>
  </si>
  <si>
    <t>op.</t>
  </si>
  <si>
    <t>fiol</t>
  </si>
  <si>
    <t xml:space="preserve">WARTOŚĆ PAKIETU NR 3  </t>
  </si>
  <si>
    <t>szt.</t>
  </si>
  <si>
    <t>WARTOŚĆ PAKIETU NR 4</t>
  </si>
  <si>
    <t>Pakiet nr 5</t>
  </si>
  <si>
    <t>WARTOŚĆ PAKIETU NR 5</t>
  </si>
  <si>
    <t>Sevofluranum, płyn wziewny a' 250 ml</t>
  </si>
  <si>
    <t>Dalteparin 10000 jm./ 0,4 ml</t>
  </si>
  <si>
    <t>Dalteparin 12500 jm./ 0,5 ml</t>
  </si>
  <si>
    <t>Dalteparin 15000 jm./ 0,6ml</t>
  </si>
  <si>
    <t>Dalteparin 18000 jm./ 0,72 ml</t>
  </si>
  <si>
    <t>Dalteparin 2500 jm./0,2ml</t>
  </si>
  <si>
    <t>Dalteparin 5000 jm. 0,2ml</t>
  </si>
  <si>
    <t>Dalteparin 7500 jm./ 0,3 ml</t>
  </si>
  <si>
    <t>Amp-strzk.</t>
  </si>
  <si>
    <t>Insulin Glulisine 300j.m./3ml x 5 wstrzyk.</t>
  </si>
  <si>
    <t>Adenosine 6 mg / 2 ml x 6 fiol.</t>
  </si>
  <si>
    <t>Aspart Insulin x 10 wstrzyk</t>
  </si>
  <si>
    <t>Enoxaparin 300mg/ 3ml</t>
  </si>
  <si>
    <t>Amiodarone 0,15 / 3 ml x 6 amp.</t>
  </si>
  <si>
    <t>Valproic Acid 400mg/4ml x 1 amp.</t>
  </si>
  <si>
    <t>Valproic Acid 0,3 x 30 tabl.</t>
  </si>
  <si>
    <t>Valproic Acid 0,5 x 30 tabl.</t>
  </si>
  <si>
    <t>Insulin Glargine 300j.m./3ml x 5 wstrzyk.</t>
  </si>
  <si>
    <t>Isosorbide Mononitrate 10 mg x 60 tabl.</t>
  </si>
  <si>
    <t>Isosorbide Mononitrate 20 mg x 60 tabl.</t>
  </si>
  <si>
    <t>Isosorbide Mononitrate 40 mg x 30 tabl.</t>
  </si>
  <si>
    <t>Isosorbide Mononitrate 100mg x 30 tabl.</t>
  </si>
  <si>
    <t>Clopidogrel 75 mg x 28 tabl.</t>
  </si>
  <si>
    <t>Clopidogrel 300 mg x 30 tabl.</t>
  </si>
  <si>
    <t xml:space="preserve">Polystyrene Sulfonate pr. 454g </t>
  </si>
  <si>
    <t>Insulin Glargine 450j.m./1,5ml x 10 wstrzyk.</t>
  </si>
  <si>
    <t>Ramiprilum 10mg x 28 tabl.</t>
  </si>
  <si>
    <t>Ramiprilum 2,5mg x 28 tabl.</t>
  </si>
  <si>
    <t>Ramiprilum 5mg x 28 tabl.</t>
  </si>
  <si>
    <t>Joversolum (678mg / 1ml) 50ml</t>
  </si>
  <si>
    <t>Joversolum (678mg / 1ml) 100ml</t>
  </si>
  <si>
    <t>Joversolum (741mg / 1ml) 50ml</t>
  </si>
  <si>
    <t>Joversolum (741mg / 1ml) 100ml</t>
  </si>
  <si>
    <t>Joversolum (741mg / 1ml) 200ml</t>
  </si>
  <si>
    <t>I. Diety dojelitowe w płynie PACK (op.)</t>
  </si>
  <si>
    <t>Dieta peptydowa, kompletna pod względem odżywczym ,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mosmol/l. Pojemność 1000ml</t>
  </si>
  <si>
    <t>Dieta kompletna dla krytycznie chorych pacjentów, polimeryczna, hiperkaloryczna, 1,28kcal/ml. Zawierająca 7,5g/100ml białka (mieszanina kazeiny, serwatki, grochu i soi), bogatoresztkowa - błonnik 1,5g/100ml, 1,6g/100ml kwasu glutaminowego oraz argininę. Osmolarność nie wyższa niż 270mOsm/l, produkt gotowy do użycia, opakowanie 500ml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</si>
  <si>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500ml</t>
  </si>
  <si>
    <t>Dieta hiperkaloryczna, kompletna, oligomeryczna (białko roślinne), bogatoresztkowa (kombinacja włókien rozpuszczalnych i nierozpuszczalnych), bezglutenowa, obniżona zawartość węglowodanów na rzecz energii pochodzacej z tłuszczy, dedykowana dla diabetyków i pacjentów wentylowanych mechanicznie, zawierająca witaminy, składniki mineralne, pierwiastki śladowe, osmolarność 395mOsm/L, produkt gotowy do użycia. Pojemność 1000ml</t>
  </si>
  <si>
    <t>Dieta normokaloryczna, kompletna, oligomeryczna (białko roślinne), bogatoresztkowa (kombinacja włókien rozpuszczalnych i nierozpuszczalnych), bezglutenowa, zawierająca tłuszcze (MUFA), dedykowana dla diabetyków, zawierająca witaminy, składniki mineralne, pierwiastki śladowe, osmolarność 300mOsm/L, produkt gotowy do użycia. Pojemność 1000ml</t>
  </si>
  <si>
    <t>Dieta hiperkaloryczna, kompletna, polimeryczna (białko zwierzęce, roślinne) bezresztkowa, bezglutenowa, zawierająca NNKT tłuszcze(PUFA- zawartość DHA+EPA nie mniej niż 33,5mg/100ml/MUFA)+MCT, zawierająca witaminy, składniki mineralne, pierwiastki śladowe, osmolarność 360mOsm/L, produkt gotowy do użycia. Pojemność 1000ml</t>
  </si>
  <si>
    <t>II. Diety doustne w płynie</t>
  </si>
  <si>
    <t>Dieta kompletna, hiperkaloryczna 1,24kcal/ml, bezresztkowa z argininą, wspomagająca leczenie ran i odleżyn, o smaku waniliowym, truskawkowym i czekoladowym, opakowania 200mlx4szt</t>
  </si>
  <si>
    <t>Dieta kompletna w płynie dla pacjentów z chorobą nowotworową , polimeryczna, hiperkaloryczna (2,4 kcal/ml), zawartość białka 14,4 g/ 100 ml, 24% energi z białka, źródłem białka są kazeina i serwatka, do podaży doustnej, bezresztkowa, bezglutenowa, w opakowaniu 4 x 125 ml, o osmolarności 570 mOsmol/l, w ośmiu smakach</t>
  </si>
  <si>
    <t>Klarowny preparat płynny na bazie maltodekstryn, (0,5 kcal/ ml )do stosowania u pacjentów chirurgicznych do przedoperacyjnego nawadniania zmnijeszającego stres przedoperacyjny oraz zapobigający pooperacyjnej insulinooporności, zawiera węglowodany (12,6 g/ 100 ml) i elektrolity, bezresztkowy, bezglutenowy, 100% energii z węglowodanów, o osmolarności 240 mOsmol/l o smaku cytrynowym, w opakowaniu butelka 4 X 200 ml;</t>
  </si>
  <si>
    <t>Nutramil complex protein 700g lub równoważny</t>
  </si>
  <si>
    <t>Nutramil arginilan 14 sasz. a 12,5g lub równoważny</t>
  </si>
  <si>
    <t xml:space="preserve">   III. Materiały medyczne</t>
  </si>
  <si>
    <t>Strzykawka jednorazowego użytku przeznaczona do żywienia dojelitowego z końcówką ENFit 60ml, niecentyczna z fioletowym tłokiem, z potrójnym gwintowanym skrętem na całej długości końcówki podłączanej do zestawu do podaży diety, pakowana pojedynczo w blister z wyraźnie zaznaczonym miejscem otwarcia opakowania – strzałką</t>
  </si>
  <si>
    <t>Łącznik Transition Conector to oral (589738)</t>
  </si>
  <si>
    <t>Przyrząd do żywienia dojelitowego w wersji grawitacyjnej do opakowań miękkich typu PACK, umożliwiający żywienie metodą ciągłego wlewu kroplowego, z zaciskiem rolkowym, osobną końcówką do podawania leków i płukania zgłębnika z nasadką ochronną,</t>
  </si>
  <si>
    <t>Przyrząd do żywienia dojelitowego w wersji do pompy, do opakowań miękkich typu PACK., kompatybilny z udostępnianymi pompami Flocare Infinity, z zaciskiem rolkowym, osobną końcówką do podawania leków i płukania zgłębnika z nasadką ochronną,</t>
  </si>
  <si>
    <t>Zgłębnik nosowo-jelitowy tworzący w jelicie pętlę mocującą, wykonany z poliuretanu do żywienie dożołądkowego wykonany z poliuretanu, wolny od DEHP, umożliwiający użytkownanie do 8 tygodni, nadrukowna podziałka centymetrowa, kontrastujący w promieniach RTG, w zestawie z prowadnicą pokrytą silikonem z kulkową końcówką - rozmiar CH 10, długość minimum 145cm, z końcówką ENFIT</t>
  </si>
  <si>
    <t>Sterylny zestaw do przezskórnej gastrostomii, o minimalnym składzie: zgłębnik do żywienia pozajelitowego posiadający silikonowane płytki zewnętrzną i wewnętrzną, pozwalająca na jego zamocowanie, rozmiar 18CH, 14CH igła punkcyjna, zacisk do regulacji przepływu, dł. minimum 40cm</t>
  </si>
  <si>
    <t>Zgłębnik gastrostomijny używany jako wymiennik istniejącego zgłębnika gastrostomijnego, zakładanie i wymiana nie wymaga użycia endoskopu, dł. 22-24cm z nadrukowaną podziałką długości, widoczny w promieniach rtg, dostęp do co najmniej 3 rozmiarów w zakresie 14-20CH</t>
  </si>
  <si>
    <t>Pakiet nr 6</t>
  </si>
  <si>
    <t>WARTOŚĆ PAKIETU NR 6</t>
  </si>
  <si>
    <t>Pakiet nr 7</t>
  </si>
  <si>
    <t>WARTOŚĆ PAKIETU NR 7</t>
  </si>
  <si>
    <t>Pakiet nr 8</t>
  </si>
  <si>
    <t>WARTOŚĆ PAKIETU NR 8</t>
  </si>
  <si>
    <t>Pakiet nr 9</t>
  </si>
  <si>
    <t>WARTOŚĆ PAKIETU NR 9</t>
  </si>
  <si>
    <t>Pakiet nr 10</t>
  </si>
  <si>
    <t>WARTOŚĆ PAKIETU NR 10</t>
  </si>
  <si>
    <t>Pakiet nr 11</t>
  </si>
  <si>
    <t>WARTOŚĆ PAKIETU NR 11</t>
  </si>
  <si>
    <t>Pakiet nr 12</t>
  </si>
  <si>
    <t>WARTOŚĆ PAKIETU NR 12</t>
  </si>
  <si>
    <t>Pakiet nr 13</t>
  </si>
  <si>
    <t>WARTOŚĆ PAKIETU NR 13</t>
  </si>
  <si>
    <t>UWAGA :</t>
  </si>
  <si>
    <t xml:space="preserve">1 .Zamawiający zezwala na zastosowanie zamienników spełniających właściwości terapeutyczne .  </t>
  </si>
  <si>
    <t>2. Leki można wyceniać w opakowaniach innej wielkości niż żądana przez zamawiającego, a ilość opakowań odpowiednio przeliczyć tak, aby liczba sztuk była zgodna z SWZ.</t>
  </si>
  <si>
    <t>3 Jeżeli opakowanie posiada inne ilości sztuk ( tabletek, ampułek, kilogramów itp. ) niż umieszczone w SWZ należy podać pełne opakowania z zaokrągleniem w górę.</t>
  </si>
  <si>
    <t>4 Zamawiający dopuszcza zamianę na leki równoważne pod względem chemicznym i dawki lecz różniące się postacią przy tej samej drodze podania np.. drażetki zamiast tabletek amp. Zamiast fiolki i odwrotnie.</t>
  </si>
  <si>
    <t>Preparat do żywienia pozajelitowego - worek 3 komorowy (aminokwasy +glukoza + emulsja tłuszczowa: średniołańcuchowe triglicerydy (50%MCT), olej sojowy (40%LCT ) oraz triglicerydy kwasów Omega 3 (10%) wg monografii nr 1352) zawierający cynk, 72 g aminokwasów, 225 g glukozy, 10,2 g azotu, o kaloryczności 1900 kcal do podaży drogą żył centralnych o poj. 1875 ml</t>
  </si>
  <si>
    <t>Preparat do żywienia pozajelitowego - worek 3 komorowy (aminokwasy +glukoza + emulsja tłuszczowa: średniołańcuchowe triglicerydy (50%MCT), olej sojowy (40%LCT ) oraz triglicerydy kwasów Omega 3 (10%) wg monografii nr 1352) zawierający cynk, 35,0 g aminokwasów, 90 g glukozy, 5 g azotu, o kaloryczności 740 kcal do podaży drogą żył centralnych o poj. 625 ml</t>
  </si>
  <si>
    <t>Preparat do żywienia pozajelitowego - worek 3 komorowy (aminokwasy +glukoza + emulsja tłuszczowa: średniołańcuchowe triglicerydy (50%MCT), olej sojowy (40%LCT ) oraz triglicerydy kwasów Omega 3 (10%) wg. monografii nr 1352) zawierający cynk, 40 g aminokwasów, 80 g glukozy, 5,7 g azotu, o kaloryczności 955 kcal, do podaży drogą żył centralnych lub obwodowych o poj. 1250 ml</t>
  </si>
  <si>
    <t>amp</t>
  </si>
  <si>
    <t>Dieta standardowa normokaloryczna 1ml=1kcal zawartość w 100ml białka 3,75g węglowodanów 13,8g, tłuszczu 3,3g w tym kwasy tłuszczowe MCT 15% i kwasy omega 3(EPA/DHA 0,05g/100ml). Energia z białka 15% z tłuszczów 30% z węglowodanów 55%. Smak obojętny. Osmolarność 200mOsm/l. Opakowanie typu worek z dodatkowym zabezpieczeniem otwarcia i bardzo widoczną skalą. Do podania przez zgłębnik lub doustnie.
Smak obojętny - poj. 1000 ml</t>
  </si>
  <si>
    <t>butelka lub worek</t>
  </si>
  <si>
    <t>Dieta wysokoenergetyczna, wysokobiałkowa 1ml=1,5kcal, zwartość w 100ml białka 7,5g, węglowodanów 18,8g tłuszczu 5,0g w tym kwasy tłuszczowe MCT 50% i kwasy omega3 15,3% (EPA/DHA 0,21g/100ml). Energia z białka 20% z tłuszczów 30% z węglowodanów 50%. Osmolarność 345 mOsm/l. Smak obojętny. Do podania przez zgłębnik lub doustnie.</t>
  </si>
  <si>
    <t>Zestaw do podawania grawitacyjnego z łącznikiem do systemu worków typu Nutrifix Multispike lub równoważny</t>
  </si>
  <si>
    <t>Zestaw do podaży przez pompę enteralną (8721747) lub równoważny</t>
  </si>
  <si>
    <t xml:space="preserve">szt. </t>
  </si>
  <si>
    <t>Zestaw do podaży przez pompę enteralną (8721746) lub równoważny</t>
  </si>
  <si>
    <t>Zestaw do podaży przez pompę enteralną  (8721744) lub równoważny</t>
  </si>
  <si>
    <t>Dieta normalizująca glikemię normokaloryczna 1ml=1kcal. Zawartość w 100ml białka 4,1g, tłuszczu 3,5g w tym kwasy tłuszczowe omega3 oleju rybiego (EPA/DHA 0,18g/100ml), 62% MUFA i węglowodanów 12,9g 95% z tapioki, ze śladową zawartością fruktozy (0,006g/100ml)2g błonnika (błonnik rozpuszczalny 70% i nierozpuszczalny 30%). Energia z białka 16% z tłuszczów 31% z węglodanów 49% z błonnika 4%. Smak obojętny. Osmolarność 215mOsm/l. Do podania przez zgłębnik lub doustnie.
Smak obojętny - poj. 500 ml</t>
  </si>
  <si>
    <t>Albumini humani 20% 50ml</t>
  </si>
  <si>
    <t>Albumini humani 20% 100ml</t>
  </si>
  <si>
    <t>Albumina ludzka 20% , a' 10 ml.</t>
  </si>
  <si>
    <t>Ipratropium Bromide 20 ml (0,25mg/1ml) do inhal</t>
  </si>
  <si>
    <t>Ipratropium Bromide aer 200 doz. 10 ml 20 mcd/d</t>
  </si>
  <si>
    <t>Fenoterolum + Ipratropii bromidum 20 ml do inhalacji</t>
  </si>
  <si>
    <t>Fenoterolum + Ipratropii bromidum x 200 dawek aer 10 ml</t>
  </si>
  <si>
    <t>Fenoterol 200 daw./10ml aerozol</t>
  </si>
  <si>
    <t>Budesonide 0,125 mg/1 ml x 20 do inhalacji</t>
  </si>
  <si>
    <t>Budesonide 0,250 mg/1 ml x 20 do inhalacji</t>
  </si>
  <si>
    <t>Budesonide 0,500 mg/1 ml x 20 do inhalacji</t>
  </si>
  <si>
    <t>Metamizol 500mg/ml x 20 ml krople</t>
  </si>
  <si>
    <t>Fenofibrat 160 mg x 30 tabl.</t>
  </si>
  <si>
    <t>Fenofibrat 215 mg x 30 tabl.</t>
  </si>
  <si>
    <t>Aceclofenak 100 mg x 60 tabl.</t>
  </si>
  <si>
    <t>Torasemid 5 mg x 30 tabl.</t>
  </si>
  <si>
    <t>Torasemid 10 mg x 30 tabl.</t>
  </si>
  <si>
    <t>Aluminii hydroxydum + Magnesii hydroxydum zaw 250 ml.</t>
  </si>
  <si>
    <t>Drotaverini 40 mg / 2 ml x 5 amp.</t>
  </si>
  <si>
    <t>Bisacodyl 0,01 supp. x 5</t>
  </si>
  <si>
    <t>Butapirazol maść 5% 30g</t>
  </si>
  <si>
    <t>Clotrimazolum 0,1 tabl. dop. x 6</t>
  </si>
  <si>
    <t>Fluticasone Propionate 125 mcg x 60 aerozol</t>
  </si>
  <si>
    <t>Fluticasone Propionate 250 mcg x 60 aerozol</t>
  </si>
  <si>
    <t>Fluticasone Propionate 50 mcg x 120 aerozol</t>
  </si>
  <si>
    <t>Lorazepam 4mg/ml x 5 amp.</t>
  </si>
  <si>
    <t xml:space="preserve">Potassium Chloride prol. 0,75 x 30 </t>
  </si>
  <si>
    <t>Salmeterol 0,025 mg x 120 dawek aerozol</t>
  </si>
  <si>
    <t>Salbutamol neb.2,5 ml x 20 1mg/1ml</t>
  </si>
  <si>
    <t>Salbutamol neb.2,5 ml x 20 2mg/1ml</t>
  </si>
  <si>
    <t>Omeprazol 40mg fiol.</t>
  </si>
  <si>
    <t>Acetylocysteine 0,3/3 ml x 5 amp.</t>
  </si>
  <si>
    <t>Acetylocysteine 600, 600mg, tabl.musuj., 10szt</t>
  </si>
  <si>
    <t>Aluminium Acetotartrate żel</t>
  </si>
  <si>
    <t>Aluminium Acetotartrate 1g x 6 tabl</t>
  </si>
  <si>
    <t>Amoxicillinum 1g x 16 tbl.</t>
  </si>
  <si>
    <t>Amoxicillinum + Ac. Clav. 0,625g x 14tbl</t>
  </si>
  <si>
    <t>Amoxicillinum + Ac. Clav. 1g x 14tbl</t>
  </si>
  <si>
    <t>Amoxicillinum + Ac. Clav. 1,2g fiol.( Sucha subst.)</t>
  </si>
  <si>
    <t>Amoxicillinum + Ac. Clav. 0,6g fiol.( Sucha subst.)</t>
  </si>
  <si>
    <t>Atorvastatin 20 mg x 30 tabl</t>
  </si>
  <si>
    <t>Atorvastatin 40 mg x 30 tabl</t>
  </si>
  <si>
    <t>Bisoprolol 5mg 30 tabl.</t>
  </si>
  <si>
    <t>Bisoprolol 10mg 30 tabl.</t>
  </si>
  <si>
    <t>Cefazolinum 1g fiol.( Sucha subst.)</t>
  </si>
  <si>
    <t>Diclofenacum 50mg 50 tabl.</t>
  </si>
  <si>
    <t>Diclofenacum 75 mg / 3 ml x 10 amp</t>
  </si>
  <si>
    <t>Diclofenac supp. 100mg x 10</t>
  </si>
  <si>
    <t>Diclofenac supp. 50 mg x 10</t>
  </si>
  <si>
    <t>Ferrum i.m. 0,1/2ml amp x 50 amp</t>
  </si>
  <si>
    <t>Ketoprofenum 0,1 / 2 ml x 10 amp. /dom./doż/inj</t>
  </si>
  <si>
    <t>Ketoprofenum 100mg x 30 tabl.</t>
  </si>
  <si>
    <t>Ketoprofenum 50 mg x 20 kaps</t>
  </si>
  <si>
    <t xml:space="preserve">Midazolam 5mg/5ml </t>
  </si>
  <si>
    <t>Midazolam 15mg/3ml</t>
  </si>
  <si>
    <t>Midazolam 50mg/10ml</t>
  </si>
  <si>
    <t>Pantoprazol 20mg 28 tabl.</t>
  </si>
  <si>
    <t>Pantoprazol 40mg 28 tabl.</t>
  </si>
  <si>
    <t>Pantoprazolum 40mg inj</t>
  </si>
  <si>
    <t>fiolka</t>
  </si>
  <si>
    <t>Piperacylina+Tazobaktam 4g+0,5g</t>
  </si>
  <si>
    <t>Vancomycinum 0,5g fiol.( Sucha subst.) d/infuzji</t>
  </si>
  <si>
    <t>Vancomycinum 1g fiol.( Sucha subst.) d/infuzji</t>
  </si>
  <si>
    <t>Dieta kompletna pod względem odżywczym, normokaloryczna i normobiałkowa płynna dieta peptydowa, źródłem białka jest serwatka, bogata w kwasy tłuszczowe MCT- 70%. Do podawania doustnie lub przez zgłębnik. Osmolarność 220 mOsm/I. Opakowanie butelka SmartFlex 500 ml</t>
  </si>
  <si>
    <t>butelka</t>
  </si>
  <si>
    <t>Płynna dieta peptydowa kompletna pod względem odżywczym, wysokoenergetyczna (1,5 kcal/ml) i wysokobiałkowa (47g/500ml), bogata w kwasy tłuszczowe omega-3. 50% tłuszczów w postaci MCT. Stosunek omega-6:omega-3 wynosi 1,8:1. Do podawania doustnie lub przez zgłębnik. Osmolarność 425 mOsm/l. Opakowanie butelka SmartFlex 500 ml.</t>
  </si>
  <si>
    <t>Kompletna pod względem odżywczym dieta peptydowa, normokaloryczna (1 kcal/ml), wysokobiałkowa (37% energii z białka). 50 % tłuszczów w postaci MCT. Niska zawartość węglowodanów (29% energii). Do podawania przez zgłębnik. Osmolarność 278 mOsm/l. Opakowanie butelka SmartFlex 500 ml.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</si>
  <si>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 Opakowanie jednostkowe: butelka Smartflex 500 ml</t>
  </si>
  <si>
    <t>Dieta hiperkaloryczna (2,0 kcal/1ml), wysokobiałkowa (10g/100 ml), ubogo resztkowa, kompletna pod względem odżywczym. Jedynym źródłem białka jest białko kazeinowe. Min 20% energii pochodzi z białka, 38 % energii pochodzi z tłuszczy, a min. 42% energii pochodzi z węglowodanów. Zawierająca tłuszcze MCT 40%. Osmolarność 360 mOsm/l. Produkt przeznaczony do podawania doustnego lub przez zgłębnik. Opakowanie butelka SmartFlex 500 ml</t>
  </si>
  <si>
    <t>Dieta hiperkaloryczna (2,0 kcal/1ml), wysokobiałkowa (10g/100 ml), kompletna pod względem odżywczym. Jedynym źródłem białka jest białko kazeinowe. Zawiera rozpuszczalny i nierozpuszczalny błonnik 50/50. Min 20% energii pochodzi z białka, 38 % energii pochodzi z tłuszczy, a min. 40% energii pochodzi z węglowodanów. Zawierająca tłuszcze MCT 40%. Osmolarność 395 mOsm/l. Produkt przeznaczony do podawania doustnego lub przez zgłębnik. Opakowanie butelka SmartFlex 500 ml</t>
  </si>
  <si>
    <t>Uniwersalny zestaw do żywienia dojelitowego metodą grawitacyjną. Do użycia w celu bezpośredniego połączenia opakowania diety w butelkach o szerokich szyjkach, szklanych kapslowanych, gotowych do powieszenia (RTH) oraz worków typu Flexibag/Dripac-Flex, ze zgłębnikiem. Umożliwia żywienie metodą ciągłego wlewu kroplowego, z komorą kroplową, w zestawie z plastikowym woreczkiem do zawieszania butelki na stojaku. Nie zawiera DEHP oraz lateksu. Wykonany z PVC (bez DEHP) o długości 190 cm, sterylny. (opakowanie zbiorcze 30szt)</t>
  </si>
  <si>
    <t>Zestaw do podawania żywienia dojelitowego za pomocą zgłębnika.Do stosowania z pompą Compat Ella®. Kompatybilny z opakowaniami SmartFlex, Flexibaggle i innymi pojemnikami gotowymi do zawieszania (RTH) z systemem łączącym EnPlus oraz butelkami z szeroką szyjką / butelkami z kapslem. Zawiera port do podawania leków ENFit z 3 wejściami. Wykonany i PVC i silikonu. Nie zawiera DEHP oraz lateksu. Pakowany pojedynczo. Sterylny.</t>
  </si>
  <si>
    <t>Pakiet nr 14</t>
  </si>
  <si>
    <t>WARTOŚĆ PAKIETU NR 14</t>
  </si>
  <si>
    <t>Enoxaparin 40mg/ 0,4 ml</t>
  </si>
  <si>
    <t>Enoxaparin 60mg/ 0,6 ml</t>
  </si>
  <si>
    <t>Enoxaparin 80mg/ 0,8 ml</t>
  </si>
  <si>
    <t>Enoxaparin 100mg/ 1 ml</t>
  </si>
  <si>
    <t>Pakiet nr 15</t>
  </si>
  <si>
    <t>WARTOŚĆ PAKIETU NR 15</t>
  </si>
  <si>
    <t>….........................................
Data i podpis Wnioskodawcy</t>
  </si>
  <si>
    <t>Zgłębnik typu FLOCARE PUR do żywienie dożołądkowego wykonany z poliuretanu, wolny od DEHP, umożliwiający użytkownanie do 8 tygodni, nadrukowna podziałka centymetrowa, kontrastujący w promieniach RTG, w zestawie z prowadnicą pokrytą silikonem z kulkową końcówką, dostęp do rozmiarów CH8,CH10 CH 12, długość min.110 cm, z końcówką ENFIT</t>
  </si>
  <si>
    <t>Zestaw typu Flocare BENGMARK® PEG/J - zgłębnik jejunostomijny do żywienia pacjentów bezpośrednio do jelita czczego lub dwunastnicy poprzez wytworzoną wcześniej gastrostomię (tylko w połączeniu z Flocare® PEG Ch 18), nie wymagający interwencji na otwartej jamie brzusznej. Rozmiar zgłębnika jejunostomijnego Ch 9/105 cm. Zgłębnik wykonany z miękkiego, nieprzezroczystego poliuretanu, nietwardniejącego przy dłuższym stosowaniu. Zgłębnik zawiera podziałkę centymetrową ułatwiającą kontrolowanie długości wprowadzanego zgłębnika. Prowadnia zgłębnika pokrytą jest silikonem i posiada kulkową końcówkę ułatwiającą jej zakładanie. Zgłębnik posiada właściwości kontrastujące (całą swoją powierzchnią) w promieniach RTG. . Opakowanie gwarantujące sterylność przez minimum 60 miesięcy.</t>
  </si>
  <si>
    <t>Preparat witaminowy zawierający zestaw dziennej podaży witamin rozpuszczalnych w wodzie i w tłuszczach zgodny z rekomendacjami ESPEN (wszystkie witaminy rozpuszczalne w wodzie i tłuszczach. łącznie z witamina K), stosowany w żywieniu pozajelitowym (proszek do sporządzania roztworów do infuzji 932 mg)</t>
  </si>
  <si>
    <t>Immunoglobulinum humanum tetanicum 250 jm. amp-strzk.</t>
  </si>
  <si>
    <t>dodatek nr 2 do SWZ na dostawę  Leków na potrzeby Samodzielnego Publicznego Zakładu Opieki Zdrowotnej w Sulęcinie
Nr sprawy: ZP/P/11/21</t>
  </si>
  <si>
    <t>UWAGA : Zamawiający wymaga na czas realizacji umowy nieodpłatne użyczenie i zamontowanie oraz serwis parowników.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</si>
</sst>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&quot;zł&quot;"/>
    <numFmt numFmtId="168" formatCode="#,##0.00\ [$EUR]"/>
    <numFmt numFmtId="169" formatCode="[$-415]d\ mmmm\ yyyy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_z_ł"/>
    <numFmt numFmtId="176" formatCode="_-* #,##0.00\ _z_ł_-;\-* #,##0.00\ _z_ł_-;_-* &quot;-&quot;??\ _z_ł_-;_-@"/>
    <numFmt numFmtId="177" formatCode="#,##0.00;\(#,##0.00\)"/>
    <numFmt numFmtId="178" formatCode="d/mm/yyyy"/>
    <numFmt numFmtId="179" formatCode="[$-415]dddd\,\ d\ mmmm\ yyyy"/>
    <numFmt numFmtId="180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name val="Times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RotisSansSerif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sz val="8"/>
      <color indexed="8"/>
      <name val="Times New Roman"/>
      <family val="1"/>
    </font>
    <font>
      <sz val="10"/>
      <color indexed="8"/>
      <name val="Arial ce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RotisSansSerif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00000A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 tint="0.04998999834060669"/>
      <name val="Times New Roman"/>
      <family val="1"/>
    </font>
    <font>
      <b/>
      <sz val="8"/>
      <color theme="1"/>
      <name val="Times New Roman"/>
      <family val="1"/>
    </font>
    <font>
      <b/>
      <sz val="8"/>
      <color theme="1" tint="0.04998999834060669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3" fillId="21" borderId="0" applyNumberFormat="0" applyBorder="0" applyAlignment="0" applyProtection="0"/>
    <xf numFmtId="0" fontId="54" fillId="22" borderId="0" applyNumberFormat="0" applyBorder="0" applyAlignment="0" applyProtection="0"/>
    <xf numFmtId="0" fontId="3" fillId="23" borderId="0" applyNumberFormat="0" applyBorder="0" applyAlignment="0" applyProtection="0"/>
    <xf numFmtId="0" fontId="54" fillId="24" borderId="0" applyNumberFormat="0" applyBorder="0" applyAlignment="0" applyProtection="0"/>
    <xf numFmtId="0" fontId="3" fillId="25" borderId="0" applyNumberFormat="0" applyBorder="0" applyAlignment="0" applyProtection="0"/>
    <xf numFmtId="0" fontId="54" fillId="26" borderId="0" applyNumberFormat="0" applyBorder="0" applyAlignment="0" applyProtection="0"/>
    <xf numFmtId="0" fontId="3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29" borderId="0" applyNumberFormat="0" applyBorder="0" applyAlignment="0" applyProtection="0"/>
    <xf numFmtId="0" fontId="54" fillId="30" borderId="0" applyNumberFormat="0" applyBorder="0" applyAlignment="0" applyProtection="0"/>
    <xf numFmtId="0" fontId="3" fillId="31" borderId="0" applyNumberFormat="0" applyBorder="0" applyAlignment="0" applyProtection="0"/>
    <xf numFmtId="0" fontId="55" fillId="32" borderId="1" applyNumberFormat="0" applyAlignment="0" applyProtection="0"/>
    <xf numFmtId="0" fontId="4" fillId="33" borderId="2" applyNumberFormat="0" applyAlignment="0" applyProtection="0"/>
    <xf numFmtId="0" fontId="56" fillId="34" borderId="3" applyNumberFormat="0" applyAlignment="0" applyProtection="0"/>
    <xf numFmtId="0" fontId="5" fillId="35" borderId="4" applyNumberFormat="0" applyAlignment="0" applyProtection="0"/>
    <xf numFmtId="0" fontId="57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58" fillId="0" borderId="0">
      <alignment/>
      <protection/>
    </xf>
    <xf numFmtId="0" fontId="59" fillId="0" borderId="5" applyNumberFormat="0" applyFill="0" applyAlignment="0" applyProtection="0"/>
    <xf numFmtId="0" fontId="6" fillId="0" borderId="6" applyNumberFormat="0" applyFill="0" applyAlignment="0" applyProtection="0"/>
    <xf numFmtId="0" fontId="60" fillId="37" borderId="7" applyNumberFormat="0" applyAlignment="0" applyProtection="0"/>
    <xf numFmtId="0" fontId="7" fillId="38" borderId="8" applyNumberFormat="0" applyAlignment="0" applyProtection="0"/>
    <xf numFmtId="0" fontId="61" fillId="0" borderId="9" applyNumberFormat="0" applyFill="0" applyAlignment="0" applyProtection="0"/>
    <xf numFmtId="0" fontId="8" fillId="0" borderId="10" applyNumberFormat="0" applyFill="0" applyAlignment="0" applyProtection="0"/>
    <xf numFmtId="0" fontId="62" fillId="0" borderId="11" applyNumberFormat="0" applyFill="0" applyAlignment="0" applyProtection="0"/>
    <xf numFmtId="0" fontId="9" fillId="0" borderId="12" applyNumberFormat="0" applyFill="0" applyAlignment="0" applyProtection="0"/>
    <xf numFmtId="0" fontId="63" fillId="0" borderId="13" applyNumberFormat="0" applyFill="0" applyAlignment="0" applyProtection="0"/>
    <xf numFmtId="0" fontId="10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7" fillId="34" borderId="1" applyNumberFormat="0" applyAlignment="0" applyProtection="0"/>
    <xf numFmtId="0" fontId="11" fillId="35" borderId="2" applyNumberFormat="0" applyAlignment="0" applyProtection="0"/>
    <xf numFmtId="9" fontId="0" fillId="0" borderId="0" applyFont="0" applyFill="0" applyBorder="0" applyAlignment="0" applyProtection="0"/>
    <xf numFmtId="0" fontId="68" fillId="0" borderId="15" applyNumberFormat="0" applyFill="0" applyAlignment="0" applyProtection="0"/>
    <xf numFmtId="0" fontId="12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2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4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4" fillId="0" borderId="0" xfId="0" applyNumberFormat="1" applyFont="1" applyAlignment="1">
      <alignment horizontal="center" vertical="center"/>
    </xf>
    <xf numFmtId="2" fontId="73" fillId="0" borderId="0" xfId="0" applyNumberFormat="1" applyFont="1" applyAlignment="1">
      <alignment horizontal="center" vertical="center"/>
    </xf>
    <xf numFmtId="0" fontId="73" fillId="0" borderId="0" xfId="0" applyNumberFormat="1" applyFont="1" applyFill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17" fillId="43" borderId="19" xfId="0" applyFont="1" applyFill="1" applyBorder="1" applyAlignment="1">
      <alignment horizontal="center" vertical="center" wrapText="1"/>
    </xf>
    <xf numFmtId="0" fontId="16" fillId="43" borderId="20" xfId="0" applyFont="1" applyFill="1" applyBorder="1" applyAlignment="1">
      <alignment horizontal="center" vertical="center" wrapText="1"/>
    </xf>
    <xf numFmtId="0" fontId="16" fillId="43" borderId="20" xfId="0" applyNumberFormat="1" applyFont="1" applyFill="1" applyBorder="1" applyAlignment="1">
      <alignment horizontal="center" vertical="center" wrapText="1"/>
    </xf>
    <xf numFmtId="2" fontId="16" fillId="43" borderId="20" xfId="0" applyNumberFormat="1" applyFont="1" applyFill="1" applyBorder="1" applyAlignment="1">
      <alignment horizontal="center" vertical="center" wrapText="1"/>
    </xf>
    <xf numFmtId="4" fontId="16" fillId="43" borderId="20" xfId="0" applyNumberFormat="1" applyFont="1" applyFill="1" applyBorder="1" applyAlignment="1">
      <alignment horizontal="center" vertical="center" wrapText="1"/>
    </xf>
    <xf numFmtId="0" fontId="16" fillId="44" borderId="20" xfId="0" applyNumberFormat="1" applyFont="1" applyFill="1" applyBorder="1" applyAlignment="1">
      <alignment horizontal="center" vertical="center" wrapText="1"/>
    </xf>
    <xf numFmtId="0" fontId="16" fillId="43" borderId="2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4" fontId="17" fillId="0" borderId="26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4" fontId="17" fillId="0" borderId="27" xfId="0" applyNumberFormat="1" applyFont="1" applyBorder="1" applyAlignment="1">
      <alignment horizontal="center" vertical="center" wrapText="1"/>
    </xf>
    <xf numFmtId="4" fontId="17" fillId="0" borderId="23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" fontId="17" fillId="0" borderId="25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4" fontId="17" fillId="0" borderId="26" xfId="0" applyNumberFormat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left" wrapText="1"/>
    </xf>
    <xf numFmtId="0" fontId="76" fillId="0" borderId="26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0" fontId="17" fillId="0" borderId="26" xfId="0" applyFont="1" applyBorder="1" applyAlignment="1">
      <alignment vertical="top" wrapText="1"/>
    </xf>
    <xf numFmtId="0" fontId="76" fillId="0" borderId="26" xfId="0" applyFont="1" applyBorder="1" applyAlignment="1">
      <alignment horizontal="left" vertical="top" wrapText="1"/>
    </xf>
    <xf numFmtId="0" fontId="76" fillId="0" borderId="26" xfId="0" applyFont="1" applyBorder="1" applyAlignment="1">
      <alignment vertical="top" wrapText="1"/>
    </xf>
    <xf numFmtId="10" fontId="17" fillId="0" borderId="26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right" vertical="center" wrapText="1"/>
    </xf>
    <xf numFmtId="1" fontId="76" fillId="0" borderId="26" xfId="0" applyNumberFormat="1" applyFont="1" applyBorder="1" applyAlignment="1">
      <alignment horizontal="center" wrapText="1"/>
    </xf>
    <xf numFmtId="0" fontId="77" fillId="0" borderId="26" xfId="0" applyFont="1" applyBorder="1" applyAlignment="1">
      <alignment wrapText="1"/>
    </xf>
    <xf numFmtId="0" fontId="17" fillId="0" borderId="26" xfId="0" applyFont="1" applyBorder="1" applyAlignment="1">
      <alignment horizontal="center" wrapText="1"/>
    </xf>
    <xf numFmtId="0" fontId="17" fillId="0" borderId="28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wrapText="1"/>
    </xf>
    <xf numFmtId="0" fontId="17" fillId="0" borderId="23" xfId="0" applyFont="1" applyBorder="1" applyAlignment="1">
      <alignment horizontal="center" wrapText="1"/>
    </xf>
    <xf numFmtId="0" fontId="17" fillId="0" borderId="23" xfId="0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wrapText="1"/>
    </xf>
    <xf numFmtId="0" fontId="76" fillId="0" borderId="28" xfId="0" applyFont="1" applyBorder="1" applyAlignment="1">
      <alignment horizontal="center" wrapText="1"/>
    </xf>
    <xf numFmtId="2" fontId="17" fillId="0" borderId="26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right" wrapText="1"/>
    </xf>
    <xf numFmtId="3" fontId="76" fillId="0" borderId="26" xfId="0" applyNumberFormat="1" applyFont="1" applyBorder="1" applyAlignment="1">
      <alignment horizontal="center" wrapText="1"/>
    </xf>
    <xf numFmtId="0" fontId="76" fillId="0" borderId="26" xfId="0" applyFont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7" xfId="0" applyFont="1" applyBorder="1" applyAlignment="1">
      <alignment wrapText="1"/>
    </xf>
    <xf numFmtId="0" fontId="17" fillId="0" borderId="27" xfId="0" applyFont="1" applyBorder="1" applyAlignment="1">
      <alignment horizontal="center" wrapText="1"/>
    </xf>
    <xf numFmtId="4" fontId="17" fillId="0" borderId="27" xfId="0" applyNumberFormat="1" applyFont="1" applyFill="1" applyBorder="1" applyAlignment="1">
      <alignment horizontal="center" vertical="center" wrapText="1"/>
    </xf>
    <xf numFmtId="0" fontId="17" fillId="0" borderId="27" xfId="0" applyNumberFormat="1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4" fontId="16" fillId="44" borderId="33" xfId="87" applyNumberFormat="1" applyFont="1" applyFill="1" applyBorder="1" applyAlignment="1">
      <alignment horizontal="center" vertical="center" wrapText="1"/>
    </xf>
    <xf numFmtId="0" fontId="16" fillId="0" borderId="33" xfId="66" applyNumberFormat="1" applyFont="1" applyFill="1" applyBorder="1" applyAlignment="1">
      <alignment horizontal="center" vertical="center" wrapText="1"/>
      <protection/>
    </xf>
    <xf numFmtId="4" fontId="16" fillId="44" borderId="33" xfId="66" applyNumberFormat="1" applyFont="1" applyFill="1" applyBorder="1" applyAlignment="1">
      <alignment horizontal="center" vertical="center" wrapText="1"/>
      <protection/>
    </xf>
    <xf numFmtId="0" fontId="75" fillId="0" borderId="22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4" fontId="16" fillId="44" borderId="20" xfId="87" applyNumberFormat="1" applyFont="1" applyFill="1" applyBorder="1" applyAlignment="1">
      <alignment horizontal="center" vertical="center" wrapText="1"/>
    </xf>
    <xf numFmtId="0" fontId="16" fillId="0" borderId="20" xfId="66" applyNumberFormat="1" applyFont="1" applyFill="1" applyBorder="1" applyAlignment="1">
      <alignment horizontal="center" vertical="center" wrapText="1"/>
      <protection/>
    </xf>
    <xf numFmtId="0" fontId="75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left" wrapText="1"/>
    </xf>
    <xf numFmtId="0" fontId="75" fillId="0" borderId="31" xfId="0" applyFont="1" applyBorder="1" applyAlignment="1">
      <alignment horizontal="center" wrapText="1"/>
    </xf>
    <xf numFmtId="0" fontId="17" fillId="0" borderId="27" xfId="0" applyFont="1" applyBorder="1" applyAlignment="1">
      <alignment horizontal="left" vertical="top" wrapText="1"/>
    </xf>
    <xf numFmtId="0" fontId="76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wrapText="1"/>
    </xf>
    <xf numFmtId="0" fontId="17" fillId="0" borderId="27" xfId="0" applyFont="1" applyBorder="1" applyAlignment="1">
      <alignment vertical="top" wrapText="1"/>
    </xf>
    <xf numFmtId="0" fontId="76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 wrapText="1"/>
    </xf>
    <xf numFmtId="0" fontId="16" fillId="0" borderId="20" xfId="66" applyFont="1" applyBorder="1" applyAlignment="1">
      <alignment horizontal="center" vertical="center" wrapText="1"/>
      <protection/>
    </xf>
    <xf numFmtId="0" fontId="17" fillId="0" borderId="27" xfId="0" applyFont="1" applyBorder="1" applyAlignment="1">
      <alignment horizontal="left" vertical="center" wrapText="1"/>
    </xf>
    <xf numFmtId="10" fontId="17" fillId="0" borderId="27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2" fontId="17" fillId="0" borderId="27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right" wrapText="1"/>
    </xf>
    <xf numFmtId="0" fontId="17" fillId="0" borderId="27" xfId="0" applyFont="1" applyBorder="1" applyAlignment="1">
      <alignment horizontal="left" wrapText="1"/>
    </xf>
    <xf numFmtId="0" fontId="17" fillId="0" borderId="27" xfId="0" applyFont="1" applyBorder="1" applyAlignment="1">
      <alignment horizontal="right" wrapText="1"/>
    </xf>
    <xf numFmtId="0" fontId="75" fillId="0" borderId="27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16" fillId="0" borderId="33" xfId="66" applyFont="1" applyBorder="1" applyAlignment="1">
      <alignment horizontal="center" vertical="center" wrapText="1"/>
      <protection/>
    </xf>
    <xf numFmtId="0" fontId="76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75" fillId="0" borderId="25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76" fillId="0" borderId="27" xfId="0" applyFont="1" applyBorder="1" applyAlignment="1">
      <alignment wrapText="1"/>
    </xf>
    <xf numFmtId="1" fontId="76" fillId="0" borderId="27" xfId="0" applyNumberFormat="1" applyFont="1" applyBorder="1" applyAlignment="1">
      <alignment horizontal="center" wrapText="1"/>
    </xf>
    <xf numFmtId="0" fontId="76" fillId="0" borderId="23" xfId="0" applyFont="1" applyBorder="1" applyAlignment="1">
      <alignment wrapText="1"/>
    </xf>
    <xf numFmtId="1" fontId="76" fillId="0" borderId="23" xfId="0" applyNumberFormat="1" applyFont="1" applyBorder="1" applyAlignment="1">
      <alignment horizontal="center" wrapText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2" fontId="73" fillId="0" borderId="0" xfId="0" applyNumberFormat="1" applyFont="1" applyAlignment="1">
      <alignment vertical="center"/>
    </xf>
    <xf numFmtId="0" fontId="17" fillId="0" borderId="25" xfId="0" applyFont="1" applyBorder="1" applyAlignment="1">
      <alignment vertical="center" wrapText="1"/>
    </xf>
    <xf numFmtId="0" fontId="76" fillId="0" borderId="25" xfId="0" applyFont="1" applyBorder="1" applyAlignment="1">
      <alignment horizontal="center" vertical="center" wrapText="1"/>
    </xf>
    <xf numFmtId="2" fontId="76" fillId="0" borderId="25" xfId="0" applyNumberFormat="1" applyFont="1" applyBorder="1" applyAlignment="1">
      <alignment horizontal="center" vertical="center" wrapText="1"/>
    </xf>
    <xf numFmtId="4" fontId="17" fillId="0" borderId="25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78" fillId="45" borderId="0" xfId="71" applyFont="1" applyFill="1" applyAlignment="1">
      <alignment vertical="center" wrapText="1"/>
      <protection/>
    </xf>
    <xf numFmtId="0" fontId="79" fillId="45" borderId="0" xfId="71" applyFont="1" applyFill="1" applyAlignment="1">
      <alignment vertical="center" wrapText="1"/>
      <protection/>
    </xf>
    <xf numFmtId="178" fontId="78" fillId="45" borderId="0" xfId="71" applyNumberFormat="1" applyFont="1" applyFill="1" applyAlignment="1">
      <alignment vertical="center" wrapText="1"/>
      <protection/>
    </xf>
    <xf numFmtId="0" fontId="16" fillId="43" borderId="35" xfId="0" applyFont="1" applyFill="1" applyBorder="1" applyAlignment="1">
      <alignment horizontal="left" vertical="center" wrapText="1"/>
    </xf>
    <xf numFmtId="0" fontId="16" fillId="43" borderId="33" xfId="0" applyFont="1" applyFill="1" applyBorder="1" applyAlignment="1">
      <alignment horizontal="left" vertical="center" wrapText="1"/>
    </xf>
    <xf numFmtId="0" fontId="16" fillId="43" borderId="36" xfId="0" applyFont="1" applyFill="1" applyBorder="1" applyAlignment="1">
      <alignment horizontal="left" vertical="center" wrapText="1"/>
    </xf>
    <xf numFmtId="0" fontId="16" fillId="46" borderId="19" xfId="0" applyFont="1" applyFill="1" applyBorder="1" applyAlignment="1">
      <alignment horizontal="center" vertical="center" wrapText="1"/>
    </xf>
    <xf numFmtId="0" fontId="16" fillId="46" borderId="20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46" borderId="35" xfId="0" applyFont="1" applyFill="1" applyBorder="1" applyAlignment="1">
      <alignment horizontal="center" vertical="center" wrapText="1"/>
    </xf>
    <xf numFmtId="0" fontId="16" fillId="46" borderId="33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80" fillId="45" borderId="0" xfId="0" applyFont="1" applyFill="1" applyAlignment="1">
      <alignment vertical="center"/>
    </xf>
    <xf numFmtId="0" fontId="81" fillId="45" borderId="0" xfId="0" applyFont="1" applyFill="1" applyAlignment="1">
      <alignment vertical="center"/>
    </xf>
    <xf numFmtId="0" fontId="73" fillId="0" borderId="0" xfId="0" applyNumberFormat="1" applyFont="1" applyFill="1" applyAlignment="1">
      <alignment horizontal="center" vertical="center" wrapText="1"/>
    </xf>
    <xf numFmtId="0" fontId="73" fillId="0" borderId="0" xfId="0" applyNumberFormat="1" applyFont="1" applyFill="1" applyAlignment="1">
      <alignment horizontal="center" vertical="center"/>
    </xf>
    <xf numFmtId="0" fontId="82" fillId="45" borderId="35" xfId="0" applyFont="1" applyFill="1" applyBorder="1" applyAlignment="1">
      <alignment horizontal="left" vertical="center" wrapText="1"/>
    </xf>
    <xf numFmtId="0" fontId="82" fillId="45" borderId="33" xfId="0" applyFont="1" applyFill="1" applyBorder="1" applyAlignment="1">
      <alignment horizontal="left" vertical="center" wrapText="1"/>
    </xf>
    <xf numFmtId="0" fontId="82" fillId="45" borderId="36" xfId="0" applyFont="1" applyFill="1" applyBorder="1" applyAlignment="1">
      <alignment horizontal="left" vertical="center" wrapText="1"/>
    </xf>
    <xf numFmtId="0" fontId="17" fillId="46" borderId="33" xfId="0" applyFont="1" applyFill="1" applyBorder="1" applyAlignment="1">
      <alignment horizontal="center" vertical="center" wrapText="1"/>
    </xf>
    <xf numFmtId="4" fontId="23" fillId="46" borderId="0" xfId="0" applyNumberFormat="1" applyFont="1" applyFill="1" applyBorder="1" applyAlignment="1">
      <alignment horizontal="left" vertical="center" wrapText="1"/>
    </xf>
    <xf numFmtId="0" fontId="83" fillId="45" borderId="35" xfId="0" applyFont="1" applyFill="1" applyBorder="1" applyAlignment="1">
      <alignment horizontal="center" vertical="center" wrapText="1"/>
    </xf>
    <xf numFmtId="0" fontId="83" fillId="45" borderId="33" xfId="0" applyFont="1" applyFill="1" applyBorder="1" applyAlignment="1">
      <alignment horizontal="center" vertical="center" wrapText="1"/>
    </xf>
    <xf numFmtId="0" fontId="83" fillId="45" borderId="36" xfId="0" applyFont="1" applyFill="1" applyBorder="1" applyAlignment="1">
      <alignment horizontal="center" vertical="center" wrapText="1"/>
    </xf>
    <xf numFmtId="0" fontId="84" fillId="45" borderId="35" xfId="0" applyFont="1" applyFill="1" applyBorder="1" applyAlignment="1">
      <alignment horizontal="center" vertical="center" wrapText="1"/>
    </xf>
    <xf numFmtId="0" fontId="84" fillId="45" borderId="33" xfId="0" applyFont="1" applyFill="1" applyBorder="1" applyAlignment="1">
      <alignment horizontal="center" vertical="center" wrapText="1"/>
    </xf>
    <xf numFmtId="0" fontId="84" fillId="45" borderId="36" xfId="0" applyFont="1" applyFill="1" applyBorder="1" applyAlignment="1">
      <alignment horizontal="center" vertical="center" wrapText="1"/>
    </xf>
    <xf numFmtId="0" fontId="83" fillId="45" borderId="28" xfId="0" applyFont="1" applyFill="1" applyBorder="1" applyAlignment="1">
      <alignment horizontal="center" vertical="center" wrapText="1"/>
    </xf>
    <xf numFmtId="0" fontId="83" fillId="45" borderId="26" xfId="0" applyFont="1" applyFill="1" applyBorder="1" applyAlignment="1">
      <alignment horizontal="center" vertical="center" wrapText="1"/>
    </xf>
    <xf numFmtId="0" fontId="83" fillId="45" borderId="29" xfId="0" applyFont="1" applyFill="1" applyBorder="1" applyAlignment="1">
      <alignment horizontal="center" vertical="center" wrapText="1"/>
    </xf>
  </cellXfs>
  <cellStyles count="8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3" xfId="67"/>
    <cellStyle name="Normalny 4" xfId="68"/>
    <cellStyle name="Normalny 4 2" xfId="69"/>
    <cellStyle name="Normalny 5" xfId="70"/>
    <cellStyle name="Normalny 6" xfId="71"/>
    <cellStyle name="Obliczenia" xfId="72"/>
    <cellStyle name="Obliczenia 2" xfId="73"/>
    <cellStyle name="Percent" xfId="74"/>
    <cellStyle name="Suma" xfId="75"/>
    <cellStyle name="Suma 2" xfId="76"/>
    <cellStyle name="Tekst objaśnienia" xfId="77"/>
    <cellStyle name="Tekst objaśnienia 2" xfId="78"/>
    <cellStyle name="Tekst ostrzeżenia" xfId="79"/>
    <cellStyle name="Tekst ostrzeżenia 2" xfId="80"/>
    <cellStyle name="Tytuł" xfId="81"/>
    <cellStyle name="Tytuł 2" xfId="82"/>
    <cellStyle name="Uwaga" xfId="83"/>
    <cellStyle name="Uwaga 2" xfId="84"/>
    <cellStyle name="Currency" xfId="85"/>
    <cellStyle name="Currency [0]" xfId="86"/>
    <cellStyle name="Walutowy 2" xfId="87"/>
    <cellStyle name="Walutowy 2 2" xfId="88"/>
    <cellStyle name="Walutowy 2 2 2" xfId="89"/>
    <cellStyle name="Walutowy 2 3" xfId="90"/>
    <cellStyle name="Walutowy 3" xfId="91"/>
    <cellStyle name="Walutowy 3 2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7"/>
  <sheetViews>
    <sheetView tabSelected="1" zoomScale="115" zoomScaleNormal="115" zoomScaleSheetLayoutView="90" zoomScalePageLayoutView="0" workbookViewId="0" topLeftCell="A166">
      <selection activeCell="B176" sqref="B176"/>
    </sheetView>
  </sheetViews>
  <sheetFormatPr defaultColWidth="9.140625" defaultRowHeight="15"/>
  <cols>
    <col min="1" max="1" width="4.57421875" style="8" customWidth="1"/>
    <col min="2" max="2" width="35.140625" style="3" customWidth="1"/>
    <col min="3" max="3" width="6.7109375" style="4" customWidth="1"/>
    <col min="4" max="4" width="6.421875" style="5" customWidth="1"/>
    <col min="5" max="5" width="10.28125" style="6" customWidth="1"/>
    <col min="6" max="6" width="13.7109375" style="4" customWidth="1"/>
    <col min="7" max="7" width="6.57421875" style="7" customWidth="1"/>
    <col min="8" max="8" width="13.421875" style="4" customWidth="1"/>
    <col min="9" max="9" width="13.8515625" style="4" customWidth="1"/>
    <col min="10" max="10" width="14.28125" style="4" customWidth="1"/>
    <col min="11" max="11" width="9.140625" style="1" customWidth="1"/>
    <col min="12" max="12" width="7.00390625" style="1" hidden="1" customWidth="1"/>
    <col min="13" max="13" width="7.7109375" style="1" hidden="1" customWidth="1"/>
    <col min="14" max="14" width="0" style="1" hidden="1" customWidth="1"/>
    <col min="15" max="16384" width="9.140625" style="1" customWidth="1"/>
  </cols>
  <sheetData>
    <row r="1" spans="1:10" ht="50.25" customHeight="1" thickBot="1">
      <c r="A1" s="136" t="s">
        <v>200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25" ht="65.25" customHeight="1" thickBot="1">
      <c r="A2" s="9" t="s">
        <v>0</v>
      </c>
      <c r="B2" s="10" t="s">
        <v>9</v>
      </c>
      <c r="C2" s="10" t="s">
        <v>1</v>
      </c>
      <c r="D2" s="11" t="s">
        <v>2</v>
      </c>
      <c r="E2" s="12" t="s">
        <v>3</v>
      </c>
      <c r="F2" s="13" t="s">
        <v>4</v>
      </c>
      <c r="G2" s="14" t="s">
        <v>5</v>
      </c>
      <c r="H2" s="13" t="s">
        <v>6</v>
      </c>
      <c r="I2" s="10" t="s">
        <v>10</v>
      </c>
      <c r="J2" s="15" t="s">
        <v>11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7.25" customHeight="1" thickBot="1">
      <c r="A3" s="117" t="s">
        <v>12</v>
      </c>
      <c r="B3" s="118"/>
      <c r="C3" s="118"/>
      <c r="D3" s="118"/>
      <c r="E3" s="118"/>
      <c r="F3" s="118"/>
      <c r="G3" s="118"/>
      <c r="H3" s="118"/>
      <c r="I3" s="118"/>
      <c r="J3" s="11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.75" customHeight="1" thickBot="1">
      <c r="A4" s="18" t="s">
        <v>15</v>
      </c>
      <c r="B4" s="108" t="s">
        <v>26</v>
      </c>
      <c r="C4" s="98" t="s">
        <v>16</v>
      </c>
      <c r="D4" s="109">
        <v>60</v>
      </c>
      <c r="E4" s="110">
        <v>0</v>
      </c>
      <c r="F4" s="111">
        <f>D4*E4</f>
        <v>0</v>
      </c>
      <c r="G4" s="112"/>
      <c r="H4" s="111">
        <f>ROUND(F4*G4/100+F4,2)</f>
        <v>0</v>
      </c>
      <c r="I4" s="19"/>
      <c r="J4" s="1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" customHeight="1" thickBot="1">
      <c r="A5" s="124" t="s">
        <v>17</v>
      </c>
      <c r="B5" s="135"/>
      <c r="C5" s="135"/>
      <c r="D5" s="135"/>
      <c r="E5" s="135"/>
      <c r="F5" s="65">
        <f>SUM(F4:F4)</f>
        <v>0</v>
      </c>
      <c r="G5" s="66" t="s">
        <v>7</v>
      </c>
      <c r="H5" s="65">
        <f>SUM(H4:H4)</f>
        <v>0</v>
      </c>
      <c r="I5" s="126"/>
      <c r="J5" s="12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" customHeight="1" thickBot="1">
      <c r="A6" s="132" t="s">
        <v>201</v>
      </c>
      <c r="B6" s="133"/>
      <c r="C6" s="133"/>
      <c r="D6" s="133"/>
      <c r="E6" s="133"/>
      <c r="F6" s="133"/>
      <c r="G6" s="133"/>
      <c r="H6" s="133"/>
      <c r="I6" s="133"/>
      <c r="J6" s="13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6.5" customHeight="1" thickBot="1">
      <c r="A7" s="117" t="s">
        <v>13</v>
      </c>
      <c r="B7" s="118"/>
      <c r="C7" s="118"/>
      <c r="D7" s="118"/>
      <c r="E7" s="118"/>
      <c r="F7" s="118"/>
      <c r="G7" s="118"/>
      <c r="H7" s="118"/>
      <c r="I7" s="118"/>
      <c r="J7" s="11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0.25">
      <c r="A8" s="16" t="s">
        <v>15</v>
      </c>
      <c r="B8" s="47" t="s">
        <v>27</v>
      </c>
      <c r="C8" s="82" t="s">
        <v>34</v>
      </c>
      <c r="D8" s="82">
        <v>10</v>
      </c>
      <c r="E8" s="83">
        <v>0</v>
      </c>
      <c r="F8" s="46">
        <f aca="true" t="shared" si="0" ref="F8:F14">D8*E8</f>
        <v>0</v>
      </c>
      <c r="G8" s="49"/>
      <c r="H8" s="46">
        <f aca="true" t="shared" si="1" ref="H8:H14">ROUND(F8*G8/100+F8,2)</f>
        <v>0</v>
      </c>
      <c r="I8" s="17"/>
      <c r="J8" s="5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0.25">
      <c r="A9" s="42">
        <v>2</v>
      </c>
      <c r="B9" s="32" t="s">
        <v>28</v>
      </c>
      <c r="C9" s="28" t="s">
        <v>34</v>
      </c>
      <c r="D9" s="28">
        <v>30</v>
      </c>
      <c r="E9" s="55">
        <v>0</v>
      </c>
      <c r="F9" s="29">
        <f t="shared" si="0"/>
        <v>0</v>
      </c>
      <c r="G9" s="51"/>
      <c r="H9" s="29">
        <f t="shared" si="1"/>
        <v>0</v>
      </c>
      <c r="I9" s="22"/>
      <c r="J9" s="5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0.25">
      <c r="A10" s="42">
        <v>3</v>
      </c>
      <c r="B10" s="32" t="s">
        <v>29</v>
      </c>
      <c r="C10" s="28" t="s">
        <v>34</v>
      </c>
      <c r="D10" s="28">
        <v>30</v>
      </c>
      <c r="E10" s="55">
        <v>0</v>
      </c>
      <c r="F10" s="29">
        <f t="shared" si="0"/>
        <v>0</v>
      </c>
      <c r="G10" s="51"/>
      <c r="H10" s="29">
        <f t="shared" si="1"/>
        <v>0</v>
      </c>
      <c r="I10" s="22"/>
      <c r="J10" s="5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0.25">
      <c r="A11" s="42">
        <v>4</v>
      </c>
      <c r="B11" s="32" t="s">
        <v>30</v>
      </c>
      <c r="C11" s="28" t="s">
        <v>34</v>
      </c>
      <c r="D11" s="28">
        <v>30</v>
      </c>
      <c r="E11" s="55">
        <v>0</v>
      </c>
      <c r="F11" s="29">
        <f t="shared" si="0"/>
        <v>0</v>
      </c>
      <c r="G11" s="51"/>
      <c r="H11" s="29">
        <f t="shared" si="1"/>
        <v>0</v>
      </c>
      <c r="I11" s="22"/>
      <c r="J11" s="5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0.25">
      <c r="A12" s="42">
        <v>5</v>
      </c>
      <c r="B12" s="32" t="s">
        <v>31</v>
      </c>
      <c r="C12" s="28" t="s">
        <v>34</v>
      </c>
      <c r="D12" s="28">
        <v>30</v>
      </c>
      <c r="E12" s="55">
        <v>0</v>
      </c>
      <c r="F12" s="29">
        <f t="shared" si="0"/>
        <v>0</v>
      </c>
      <c r="G12" s="51"/>
      <c r="H12" s="29">
        <f t="shared" si="1"/>
        <v>0</v>
      </c>
      <c r="I12" s="22"/>
      <c r="J12" s="5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0.25">
      <c r="A13" s="42">
        <v>6</v>
      </c>
      <c r="B13" s="32" t="s">
        <v>32</v>
      </c>
      <c r="C13" s="28" t="s">
        <v>34</v>
      </c>
      <c r="D13" s="28">
        <v>800</v>
      </c>
      <c r="E13" s="55">
        <v>0</v>
      </c>
      <c r="F13" s="29">
        <f t="shared" si="0"/>
        <v>0</v>
      </c>
      <c r="G13" s="51"/>
      <c r="H13" s="29">
        <f t="shared" si="1"/>
        <v>0</v>
      </c>
      <c r="I13" s="22"/>
      <c r="J13" s="5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1" thickBot="1">
      <c r="A14" s="59">
        <v>7</v>
      </c>
      <c r="B14" s="60" t="s">
        <v>33</v>
      </c>
      <c r="C14" s="87" t="s">
        <v>34</v>
      </c>
      <c r="D14" s="87">
        <v>30</v>
      </c>
      <c r="E14" s="88">
        <v>0</v>
      </c>
      <c r="F14" s="62">
        <f t="shared" si="0"/>
        <v>0</v>
      </c>
      <c r="G14" s="63"/>
      <c r="H14" s="62">
        <f t="shared" si="1"/>
        <v>0</v>
      </c>
      <c r="I14" s="25"/>
      <c r="J14" s="6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24" t="s">
        <v>18</v>
      </c>
      <c r="B15" s="125"/>
      <c r="C15" s="125"/>
      <c r="D15" s="125"/>
      <c r="E15" s="125"/>
      <c r="F15" s="65">
        <f>SUM(F8:F14)</f>
        <v>0</v>
      </c>
      <c r="G15" s="66" t="s">
        <v>7</v>
      </c>
      <c r="H15" s="67">
        <f>SUM(H8:H14)</f>
        <v>0</v>
      </c>
      <c r="I15" s="126"/>
      <c r="J15" s="12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60" ht="14.25" thickBot="1">
      <c r="A16" s="117" t="s">
        <v>14</v>
      </c>
      <c r="B16" s="118"/>
      <c r="C16" s="118"/>
      <c r="D16" s="118"/>
      <c r="E16" s="118"/>
      <c r="F16" s="118"/>
      <c r="G16" s="118"/>
      <c r="H16" s="118"/>
      <c r="I16" s="118"/>
      <c r="J16" s="11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25" ht="13.5">
      <c r="A17" s="68">
        <v>1</v>
      </c>
      <c r="B17" s="47" t="s">
        <v>35</v>
      </c>
      <c r="C17" s="82" t="s">
        <v>16</v>
      </c>
      <c r="D17" s="82">
        <v>5</v>
      </c>
      <c r="E17" s="83">
        <v>0</v>
      </c>
      <c r="F17" s="46">
        <f>D17*E17</f>
        <v>0</v>
      </c>
      <c r="G17" s="77"/>
      <c r="H17" s="46">
        <f>ROUND(F17*G17/100+F17,2)</f>
        <v>0</v>
      </c>
      <c r="I17" s="17"/>
      <c r="J17" s="5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>
      <c r="A18" s="43">
        <v>2</v>
      </c>
      <c r="B18" s="32" t="s">
        <v>36</v>
      </c>
      <c r="C18" s="28" t="s">
        <v>16</v>
      </c>
      <c r="D18" s="28">
        <v>15</v>
      </c>
      <c r="E18" s="55">
        <v>0</v>
      </c>
      <c r="F18" s="29">
        <f aca="true" t="shared" si="2" ref="F18:F36">D18*E18</f>
        <v>0</v>
      </c>
      <c r="G18" s="20"/>
      <c r="H18" s="29">
        <f aca="true" t="shared" si="3" ref="H18:H36">ROUND(F18*G18/100+F18,2)</f>
        <v>0</v>
      </c>
      <c r="I18" s="22"/>
      <c r="J18" s="5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>
      <c r="A19" s="43">
        <v>3</v>
      </c>
      <c r="B19" s="32" t="s">
        <v>37</v>
      </c>
      <c r="C19" s="28" t="s">
        <v>16</v>
      </c>
      <c r="D19" s="28">
        <v>10</v>
      </c>
      <c r="E19" s="55">
        <v>0</v>
      </c>
      <c r="F19" s="29">
        <f t="shared" si="2"/>
        <v>0</v>
      </c>
      <c r="G19" s="20"/>
      <c r="H19" s="29">
        <f t="shared" si="3"/>
        <v>0</v>
      </c>
      <c r="I19" s="22"/>
      <c r="J19" s="5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>
      <c r="A20" s="43">
        <v>4</v>
      </c>
      <c r="B20" s="32" t="s">
        <v>38</v>
      </c>
      <c r="C20" s="28" t="s">
        <v>16</v>
      </c>
      <c r="D20" s="28">
        <v>1000</v>
      </c>
      <c r="E20" s="55">
        <v>0</v>
      </c>
      <c r="F20" s="29">
        <f t="shared" si="2"/>
        <v>0</v>
      </c>
      <c r="G20" s="20"/>
      <c r="H20" s="29">
        <f t="shared" si="3"/>
        <v>0</v>
      </c>
      <c r="I20" s="22"/>
      <c r="J20" s="5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>
      <c r="A21" s="43">
        <v>5</v>
      </c>
      <c r="B21" s="32" t="s">
        <v>39</v>
      </c>
      <c r="C21" s="28" t="s">
        <v>16</v>
      </c>
      <c r="D21" s="28">
        <v>200</v>
      </c>
      <c r="E21" s="55">
        <v>0</v>
      </c>
      <c r="F21" s="29">
        <f t="shared" si="2"/>
        <v>0</v>
      </c>
      <c r="G21" s="20"/>
      <c r="H21" s="29">
        <f t="shared" si="3"/>
        <v>0</v>
      </c>
      <c r="I21" s="22"/>
      <c r="J21" s="5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>
      <c r="A22" s="43">
        <v>6</v>
      </c>
      <c r="B22" s="32" t="s">
        <v>40</v>
      </c>
      <c r="C22" s="28" t="s">
        <v>16</v>
      </c>
      <c r="D22" s="28">
        <v>110</v>
      </c>
      <c r="E22" s="55">
        <v>0</v>
      </c>
      <c r="F22" s="29">
        <f t="shared" si="2"/>
        <v>0</v>
      </c>
      <c r="G22" s="20"/>
      <c r="H22" s="29">
        <f t="shared" si="3"/>
        <v>0</v>
      </c>
      <c r="I22" s="22"/>
      <c r="J22" s="5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>
      <c r="A23" s="43">
        <v>7</v>
      </c>
      <c r="B23" s="32" t="s">
        <v>41</v>
      </c>
      <c r="C23" s="28" t="s">
        <v>16</v>
      </c>
      <c r="D23" s="28">
        <v>30</v>
      </c>
      <c r="E23" s="55">
        <v>0</v>
      </c>
      <c r="F23" s="29">
        <f t="shared" si="2"/>
        <v>0</v>
      </c>
      <c r="G23" s="20"/>
      <c r="H23" s="29">
        <f t="shared" si="3"/>
        <v>0</v>
      </c>
      <c r="I23" s="22"/>
      <c r="J23" s="5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>
      <c r="A24" s="43">
        <v>8</v>
      </c>
      <c r="B24" s="32" t="s">
        <v>42</v>
      </c>
      <c r="C24" s="28" t="s">
        <v>16</v>
      </c>
      <c r="D24" s="28">
        <v>50</v>
      </c>
      <c r="E24" s="55">
        <v>0</v>
      </c>
      <c r="F24" s="29">
        <f t="shared" si="2"/>
        <v>0</v>
      </c>
      <c r="G24" s="20"/>
      <c r="H24" s="29">
        <f t="shared" si="3"/>
        <v>0</v>
      </c>
      <c r="I24" s="22"/>
      <c r="J24" s="5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>
      <c r="A25" s="43">
        <v>9</v>
      </c>
      <c r="B25" s="32" t="s">
        <v>43</v>
      </c>
      <c r="C25" s="28" t="s">
        <v>16</v>
      </c>
      <c r="D25" s="28">
        <v>5</v>
      </c>
      <c r="E25" s="55">
        <v>0</v>
      </c>
      <c r="F25" s="29">
        <f t="shared" si="2"/>
        <v>0</v>
      </c>
      <c r="G25" s="20"/>
      <c r="H25" s="29">
        <f t="shared" si="3"/>
        <v>0</v>
      </c>
      <c r="I25" s="22"/>
      <c r="J25" s="5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>
      <c r="A26" s="43">
        <v>10</v>
      </c>
      <c r="B26" s="32" t="s">
        <v>44</v>
      </c>
      <c r="C26" s="28" t="s">
        <v>16</v>
      </c>
      <c r="D26" s="28">
        <v>5</v>
      </c>
      <c r="E26" s="55">
        <v>0</v>
      </c>
      <c r="F26" s="29">
        <f t="shared" si="2"/>
        <v>0</v>
      </c>
      <c r="G26" s="20"/>
      <c r="H26" s="29">
        <f t="shared" si="3"/>
        <v>0</v>
      </c>
      <c r="I26" s="22"/>
      <c r="J26" s="5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>
      <c r="A27" s="43">
        <v>11</v>
      </c>
      <c r="B27" s="32" t="s">
        <v>45</v>
      </c>
      <c r="C27" s="28" t="s">
        <v>16</v>
      </c>
      <c r="D27" s="28">
        <v>3</v>
      </c>
      <c r="E27" s="55">
        <v>0</v>
      </c>
      <c r="F27" s="29">
        <f t="shared" si="2"/>
        <v>0</v>
      </c>
      <c r="G27" s="20"/>
      <c r="H27" s="29">
        <f t="shared" si="3"/>
        <v>0</v>
      </c>
      <c r="I27" s="22"/>
      <c r="J27" s="5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>
      <c r="A28" s="43">
        <v>12</v>
      </c>
      <c r="B28" s="32" t="s">
        <v>46</v>
      </c>
      <c r="C28" s="28" t="s">
        <v>16</v>
      </c>
      <c r="D28" s="28">
        <v>5</v>
      </c>
      <c r="E28" s="55">
        <v>0</v>
      </c>
      <c r="F28" s="29">
        <f t="shared" si="2"/>
        <v>0</v>
      </c>
      <c r="G28" s="20"/>
      <c r="H28" s="29">
        <f t="shared" si="3"/>
        <v>0</v>
      </c>
      <c r="I28" s="22"/>
      <c r="J28" s="5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>
      <c r="A29" s="43">
        <v>13</v>
      </c>
      <c r="B29" s="32" t="s">
        <v>47</v>
      </c>
      <c r="C29" s="28" t="s">
        <v>16</v>
      </c>
      <c r="D29" s="28">
        <v>5</v>
      </c>
      <c r="E29" s="55">
        <v>0</v>
      </c>
      <c r="F29" s="29">
        <f t="shared" si="2"/>
        <v>0</v>
      </c>
      <c r="G29" s="20"/>
      <c r="H29" s="29">
        <f t="shared" si="3"/>
        <v>0</v>
      </c>
      <c r="I29" s="22"/>
      <c r="J29" s="5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>
      <c r="A30" s="43">
        <v>14</v>
      </c>
      <c r="B30" s="32" t="s">
        <v>48</v>
      </c>
      <c r="C30" s="28" t="s">
        <v>16</v>
      </c>
      <c r="D30" s="28">
        <v>30</v>
      </c>
      <c r="E30" s="55">
        <v>0</v>
      </c>
      <c r="F30" s="29">
        <f t="shared" si="2"/>
        <v>0</v>
      </c>
      <c r="G30" s="20"/>
      <c r="H30" s="29">
        <f t="shared" si="3"/>
        <v>0</v>
      </c>
      <c r="I30" s="22"/>
      <c r="J30" s="5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>
      <c r="A31" s="43">
        <v>15</v>
      </c>
      <c r="B31" s="32" t="s">
        <v>49</v>
      </c>
      <c r="C31" s="28" t="s">
        <v>16</v>
      </c>
      <c r="D31" s="28">
        <v>10</v>
      </c>
      <c r="E31" s="55">
        <v>0</v>
      </c>
      <c r="F31" s="29">
        <f t="shared" si="2"/>
        <v>0</v>
      </c>
      <c r="G31" s="20"/>
      <c r="H31" s="29">
        <f t="shared" si="3"/>
        <v>0</v>
      </c>
      <c r="I31" s="22"/>
      <c r="J31" s="5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>
      <c r="A32" s="43">
        <v>16</v>
      </c>
      <c r="B32" s="32" t="s">
        <v>50</v>
      </c>
      <c r="C32" s="28" t="s">
        <v>16</v>
      </c>
      <c r="D32" s="28">
        <v>7</v>
      </c>
      <c r="E32" s="55">
        <v>0</v>
      </c>
      <c r="F32" s="29">
        <f t="shared" si="2"/>
        <v>0</v>
      </c>
      <c r="G32" s="20"/>
      <c r="H32" s="29">
        <f t="shared" si="3"/>
        <v>0</v>
      </c>
      <c r="I32" s="22"/>
      <c r="J32" s="5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>
      <c r="A33" s="43">
        <v>17</v>
      </c>
      <c r="B33" s="32" t="s">
        <v>51</v>
      </c>
      <c r="C33" s="28" t="s">
        <v>16</v>
      </c>
      <c r="D33" s="28">
        <v>10</v>
      </c>
      <c r="E33" s="55">
        <v>0</v>
      </c>
      <c r="F33" s="29">
        <f t="shared" si="2"/>
        <v>0</v>
      </c>
      <c r="G33" s="20"/>
      <c r="H33" s="29">
        <f t="shared" si="3"/>
        <v>0</v>
      </c>
      <c r="I33" s="22"/>
      <c r="J33" s="5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>
      <c r="A34" s="43">
        <v>18</v>
      </c>
      <c r="B34" s="32" t="s">
        <v>52</v>
      </c>
      <c r="C34" s="28" t="s">
        <v>16</v>
      </c>
      <c r="D34" s="28">
        <v>100</v>
      </c>
      <c r="E34" s="55">
        <v>0</v>
      </c>
      <c r="F34" s="29">
        <f t="shared" si="2"/>
        <v>0</v>
      </c>
      <c r="G34" s="20"/>
      <c r="H34" s="29">
        <f t="shared" si="3"/>
        <v>0</v>
      </c>
      <c r="I34" s="22"/>
      <c r="J34" s="5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>
      <c r="A35" s="43">
        <v>19</v>
      </c>
      <c r="B35" s="32" t="s">
        <v>53</v>
      </c>
      <c r="C35" s="28" t="s">
        <v>16</v>
      </c>
      <c r="D35" s="28">
        <v>20</v>
      </c>
      <c r="E35" s="55">
        <v>0</v>
      </c>
      <c r="F35" s="29">
        <f t="shared" si="2"/>
        <v>0</v>
      </c>
      <c r="G35" s="20"/>
      <c r="H35" s="29">
        <f t="shared" si="3"/>
        <v>0</v>
      </c>
      <c r="I35" s="22"/>
      <c r="J35" s="5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thickBot="1">
      <c r="A36" s="69">
        <v>20</v>
      </c>
      <c r="B36" s="60" t="s">
        <v>54</v>
      </c>
      <c r="C36" s="87" t="s">
        <v>16</v>
      </c>
      <c r="D36" s="87">
        <v>70</v>
      </c>
      <c r="E36" s="88">
        <v>0</v>
      </c>
      <c r="F36" s="62">
        <f t="shared" si="2"/>
        <v>0</v>
      </c>
      <c r="G36" s="92"/>
      <c r="H36" s="62">
        <f t="shared" si="3"/>
        <v>0</v>
      </c>
      <c r="I36" s="25"/>
      <c r="J36" s="6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thickBot="1">
      <c r="A37" s="120" t="s">
        <v>21</v>
      </c>
      <c r="B37" s="121"/>
      <c r="C37" s="121"/>
      <c r="D37" s="121"/>
      <c r="E37" s="121"/>
      <c r="F37" s="70">
        <f>SUM(F17:F36)</f>
        <v>0</v>
      </c>
      <c r="G37" s="71" t="s">
        <v>7</v>
      </c>
      <c r="H37" s="70">
        <f>SUM(H17:H36)</f>
        <v>0</v>
      </c>
      <c r="I37" s="122"/>
      <c r="J37" s="12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10" ht="14.25" thickBot="1">
      <c r="A38" s="117" t="s">
        <v>8</v>
      </c>
      <c r="B38" s="118"/>
      <c r="C38" s="118"/>
      <c r="D38" s="118"/>
      <c r="E38" s="118"/>
      <c r="F38" s="118"/>
      <c r="G38" s="118"/>
      <c r="H38" s="118"/>
      <c r="I38" s="118"/>
      <c r="J38" s="119"/>
    </row>
    <row r="39" spans="1:25" ht="13.5">
      <c r="A39" s="68">
        <v>1</v>
      </c>
      <c r="B39" s="47" t="s">
        <v>55</v>
      </c>
      <c r="C39" s="82" t="s">
        <v>16</v>
      </c>
      <c r="D39" s="82">
        <v>50</v>
      </c>
      <c r="E39" s="83">
        <v>0</v>
      </c>
      <c r="F39" s="46">
        <f>D39*E39</f>
        <v>0</v>
      </c>
      <c r="G39" s="77"/>
      <c r="H39" s="46">
        <f>ROUND(F39*G39/100+F39,2)</f>
        <v>0</v>
      </c>
      <c r="I39" s="17"/>
      <c r="J39" s="5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>
      <c r="A40" s="43">
        <v>2</v>
      </c>
      <c r="B40" s="32" t="s">
        <v>56</v>
      </c>
      <c r="C40" s="28" t="s">
        <v>16</v>
      </c>
      <c r="D40" s="28">
        <v>50</v>
      </c>
      <c r="E40" s="55">
        <v>0</v>
      </c>
      <c r="F40" s="29">
        <f>D40*E40</f>
        <v>0</v>
      </c>
      <c r="G40" s="20"/>
      <c r="H40" s="29">
        <f>ROUND(F40*G40/100+F40,2)</f>
        <v>0</v>
      </c>
      <c r="I40" s="22"/>
      <c r="J40" s="5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>
      <c r="A41" s="43">
        <v>3</v>
      </c>
      <c r="B41" s="32" t="s">
        <v>57</v>
      </c>
      <c r="C41" s="28" t="s">
        <v>16</v>
      </c>
      <c r="D41" s="28">
        <v>250</v>
      </c>
      <c r="E41" s="55">
        <v>0</v>
      </c>
      <c r="F41" s="29">
        <f>D41*E41</f>
        <v>0</v>
      </c>
      <c r="G41" s="20"/>
      <c r="H41" s="29">
        <f>ROUND(F41*G41/100+F41,2)</f>
        <v>0</v>
      </c>
      <c r="I41" s="22"/>
      <c r="J41" s="5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>
      <c r="A42" s="43">
        <v>4</v>
      </c>
      <c r="B42" s="32" t="s">
        <v>58</v>
      </c>
      <c r="C42" s="28" t="s">
        <v>16</v>
      </c>
      <c r="D42" s="28">
        <v>350</v>
      </c>
      <c r="E42" s="55">
        <v>0</v>
      </c>
      <c r="F42" s="29">
        <f>D42*E42</f>
        <v>0</v>
      </c>
      <c r="G42" s="20"/>
      <c r="H42" s="29">
        <f>ROUND(F42*G42/100+F42,2)</f>
        <v>0</v>
      </c>
      <c r="I42" s="22"/>
      <c r="J42" s="5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25" thickBot="1">
      <c r="A43" s="69">
        <v>5</v>
      </c>
      <c r="B43" s="60" t="s">
        <v>59</v>
      </c>
      <c r="C43" s="87" t="s">
        <v>16</v>
      </c>
      <c r="D43" s="87">
        <v>1000</v>
      </c>
      <c r="E43" s="88">
        <v>0</v>
      </c>
      <c r="F43" s="62">
        <f>D43*E43</f>
        <v>0</v>
      </c>
      <c r="G43" s="92"/>
      <c r="H43" s="62">
        <f>ROUND(F43*G43/100+F43,2)</f>
        <v>0</v>
      </c>
      <c r="I43" s="25"/>
      <c r="J43" s="6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thickBot="1">
      <c r="A44" s="124" t="s">
        <v>23</v>
      </c>
      <c r="B44" s="125"/>
      <c r="C44" s="125"/>
      <c r="D44" s="125"/>
      <c r="E44" s="125"/>
      <c r="F44" s="65">
        <f>SUM(F39:F43)</f>
        <v>0</v>
      </c>
      <c r="G44" s="66" t="s">
        <v>7</v>
      </c>
      <c r="H44" s="65">
        <f>SUM(H39:H43)</f>
        <v>0</v>
      </c>
      <c r="I44" s="126"/>
      <c r="J44" s="12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10" ht="14.25" thickBot="1">
      <c r="A45" s="117" t="s">
        <v>24</v>
      </c>
      <c r="B45" s="118"/>
      <c r="C45" s="118"/>
      <c r="D45" s="118"/>
      <c r="E45" s="118"/>
      <c r="F45" s="118"/>
      <c r="G45" s="118"/>
      <c r="H45" s="118"/>
      <c r="I45" s="118"/>
      <c r="J45" s="119"/>
    </row>
    <row r="46" spans="1:10" ht="17.25" customHeight="1" thickBot="1">
      <c r="A46" s="137" t="s">
        <v>60</v>
      </c>
      <c r="B46" s="138"/>
      <c r="C46" s="138"/>
      <c r="D46" s="138"/>
      <c r="E46" s="138"/>
      <c r="F46" s="138"/>
      <c r="G46" s="138"/>
      <c r="H46" s="138"/>
      <c r="I46" s="138"/>
      <c r="J46" s="139"/>
    </row>
    <row r="47" spans="1:10" ht="96" customHeight="1">
      <c r="A47" s="72">
        <v>1</v>
      </c>
      <c r="B47" s="73" t="s">
        <v>61</v>
      </c>
      <c r="C47" s="82" t="s">
        <v>16</v>
      </c>
      <c r="D47" s="82">
        <v>40</v>
      </c>
      <c r="E47" s="21">
        <v>0</v>
      </c>
      <c r="F47" s="46">
        <f aca="true" t="shared" si="4" ref="F47:F52">D47*E47</f>
        <v>0</v>
      </c>
      <c r="G47" s="77"/>
      <c r="H47" s="46">
        <f aca="true" t="shared" si="5" ref="H47:H52">ROUND(F47*G47/100+F47,2)</f>
        <v>0</v>
      </c>
      <c r="I47" s="17"/>
      <c r="J47" s="50"/>
    </row>
    <row r="48" spans="1:10" ht="72">
      <c r="A48" s="53">
        <v>2</v>
      </c>
      <c r="B48" s="31" t="s">
        <v>62</v>
      </c>
      <c r="C48" s="28" t="s">
        <v>16</v>
      </c>
      <c r="D48" s="28">
        <v>40</v>
      </c>
      <c r="E48" s="21">
        <v>0</v>
      </c>
      <c r="F48" s="29">
        <f t="shared" si="4"/>
        <v>0</v>
      </c>
      <c r="G48" s="20"/>
      <c r="H48" s="29">
        <f t="shared" si="5"/>
        <v>0</v>
      </c>
      <c r="I48" s="22"/>
      <c r="J48" s="52"/>
    </row>
    <row r="49" spans="1:10" ht="72">
      <c r="A49" s="53">
        <v>3</v>
      </c>
      <c r="B49" s="32" t="s">
        <v>63</v>
      </c>
      <c r="C49" s="28" t="s">
        <v>16</v>
      </c>
      <c r="D49" s="28">
        <v>40</v>
      </c>
      <c r="E49" s="21">
        <v>0</v>
      </c>
      <c r="F49" s="29">
        <f t="shared" si="4"/>
        <v>0</v>
      </c>
      <c r="G49" s="20"/>
      <c r="H49" s="29">
        <f t="shared" si="5"/>
        <v>0</v>
      </c>
      <c r="I49" s="22"/>
      <c r="J49" s="52"/>
    </row>
    <row r="50" spans="1:10" ht="92.25">
      <c r="A50" s="53">
        <v>4</v>
      </c>
      <c r="B50" s="32" t="s">
        <v>64</v>
      </c>
      <c r="C50" s="28" t="s">
        <v>16</v>
      </c>
      <c r="D50" s="28">
        <v>600</v>
      </c>
      <c r="E50" s="21">
        <v>0</v>
      </c>
      <c r="F50" s="29">
        <f t="shared" si="4"/>
        <v>0</v>
      </c>
      <c r="G50" s="20"/>
      <c r="H50" s="29">
        <f t="shared" si="5"/>
        <v>0</v>
      </c>
      <c r="I50" s="22"/>
      <c r="J50" s="52"/>
    </row>
    <row r="51" spans="1:10" ht="71.25">
      <c r="A51" s="53">
        <v>5</v>
      </c>
      <c r="B51" s="33" t="s">
        <v>65</v>
      </c>
      <c r="C51" s="28" t="s">
        <v>16</v>
      </c>
      <c r="D51" s="28">
        <v>100</v>
      </c>
      <c r="E51" s="21">
        <v>0</v>
      </c>
      <c r="F51" s="29">
        <f t="shared" si="4"/>
        <v>0</v>
      </c>
      <c r="G51" s="20"/>
      <c r="H51" s="29">
        <f t="shared" si="5"/>
        <v>0</v>
      </c>
      <c r="I51" s="22"/>
      <c r="J51" s="52"/>
    </row>
    <row r="52" spans="1:10" ht="72" thickBot="1">
      <c r="A52" s="74">
        <v>6</v>
      </c>
      <c r="B52" s="75" t="s">
        <v>66</v>
      </c>
      <c r="C52" s="87" t="s">
        <v>16</v>
      </c>
      <c r="D52" s="87">
        <v>40</v>
      </c>
      <c r="E52" s="21">
        <v>0</v>
      </c>
      <c r="F52" s="62">
        <f t="shared" si="4"/>
        <v>0</v>
      </c>
      <c r="G52" s="92"/>
      <c r="H52" s="62">
        <f t="shared" si="5"/>
        <v>0</v>
      </c>
      <c r="I52" s="25"/>
      <c r="J52" s="64"/>
    </row>
    <row r="53" spans="1:10" ht="14.25" thickBot="1">
      <c r="A53" s="140" t="s">
        <v>67</v>
      </c>
      <c r="B53" s="141"/>
      <c r="C53" s="141"/>
      <c r="D53" s="141"/>
      <c r="E53" s="141"/>
      <c r="F53" s="141"/>
      <c r="G53" s="141"/>
      <c r="H53" s="141"/>
      <c r="I53" s="141"/>
      <c r="J53" s="142"/>
    </row>
    <row r="54" spans="1:10" ht="52.5" customHeight="1">
      <c r="A54" s="76">
        <v>7</v>
      </c>
      <c r="B54" s="47" t="s">
        <v>68</v>
      </c>
      <c r="C54" s="82" t="s">
        <v>16</v>
      </c>
      <c r="D54" s="82">
        <v>60</v>
      </c>
      <c r="E54" s="55">
        <v>0</v>
      </c>
      <c r="F54" s="46">
        <f>D54*E54</f>
        <v>0</v>
      </c>
      <c r="G54" s="82"/>
      <c r="H54" s="46">
        <f>ROUND(F54*G54/100+F54,2)</f>
        <v>0</v>
      </c>
      <c r="I54" s="77"/>
      <c r="J54" s="78"/>
    </row>
    <row r="55" spans="1:10" ht="73.5" customHeight="1">
      <c r="A55" s="44">
        <v>8</v>
      </c>
      <c r="B55" s="34" t="s">
        <v>69</v>
      </c>
      <c r="C55" s="28" t="s">
        <v>16</v>
      </c>
      <c r="D55" s="28">
        <v>100</v>
      </c>
      <c r="E55" s="55">
        <v>0</v>
      </c>
      <c r="F55" s="29">
        <f>D55*E55</f>
        <v>0</v>
      </c>
      <c r="G55" s="28"/>
      <c r="H55" s="29">
        <f>ROUND(F55*G55/100+F55,2)</f>
        <v>0</v>
      </c>
      <c r="I55" s="20"/>
      <c r="J55" s="45"/>
    </row>
    <row r="56" spans="1:10" ht="93" customHeight="1">
      <c r="A56" s="44">
        <v>9</v>
      </c>
      <c r="B56" s="34" t="s">
        <v>70</v>
      </c>
      <c r="C56" s="28" t="s">
        <v>16</v>
      </c>
      <c r="D56" s="28">
        <v>30</v>
      </c>
      <c r="E56" s="55">
        <v>0</v>
      </c>
      <c r="F56" s="29">
        <f>D56*E56</f>
        <v>0</v>
      </c>
      <c r="G56" s="28"/>
      <c r="H56" s="29">
        <f>ROUND(F56*G56/100+F56,2)</f>
        <v>0</v>
      </c>
      <c r="I56" s="20"/>
      <c r="J56" s="45"/>
    </row>
    <row r="57" spans="1:10" ht="21.75" customHeight="1">
      <c r="A57" s="44">
        <v>10</v>
      </c>
      <c r="B57" s="32" t="s">
        <v>71</v>
      </c>
      <c r="C57" s="28" t="s">
        <v>16</v>
      </c>
      <c r="D57" s="28">
        <v>20</v>
      </c>
      <c r="E57" s="55">
        <v>0</v>
      </c>
      <c r="F57" s="29">
        <f>D57*E57</f>
        <v>0</v>
      </c>
      <c r="G57" s="28"/>
      <c r="H57" s="29">
        <f>ROUND(F57*G57/100+F57,2)</f>
        <v>0</v>
      </c>
      <c r="I57" s="20"/>
      <c r="J57" s="45"/>
    </row>
    <row r="58" spans="1:10" ht="13.5">
      <c r="A58" s="44">
        <v>11</v>
      </c>
      <c r="B58" s="30" t="s">
        <v>72</v>
      </c>
      <c r="C58" s="28" t="s">
        <v>16</v>
      </c>
      <c r="D58" s="28">
        <v>40</v>
      </c>
      <c r="E58" s="55">
        <v>0</v>
      </c>
      <c r="F58" s="29">
        <f>D58*E58</f>
        <v>0</v>
      </c>
      <c r="G58" s="28"/>
      <c r="H58" s="29">
        <f>ROUND(F58*G58/100+F58,2)</f>
        <v>0</v>
      </c>
      <c r="I58" s="20"/>
      <c r="J58" s="45"/>
    </row>
    <row r="59" spans="1:10" ht="13.5">
      <c r="A59" s="143" t="s">
        <v>73</v>
      </c>
      <c r="B59" s="144"/>
      <c r="C59" s="144"/>
      <c r="D59" s="144"/>
      <c r="E59" s="144"/>
      <c r="F59" s="144"/>
      <c r="G59" s="144"/>
      <c r="H59" s="144"/>
      <c r="I59" s="144"/>
      <c r="J59" s="145"/>
    </row>
    <row r="60" spans="1:10" ht="71.25">
      <c r="A60" s="44">
        <v>16</v>
      </c>
      <c r="B60" s="34" t="s">
        <v>74</v>
      </c>
      <c r="C60" s="28" t="s">
        <v>22</v>
      </c>
      <c r="D60" s="28">
        <v>720</v>
      </c>
      <c r="E60" s="55">
        <v>0</v>
      </c>
      <c r="F60" s="29">
        <f aca="true" t="shared" si="6" ref="F60:F68">D60*E60</f>
        <v>0</v>
      </c>
      <c r="G60" s="28"/>
      <c r="H60" s="29">
        <f aca="true" t="shared" si="7" ref="H60:H68">ROUND(F60*G60/100+F60,2)</f>
        <v>0</v>
      </c>
      <c r="I60" s="22"/>
      <c r="J60" s="52"/>
    </row>
    <row r="61" spans="1:10" ht="13.5">
      <c r="A61" s="44">
        <v>17</v>
      </c>
      <c r="B61" s="32" t="s">
        <v>75</v>
      </c>
      <c r="C61" s="28" t="s">
        <v>16</v>
      </c>
      <c r="D61" s="28">
        <v>10</v>
      </c>
      <c r="E61" s="55">
        <v>0</v>
      </c>
      <c r="F61" s="29">
        <f t="shared" si="6"/>
        <v>0</v>
      </c>
      <c r="G61" s="28"/>
      <c r="H61" s="29">
        <f t="shared" si="7"/>
        <v>0</v>
      </c>
      <c r="I61" s="22"/>
      <c r="J61" s="52"/>
    </row>
    <row r="62" spans="1:10" ht="51">
      <c r="A62" s="54">
        <v>18</v>
      </c>
      <c r="B62" s="30" t="s">
        <v>76</v>
      </c>
      <c r="C62" s="28" t="s">
        <v>16</v>
      </c>
      <c r="D62" s="28">
        <v>100</v>
      </c>
      <c r="E62" s="55">
        <v>0</v>
      </c>
      <c r="F62" s="29">
        <f t="shared" si="6"/>
        <v>0</v>
      </c>
      <c r="G62" s="28"/>
      <c r="H62" s="29">
        <f t="shared" si="7"/>
        <v>0</v>
      </c>
      <c r="I62" s="22"/>
      <c r="J62" s="52"/>
    </row>
    <row r="63" spans="1:10" ht="51">
      <c r="A63" s="54">
        <v>19</v>
      </c>
      <c r="B63" s="30" t="s">
        <v>77</v>
      </c>
      <c r="C63" s="28" t="s">
        <v>22</v>
      </c>
      <c r="D63" s="28">
        <v>200</v>
      </c>
      <c r="E63" s="55">
        <v>0</v>
      </c>
      <c r="F63" s="29">
        <f t="shared" si="6"/>
        <v>0</v>
      </c>
      <c r="G63" s="28"/>
      <c r="H63" s="29">
        <f t="shared" si="7"/>
        <v>0</v>
      </c>
      <c r="I63" s="22"/>
      <c r="J63" s="52"/>
    </row>
    <row r="64" spans="1:10" ht="81">
      <c r="A64" s="54">
        <v>20</v>
      </c>
      <c r="B64" s="33" t="s">
        <v>196</v>
      </c>
      <c r="C64" s="28" t="s">
        <v>22</v>
      </c>
      <c r="D64" s="28">
        <v>40</v>
      </c>
      <c r="E64" s="55">
        <v>0</v>
      </c>
      <c r="F64" s="29">
        <f t="shared" si="6"/>
        <v>0</v>
      </c>
      <c r="G64" s="28"/>
      <c r="H64" s="29">
        <f t="shared" si="7"/>
        <v>0</v>
      </c>
      <c r="I64" s="22"/>
      <c r="J64" s="52"/>
    </row>
    <row r="65" spans="1:10" ht="90" customHeight="1">
      <c r="A65" s="54">
        <v>21</v>
      </c>
      <c r="B65" s="33" t="s">
        <v>78</v>
      </c>
      <c r="C65" s="28" t="s">
        <v>22</v>
      </c>
      <c r="D65" s="28">
        <v>5</v>
      </c>
      <c r="E65" s="55">
        <v>0</v>
      </c>
      <c r="F65" s="29">
        <f t="shared" si="6"/>
        <v>0</v>
      </c>
      <c r="G65" s="28"/>
      <c r="H65" s="29">
        <f t="shared" si="7"/>
        <v>0</v>
      </c>
      <c r="I65" s="22"/>
      <c r="J65" s="52"/>
    </row>
    <row r="66" spans="1:10" ht="60.75">
      <c r="A66" s="54">
        <v>22</v>
      </c>
      <c r="B66" s="33" t="s">
        <v>79</v>
      </c>
      <c r="C66" s="28" t="s">
        <v>22</v>
      </c>
      <c r="D66" s="28">
        <v>40</v>
      </c>
      <c r="E66" s="55">
        <v>0</v>
      </c>
      <c r="F66" s="29">
        <f t="shared" si="6"/>
        <v>0</v>
      </c>
      <c r="G66" s="28"/>
      <c r="H66" s="29">
        <f t="shared" si="7"/>
        <v>0</v>
      </c>
      <c r="I66" s="22"/>
      <c r="J66" s="52"/>
    </row>
    <row r="67" spans="1:10" ht="165" customHeight="1">
      <c r="A67" s="54">
        <v>23</v>
      </c>
      <c r="B67" s="35" t="s">
        <v>197</v>
      </c>
      <c r="C67" s="28" t="s">
        <v>22</v>
      </c>
      <c r="D67" s="28">
        <v>5</v>
      </c>
      <c r="E67" s="55">
        <v>0</v>
      </c>
      <c r="F67" s="29">
        <f t="shared" si="6"/>
        <v>0</v>
      </c>
      <c r="G67" s="28"/>
      <c r="H67" s="29">
        <f t="shared" si="7"/>
        <v>0</v>
      </c>
      <c r="I67" s="22"/>
      <c r="J67" s="52"/>
    </row>
    <row r="68" spans="1:10" ht="61.5" thickBot="1">
      <c r="A68" s="79">
        <v>24</v>
      </c>
      <c r="B68" s="80" t="s">
        <v>80</v>
      </c>
      <c r="C68" s="87" t="s">
        <v>22</v>
      </c>
      <c r="D68" s="87">
        <v>10</v>
      </c>
      <c r="E68" s="88">
        <v>0</v>
      </c>
      <c r="F68" s="62">
        <f t="shared" si="6"/>
        <v>0</v>
      </c>
      <c r="G68" s="87"/>
      <c r="H68" s="62">
        <f t="shared" si="7"/>
        <v>0</v>
      </c>
      <c r="I68" s="25"/>
      <c r="J68" s="64"/>
    </row>
    <row r="69" spans="1:10" ht="14.25" thickBot="1">
      <c r="A69" s="124" t="s">
        <v>25</v>
      </c>
      <c r="B69" s="125"/>
      <c r="C69" s="125"/>
      <c r="D69" s="125"/>
      <c r="E69" s="125"/>
      <c r="F69" s="65">
        <f>SUM(F47:F68)</f>
        <v>0</v>
      </c>
      <c r="G69" s="66" t="s">
        <v>7</v>
      </c>
      <c r="H69" s="65">
        <f>SUM(H47:H68)</f>
        <v>0</v>
      </c>
      <c r="I69" s="126"/>
      <c r="J69" s="127"/>
    </row>
    <row r="70" spans="1:10" ht="14.25" thickBot="1">
      <c r="A70" s="117" t="s">
        <v>81</v>
      </c>
      <c r="B70" s="118"/>
      <c r="C70" s="118"/>
      <c r="D70" s="118"/>
      <c r="E70" s="118"/>
      <c r="F70" s="118"/>
      <c r="G70" s="118"/>
      <c r="H70" s="118"/>
      <c r="I70" s="118"/>
      <c r="J70" s="119"/>
    </row>
    <row r="71" spans="1:10" ht="87.75" customHeight="1">
      <c r="A71" s="68">
        <v>1</v>
      </c>
      <c r="B71" s="47" t="s">
        <v>102</v>
      </c>
      <c r="C71" s="82" t="s">
        <v>16</v>
      </c>
      <c r="D71" s="82">
        <v>500</v>
      </c>
      <c r="E71" s="83">
        <v>0</v>
      </c>
      <c r="F71" s="24">
        <f>D71*E71</f>
        <v>0</v>
      </c>
      <c r="G71" s="77"/>
      <c r="H71" s="24">
        <f>ROUND(F71*G71/100+F71,2)</f>
        <v>0</v>
      </c>
      <c r="I71" s="17"/>
      <c r="J71" s="50"/>
    </row>
    <row r="72" spans="1:10" ht="80.25" customHeight="1">
      <c r="A72" s="43">
        <v>2</v>
      </c>
      <c r="B72" s="32" t="s">
        <v>103</v>
      </c>
      <c r="C72" s="28" t="s">
        <v>16</v>
      </c>
      <c r="D72" s="28">
        <v>120</v>
      </c>
      <c r="E72" s="55">
        <v>0</v>
      </c>
      <c r="F72" s="21">
        <f>D72*E72</f>
        <v>0</v>
      </c>
      <c r="G72" s="20"/>
      <c r="H72" s="21">
        <f>ROUND(F72*G72/100+F72,2)</f>
        <v>0</v>
      </c>
      <c r="I72" s="22"/>
      <c r="J72" s="52"/>
    </row>
    <row r="73" spans="1:10" ht="81.75">
      <c r="A73" s="43">
        <v>3</v>
      </c>
      <c r="B73" s="32" t="s">
        <v>104</v>
      </c>
      <c r="C73" s="28" t="s">
        <v>16</v>
      </c>
      <c r="D73" s="28">
        <v>48</v>
      </c>
      <c r="E73" s="55">
        <v>0</v>
      </c>
      <c r="F73" s="21">
        <f>D73*E73</f>
        <v>0</v>
      </c>
      <c r="G73" s="20"/>
      <c r="H73" s="21">
        <f>ROUND(F73*G73/100+F73,2)</f>
        <v>0</v>
      </c>
      <c r="I73" s="22"/>
      <c r="J73" s="52"/>
    </row>
    <row r="74" spans="1:10" ht="72" customHeight="1" thickBot="1">
      <c r="A74" s="69">
        <v>4</v>
      </c>
      <c r="B74" s="60" t="s">
        <v>198</v>
      </c>
      <c r="C74" s="87" t="s">
        <v>105</v>
      </c>
      <c r="D74" s="87">
        <v>200</v>
      </c>
      <c r="E74" s="88">
        <v>0</v>
      </c>
      <c r="F74" s="23">
        <f>D74*E74</f>
        <v>0</v>
      </c>
      <c r="G74" s="92"/>
      <c r="H74" s="23">
        <f>ROUND(F74*G74/100+F74,2)</f>
        <v>0</v>
      </c>
      <c r="I74" s="25"/>
      <c r="J74" s="64"/>
    </row>
    <row r="75" spans="1:10" ht="14.25" thickBot="1">
      <c r="A75" s="120" t="s">
        <v>82</v>
      </c>
      <c r="B75" s="121"/>
      <c r="C75" s="121"/>
      <c r="D75" s="121"/>
      <c r="E75" s="121"/>
      <c r="F75" s="70">
        <f>SUM(F71:F74)</f>
        <v>0</v>
      </c>
      <c r="G75" s="84" t="s">
        <v>7</v>
      </c>
      <c r="H75" s="70">
        <f>SUM(H71:H74)</f>
        <v>0</v>
      </c>
      <c r="I75" s="122"/>
      <c r="J75" s="123"/>
    </row>
    <row r="76" spans="1:10" ht="14.25" thickBot="1">
      <c r="A76" s="117" t="s">
        <v>83</v>
      </c>
      <c r="B76" s="118"/>
      <c r="C76" s="118"/>
      <c r="D76" s="118"/>
      <c r="E76" s="118"/>
      <c r="F76" s="118"/>
      <c r="G76" s="118"/>
      <c r="H76" s="118"/>
      <c r="I76" s="118"/>
      <c r="J76" s="119"/>
    </row>
    <row r="77" spans="1:10" ht="99" customHeight="1">
      <c r="A77" s="81">
        <v>1</v>
      </c>
      <c r="B77" s="47" t="s">
        <v>106</v>
      </c>
      <c r="C77" s="82" t="s">
        <v>107</v>
      </c>
      <c r="D77" s="82">
        <v>500</v>
      </c>
      <c r="E77" s="83">
        <v>0</v>
      </c>
      <c r="F77" s="24">
        <f aca="true" t="shared" si="8" ref="F77:F83">D77*E77</f>
        <v>0</v>
      </c>
      <c r="G77" s="82"/>
      <c r="H77" s="24">
        <f aca="true" t="shared" si="9" ref="H77:H83">ROUND(F77*G77/100+F77,2)</f>
        <v>0</v>
      </c>
      <c r="I77" s="17"/>
      <c r="J77" s="50"/>
    </row>
    <row r="78" spans="1:10" ht="82.5" customHeight="1">
      <c r="A78" s="54">
        <v>2</v>
      </c>
      <c r="B78" s="32" t="s">
        <v>108</v>
      </c>
      <c r="C78" s="28" t="s">
        <v>107</v>
      </c>
      <c r="D78" s="28">
        <v>50</v>
      </c>
      <c r="E78" s="55">
        <v>0</v>
      </c>
      <c r="F78" s="21">
        <f t="shared" si="8"/>
        <v>0</v>
      </c>
      <c r="G78" s="28"/>
      <c r="H78" s="21">
        <f t="shared" si="9"/>
        <v>0</v>
      </c>
      <c r="I78" s="22"/>
      <c r="J78" s="52"/>
    </row>
    <row r="79" spans="1:10" ht="112.5">
      <c r="A79" s="54">
        <v>3</v>
      </c>
      <c r="B79" s="32" t="s">
        <v>114</v>
      </c>
      <c r="C79" s="28" t="s">
        <v>107</v>
      </c>
      <c r="D79" s="28">
        <v>360</v>
      </c>
      <c r="E79" s="55">
        <v>0</v>
      </c>
      <c r="F79" s="21">
        <f t="shared" si="8"/>
        <v>0</v>
      </c>
      <c r="G79" s="28"/>
      <c r="H79" s="21">
        <f t="shared" si="9"/>
        <v>0</v>
      </c>
      <c r="I79" s="22"/>
      <c r="J79" s="52"/>
    </row>
    <row r="80" spans="1:10" ht="30.75">
      <c r="A80" s="54">
        <v>4</v>
      </c>
      <c r="B80" s="32" t="s">
        <v>109</v>
      </c>
      <c r="C80" s="36" t="s">
        <v>22</v>
      </c>
      <c r="D80" s="28">
        <v>200</v>
      </c>
      <c r="E80" s="55">
        <v>0</v>
      </c>
      <c r="F80" s="21">
        <f t="shared" si="8"/>
        <v>0</v>
      </c>
      <c r="G80" s="28"/>
      <c r="H80" s="21">
        <f t="shared" si="9"/>
        <v>0</v>
      </c>
      <c r="I80" s="22"/>
      <c r="J80" s="52"/>
    </row>
    <row r="81" spans="1:10" ht="20.25">
      <c r="A81" s="54">
        <v>5</v>
      </c>
      <c r="B81" s="37" t="s">
        <v>110</v>
      </c>
      <c r="C81" s="28" t="s">
        <v>111</v>
      </c>
      <c r="D81" s="28">
        <v>450</v>
      </c>
      <c r="E81" s="55">
        <v>0</v>
      </c>
      <c r="F81" s="21">
        <f t="shared" si="8"/>
        <v>0</v>
      </c>
      <c r="G81" s="28"/>
      <c r="H81" s="21">
        <f t="shared" si="9"/>
        <v>0</v>
      </c>
      <c r="I81" s="22"/>
      <c r="J81" s="52"/>
    </row>
    <row r="82" spans="1:10" ht="20.25">
      <c r="A82" s="54">
        <v>6</v>
      </c>
      <c r="B82" s="37" t="s">
        <v>112</v>
      </c>
      <c r="C82" s="28" t="s">
        <v>111</v>
      </c>
      <c r="D82" s="28">
        <v>120</v>
      </c>
      <c r="E82" s="55">
        <v>0</v>
      </c>
      <c r="F82" s="21">
        <f t="shared" si="8"/>
        <v>0</v>
      </c>
      <c r="G82" s="28"/>
      <c r="H82" s="21">
        <f t="shared" si="9"/>
        <v>0</v>
      </c>
      <c r="I82" s="22"/>
      <c r="J82" s="52"/>
    </row>
    <row r="83" spans="1:10" ht="21" thickBot="1">
      <c r="A83" s="79">
        <v>7</v>
      </c>
      <c r="B83" s="85" t="s">
        <v>113</v>
      </c>
      <c r="C83" s="86" t="s">
        <v>22</v>
      </c>
      <c r="D83" s="87">
        <v>120</v>
      </c>
      <c r="E83" s="88">
        <v>0</v>
      </c>
      <c r="F83" s="23">
        <f t="shared" si="8"/>
        <v>0</v>
      </c>
      <c r="G83" s="87"/>
      <c r="H83" s="23">
        <f t="shared" si="9"/>
        <v>0</v>
      </c>
      <c r="I83" s="25"/>
      <c r="J83" s="64"/>
    </row>
    <row r="84" spans="1:10" ht="14.25" thickBot="1">
      <c r="A84" s="120" t="s">
        <v>84</v>
      </c>
      <c r="B84" s="121"/>
      <c r="C84" s="121"/>
      <c r="D84" s="121"/>
      <c r="E84" s="121"/>
      <c r="F84" s="70">
        <f>SUM(F77:F83)</f>
        <v>0</v>
      </c>
      <c r="G84" s="84" t="s">
        <v>7</v>
      </c>
      <c r="H84" s="70">
        <f>SUM(H77:H83)</f>
        <v>0</v>
      </c>
      <c r="I84" s="122"/>
      <c r="J84" s="123"/>
    </row>
    <row r="85" spans="1:10" ht="14.25" thickBot="1">
      <c r="A85" s="117" t="s">
        <v>85</v>
      </c>
      <c r="B85" s="118"/>
      <c r="C85" s="118"/>
      <c r="D85" s="118"/>
      <c r="E85" s="118"/>
      <c r="F85" s="118"/>
      <c r="G85" s="118"/>
      <c r="H85" s="118"/>
      <c r="I85" s="118"/>
      <c r="J85" s="119"/>
    </row>
    <row r="86" spans="1:10" ht="13.5">
      <c r="A86" s="81">
        <v>1</v>
      </c>
      <c r="B86" s="73" t="s">
        <v>115</v>
      </c>
      <c r="C86" s="89" t="s">
        <v>16</v>
      </c>
      <c r="D86" s="82">
        <v>50</v>
      </c>
      <c r="E86" s="83">
        <v>0</v>
      </c>
      <c r="F86" s="24">
        <f>D86*E86</f>
        <v>0</v>
      </c>
      <c r="G86" s="77"/>
      <c r="H86" s="24">
        <f>ROUND(F86*G86/100+F86,2)</f>
        <v>0</v>
      </c>
      <c r="I86" s="77"/>
      <c r="J86" s="78"/>
    </row>
    <row r="87" spans="1:10" ht="13.5">
      <c r="A87" s="54">
        <v>2</v>
      </c>
      <c r="B87" s="30" t="s">
        <v>116</v>
      </c>
      <c r="C87" s="56" t="s">
        <v>16</v>
      </c>
      <c r="D87" s="28">
        <v>120</v>
      </c>
      <c r="E87" s="55">
        <v>0</v>
      </c>
      <c r="F87" s="21">
        <f>D87*E87</f>
        <v>0</v>
      </c>
      <c r="G87" s="20"/>
      <c r="H87" s="21">
        <f>ROUND(F87*G87/100+F87,2)</f>
        <v>0</v>
      </c>
      <c r="I87" s="20"/>
      <c r="J87" s="45"/>
    </row>
    <row r="88" spans="1:10" ht="20.25">
      <c r="A88" s="54">
        <v>3</v>
      </c>
      <c r="B88" s="37" t="s">
        <v>199</v>
      </c>
      <c r="C88" s="38" t="s">
        <v>19</v>
      </c>
      <c r="D88" s="28">
        <v>180</v>
      </c>
      <c r="E88" s="55">
        <v>0</v>
      </c>
      <c r="F88" s="21">
        <f>D88*E88</f>
        <v>0</v>
      </c>
      <c r="G88" s="20"/>
      <c r="H88" s="21">
        <f>ROUND(F88*G88/100+F88,2)</f>
        <v>0</v>
      </c>
      <c r="I88" s="20"/>
      <c r="J88" s="45"/>
    </row>
    <row r="89" spans="1:10" ht="14.25" thickBot="1">
      <c r="A89" s="79">
        <v>4</v>
      </c>
      <c r="B89" s="90" t="s">
        <v>117</v>
      </c>
      <c r="C89" s="91" t="s">
        <v>20</v>
      </c>
      <c r="D89" s="87">
        <v>10</v>
      </c>
      <c r="E89" s="88">
        <v>0</v>
      </c>
      <c r="F89" s="23">
        <f>D89*E89</f>
        <v>0</v>
      </c>
      <c r="G89" s="92"/>
      <c r="H89" s="23">
        <f>ROUND(F89*G89/100+F89,2)</f>
        <v>0</v>
      </c>
      <c r="I89" s="92"/>
      <c r="J89" s="93"/>
    </row>
    <row r="90" spans="1:10" ht="14.25" thickBot="1">
      <c r="A90" s="120" t="s">
        <v>86</v>
      </c>
      <c r="B90" s="121"/>
      <c r="C90" s="121"/>
      <c r="D90" s="121"/>
      <c r="E90" s="121"/>
      <c r="F90" s="70">
        <f>SUM(F86:F89)</f>
        <v>0</v>
      </c>
      <c r="G90" s="84" t="s">
        <v>7</v>
      </c>
      <c r="H90" s="70">
        <f>SUM(H86:H89)</f>
        <v>0</v>
      </c>
      <c r="I90" s="122"/>
      <c r="J90" s="123"/>
    </row>
    <row r="91" spans="1:10" ht="14.25" thickBot="1">
      <c r="A91" s="117" t="s">
        <v>87</v>
      </c>
      <c r="B91" s="118"/>
      <c r="C91" s="118"/>
      <c r="D91" s="118"/>
      <c r="E91" s="118"/>
      <c r="F91" s="118"/>
      <c r="G91" s="118"/>
      <c r="H91" s="118"/>
      <c r="I91" s="118"/>
      <c r="J91" s="119"/>
    </row>
    <row r="92" spans="1:10" ht="21" customHeight="1">
      <c r="A92" s="81">
        <v>1</v>
      </c>
      <c r="B92" s="47" t="s">
        <v>118</v>
      </c>
      <c r="C92" s="48" t="s">
        <v>16</v>
      </c>
      <c r="D92" s="48">
        <v>100</v>
      </c>
      <c r="E92" s="83">
        <v>0</v>
      </c>
      <c r="F92" s="24">
        <f>D92*E92</f>
        <v>0</v>
      </c>
      <c r="G92" s="82"/>
      <c r="H92" s="24">
        <f>ROUND(F92*G92/100+F92,2)</f>
        <v>0</v>
      </c>
      <c r="I92" s="77"/>
      <c r="J92" s="78"/>
    </row>
    <row r="93" spans="1:10" ht="13.5">
      <c r="A93" s="54">
        <v>2</v>
      </c>
      <c r="B93" s="32" t="s">
        <v>119</v>
      </c>
      <c r="C93" s="41" t="s">
        <v>16</v>
      </c>
      <c r="D93" s="41">
        <v>20</v>
      </c>
      <c r="E93" s="55">
        <v>0</v>
      </c>
      <c r="F93" s="21">
        <f aca="true" t="shared" si="10" ref="F93:F107">D93*E93</f>
        <v>0</v>
      </c>
      <c r="G93" s="28"/>
      <c r="H93" s="21">
        <f aca="true" t="shared" si="11" ref="H93:H107">ROUND(F93*G93/100+F93,2)</f>
        <v>0</v>
      </c>
      <c r="I93" s="20"/>
      <c r="J93" s="45"/>
    </row>
    <row r="94" spans="1:10" ht="13.5">
      <c r="A94" s="54">
        <v>3</v>
      </c>
      <c r="B94" s="32" t="s">
        <v>120</v>
      </c>
      <c r="C94" s="41" t="s">
        <v>16</v>
      </c>
      <c r="D94" s="41">
        <v>300</v>
      </c>
      <c r="E94" s="55">
        <v>0</v>
      </c>
      <c r="F94" s="21">
        <f t="shared" si="10"/>
        <v>0</v>
      </c>
      <c r="G94" s="28"/>
      <c r="H94" s="21">
        <f t="shared" si="11"/>
        <v>0</v>
      </c>
      <c r="I94" s="20"/>
      <c r="J94" s="45"/>
    </row>
    <row r="95" spans="1:10" ht="13.5">
      <c r="A95" s="54">
        <v>4</v>
      </c>
      <c r="B95" s="32" t="s">
        <v>121</v>
      </c>
      <c r="C95" s="41" t="s">
        <v>16</v>
      </c>
      <c r="D95" s="41">
        <v>20</v>
      </c>
      <c r="E95" s="55">
        <v>0</v>
      </c>
      <c r="F95" s="21">
        <f t="shared" si="10"/>
        <v>0</v>
      </c>
      <c r="G95" s="28"/>
      <c r="H95" s="21">
        <f t="shared" si="11"/>
        <v>0</v>
      </c>
      <c r="I95" s="20"/>
      <c r="J95" s="45"/>
    </row>
    <row r="96" spans="1:10" ht="13.5">
      <c r="A96" s="54">
        <v>5</v>
      </c>
      <c r="B96" s="32" t="s">
        <v>122</v>
      </c>
      <c r="C96" s="41" t="s">
        <v>16</v>
      </c>
      <c r="D96" s="41">
        <v>10</v>
      </c>
      <c r="E96" s="55">
        <v>0</v>
      </c>
      <c r="F96" s="21">
        <f t="shared" si="10"/>
        <v>0</v>
      </c>
      <c r="G96" s="28"/>
      <c r="H96" s="21">
        <f t="shared" si="11"/>
        <v>0</v>
      </c>
      <c r="I96" s="20"/>
      <c r="J96" s="45"/>
    </row>
    <row r="97" spans="1:10" ht="13.5">
      <c r="A97" s="54">
        <v>6</v>
      </c>
      <c r="B97" s="32" t="s">
        <v>123</v>
      </c>
      <c r="C97" s="41" t="s">
        <v>16</v>
      </c>
      <c r="D97" s="41">
        <v>50</v>
      </c>
      <c r="E97" s="55">
        <v>0</v>
      </c>
      <c r="F97" s="21">
        <f t="shared" si="10"/>
        <v>0</v>
      </c>
      <c r="G97" s="28"/>
      <c r="H97" s="21">
        <f t="shared" si="11"/>
        <v>0</v>
      </c>
      <c r="I97" s="20"/>
      <c r="J97" s="45"/>
    </row>
    <row r="98" spans="1:10" ht="13.5">
      <c r="A98" s="54">
        <v>7</v>
      </c>
      <c r="B98" s="32" t="s">
        <v>124</v>
      </c>
      <c r="C98" s="41" t="s">
        <v>16</v>
      </c>
      <c r="D98" s="41">
        <v>80</v>
      </c>
      <c r="E98" s="55">
        <v>0</v>
      </c>
      <c r="F98" s="21">
        <f t="shared" si="10"/>
        <v>0</v>
      </c>
      <c r="G98" s="28"/>
      <c r="H98" s="21">
        <f t="shared" si="11"/>
        <v>0</v>
      </c>
      <c r="I98" s="20"/>
      <c r="J98" s="45"/>
    </row>
    <row r="99" spans="1:10" ht="13.5">
      <c r="A99" s="54">
        <v>8</v>
      </c>
      <c r="B99" s="32" t="s">
        <v>125</v>
      </c>
      <c r="C99" s="41" t="s">
        <v>16</v>
      </c>
      <c r="D99" s="41">
        <v>80</v>
      </c>
      <c r="E99" s="55">
        <v>0</v>
      </c>
      <c r="F99" s="21">
        <f t="shared" si="10"/>
        <v>0</v>
      </c>
      <c r="G99" s="28"/>
      <c r="H99" s="21">
        <f t="shared" si="11"/>
        <v>0</v>
      </c>
      <c r="I99" s="20"/>
      <c r="J99" s="45"/>
    </row>
    <row r="100" spans="1:10" ht="13.5">
      <c r="A100" s="54">
        <v>9</v>
      </c>
      <c r="B100" s="32" t="s">
        <v>126</v>
      </c>
      <c r="C100" s="41" t="s">
        <v>16</v>
      </c>
      <c r="D100" s="41">
        <v>20</v>
      </c>
      <c r="E100" s="55">
        <v>0</v>
      </c>
      <c r="F100" s="21">
        <f t="shared" si="10"/>
        <v>0</v>
      </c>
      <c r="G100" s="28"/>
      <c r="H100" s="21">
        <f t="shared" si="11"/>
        <v>0</v>
      </c>
      <c r="I100" s="20"/>
      <c r="J100" s="45"/>
    </row>
    <row r="101" spans="1:10" ht="13.5">
      <c r="A101" s="54">
        <v>10</v>
      </c>
      <c r="B101" s="32" t="s">
        <v>127</v>
      </c>
      <c r="C101" s="41" t="s">
        <v>16</v>
      </c>
      <c r="D101" s="41">
        <v>20</v>
      </c>
      <c r="E101" s="55">
        <v>0</v>
      </c>
      <c r="F101" s="21">
        <f t="shared" si="10"/>
        <v>0</v>
      </c>
      <c r="G101" s="28"/>
      <c r="H101" s="21">
        <f t="shared" si="11"/>
        <v>0</v>
      </c>
      <c r="I101" s="20"/>
      <c r="J101" s="45"/>
    </row>
    <row r="102" spans="1:10" ht="13.5">
      <c r="A102" s="54">
        <v>11</v>
      </c>
      <c r="B102" s="32" t="s">
        <v>128</v>
      </c>
      <c r="C102" s="41" t="s">
        <v>16</v>
      </c>
      <c r="D102" s="41">
        <v>20</v>
      </c>
      <c r="E102" s="55">
        <v>0</v>
      </c>
      <c r="F102" s="21">
        <f t="shared" si="10"/>
        <v>0</v>
      </c>
      <c r="G102" s="28"/>
      <c r="H102" s="21">
        <f t="shared" si="11"/>
        <v>0</v>
      </c>
      <c r="I102" s="20"/>
      <c r="J102" s="45"/>
    </row>
    <row r="103" spans="1:10" ht="13.5">
      <c r="A103" s="54">
        <v>12</v>
      </c>
      <c r="B103" s="32" t="s">
        <v>129</v>
      </c>
      <c r="C103" s="41" t="s">
        <v>16</v>
      </c>
      <c r="D103" s="41">
        <v>20</v>
      </c>
      <c r="E103" s="55">
        <v>0</v>
      </c>
      <c r="F103" s="21">
        <f t="shared" si="10"/>
        <v>0</v>
      </c>
      <c r="G103" s="28"/>
      <c r="H103" s="21">
        <f t="shared" si="11"/>
        <v>0</v>
      </c>
      <c r="I103" s="20"/>
      <c r="J103" s="45"/>
    </row>
    <row r="104" spans="1:10" ht="13.5">
      <c r="A104" s="54">
        <v>13</v>
      </c>
      <c r="B104" s="32" t="s">
        <v>130</v>
      </c>
      <c r="C104" s="41" t="s">
        <v>16</v>
      </c>
      <c r="D104" s="41">
        <v>20</v>
      </c>
      <c r="E104" s="55">
        <v>0</v>
      </c>
      <c r="F104" s="21">
        <f t="shared" si="10"/>
        <v>0</v>
      </c>
      <c r="G104" s="28"/>
      <c r="H104" s="21">
        <f t="shared" si="11"/>
        <v>0</v>
      </c>
      <c r="I104" s="20"/>
      <c r="J104" s="45"/>
    </row>
    <row r="105" spans="1:10" ht="13.5">
      <c r="A105" s="54">
        <v>14</v>
      </c>
      <c r="B105" s="32" t="s">
        <v>131</v>
      </c>
      <c r="C105" s="41" t="s">
        <v>16</v>
      </c>
      <c r="D105" s="41">
        <v>20</v>
      </c>
      <c r="E105" s="55">
        <v>0</v>
      </c>
      <c r="F105" s="21">
        <f t="shared" si="10"/>
        <v>0</v>
      </c>
      <c r="G105" s="28"/>
      <c r="H105" s="21">
        <f t="shared" si="11"/>
        <v>0</v>
      </c>
      <c r="I105" s="20"/>
      <c r="J105" s="45"/>
    </row>
    <row r="106" spans="1:10" ht="30" customHeight="1">
      <c r="A106" s="54">
        <v>15</v>
      </c>
      <c r="B106" s="32" t="s">
        <v>132</v>
      </c>
      <c r="C106" s="41" t="s">
        <v>16</v>
      </c>
      <c r="D106" s="41">
        <v>20</v>
      </c>
      <c r="E106" s="55">
        <v>0</v>
      </c>
      <c r="F106" s="21">
        <f t="shared" si="10"/>
        <v>0</v>
      </c>
      <c r="G106" s="28"/>
      <c r="H106" s="21">
        <f t="shared" si="11"/>
        <v>0</v>
      </c>
      <c r="I106" s="20"/>
      <c r="J106" s="45"/>
    </row>
    <row r="107" spans="1:10" ht="14.25" thickBot="1">
      <c r="A107" s="79">
        <v>16</v>
      </c>
      <c r="B107" s="60" t="s">
        <v>133</v>
      </c>
      <c r="C107" s="61" t="s">
        <v>16</v>
      </c>
      <c r="D107" s="61">
        <v>330</v>
      </c>
      <c r="E107" s="88">
        <v>0</v>
      </c>
      <c r="F107" s="23">
        <f t="shared" si="10"/>
        <v>0</v>
      </c>
      <c r="G107" s="87"/>
      <c r="H107" s="23">
        <f t="shared" si="11"/>
        <v>0</v>
      </c>
      <c r="I107" s="92"/>
      <c r="J107" s="93"/>
    </row>
    <row r="108" spans="1:10" ht="14.25" thickBot="1">
      <c r="A108" s="124" t="s">
        <v>88</v>
      </c>
      <c r="B108" s="125"/>
      <c r="C108" s="125"/>
      <c r="D108" s="125"/>
      <c r="E108" s="125"/>
      <c r="F108" s="65">
        <f>SUM(F92:F107)</f>
        <v>0</v>
      </c>
      <c r="G108" s="94" t="s">
        <v>7</v>
      </c>
      <c r="H108" s="65">
        <f>SUM(H92:H107)</f>
        <v>0</v>
      </c>
      <c r="I108" s="126"/>
      <c r="J108" s="127"/>
    </row>
    <row r="109" spans="1:10" ht="14.25" thickBot="1">
      <c r="A109" s="117" t="s">
        <v>89</v>
      </c>
      <c r="B109" s="118"/>
      <c r="C109" s="118"/>
      <c r="D109" s="118"/>
      <c r="E109" s="118"/>
      <c r="F109" s="118"/>
      <c r="G109" s="118"/>
      <c r="H109" s="118"/>
      <c r="I109" s="118"/>
      <c r="J109" s="119"/>
    </row>
    <row r="110" spans="1:10" ht="13.5">
      <c r="A110" s="81">
        <v>1</v>
      </c>
      <c r="B110" s="47" t="s">
        <v>134</v>
      </c>
      <c r="C110" s="48" t="s">
        <v>16</v>
      </c>
      <c r="D110" s="48">
        <v>150</v>
      </c>
      <c r="E110" s="83">
        <v>0</v>
      </c>
      <c r="F110" s="24">
        <f>D110*E110</f>
        <v>0</v>
      </c>
      <c r="G110" s="82"/>
      <c r="H110" s="24">
        <f>ROUND(F110*G110/100+F110,2)</f>
        <v>0</v>
      </c>
      <c r="I110" s="77"/>
      <c r="J110" s="78"/>
    </row>
    <row r="111" spans="1:10" ht="13.5">
      <c r="A111" s="54">
        <v>2</v>
      </c>
      <c r="B111" s="32" t="s">
        <v>135</v>
      </c>
      <c r="C111" s="41" t="s">
        <v>16</v>
      </c>
      <c r="D111" s="41">
        <v>200</v>
      </c>
      <c r="E111" s="55">
        <v>0</v>
      </c>
      <c r="F111" s="21">
        <f aca="true" t="shared" si="12" ref="F111:F120">D111*E111</f>
        <v>0</v>
      </c>
      <c r="G111" s="28"/>
      <c r="H111" s="21">
        <f aca="true" t="shared" si="13" ref="H111:H120">ROUND(F111*G111/100+F111,2)</f>
        <v>0</v>
      </c>
      <c r="I111" s="20"/>
      <c r="J111" s="45"/>
    </row>
    <row r="112" spans="1:10" ht="13.5">
      <c r="A112" s="54">
        <v>3</v>
      </c>
      <c r="B112" s="32" t="s">
        <v>136</v>
      </c>
      <c r="C112" s="41" t="s">
        <v>16</v>
      </c>
      <c r="D112" s="41">
        <v>10</v>
      </c>
      <c r="E112" s="55">
        <v>0</v>
      </c>
      <c r="F112" s="21">
        <f t="shared" si="12"/>
        <v>0</v>
      </c>
      <c r="G112" s="28"/>
      <c r="H112" s="21">
        <f t="shared" si="13"/>
        <v>0</v>
      </c>
      <c r="I112" s="20"/>
      <c r="J112" s="45"/>
    </row>
    <row r="113" spans="1:10" ht="13.5">
      <c r="A113" s="54">
        <v>4</v>
      </c>
      <c r="B113" s="32" t="s">
        <v>137</v>
      </c>
      <c r="C113" s="41" t="s">
        <v>16</v>
      </c>
      <c r="D113" s="41">
        <v>10</v>
      </c>
      <c r="E113" s="55">
        <v>0</v>
      </c>
      <c r="F113" s="21">
        <f t="shared" si="12"/>
        <v>0</v>
      </c>
      <c r="G113" s="28"/>
      <c r="H113" s="21">
        <f t="shared" si="13"/>
        <v>0</v>
      </c>
      <c r="I113" s="20"/>
      <c r="J113" s="45"/>
    </row>
    <row r="114" spans="1:10" ht="13.5">
      <c r="A114" s="54">
        <v>5</v>
      </c>
      <c r="B114" s="32" t="s">
        <v>138</v>
      </c>
      <c r="C114" s="41" t="s">
        <v>16</v>
      </c>
      <c r="D114" s="41">
        <v>30</v>
      </c>
      <c r="E114" s="55">
        <v>0</v>
      </c>
      <c r="F114" s="21">
        <f t="shared" si="12"/>
        <v>0</v>
      </c>
      <c r="G114" s="28"/>
      <c r="H114" s="21">
        <f t="shared" si="13"/>
        <v>0</v>
      </c>
      <c r="I114" s="20"/>
      <c r="J114" s="45"/>
    </row>
    <row r="115" spans="1:10" ht="13.5">
      <c r="A115" s="54">
        <v>6</v>
      </c>
      <c r="B115" s="32" t="s">
        <v>139</v>
      </c>
      <c r="C115" s="41" t="s">
        <v>16</v>
      </c>
      <c r="D115" s="41">
        <v>10</v>
      </c>
      <c r="E115" s="55">
        <v>0</v>
      </c>
      <c r="F115" s="21">
        <f t="shared" si="12"/>
        <v>0</v>
      </c>
      <c r="G115" s="28"/>
      <c r="H115" s="21">
        <f t="shared" si="13"/>
        <v>0</v>
      </c>
      <c r="I115" s="20"/>
      <c r="J115" s="45"/>
    </row>
    <row r="116" spans="1:10" ht="13.5">
      <c r="A116" s="54">
        <v>7</v>
      </c>
      <c r="B116" s="32" t="s">
        <v>140</v>
      </c>
      <c r="C116" s="41" t="s">
        <v>16</v>
      </c>
      <c r="D116" s="41">
        <v>10</v>
      </c>
      <c r="E116" s="55">
        <v>0</v>
      </c>
      <c r="F116" s="21">
        <f t="shared" si="12"/>
        <v>0</v>
      </c>
      <c r="G116" s="28"/>
      <c r="H116" s="21">
        <f t="shared" si="13"/>
        <v>0</v>
      </c>
      <c r="I116" s="20"/>
      <c r="J116" s="45"/>
    </row>
    <row r="117" spans="1:10" ht="13.5">
      <c r="A117" s="54">
        <v>8</v>
      </c>
      <c r="B117" s="32" t="s">
        <v>141</v>
      </c>
      <c r="C117" s="41" t="s">
        <v>16</v>
      </c>
      <c r="D117" s="41">
        <v>200</v>
      </c>
      <c r="E117" s="55">
        <v>0</v>
      </c>
      <c r="F117" s="21">
        <f t="shared" si="12"/>
        <v>0</v>
      </c>
      <c r="G117" s="28"/>
      <c r="H117" s="21">
        <f t="shared" si="13"/>
        <v>0</v>
      </c>
      <c r="I117" s="20"/>
      <c r="J117" s="45"/>
    </row>
    <row r="118" spans="1:10" ht="14.25" customHeight="1">
      <c r="A118" s="54">
        <v>9</v>
      </c>
      <c r="B118" s="32" t="s">
        <v>142</v>
      </c>
      <c r="C118" s="41" t="s">
        <v>16</v>
      </c>
      <c r="D118" s="41">
        <v>10</v>
      </c>
      <c r="E118" s="55">
        <v>0</v>
      </c>
      <c r="F118" s="21">
        <f t="shared" si="12"/>
        <v>0</v>
      </c>
      <c r="G118" s="28"/>
      <c r="H118" s="21">
        <f t="shared" si="13"/>
        <v>0</v>
      </c>
      <c r="I118" s="20"/>
      <c r="J118" s="45"/>
    </row>
    <row r="119" spans="1:10" ht="14.25" customHeight="1">
      <c r="A119" s="54">
        <v>10</v>
      </c>
      <c r="B119" s="32" t="s">
        <v>143</v>
      </c>
      <c r="C119" s="41" t="s">
        <v>16</v>
      </c>
      <c r="D119" s="41">
        <v>50</v>
      </c>
      <c r="E119" s="55">
        <v>0</v>
      </c>
      <c r="F119" s="21">
        <f t="shared" si="12"/>
        <v>0</v>
      </c>
      <c r="G119" s="28"/>
      <c r="H119" s="21">
        <f t="shared" si="13"/>
        <v>0</v>
      </c>
      <c r="I119" s="20"/>
      <c r="J119" s="45"/>
    </row>
    <row r="120" spans="1:10" ht="14.25" thickBot="1">
      <c r="A120" s="79">
        <v>11</v>
      </c>
      <c r="B120" s="60" t="s">
        <v>144</v>
      </c>
      <c r="C120" s="61" t="s">
        <v>16</v>
      </c>
      <c r="D120" s="61">
        <v>30</v>
      </c>
      <c r="E120" s="55">
        <v>0</v>
      </c>
      <c r="F120" s="23">
        <f t="shared" si="12"/>
        <v>0</v>
      </c>
      <c r="G120" s="87"/>
      <c r="H120" s="23">
        <f t="shared" si="13"/>
        <v>0</v>
      </c>
      <c r="I120" s="92"/>
      <c r="J120" s="93"/>
    </row>
    <row r="121" spans="1:10" ht="14.25" thickBot="1">
      <c r="A121" s="120" t="s">
        <v>90</v>
      </c>
      <c r="B121" s="121"/>
      <c r="C121" s="121"/>
      <c r="D121" s="121"/>
      <c r="E121" s="121"/>
      <c r="F121" s="70">
        <f>SUM(F110:F120)</f>
        <v>0</v>
      </c>
      <c r="G121" s="84" t="s">
        <v>7</v>
      </c>
      <c r="H121" s="70">
        <f>SUM(H110:H120)</f>
        <v>0</v>
      </c>
      <c r="I121" s="122"/>
      <c r="J121" s="123"/>
    </row>
    <row r="122" spans="1:10" ht="14.25" thickBot="1">
      <c r="A122" s="117" t="s">
        <v>91</v>
      </c>
      <c r="B122" s="118"/>
      <c r="C122" s="118"/>
      <c r="D122" s="118"/>
      <c r="E122" s="118"/>
      <c r="F122" s="118"/>
      <c r="G122" s="118"/>
      <c r="H122" s="118"/>
      <c r="I122" s="118"/>
      <c r="J122" s="119"/>
    </row>
    <row r="123" spans="1:10" ht="18.75" customHeight="1" thickBot="1">
      <c r="A123" s="95">
        <v>1</v>
      </c>
      <c r="B123" s="96" t="s">
        <v>145</v>
      </c>
      <c r="C123" s="97" t="s">
        <v>20</v>
      </c>
      <c r="D123" s="97">
        <v>2000</v>
      </c>
      <c r="E123" s="110">
        <v>0</v>
      </c>
      <c r="F123" s="26">
        <f>D123*E123</f>
        <v>0</v>
      </c>
      <c r="G123" s="98"/>
      <c r="H123" s="26">
        <f>ROUND(F123*G123/100+F123,2)</f>
        <v>0</v>
      </c>
      <c r="I123" s="98"/>
      <c r="J123" s="99"/>
    </row>
    <row r="124" spans="1:10" ht="14.25" thickBot="1">
      <c r="A124" s="120" t="s">
        <v>92</v>
      </c>
      <c r="B124" s="121"/>
      <c r="C124" s="121"/>
      <c r="D124" s="121"/>
      <c r="E124" s="121"/>
      <c r="F124" s="70">
        <f>SUM(F123:F123)</f>
        <v>0</v>
      </c>
      <c r="G124" s="84" t="s">
        <v>7</v>
      </c>
      <c r="H124" s="70">
        <f>SUM(H123:H123)</f>
        <v>0</v>
      </c>
      <c r="I124" s="122"/>
      <c r="J124" s="123"/>
    </row>
    <row r="125" spans="1:10" ht="14.25" thickBot="1">
      <c r="A125" s="117" t="s">
        <v>93</v>
      </c>
      <c r="B125" s="118"/>
      <c r="C125" s="118"/>
      <c r="D125" s="118"/>
      <c r="E125" s="118"/>
      <c r="F125" s="118"/>
      <c r="G125" s="118"/>
      <c r="H125" s="118"/>
      <c r="I125" s="118"/>
      <c r="J125" s="119"/>
    </row>
    <row r="126" spans="1:10" ht="13.5">
      <c r="A126" s="81">
        <v>1</v>
      </c>
      <c r="B126" s="100" t="s">
        <v>146</v>
      </c>
      <c r="C126" s="48" t="s">
        <v>16</v>
      </c>
      <c r="D126" s="82">
        <v>60</v>
      </c>
      <c r="E126" s="83">
        <v>0</v>
      </c>
      <c r="F126" s="24">
        <f>D126*E126</f>
        <v>0</v>
      </c>
      <c r="G126" s="82"/>
      <c r="H126" s="24">
        <f>ROUND(F126*G126/100+F126,2)</f>
        <v>0</v>
      </c>
      <c r="I126" s="77"/>
      <c r="J126" s="78"/>
    </row>
    <row r="127" spans="1:10" ht="13.5">
      <c r="A127" s="54">
        <v>2</v>
      </c>
      <c r="B127" s="32" t="s">
        <v>147</v>
      </c>
      <c r="C127" s="41" t="s">
        <v>19</v>
      </c>
      <c r="D127" s="41">
        <v>150</v>
      </c>
      <c r="E127" s="55">
        <v>0</v>
      </c>
      <c r="F127" s="21">
        <f aca="true" t="shared" si="14" ref="F127:F156">D127*E127</f>
        <v>0</v>
      </c>
      <c r="G127" s="28"/>
      <c r="H127" s="21">
        <f aca="true" t="shared" si="15" ref="H127:H156">ROUND(F127*G127/100+F127,2)</f>
        <v>0</v>
      </c>
      <c r="I127" s="20"/>
      <c r="J127" s="45"/>
    </row>
    <row r="128" spans="1:10" ht="13.5">
      <c r="A128" s="54">
        <v>3</v>
      </c>
      <c r="B128" s="32" t="s">
        <v>148</v>
      </c>
      <c r="C128" s="41" t="s">
        <v>19</v>
      </c>
      <c r="D128" s="41">
        <v>60</v>
      </c>
      <c r="E128" s="55">
        <v>0</v>
      </c>
      <c r="F128" s="21">
        <f t="shared" si="14"/>
        <v>0</v>
      </c>
      <c r="G128" s="28"/>
      <c r="H128" s="21">
        <f t="shared" si="15"/>
        <v>0</v>
      </c>
      <c r="I128" s="20"/>
      <c r="J128" s="45"/>
    </row>
    <row r="129" spans="1:10" ht="13.5">
      <c r="A129" s="54">
        <v>4</v>
      </c>
      <c r="B129" s="32" t="s">
        <v>149</v>
      </c>
      <c r="C129" s="41" t="s">
        <v>16</v>
      </c>
      <c r="D129" s="41">
        <v>130</v>
      </c>
      <c r="E129" s="55">
        <v>0</v>
      </c>
      <c r="F129" s="21">
        <f t="shared" si="14"/>
        <v>0</v>
      </c>
      <c r="G129" s="28"/>
      <c r="H129" s="21">
        <f t="shared" si="15"/>
        <v>0</v>
      </c>
      <c r="I129" s="20"/>
      <c r="J129" s="45"/>
    </row>
    <row r="130" spans="1:10" ht="13.5">
      <c r="A130" s="54">
        <v>5</v>
      </c>
      <c r="B130" s="31" t="s">
        <v>150</v>
      </c>
      <c r="C130" s="41" t="s">
        <v>16</v>
      </c>
      <c r="D130" s="39">
        <v>20</v>
      </c>
      <c r="E130" s="55">
        <v>0</v>
      </c>
      <c r="F130" s="21">
        <f t="shared" si="14"/>
        <v>0</v>
      </c>
      <c r="G130" s="28"/>
      <c r="H130" s="21">
        <f t="shared" si="15"/>
        <v>0</v>
      </c>
      <c r="I130" s="20"/>
      <c r="J130" s="45"/>
    </row>
    <row r="131" spans="1:10" ht="13.5">
      <c r="A131" s="54">
        <v>6</v>
      </c>
      <c r="B131" s="31" t="s">
        <v>151</v>
      </c>
      <c r="C131" s="41" t="s">
        <v>16</v>
      </c>
      <c r="D131" s="39">
        <v>20</v>
      </c>
      <c r="E131" s="55">
        <v>0</v>
      </c>
      <c r="F131" s="21">
        <f t="shared" si="14"/>
        <v>0</v>
      </c>
      <c r="G131" s="28"/>
      <c r="H131" s="21">
        <f t="shared" si="15"/>
        <v>0</v>
      </c>
      <c r="I131" s="20"/>
      <c r="J131" s="45"/>
    </row>
    <row r="132" spans="1:10" ht="13.5">
      <c r="A132" s="54">
        <v>7</v>
      </c>
      <c r="B132" s="31" t="s">
        <v>152</v>
      </c>
      <c r="C132" s="41" t="s">
        <v>16</v>
      </c>
      <c r="D132" s="39">
        <v>200</v>
      </c>
      <c r="E132" s="55">
        <v>0</v>
      </c>
      <c r="F132" s="21">
        <f t="shared" si="14"/>
        <v>0</v>
      </c>
      <c r="G132" s="28"/>
      <c r="H132" s="21">
        <f t="shared" si="15"/>
        <v>0</v>
      </c>
      <c r="I132" s="20"/>
      <c r="J132" s="45"/>
    </row>
    <row r="133" spans="1:10" ht="13.5">
      <c r="A133" s="54">
        <v>8</v>
      </c>
      <c r="B133" s="31" t="s">
        <v>153</v>
      </c>
      <c r="C133" s="41" t="s">
        <v>20</v>
      </c>
      <c r="D133" s="39">
        <v>7000</v>
      </c>
      <c r="E133" s="55">
        <v>0</v>
      </c>
      <c r="F133" s="21">
        <f t="shared" si="14"/>
        <v>0</v>
      </c>
      <c r="G133" s="28"/>
      <c r="H133" s="21">
        <f t="shared" si="15"/>
        <v>0</v>
      </c>
      <c r="I133" s="20"/>
      <c r="J133" s="45"/>
    </row>
    <row r="134" spans="1:10" ht="13.5">
      <c r="A134" s="54">
        <v>9</v>
      </c>
      <c r="B134" s="31" t="s">
        <v>154</v>
      </c>
      <c r="C134" s="41" t="s">
        <v>20</v>
      </c>
      <c r="D134" s="39">
        <v>600</v>
      </c>
      <c r="E134" s="55">
        <v>0</v>
      </c>
      <c r="F134" s="21">
        <f t="shared" si="14"/>
        <v>0</v>
      </c>
      <c r="G134" s="28"/>
      <c r="H134" s="21">
        <f t="shared" si="15"/>
        <v>0</v>
      </c>
      <c r="I134" s="20"/>
      <c r="J134" s="45"/>
    </row>
    <row r="135" spans="1:10" ht="13.5">
      <c r="A135" s="54">
        <v>10</v>
      </c>
      <c r="B135" s="32" t="s">
        <v>155</v>
      </c>
      <c r="C135" s="41" t="s">
        <v>16</v>
      </c>
      <c r="D135" s="41">
        <v>50</v>
      </c>
      <c r="E135" s="55">
        <v>0</v>
      </c>
      <c r="F135" s="21">
        <f t="shared" si="14"/>
        <v>0</v>
      </c>
      <c r="G135" s="28"/>
      <c r="H135" s="21">
        <f t="shared" si="15"/>
        <v>0</v>
      </c>
      <c r="I135" s="20"/>
      <c r="J135" s="45"/>
    </row>
    <row r="136" spans="1:10" ht="13.5">
      <c r="A136" s="54">
        <v>11</v>
      </c>
      <c r="B136" s="32" t="s">
        <v>156</v>
      </c>
      <c r="C136" s="41" t="s">
        <v>16</v>
      </c>
      <c r="D136" s="41">
        <v>50</v>
      </c>
      <c r="E136" s="55">
        <v>0</v>
      </c>
      <c r="F136" s="21">
        <f t="shared" si="14"/>
        <v>0</v>
      </c>
      <c r="G136" s="28"/>
      <c r="H136" s="21">
        <f t="shared" si="15"/>
        <v>0</v>
      </c>
      <c r="I136" s="20"/>
      <c r="J136" s="45"/>
    </row>
    <row r="137" spans="1:10" ht="13.5">
      <c r="A137" s="54">
        <v>12</v>
      </c>
      <c r="B137" s="32" t="s">
        <v>157</v>
      </c>
      <c r="C137" s="41" t="s">
        <v>16</v>
      </c>
      <c r="D137" s="41">
        <v>200</v>
      </c>
      <c r="E137" s="55">
        <v>0</v>
      </c>
      <c r="F137" s="21">
        <f t="shared" si="14"/>
        <v>0</v>
      </c>
      <c r="G137" s="28"/>
      <c r="H137" s="21">
        <f t="shared" si="15"/>
        <v>0</v>
      </c>
      <c r="I137" s="20"/>
      <c r="J137" s="45"/>
    </row>
    <row r="138" spans="1:10" ht="13.5">
      <c r="A138" s="54">
        <v>13</v>
      </c>
      <c r="B138" s="32" t="s">
        <v>158</v>
      </c>
      <c r="C138" s="41" t="s">
        <v>16</v>
      </c>
      <c r="D138" s="41">
        <v>20</v>
      </c>
      <c r="E138" s="55">
        <v>0</v>
      </c>
      <c r="F138" s="21">
        <f t="shared" si="14"/>
        <v>0</v>
      </c>
      <c r="G138" s="28"/>
      <c r="H138" s="21">
        <f t="shared" si="15"/>
        <v>0</v>
      </c>
      <c r="I138" s="20"/>
      <c r="J138" s="45"/>
    </row>
    <row r="139" spans="1:10" ht="13.5">
      <c r="A139" s="54">
        <v>14</v>
      </c>
      <c r="B139" s="31" t="s">
        <v>159</v>
      </c>
      <c r="C139" s="41" t="s">
        <v>20</v>
      </c>
      <c r="D139" s="57">
        <v>1000</v>
      </c>
      <c r="E139" s="55">
        <v>0</v>
      </c>
      <c r="F139" s="21">
        <f t="shared" si="14"/>
        <v>0</v>
      </c>
      <c r="G139" s="28"/>
      <c r="H139" s="21">
        <f t="shared" si="15"/>
        <v>0</v>
      </c>
      <c r="I139" s="20"/>
      <c r="J139" s="45"/>
    </row>
    <row r="140" spans="1:10" ht="13.5">
      <c r="A140" s="54">
        <v>15</v>
      </c>
      <c r="B140" s="32" t="s">
        <v>160</v>
      </c>
      <c r="C140" s="41" t="s">
        <v>16</v>
      </c>
      <c r="D140" s="41">
        <v>60</v>
      </c>
      <c r="E140" s="55">
        <v>0</v>
      </c>
      <c r="F140" s="21">
        <f t="shared" si="14"/>
        <v>0</v>
      </c>
      <c r="G140" s="28"/>
      <c r="H140" s="21">
        <f t="shared" si="15"/>
        <v>0</v>
      </c>
      <c r="I140" s="20"/>
      <c r="J140" s="45"/>
    </row>
    <row r="141" spans="1:10" ht="13.5">
      <c r="A141" s="54">
        <v>16</v>
      </c>
      <c r="B141" s="32" t="s">
        <v>161</v>
      </c>
      <c r="C141" s="41" t="s">
        <v>16</v>
      </c>
      <c r="D141" s="41">
        <v>100</v>
      </c>
      <c r="E141" s="55">
        <v>0</v>
      </c>
      <c r="F141" s="21">
        <f t="shared" si="14"/>
        <v>0</v>
      </c>
      <c r="G141" s="28"/>
      <c r="H141" s="21">
        <f t="shared" si="15"/>
        <v>0</v>
      </c>
      <c r="I141" s="20"/>
      <c r="J141" s="45"/>
    </row>
    <row r="142" spans="1:10" ht="13.5">
      <c r="A142" s="54">
        <v>17</v>
      </c>
      <c r="B142" s="32" t="s">
        <v>162</v>
      </c>
      <c r="C142" s="41" t="s">
        <v>16</v>
      </c>
      <c r="D142" s="41">
        <v>40</v>
      </c>
      <c r="E142" s="55">
        <v>0</v>
      </c>
      <c r="F142" s="21">
        <f t="shared" si="14"/>
        <v>0</v>
      </c>
      <c r="G142" s="28"/>
      <c r="H142" s="21">
        <f t="shared" si="15"/>
        <v>0</v>
      </c>
      <c r="I142" s="20"/>
      <c r="J142" s="45"/>
    </row>
    <row r="143" spans="1:10" ht="13.5">
      <c r="A143" s="54">
        <v>18</v>
      </c>
      <c r="B143" s="32" t="s">
        <v>163</v>
      </c>
      <c r="C143" s="41" t="s">
        <v>16</v>
      </c>
      <c r="D143" s="41">
        <v>20</v>
      </c>
      <c r="E143" s="55">
        <v>0</v>
      </c>
      <c r="F143" s="21">
        <f t="shared" si="14"/>
        <v>0</v>
      </c>
      <c r="G143" s="28"/>
      <c r="H143" s="21">
        <f t="shared" si="15"/>
        <v>0</v>
      </c>
      <c r="I143" s="20"/>
      <c r="J143" s="45"/>
    </row>
    <row r="144" spans="1:10" ht="13.5">
      <c r="A144" s="54">
        <v>19</v>
      </c>
      <c r="B144" s="32" t="s">
        <v>164</v>
      </c>
      <c r="C144" s="41" t="s">
        <v>16</v>
      </c>
      <c r="D144" s="41">
        <v>13</v>
      </c>
      <c r="E144" s="55">
        <v>0</v>
      </c>
      <c r="F144" s="21">
        <f t="shared" si="14"/>
        <v>0</v>
      </c>
      <c r="G144" s="28"/>
      <c r="H144" s="21">
        <f t="shared" si="15"/>
        <v>0</v>
      </c>
      <c r="I144" s="20"/>
      <c r="J144" s="45"/>
    </row>
    <row r="145" spans="1:10" ht="13.5">
      <c r="A145" s="54">
        <v>20</v>
      </c>
      <c r="B145" s="32" t="s">
        <v>165</v>
      </c>
      <c r="C145" s="41" t="s">
        <v>16</v>
      </c>
      <c r="D145" s="41">
        <v>300</v>
      </c>
      <c r="E145" s="55">
        <v>0</v>
      </c>
      <c r="F145" s="21">
        <f t="shared" si="14"/>
        <v>0</v>
      </c>
      <c r="G145" s="28"/>
      <c r="H145" s="21">
        <f t="shared" si="15"/>
        <v>0</v>
      </c>
      <c r="I145" s="20"/>
      <c r="J145" s="45"/>
    </row>
    <row r="146" spans="1:10" ht="13.5">
      <c r="A146" s="54">
        <v>21</v>
      </c>
      <c r="B146" s="32" t="s">
        <v>166</v>
      </c>
      <c r="C146" s="41" t="s">
        <v>16</v>
      </c>
      <c r="D146" s="41">
        <v>120</v>
      </c>
      <c r="E146" s="55">
        <v>0</v>
      </c>
      <c r="F146" s="21">
        <f t="shared" si="14"/>
        <v>0</v>
      </c>
      <c r="G146" s="28"/>
      <c r="H146" s="21">
        <f t="shared" si="15"/>
        <v>0</v>
      </c>
      <c r="I146" s="20"/>
      <c r="J146" s="45"/>
    </row>
    <row r="147" spans="1:10" ht="13.5">
      <c r="A147" s="54">
        <v>22</v>
      </c>
      <c r="B147" s="32" t="s">
        <v>167</v>
      </c>
      <c r="C147" s="41" t="s">
        <v>16</v>
      </c>
      <c r="D147" s="41">
        <v>50</v>
      </c>
      <c r="E147" s="55">
        <v>0</v>
      </c>
      <c r="F147" s="21">
        <f t="shared" si="14"/>
        <v>0</v>
      </c>
      <c r="G147" s="28"/>
      <c r="H147" s="21">
        <f t="shared" si="15"/>
        <v>0</v>
      </c>
      <c r="I147" s="20"/>
      <c r="J147" s="45"/>
    </row>
    <row r="148" spans="1:10" ht="13.5">
      <c r="A148" s="54">
        <v>23</v>
      </c>
      <c r="B148" s="31" t="s">
        <v>168</v>
      </c>
      <c r="C148" s="58" t="s">
        <v>105</v>
      </c>
      <c r="D148" s="39">
        <v>100</v>
      </c>
      <c r="E148" s="55">
        <v>0</v>
      </c>
      <c r="F148" s="21">
        <f t="shared" si="14"/>
        <v>0</v>
      </c>
      <c r="G148" s="28"/>
      <c r="H148" s="21">
        <f t="shared" si="15"/>
        <v>0</v>
      </c>
      <c r="I148" s="20"/>
      <c r="J148" s="45"/>
    </row>
    <row r="149" spans="1:10" ht="13.5">
      <c r="A149" s="54">
        <v>24</v>
      </c>
      <c r="B149" s="31" t="s">
        <v>169</v>
      </c>
      <c r="C149" s="58" t="s">
        <v>105</v>
      </c>
      <c r="D149" s="39">
        <v>50</v>
      </c>
      <c r="E149" s="55">
        <v>0</v>
      </c>
      <c r="F149" s="21">
        <f t="shared" si="14"/>
        <v>0</v>
      </c>
      <c r="G149" s="28"/>
      <c r="H149" s="21">
        <f t="shared" si="15"/>
        <v>0</v>
      </c>
      <c r="I149" s="20"/>
      <c r="J149" s="45"/>
    </row>
    <row r="150" spans="1:10" ht="13.5">
      <c r="A150" s="54">
        <v>25</v>
      </c>
      <c r="B150" s="31" t="s">
        <v>170</v>
      </c>
      <c r="C150" s="58" t="s">
        <v>105</v>
      </c>
      <c r="D150" s="39">
        <v>700</v>
      </c>
      <c r="E150" s="55">
        <v>0</v>
      </c>
      <c r="F150" s="21">
        <f t="shared" si="14"/>
        <v>0</v>
      </c>
      <c r="G150" s="28"/>
      <c r="H150" s="21">
        <f t="shared" si="15"/>
        <v>0</v>
      </c>
      <c r="I150" s="20"/>
      <c r="J150" s="45"/>
    </row>
    <row r="151" spans="1:10" ht="13.5">
      <c r="A151" s="54">
        <v>26</v>
      </c>
      <c r="B151" s="32" t="s">
        <v>171</v>
      </c>
      <c r="C151" s="41" t="s">
        <v>16</v>
      </c>
      <c r="D151" s="41">
        <v>200</v>
      </c>
      <c r="E151" s="55">
        <v>0</v>
      </c>
      <c r="F151" s="21">
        <f t="shared" si="14"/>
        <v>0</v>
      </c>
      <c r="G151" s="28"/>
      <c r="H151" s="21">
        <f t="shared" si="15"/>
        <v>0</v>
      </c>
      <c r="I151" s="20"/>
      <c r="J151" s="45"/>
    </row>
    <row r="152" spans="1:10" ht="13.5">
      <c r="A152" s="54">
        <v>27</v>
      </c>
      <c r="B152" s="32" t="s">
        <v>172</v>
      </c>
      <c r="C152" s="41" t="s">
        <v>16</v>
      </c>
      <c r="D152" s="41">
        <v>400</v>
      </c>
      <c r="E152" s="55">
        <v>0</v>
      </c>
      <c r="F152" s="21">
        <f t="shared" si="14"/>
        <v>0</v>
      </c>
      <c r="G152" s="28"/>
      <c r="H152" s="21">
        <f t="shared" si="15"/>
        <v>0</v>
      </c>
      <c r="I152" s="20"/>
      <c r="J152" s="45"/>
    </row>
    <row r="153" spans="1:10" ht="13.5">
      <c r="A153" s="54">
        <v>28</v>
      </c>
      <c r="B153" s="32" t="s">
        <v>173</v>
      </c>
      <c r="C153" s="41" t="s">
        <v>174</v>
      </c>
      <c r="D153" s="41">
        <v>4200</v>
      </c>
      <c r="E153" s="55">
        <v>0</v>
      </c>
      <c r="F153" s="21">
        <f t="shared" si="14"/>
        <v>0</v>
      </c>
      <c r="G153" s="28"/>
      <c r="H153" s="21">
        <f t="shared" si="15"/>
        <v>0</v>
      </c>
      <c r="I153" s="20"/>
      <c r="J153" s="45"/>
    </row>
    <row r="154" spans="1:10" ht="13.5">
      <c r="A154" s="54">
        <v>29</v>
      </c>
      <c r="B154" s="31" t="s">
        <v>175</v>
      </c>
      <c r="C154" s="58" t="s">
        <v>20</v>
      </c>
      <c r="D154" s="39">
        <v>50</v>
      </c>
      <c r="E154" s="55">
        <v>0</v>
      </c>
      <c r="F154" s="21">
        <f t="shared" si="14"/>
        <v>0</v>
      </c>
      <c r="G154" s="28"/>
      <c r="H154" s="21">
        <f t="shared" si="15"/>
        <v>0</v>
      </c>
      <c r="I154" s="20"/>
      <c r="J154" s="45"/>
    </row>
    <row r="155" spans="1:10" ht="13.5">
      <c r="A155" s="54">
        <v>30</v>
      </c>
      <c r="B155" s="31" t="s">
        <v>176</v>
      </c>
      <c r="C155" s="41" t="s">
        <v>20</v>
      </c>
      <c r="D155" s="39">
        <v>800</v>
      </c>
      <c r="E155" s="55">
        <v>0</v>
      </c>
      <c r="F155" s="21">
        <f t="shared" si="14"/>
        <v>0</v>
      </c>
      <c r="G155" s="28"/>
      <c r="H155" s="21">
        <f t="shared" si="15"/>
        <v>0</v>
      </c>
      <c r="I155" s="20"/>
      <c r="J155" s="45"/>
    </row>
    <row r="156" spans="1:10" ht="14.25" thickBot="1">
      <c r="A156" s="79">
        <v>31</v>
      </c>
      <c r="B156" s="101" t="s">
        <v>177</v>
      </c>
      <c r="C156" s="61" t="s">
        <v>20</v>
      </c>
      <c r="D156" s="102">
        <v>200</v>
      </c>
      <c r="E156" s="55">
        <v>0</v>
      </c>
      <c r="F156" s="23">
        <f t="shared" si="14"/>
        <v>0</v>
      </c>
      <c r="G156" s="87"/>
      <c r="H156" s="23">
        <f t="shared" si="15"/>
        <v>0</v>
      </c>
      <c r="I156" s="92"/>
      <c r="J156" s="93"/>
    </row>
    <row r="157" spans="1:10" ht="14.25" thickBot="1">
      <c r="A157" s="120" t="s">
        <v>94</v>
      </c>
      <c r="B157" s="121"/>
      <c r="C157" s="121"/>
      <c r="D157" s="121"/>
      <c r="E157" s="121"/>
      <c r="F157" s="70">
        <f>SUM(F126:F156)</f>
        <v>0</v>
      </c>
      <c r="G157" s="84" t="s">
        <v>7</v>
      </c>
      <c r="H157" s="70">
        <f>SUM(H126:H156)</f>
        <v>0</v>
      </c>
      <c r="I157" s="122"/>
      <c r="J157" s="123"/>
    </row>
    <row r="158" spans="1:10" ht="14.25" thickBot="1">
      <c r="A158" s="117" t="s">
        <v>95</v>
      </c>
      <c r="B158" s="118"/>
      <c r="C158" s="118"/>
      <c r="D158" s="118"/>
      <c r="E158" s="118"/>
      <c r="F158" s="118"/>
      <c r="G158" s="118"/>
      <c r="H158" s="118"/>
      <c r="I158" s="118"/>
      <c r="J158" s="119"/>
    </row>
    <row r="159" spans="1:10" ht="69" customHeight="1">
      <c r="A159" s="81">
        <v>1</v>
      </c>
      <c r="B159" s="47" t="s">
        <v>178</v>
      </c>
      <c r="C159" s="82" t="s">
        <v>179</v>
      </c>
      <c r="D159" s="82">
        <v>100</v>
      </c>
      <c r="E159" s="83">
        <v>0</v>
      </c>
      <c r="F159" s="24">
        <f>D159*E159</f>
        <v>0</v>
      </c>
      <c r="G159" s="82"/>
      <c r="H159" s="24">
        <f>ROUND(F159*G159/100+F159,2)</f>
        <v>0</v>
      </c>
      <c r="I159" s="77"/>
      <c r="J159" s="78"/>
    </row>
    <row r="160" spans="1:10" ht="72">
      <c r="A160" s="54">
        <v>2</v>
      </c>
      <c r="B160" s="32" t="s">
        <v>180</v>
      </c>
      <c r="C160" s="28" t="s">
        <v>179</v>
      </c>
      <c r="D160" s="28">
        <v>100</v>
      </c>
      <c r="E160" s="55">
        <v>0</v>
      </c>
      <c r="F160" s="21">
        <f aca="true" t="shared" si="16" ref="F160:F166">D160*E160</f>
        <v>0</v>
      </c>
      <c r="G160" s="28"/>
      <c r="H160" s="21">
        <f aca="true" t="shared" si="17" ref="H160:H166">ROUND(F160*G160/100+F160,2)</f>
        <v>0</v>
      </c>
      <c r="I160" s="20"/>
      <c r="J160" s="45"/>
    </row>
    <row r="161" spans="1:10" ht="61.5">
      <c r="A161" s="54">
        <v>3</v>
      </c>
      <c r="B161" s="32" t="s">
        <v>181</v>
      </c>
      <c r="C161" s="28" t="s">
        <v>179</v>
      </c>
      <c r="D161" s="28">
        <v>50</v>
      </c>
      <c r="E161" s="55">
        <v>0</v>
      </c>
      <c r="F161" s="21">
        <f t="shared" si="16"/>
        <v>0</v>
      </c>
      <c r="G161" s="28"/>
      <c r="H161" s="21">
        <f t="shared" si="17"/>
        <v>0</v>
      </c>
      <c r="I161" s="20"/>
      <c r="J161" s="45"/>
    </row>
    <row r="162" spans="1:10" ht="72">
      <c r="A162" s="54">
        <v>4</v>
      </c>
      <c r="B162" s="32" t="s">
        <v>182</v>
      </c>
      <c r="C162" s="28" t="s">
        <v>179</v>
      </c>
      <c r="D162" s="28">
        <v>50</v>
      </c>
      <c r="E162" s="55">
        <v>0</v>
      </c>
      <c r="F162" s="21">
        <f t="shared" si="16"/>
        <v>0</v>
      </c>
      <c r="G162" s="28"/>
      <c r="H162" s="21">
        <f t="shared" si="17"/>
        <v>0</v>
      </c>
      <c r="I162" s="20"/>
      <c r="J162" s="45"/>
    </row>
    <row r="163" spans="1:10" ht="92.25">
      <c r="A163" s="54">
        <v>5</v>
      </c>
      <c r="B163" s="32" t="s">
        <v>183</v>
      </c>
      <c r="C163" s="28" t="s">
        <v>179</v>
      </c>
      <c r="D163" s="28">
        <v>50</v>
      </c>
      <c r="E163" s="55">
        <v>0</v>
      </c>
      <c r="F163" s="21">
        <f t="shared" si="16"/>
        <v>0</v>
      </c>
      <c r="G163" s="28"/>
      <c r="H163" s="21">
        <f t="shared" si="17"/>
        <v>0</v>
      </c>
      <c r="I163" s="20"/>
      <c r="J163" s="45"/>
    </row>
    <row r="164" spans="1:10" ht="92.25">
      <c r="A164" s="54">
        <v>6</v>
      </c>
      <c r="B164" s="32" t="s">
        <v>184</v>
      </c>
      <c r="C164" s="28" t="s">
        <v>179</v>
      </c>
      <c r="D164" s="28">
        <v>50</v>
      </c>
      <c r="E164" s="55">
        <v>0</v>
      </c>
      <c r="F164" s="21">
        <f t="shared" si="16"/>
        <v>0</v>
      </c>
      <c r="G164" s="28"/>
      <c r="H164" s="21">
        <f t="shared" si="17"/>
        <v>0</v>
      </c>
      <c r="I164" s="20"/>
      <c r="J164" s="45"/>
    </row>
    <row r="165" spans="1:10" ht="112.5">
      <c r="A165" s="54">
        <v>7</v>
      </c>
      <c r="B165" s="40" t="s">
        <v>185</v>
      </c>
      <c r="C165" s="36" t="s">
        <v>22</v>
      </c>
      <c r="D165" s="28">
        <v>100</v>
      </c>
      <c r="E165" s="55">
        <v>0</v>
      </c>
      <c r="F165" s="21">
        <f t="shared" si="16"/>
        <v>0</v>
      </c>
      <c r="G165" s="28"/>
      <c r="H165" s="21">
        <f t="shared" si="17"/>
        <v>0</v>
      </c>
      <c r="I165" s="20"/>
      <c r="J165" s="45"/>
    </row>
    <row r="166" spans="1:10" ht="13.5" customHeight="1" thickBot="1">
      <c r="A166" s="79">
        <v>8</v>
      </c>
      <c r="B166" s="80" t="s">
        <v>186</v>
      </c>
      <c r="C166" s="86" t="s">
        <v>22</v>
      </c>
      <c r="D166" s="87">
        <v>300</v>
      </c>
      <c r="E166" s="88">
        <v>0</v>
      </c>
      <c r="F166" s="23">
        <f t="shared" si="16"/>
        <v>0</v>
      </c>
      <c r="G166" s="87"/>
      <c r="H166" s="23">
        <f t="shared" si="17"/>
        <v>0</v>
      </c>
      <c r="I166" s="92"/>
      <c r="J166" s="93"/>
    </row>
    <row r="167" spans="1:10" ht="14.25" thickBot="1">
      <c r="A167" s="120" t="s">
        <v>96</v>
      </c>
      <c r="B167" s="121"/>
      <c r="C167" s="121"/>
      <c r="D167" s="121"/>
      <c r="E167" s="121"/>
      <c r="F167" s="70">
        <f>SUM(F159:F166)</f>
        <v>0</v>
      </c>
      <c r="G167" s="84" t="s">
        <v>7</v>
      </c>
      <c r="H167" s="70">
        <f>SUM(H159:H166)</f>
        <v>0</v>
      </c>
      <c r="I167" s="122"/>
      <c r="J167" s="123"/>
    </row>
    <row r="168" spans="1:10" ht="14.25" thickBot="1">
      <c r="A168" s="117" t="s">
        <v>187</v>
      </c>
      <c r="B168" s="118"/>
      <c r="C168" s="118"/>
      <c r="D168" s="118"/>
      <c r="E168" s="118"/>
      <c r="F168" s="118"/>
      <c r="G168" s="118"/>
      <c r="H168" s="118"/>
      <c r="I168" s="118"/>
      <c r="J168" s="119"/>
    </row>
    <row r="169" spans="1:10" ht="13.5">
      <c r="A169" s="81">
        <v>1</v>
      </c>
      <c r="B169" s="103" t="s">
        <v>153</v>
      </c>
      <c r="C169" s="48" t="s">
        <v>20</v>
      </c>
      <c r="D169" s="104">
        <v>7000</v>
      </c>
      <c r="E169" s="24">
        <v>0</v>
      </c>
      <c r="F169" s="24">
        <f>D169*E169</f>
        <v>0</v>
      </c>
      <c r="G169" s="77"/>
      <c r="H169" s="24">
        <f>ROUND(F169*G169/100+F169,2)</f>
        <v>0</v>
      </c>
      <c r="I169" s="77"/>
      <c r="J169" s="78"/>
    </row>
    <row r="170" spans="1:10" ht="14.25" thickBot="1">
      <c r="A170" s="79">
        <v>2</v>
      </c>
      <c r="B170" s="101" t="s">
        <v>154</v>
      </c>
      <c r="C170" s="61" t="s">
        <v>20</v>
      </c>
      <c r="D170" s="102">
        <v>600</v>
      </c>
      <c r="E170" s="23">
        <v>0</v>
      </c>
      <c r="F170" s="23">
        <f>D170*E170</f>
        <v>0</v>
      </c>
      <c r="G170" s="92"/>
      <c r="H170" s="23">
        <f>ROUND(F170*G170/100+F170,2)</f>
        <v>0</v>
      </c>
      <c r="I170" s="92"/>
      <c r="J170" s="93"/>
    </row>
    <row r="171" spans="1:10" ht="14.25" thickBot="1">
      <c r="A171" s="120" t="s">
        <v>188</v>
      </c>
      <c r="B171" s="121"/>
      <c r="C171" s="121"/>
      <c r="D171" s="121"/>
      <c r="E171" s="121"/>
      <c r="F171" s="70">
        <f>SUM(F169:F170)</f>
        <v>0</v>
      </c>
      <c r="G171" s="84" t="s">
        <v>7</v>
      </c>
      <c r="H171" s="70">
        <f>SUM(H169:H170)</f>
        <v>0</v>
      </c>
      <c r="I171" s="122"/>
      <c r="J171" s="123"/>
    </row>
    <row r="172" spans="1:10" ht="14.25" customHeight="1" thickBot="1">
      <c r="A172" s="117" t="s">
        <v>193</v>
      </c>
      <c r="B172" s="118"/>
      <c r="C172" s="118"/>
      <c r="D172" s="118"/>
      <c r="E172" s="118"/>
      <c r="F172" s="118"/>
      <c r="G172" s="118"/>
      <c r="H172" s="118"/>
      <c r="I172" s="118"/>
      <c r="J172" s="119"/>
    </row>
    <row r="173" spans="1:10" ht="14.25" customHeight="1">
      <c r="A173" s="81">
        <v>1</v>
      </c>
      <c r="B173" s="47" t="s">
        <v>189</v>
      </c>
      <c r="C173" s="82" t="s">
        <v>16</v>
      </c>
      <c r="D173" s="82">
        <v>700</v>
      </c>
      <c r="E173" s="83">
        <v>0</v>
      </c>
      <c r="F173" s="24">
        <f>D173*E173</f>
        <v>0</v>
      </c>
      <c r="G173" s="77"/>
      <c r="H173" s="24">
        <f>ROUND(F173*G173/100+F173,2)</f>
        <v>0</v>
      </c>
      <c r="I173" s="77"/>
      <c r="J173" s="78"/>
    </row>
    <row r="174" spans="1:10" ht="14.25" customHeight="1">
      <c r="A174" s="54">
        <v>2</v>
      </c>
      <c r="B174" s="32" t="s">
        <v>190</v>
      </c>
      <c r="C174" s="28" t="s">
        <v>16</v>
      </c>
      <c r="D174" s="28">
        <v>300</v>
      </c>
      <c r="E174" s="55">
        <v>0</v>
      </c>
      <c r="F174" s="21">
        <f>D174*E174</f>
        <v>0</v>
      </c>
      <c r="G174" s="20"/>
      <c r="H174" s="21">
        <f>ROUND(F174*G174/100+F174,2)</f>
        <v>0</v>
      </c>
      <c r="I174" s="20"/>
      <c r="J174" s="45"/>
    </row>
    <row r="175" spans="1:10" ht="14.25" customHeight="1">
      <c r="A175" s="54">
        <v>3</v>
      </c>
      <c r="B175" s="32" t="s">
        <v>191</v>
      </c>
      <c r="C175" s="28" t="s">
        <v>16</v>
      </c>
      <c r="D175" s="28">
        <v>80</v>
      </c>
      <c r="E175" s="55">
        <v>0</v>
      </c>
      <c r="F175" s="21">
        <f>D175*E175</f>
        <v>0</v>
      </c>
      <c r="G175" s="20"/>
      <c r="H175" s="21">
        <f>ROUND(F175*G175/100+F175,2)</f>
        <v>0</v>
      </c>
      <c r="I175" s="20"/>
      <c r="J175" s="45"/>
    </row>
    <row r="176" spans="1:10" ht="14.25" customHeight="1" thickBot="1">
      <c r="A176" s="79">
        <v>4</v>
      </c>
      <c r="B176" s="60" t="s">
        <v>192</v>
      </c>
      <c r="C176" s="87" t="s">
        <v>16</v>
      </c>
      <c r="D176" s="87">
        <v>80</v>
      </c>
      <c r="E176" s="88">
        <v>0</v>
      </c>
      <c r="F176" s="23">
        <f>D176*E176</f>
        <v>0</v>
      </c>
      <c r="G176" s="92"/>
      <c r="H176" s="23">
        <f>ROUND(F176*G176/100+F176,2)</f>
        <v>0</v>
      </c>
      <c r="I176" s="92"/>
      <c r="J176" s="93"/>
    </row>
    <row r="177" spans="1:10" ht="14.25" thickBot="1">
      <c r="A177" s="124" t="s">
        <v>194</v>
      </c>
      <c r="B177" s="125"/>
      <c r="C177" s="125"/>
      <c r="D177" s="125"/>
      <c r="E177" s="125"/>
      <c r="F177" s="65">
        <f>SUM(F173:F176)</f>
        <v>0</v>
      </c>
      <c r="G177" s="94" t="s">
        <v>7</v>
      </c>
      <c r="H177" s="65">
        <f>SUM(H173:H176)</f>
        <v>0</v>
      </c>
      <c r="I177" s="126"/>
      <c r="J177" s="127"/>
    </row>
    <row r="178" spans="4:7" ht="13.5">
      <c r="D178" s="27"/>
      <c r="G178" s="4"/>
    </row>
    <row r="179" spans="1:10" ht="13.5">
      <c r="A179" s="128" t="s">
        <v>97</v>
      </c>
      <c r="B179" s="129"/>
      <c r="C179" s="105"/>
      <c r="D179" s="106"/>
      <c r="E179" s="107"/>
      <c r="F179" s="105"/>
      <c r="G179" s="105"/>
      <c r="H179" s="105"/>
      <c r="I179" s="105"/>
      <c r="J179" s="105"/>
    </row>
    <row r="180" spans="1:10" ht="21.75" customHeight="1">
      <c r="A180" s="114" t="s">
        <v>98</v>
      </c>
      <c r="B180" s="115"/>
      <c r="C180" s="115"/>
      <c r="D180" s="115"/>
      <c r="E180" s="115"/>
      <c r="F180" s="115"/>
      <c r="G180" s="115"/>
      <c r="H180" s="115"/>
      <c r="I180" s="115"/>
      <c r="J180" s="115"/>
    </row>
    <row r="181" spans="1:10" ht="27.75" customHeight="1">
      <c r="A181" s="114" t="s">
        <v>99</v>
      </c>
      <c r="B181" s="114"/>
      <c r="C181" s="114"/>
      <c r="D181" s="114"/>
      <c r="E181" s="114"/>
      <c r="F181" s="114"/>
      <c r="G181" s="114"/>
      <c r="H181" s="114"/>
      <c r="I181" s="114"/>
      <c r="J181" s="114"/>
    </row>
    <row r="182" spans="1:10" ht="27.75" customHeight="1">
      <c r="A182" s="116" t="s">
        <v>100</v>
      </c>
      <c r="B182" s="116"/>
      <c r="C182" s="116"/>
      <c r="D182" s="116"/>
      <c r="E182" s="116"/>
      <c r="F182" s="116"/>
      <c r="G182" s="116"/>
      <c r="H182" s="116"/>
      <c r="I182" s="116"/>
      <c r="J182" s="116"/>
    </row>
    <row r="183" spans="1:10" ht="42" customHeight="1">
      <c r="A183" s="114" t="s">
        <v>101</v>
      </c>
      <c r="B183" s="114"/>
      <c r="C183" s="114"/>
      <c r="D183" s="114"/>
      <c r="E183" s="114"/>
      <c r="F183" s="114"/>
      <c r="G183" s="114"/>
      <c r="H183" s="114"/>
      <c r="I183" s="114"/>
      <c r="J183" s="114"/>
    </row>
    <row r="186" spans="7:10" ht="13.5">
      <c r="G186" s="130" t="s">
        <v>195</v>
      </c>
      <c r="H186" s="131"/>
      <c r="I186" s="131"/>
      <c r="J186" s="131"/>
    </row>
    <row r="187" spans="7:10" ht="13.5">
      <c r="G187" s="131"/>
      <c r="H187" s="131"/>
      <c r="I187" s="131"/>
      <c r="J187" s="131"/>
    </row>
  </sheetData>
  <sheetProtection/>
  <autoFilter ref="A2:J19"/>
  <mergeCells count="56">
    <mergeCell ref="A45:J45"/>
    <mergeCell ref="A46:J46"/>
    <mergeCell ref="A53:J53"/>
    <mergeCell ref="A59:J59"/>
    <mergeCell ref="A69:E69"/>
    <mergeCell ref="I69:J69"/>
    <mergeCell ref="I15:J15"/>
    <mergeCell ref="A1:J1"/>
    <mergeCell ref="A37:E37"/>
    <mergeCell ref="I37:J37"/>
    <mergeCell ref="A38:J38"/>
    <mergeCell ref="A44:E44"/>
    <mergeCell ref="I44:J44"/>
    <mergeCell ref="A16:J16"/>
    <mergeCell ref="A70:J70"/>
    <mergeCell ref="A75:E75"/>
    <mergeCell ref="I75:J75"/>
    <mergeCell ref="A6:J6"/>
    <mergeCell ref="A3:J3"/>
    <mergeCell ref="A7:J7"/>
    <mergeCell ref="A15:E15"/>
    <mergeCell ref="A5:E5"/>
    <mergeCell ref="I5:J5"/>
    <mergeCell ref="A76:J76"/>
    <mergeCell ref="A84:E84"/>
    <mergeCell ref="I84:J84"/>
    <mergeCell ref="A85:J85"/>
    <mergeCell ref="A90:E90"/>
    <mergeCell ref="I90:J90"/>
    <mergeCell ref="I157:J157"/>
    <mergeCell ref="A91:J91"/>
    <mergeCell ref="A108:E108"/>
    <mergeCell ref="I108:J108"/>
    <mergeCell ref="A109:J109"/>
    <mergeCell ref="A121:E121"/>
    <mergeCell ref="I121:J121"/>
    <mergeCell ref="A158:J158"/>
    <mergeCell ref="A167:E167"/>
    <mergeCell ref="I167:J167"/>
    <mergeCell ref="A179:B179"/>
    <mergeCell ref="G186:J187"/>
    <mergeCell ref="A122:J122"/>
    <mergeCell ref="A124:E124"/>
    <mergeCell ref="I124:J124"/>
    <mergeCell ref="A125:J125"/>
    <mergeCell ref="A157:E157"/>
    <mergeCell ref="A180:J180"/>
    <mergeCell ref="A181:J181"/>
    <mergeCell ref="A182:J182"/>
    <mergeCell ref="A183:J183"/>
    <mergeCell ref="A168:J168"/>
    <mergeCell ref="A171:E171"/>
    <mergeCell ref="I171:J171"/>
    <mergeCell ref="A172:J172"/>
    <mergeCell ref="A177:E177"/>
    <mergeCell ref="I177:J1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scaleWithDoc="0" alignWithMargins="0">
    <firstFooter>&amp;L&amp;P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2021-03-24T13:20:48Z</cp:lastPrinted>
  <dcterms:created xsi:type="dcterms:W3CDTF">2015-07-09T11:59:56Z</dcterms:created>
  <dcterms:modified xsi:type="dcterms:W3CDTF">2021-09-29T11:59:35Z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marlena.krawczuk-perz@bbraun.com</vt:lpwstr>
  </property>
  <property fmtid="{D5CDD505-2E9C-101B-9397-08002B2CF9AE}" pid="6" name="MSIP_Label_97735299-2a7d-4f7d-99cc-db352b8b5a9b_SetDate">
    <vt:lpwstr>2018-02-05T18:37:56.9732278+01:00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marlena.krawczuk-perz@bbraun.com</vt:lpwstr>
  </property>
  <property fmtid="{D5CDD505-2E9C-101B-9397-08002B2CF9AE}" pid="14" name="MSIP_Label_fd058493-e43f-432e-b8cc-adb7daa46640_SetDate">
    <vt:lpwstr>2018-02-05T18:37:56.9732278+01:00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