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marianna_wroblewska_pw_edu_pl/Documents/_ZP/PRZETARGI 2024/WIM.ZP.2.2024 Spożywka woda/SWZ i Załączniki/"/>
    </mc:Choice>
  </mc:AlternateContent>
  <xr:revisionPtr revIDLastSave="127" documentId="8_{904DC08A-BAB9-4824-88E6-0BE4CCD3C48C}" xr6:coauthVersionLast="47" xr6:coauthVersionMax="47" xr10:uidLastSave="{49D06DFF-AE9D-44A8-885A-E3B13D110C41}"/>
  <bookViews>
    <workbookView xWindow="-28920" yWindow="-120" windowWidth="29040" windowHeight="17520" xr2:uid="{78DA8E3A-D5BC-4412-BB2F-B69D577E306B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I7" i="1"/>
  <c r="G13" i="1"/>
  <c r="I12" i="1"/>
  <c r="I13" i="1"/>
  <c r="I8" i="1"/>
  <c r="I9" i="1"/>
  <c r="I10" i="1"/>
  <c r="I11" i="1"/>
  <c r="G12" i="1"/>
  <c r="G11" i="1"/>
  <c r="G10" i="1"/>
  <c r="G9" i="1"/>
  <c r="G8" i="1"/>
  <c r="G7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<sst xmlns="http://schemas.openxmlformats.org/spreadsheetml/2006/main" count="57" uniqueCount="45">
  <si>
    <t>Część asortymentowa Formularza</t>
  </si>
  <si>
    <t>Część cenowa Formularza</t>
  </si>
  <si>
    <t>Lp.</t>
  </si>
  <si>
    <t xml:space="preserve">Rodzaj wody </t>
  </si>
  <si>
    <t xml:space="preserve">Pojemność </t>
  </si>
  <si>
    <t>Jedostka miary</t>
  </si>
  <si>
    <t>Stawka podatku Vat</t>
  </si>
  <si>
    <t>1.</t>
  </si>
  <si>
    <t>2.</t>
  </si>
  <si>
    <t>3.</t>
  </si>
  <si>
    <t>1,5 l</t>
  </si>
  <si>
    <t>4.</t>
  </si>
  <si>
    <t>5.</t>
  </si>
  <si>
    <t>6.</t>
  </si>
  <si>
    <r>
      <t xml:space="preserve">Produkt oferowany przez Wykonawcę - </t>
    </r>
    <r>
      <rPr>
        <b/>
        <u/>
        <sz val="12"/>
        <color indexed="8"/>
        <rFont val="Times New Roman"/>
        <family val="1"/>
        <charset val="238"/>
      </rPr>
      <t>należy wypełnić</t>
    </r>
    <r>
      <rPr>
        <b/>
        <sz val="12"/>
        <color indexed="8"/>
        <rFont val="Times New Roman"/>
        <family val="1"/>
        <charset val="238"/>
      </rPr>
      <t xml:space="preserve"> </t>
    </r>
  </si>
  <si>
    <t xml:space="preserve">Nazwa handlowa:................................................          Producent: …………………….….….................                                                                     Ogólna zawartość składników mineralnych: ........................................................            Zawartość sodu:..................................................                                   </t>
  </si>
  <si>
    <t>0,5 l - 0,7 l</t>
  </si>
  <si>
    <t>SUMA</t>
  </si>
  <si>
    <t>*Oferowane produkty będą zdatne do spożycia przez minimum 10 miesięcy od daty dostawy</t>
  </si>
  <si>
    <r>
      <rPr>
        <b/>
        <sz val="12"/>
        <rFont val="Times New Roman"/>
        <family val="1"/>
        <charset val="238"/>
      </rPr>
      <t>Woda mineralna lekko gazowana</t>
    </r>
    <r>
      <rPr>
        <sz val="12"/>
        <rFont val="Times New Roman"/>
        <family val="1"/>
        <charset val="238"/>
      </rPr>
      <t xml:space="preserve">.* Wysokozmineralizowana, nisko nasycona dwutlenkiem węgla, ogólna zawartość rozpuszczonych składników mineralnych: od 1700 do 2500 mg/l.                                   Na etykiecie powinna znajdować się informacja o rodzaju wody, ilości i sumie składników mineralnych, nazwa producenta.                                                                              w butelkach plastikowych </t>
    </r>
  </si>
  <si>
    <r>
      <rPr>
        <b/>
        <sz val="12"/>
        <rFont val="Times New Roman"/>
        <family val="1"/>
        <charset val="238"/>
      </rPr>
      <t>Woda mineralna lekko gazowana</t>
    </r>
    <r>
      <rPr>
        <sz val="12"/>
        <rFont val="Times New Roman"/>
        <family val="1"/>
        <charset val="238"/>
      </rPr>
      <t xml:space="preserve">.*  Wysokozmineralizowana, nisko nasycona dwutlenkiem węgla, ogólna zawartość rozpuszczonych składników mineralnych: od 1700 do 2500 mg/l.                                   Na etykiecie powinna znajdować się informacja o rodzaju wody, ilości i sumie składników mineralnych, nazwa producenta.                                                                              w butelkach plastikowych </t>
    </r>
  </si>
  <si>
    <r>
      <rPr>
        <b/>
        <sz val="12"/>
        <rFont val="Times New Roman"/>
        <family val="1"/>
        <charset val="238"/>
      </rPr>
      <t xml:space="preserve">Woda mineralna niegazowana.* </t>
    </r>
    <r>
      <rPr>
        <sz val="12"/>
        <rFont val="Times New Roman"/>
        <family val="1"/>
        <charset val="238"/>
      </rPr>
      <t xml:space="preserve">          Średniozmineralizowana, ogólna zawartość rozpuszczonych składników mineralnych: od 600mg/l do 2000 mg/l.                                                                               Na etykiecie powinna znajdować się informacja o rodzaju wody, ilości i sumie składników mineralnych, nazwa producenta.                                                                              w butelkach plastikowych </t>
    </r>
  </si>
  <si>
    <r>
      <rPr>
        <b/>
        <sz val="12"/>
        <rFont val="Times New Roman"/>
        <family val="1"/>
        <charset val="238"/>
      </rPr>
      <t xml:space="preserve">Woda mineralna niegazowana.* </t>
    </r>
    <r>
      <rPr>
        <sz val="12"/>
        <rFont val="Times New Roman"/>
        <family val="1"/>
        <charset val="238"/>
      </rPr>
      <t xml:space="preserve">     Średniozmineralizowana, ogólna zawartość rozpuszczonych składników mineralnych: od 600mg/l do 2000 mg/l.                                                                               Na etykiecie powinna znajdować się informacja o rodzaju wody, ilości i sumie składników mineralnych, nazwa producenta.                                                                              w butelkach plastikowych </t>
    </r>
  </si>
  <si>
    <t xml:space="preserve">FORMULARZ ASORTYMENTOWO-CENOWY </t>
  </si>
  <si>
    <t xml:space="preserve"> </t>
  </si>
  <si>
    <t xml:space="preserve">Wydział Inżynierii Materiałowej
Politechnika Warszawska </t>
  </si>
  <si>
    <r>
      <t xml:space="preserve">Ilość </t>
    </r>
    <r>
      <rPr>
        <b/>
        <strike/>
        <sz val="12"/>
        <color rgb="FFFF0000"/>
        <rFont val="Times New Roman"/>
        <family val="1"/>
        <charset val="238"/>
      </rPr>
      <t xml:space="preserve">zgrzewek </t>
    </r>
    <r>
      <rPr>
        <b/>
        <sz val="12"/>
        <color rgb="FFFF0000"/>
        <rFont val="Times New Roman"/>
        <family val="1"/>
        <charset val="238"/>
      </rPr>
      <t>sztuk</t>
    </r>
  </si>
  <si>
    <r>
      <t xml:space="preserve">Cena jednostkowa </t>
    </r>
    <r>
      <rPr>
        <b/>
        <strike/>
        <sz val="12"/>
        <color rgb="FFFF0000"/>
        <rFont val="Times New Roman"/>
        <family val="1"/>
        <charset val="238"/>
      </rPr>
      <t>zgrzewki</t>
    </r>
    <r>
      <rPr>
        <b/>
        <sz val="12"/>
        <color rgb="FFFF0000"/>
        <rFont val="Times New Roman"/>
        <family val="1"/>
        <charset val="238"/>
      </rPr>
      <t xml:space="preserve"> sztuki</t>
    </r>
    <r>
      <rPr>
        <b/>
        <sz val="12"/>
        <color theme="1"/>
        <rFont val="Times New Roman"/>
        <family val="1"/>
        <charset val="238"/>
      </rPr>
      <t xml:space="preserve"> netto</t>
    </r>
  </si>
  <si>
    <r>
      <rPr>
        <b/>
        <strike/>
        <sz val="12"/>
        <color rgb="FFFF0000"/>
        <rFont val="Times New Roman"/>
        <family val="1"/>
        <charset val="238"/>
      </rPr>
      <t>Wartość</t>
    </r>
    <r>
      <rPr>
        <b/>
        <sz val="12"/>
        <color rgb="FFFF0000"/>
        <rFont val="Times New Roman"/>
        <family val="1"/>
        <charset val="238"/>
      </rPr>
      <t xml:space="preserve"> Suma</t>
    </r>
    <r>
      <rPr>
        <b/>
        <sz val="12"/>
        <color theme="1"/>
        <rFont val="Times New Roman"/>
        <family val="1"/>
        <charset val="238"/>
      </rPr>
      <t xml:space="preserve"> netto</t>
    </r>
  </si>
  <si>
    <r>
      <t xml:space="preserve">załącznik nr 2 do SWZ </t>
    </r>
    <r>
      <rPr>
        <sz val="12"/>
        <color rgb="FFFF0000"/>
        <rFont val="Times New Roman"/>
        <family val="1"/>
        <charset val="238"/>
      </rPr>
      <t>po zmianach 29.04.2024</t>
    </r>
  </si>
  <si>
    <r>
      <rPr>
        <b/>
        <strike/>
        <sz val="12"/>
        <color rgb="FFFF0000"/>
        <rFont val="Times New Roman"/>
        <family val="1"/>
        <charset val="238"/>
      </rPr>
      <t xml:space="preserve">70
</t>
    </r>
    <r>
      <rPr>
        <b/>
        <sz val="12"/>
        <color rgb="FFFF0000"/>
        <rFont val="Times New Roman"/>
        <family val="1"/>
        <charset val="238"/>
      </rPr>
      <t>560</t>
    </r>
  </si>
  <si>
    <r>
      <rPr>
        <b/>
        <strike/>
        <sz val="12"/>
        <color rgb="FFFF0000"/>
        <rFont val="Times New Roman"/>
        <family val="1"/>
        <charset val="238"/>
      </rPr>
      <t xml:space="preserve">310 </t>
    </r>
    <r>
      <rPr>
        <b/>
        <sz val="12"/>
        <color rgb="FFFF0000"/>
        <rFont val="Times New Roman"/>
        <family val="1"/>
        <charset val="238"/>
      </rPr>
      <t xml:space="preserve">
1860</t>
    </r>
  </si>
  <si>
    <r>
      <rPr>
        <b/>
        <strike/>
        <sz val="12"/>
        <color rgb="FFFF0000"/>
        <rFont val="Times New Roman"/>
        <family val="1"/>
        <charset val="238"/>
      </rPr>
      <t>100</t>
    </r>
    <r>
      <rPr>
        <b/>
        <sz val="12"/>
        <color rgb="FFFF0000"/>
        <rFont val="Times New Roman"/>
        <family val="1"/>
        <charset val="238"/>
      </rPr>
      <t xml:space="preserve">
1200</t>
    </r>
  </si>
  <si>
    <r>
      <rPr>
        <b/>
        <strike/>
        <sz val="12"/>
        <color rgb="FFFF0000"/>
        <rFont val="Times New Roman"/>
        <family val="1"/>
        <charset val="238"/>
      </rPr>
      <t>336</t>
    </r>
    <r>
      <rPr>
        <b/>
        <sz val="12"/>
        <color rgb="FFFF0000"/>
        <rFont val="Times New Roman"/>
        <family val="1"/>
        <charset val="238"/>
      </rPr>
      <t xml:space="preserve">
2016</t>
    </r>
  </si>
  <si>
    <r>
      <rPr>
        <b/>
        <strike/>
        <sz val="12"/>
        <color rgb="FFFF0000"/>
        <rFont val="Times New Roman"/>
        <family val="1"/>
        <charset val="238"/>
      </rPr>
      <t>70</t>
    </r>
    <r>
      <rPr>
        <b/>
        <sz val="12"/>
        <color rgb="FFFF0000"/>
        <rFont val="Times New Roman"/>
        <family val="1"/>
        <charset val="238"/>
      </rPr>
      <t xml:space="preserve">
840</t>
    </r>
  </si>
  <si>
    <r>
      <rPr>
        <b/>
        <strike/>
        <sz val="12"/>
        <color rgb="FFFF0000"/>
        <rFont val="Times New Roman"/>
        <family val="1"/>
        <charset val="238"/>
      </rPr>
      <t>310</t>
    </r>
    <r>
      <rPr>
        <b/>
        <sz val="12"/>
        <color rgb="FFFF0000"/>
        <rFont val="Times New Roman"/>
        <family val="1"/>
        <charset val="238"/>
      </rPr>
      <t xml:space="preserve">
1860</t>
    </r>
  </si>
  <si>
    <r>
      <rPr>
        <strike/>
        <sz val="12"/>
        <color rgb="FFFF0000"/>
        <rFont val="Times New Roman"/>
        <family val="1"/>
        <charset val="238"/>
      </rPr>
      <t xml:space="preserve">zgrzewka (8szt)
</t>
    </r>
    <r>
      <rPr>
        <sz val="12"/>
        <color rgb="FFFF0000"/>
        <rFont val="Times New Roman"/>
        <family val="1"/>
        <charset val="238"/>
      </rPr>
      <t>szt.
 (1 butelka)</t>
    </r>
  </si>
  <si>
    <r>
      <rPr>
        <strike/>
        <sz val="12"/>
        <color rgb="FFFF0000"/>
        <rFont val="Times New Roman"/>
        <family val="1"/>
        <charset val="238"/>
      </rPr>
      <t>zgrzewka (6szt.)</t>
    </r>
    <r>
      <rPr>
        <sz val="12"/>
        <color rgb="FFFF0000"/>
        <rFont val="Times New Roman"/>
        <family val="1"/>
        <charset val="238"/>
      </rPr>
      <t xml:space="preserve">
szt.
 (1 butelka)</t>
    </r>
  </si>
  <si>
    <r>
      <rPr>
        <strike/>
        <sz val="12"/>
        <color rgb="FFFF0000"/>
        <rFont val="Times New Roman"/>
        <family val="1"/>
        <charset val="238"/>
      </rPr>
      <t>zgrzewka (12szt)</t>
    </r>
    <r>
      <rPr>
        <sz val="12"/>
        <color rgb="FFFF0000"/>
        <rFont val="Times New Roman"/>
        <family val="1"/>
        <charset val="238"/>
      </rPr>
      <t xml:space="preserve">
szt.
 (1 butelka)</t>
    </r>
  </si>
  <si>
    <r>
      <rPr>
        <strike/>
        <sz val="12"/>
        <color rgb="FFFF0000"/>
        <rFont val="Times New Roman"/>
        <family val="1"/>
        <charset val="238"/>
      </rPr>
      <t>zgrzewka (6szt)</t>
    </r>
    <r>
      <rPr>
        <sz val="12"/>
        <color rgb="FFFF0000"/>
        <rFont val="Times New Roman"/>
        <family val="1"/>
        <charset val="238"/>
      </rPr>
      <t xml:space="preserve">
szt.
 (1 butelka)</t>
    </r>
  </si>
  <si>
    <r>
      <rPr>
        <b/>
        <strike/>
        <sz val="12"/>
        <color rgb="FFFF0000"/>
        <rFont val="Times New Roman"/>
        <family val="1"/>
        <charset val="238"/>
      </rPr>
      <t>Wartość</t>
    </r>
    <r>
      <rPr>
        <b/>
        <sz val="12"/>
        <color rgb="FFFF0000"/>
        <rFont val="Times New Roman"/>
        <family val="1"/>
        <charset val="238"/>
      </rPr>
      <t xml:space="preserve"> Suma</t>
    </r>
    <r>
      <rPr>
        <b/>
        <sz val="12"/>
        <color theme="1"/>
        <rFont val="Times New Roman"/>
        <family val="1"/>
        <charset val="238"/>
      </rPr>
      <t xml:space="preserve"> brutto</t>
    </r>
  </si>
  <si>
    <r>
      <rPr>
        <b/>
        <sz val="12"/>
        <rFont val="Times New Roman"/>
        <family val="1"/>
        <charset val="238"/>
      </rPr>
      <t xml:space="preserve">Woda źdródlana gazowana.*         </t>
    </r>
    <r>
      <rPr>
        <sz val="12"/>
        <rFont val="Times New Roman"/>
        <family val="1"/>
        <charset val="238"/>
      </rPr>
      <t xml:space="preserve"> 
Wysokonasycona dwutlenkiem węgla,  mocno gazowana, woda napowietrzana i filtrowana, ogólna zawartość rozpuszczonych składników mineralnych: od </t>
    </r>
    <r>
      <rPr>
        <b/>
        <sz val="12"/>
        <rFont val="Times New Roman"/>
        <family val="1"/>
        <charset val="238"/>
      </rPr>
      <t xml:space="preserve"> </t>
    </r>
    <r>
      <rPr>
        <strike/>
        <sz val="12"/>
        <color rgb="FFFF0000"/>
        <rFont val="Times New Roman"/>
        <family val="1"/>
        <charset val="238"/>
      </rPr>
      <t>400 mg/l do 700 mg/l.</t>
    </r>
    <r>
      <rPr>
        <sz val="12"/>
        <rFont val="Times New Roman"/>
        <family val="1"/>
        <charset val="238"/>
      </rPr>
      <t xml:space="preserve">  </t>
    </r>
    <r>
      <rPr>
        <sz val="12"/>
        <color rgb="FFFF0000"/>
        <rFont val="Times New Roman"/>
        <family val="1"/>
        <charset val="238"/>
      </rPr>
      <t xml:space="preserve">300 mg/l do 500 mg/l. </t>
    </r>
    <r>
      <rPr>
        <sz val="12"/>
        <rFont val="Times New Roman"/>
        <family val="1"/>
        <charset val="238"/>
      </rPr>
      <t xml:space="preserve">
</t>
    </r>
    <r>
      <rPr>
        <sz val="12"/>
        <color rgb="FFFF0000"/>
        <rFont val="Times New Roman"/>
        <family val="1"/>
        <charset val="238"/>
      </rPr>
      <t xml:space="preserve">lub
</t>
    </r>
    <r>
      <rPr>
        <b/>
        <sz val="12"/>
        <color rgb="FFFF0000"/>
        <rFont val="Times New Roman"/>
        <family val="1"/>
        <charset val="238"/>
      </rPr>
      <t>Woda mineralna gazowana</t>
    </r>
    <r>
      <rPr>
        <sz val="12"/>
        <color rgb="FFFF0000"/>
        <rFont val="Times New Roman"/>
        <family val="1"/>
        <charset val="238"/>
      </rPr>
      <t xml:space="preserve">.*                
Wysokonasycona dwutlenkiem węgla,  mocno gazowana, woda napowietrzana i filtrowana, średniozmineralizowana, ogólna zawartość rozpuszczonych składników mineralnych: od 600mg/l do 1500 mg/l. </t>
    </r>
    <r>
      <rPr>
        <sz val="12"/>
        <rFont val="Times New Roman"/>
        <family val="1"/>
        <charset val="238"/>
      </rPr>
      <t xml:space="preserve">                                                               
Na etykiecie powinna znajdować się informacja o rodzaju wody, ilości i sumie składników mineralnych, nazwa producenta.                                                                              w butelkach plastikowych </t>
    </r>
  </si>
  <si>
    <t>SUMA VAT</t>
  </si>
  <si>
    <r>
      <rPr>
        <b/>
        <strike/>
        <sz val="12"/>
        <color rgb="FFFF0000"/>
        <rFont val="Times New Roman"/>
        <family val="1"/>
        <charset val="238"/>
      </rPr>
      <t>9</t>
    </r>
    <r>
      <rPr>
        <b/>
        <sz val="12"/>
        <color rgb="FFFF0000"/>
        <rFont val="Times New Roman"/>
        <family val="1"/>
        <charset val="238"/>
      </rPr>
      <t xml:space="preserve"> 10</t>
    </r>
  </si>
  <si>
    <r>
      <rPr>
        <b/>
        <strike/>
        <sz val="12"/>
        <color rgb="FFFF0000"/>
        <rFont val="Times New Roman"/>
        <family val="1"/>
        <charset val="238"/>
      </rPr>
      <t>10</t>
    </r>
    <r>
      <rPr>
        <b/>
        <sz val="12"/>
        <color rgb="FFFF0000"/>
        <rFont val="Times New Roman"/>
        <family val="1"/>
        <charset val="238"/>
      </rPr>
      <t xml:space="preserve"> 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</si>
</sst>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6"/>
      <color rgb="FFFF0000"/>
      <name val="Arial"/>
      <family val="2"/>
      <charset val="238"/>
    </font>
    <font>
      <sz val="11"/>
      <color rgb="FF3466AF"/>
      <name val="Calibri"/>
      <family val="2"/>
      <charset val="238"/>
      <scheme val="minor"/>
    </font>
    <font>
      <b/>
      <sz val="16"/>
      <color rgb="FF3466AF"/>
      <name val="Source Sans Pro"/>
      <family val="2"/>
    </font>
    <font>
      <sz val="11"/>
      <color rgb="FF3466AF"/>
      <name val="Source Sans Pro"/>
      <family val="2"/>
    </font>
    <font>
      <sz val="12"/>
      <color rgb="FFFF0000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trike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0" xfId="1" applyFont="1" applyBorder="1" applyAlignment="1">
      <alignment horizontal="center" vertical="center"/>
    </xf>
    <xf numFmtId="164" fontId="5" fillId="0" borderId="14" xfId="0" applyNumberFormat="1" applyFont="1" applyBorder="1"/>
    <xf numFmtId="0" fontId="5" fillId="0" borderId="14" xfId="0" applyFont="1" applyBorder="1"/>
    <xf numFmtId="0" fontId="13" fillId="0" borderId="0" xfId="0" applyFont="1" applyAlignment="1">
      <alignment vertical="center" wrapText="1"/>
    </xf>
    <xf numFmtId="3" fontId="16" fillId="0" borderId="9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2" fontId="16" fillId="0" borderId="15" xfId="1" applyNumberFormat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vertical="center"/>
    </xf>
    <xf numFmtId="44" fontId="5" fillId="0" borderId="14" xfId="0" applyNumberFormat="1" applyFont="1" applyBorder="1"/>
    <xf numFmtId="0" fontId="5" fillId="0" borderId="16" xfId="0" applyFont="1" applyBorder="1"/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Normalny" xfId="0" builtinId="0"/>
    <cellStyle name="Normalny 2" xfId="1" xr:uid="{0371B1F4-9BF2-4044-A5A9-B1CB168395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  <v>Obraz zawierający krąg, linia, zrzut ekranu, sztuka
Opis wygenerowany automatycznie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  <k n="Text" t="s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3BC2D-FACB-48AE-9F02-CAAA3CF3EE2C}">
  <sheetPr>
    <pageSetUpPr fitToPage="1"/>
  </sheetPr>
  <dimension ref="A1:O14"/>
  <sheetViews>
    <sheetView tabSelected="1" zoomScale="80" zoomScaleNormal="80" workbookViewId="0">
      <selection activeCell="F7" sqref="F7"/>
    </sheetView>
  </sheetViews>
  <sheetFormatPr defaultColWidth="9.140625" defaultRowHeight="15.75" x14ac:dyDescent="0.25"/>
  <cols>
    <col min="1" max="1" width="9.140625" style="2"/>
    <col min="2" max="2" width="54.85546875" style="2" customWidth="1"/>
    <col min="3" max="3" width="12.28515625" style="2" customWidth="1"/>
    <col min="4" max="4" width="13.140625" style="2" customWidth="1"/>
    <col min="5" max="5" width="10.7109375" style="2" customWidth="1"/>
    <col min="6" max="6" width="16" style="2" customWidth="1"/>
    <col min="7" max="7" width="16.85546875" style="2" customWidth="1"/>
    <col min="8" max="9" width="14.85546875" style="2" customWidth="1"/>
    <col min="10" max="10" width="17.42578125" style="2" customWidth="1"/>
    <col min="11" max="11" width="44.42578125" style="2" customWidth="1"/>
    <col min="12" max="14" width="9.140625" style="2"/>
    <col min="15" max="15" width="6.140625" style="2" customWidth="1"/>
    <col min="16" max="16384" width="9.140625" style="2"/>
  </cols>
  <sheetData>
    <row r="1" spans="1:15" ht="105" customHeight="1" x14ac:dyDescent="0.25">
      <c r="B1" s="37" t="e" vm="1">
        <v>#VALUE!</v>
      </c>
      <c r="C1" s="38" t="s">
        <v>25</v>
      </c>
      <c r="D1" s="38"/>
      <c r="E1" s="38"/>
      <c r="F1" s="38"/>
    </row>
    <row r="2" spans="1:15" x14ac:dyDescent="0.25">
      <c r="B2" s="37"/>
      <c r="C2" s="18" t="s">
        <v>24</v>
      </c>
      <c r="J2" s="39" t="s">
        <v>29</v>
      </c>
      <c r="K2" s="39"/>
    </row>
    <row r="3" spans="1:15" ht="16.5" thickBot="1" x14ac:dyDescent="0.3">
      <c r="A3" s="1" t="s">
        <v>23</v>
      </c>
    </row>
    <row r="4" spans="1:15" ht="16.5" thickBot="1" x14ac:dyDescent="0.3">
      <c r="A4" s="40" t="s">
        <v>0</v>
      </c>
      <c r="B4" s="41"/>
      <c r="C4" s="41"/>
      <c r="D4" s="41"/>
      <c r="E4" s="41"/>
      <c r="F4" s="42"/>
      <c r="G4" s="40" t="s">
        <v>1</v>
      </c>
      <c r="H4" s="41"/>
      <c r="I4" s="41"/>
      <c r="J4" s="41"/>
      <c r="K4" s="42"/>
    </row>
    <row r="5" spans="1:15" ht="63" x14ac:dyDescent="0.25">
      <c r="A5" s="3" t="s">
        <v>2</v>
      </c>
      <c r="B5" s="4" t="s">
        <v>3</v>
      </c>
      <c r="C5" s="5" t="s">
        <v>4</v>
      </c>
      <c r="D5" s="5" t="s">
        <v>5</v>
      </c>
      <c r="E5" s="5" t="s">
        <v>26</v>
      </c>
      <c r="F5" s="6" t="s">
        <v>27</v>
      </c>
      <c r="G5" s="6" t="s">
        <v>28</v>
      </c>
      <c r="H5" s="6" t="s">
        <v>6</v>
      </c>
      <c r="I5" s="23" t="s">
        <v>42</v>
      </c>
      <c r="J5" s="7" t="s">
        <v>40</v>
      </c>
      <c r="K5" s="6" t="s">
        <v>14</v>
      </c>
    </row>
    <row r="6" spans="1:15" x14ac:dyDescent="0.25">
      <c r="A6" s="1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24">
        <v>9</v>
      </c>
      <c r="J6" s="24" t="s">
        <v>43</v>
      </c>
      <c r="K6" s="24" t="s">
        <v>44</v>
      </c>
    </row>
    <row r="7" spans="1:15" ht="132.75" customHeight="1" x14ac:dyDescent="0.25">
      <c r="A7" s="8" t="s">
        <v>7</v>
      </c>
      <c r="B7" s="9" t="s">
        <v>20</v>
      </c>
      <c r="C7" s="10" t="s">
        <v>16</v>
      </c>
      <c r="D7" s="21" t="s">
        <v>36</v>
      </c>
      <c r="E7" s="19" t="s">
        <v>30</v>
      </c>
      <c r="F7" s="26"/>
      <c r="G7" s="27">
        <f>F7*560</f>
        <v>0</v>
      </c>
      <c r="H7" s="11">
        <v>0.23</v>
      </c>
      <c r="I7" s="25">
        <f>G7*H7</f>
        <v>0</v>
      </c>
      <c r="J7" s="26">
        <f>G7+I7</f>
        <v>0</v>
      </c>
      <c r="K7" s="13" t="s">
        <v>15</v>
      </c>
      <c r="O7" s="14"/>
    </row>
    <row r="8" spans="1:15" ht="139.5" customHeight="1" x14ac:dyDescent="0.25">
      <c r="A8" s="8" t="s">
        <v>8</v>
      </c>
      <c r="B8" s="9" t="s">
        <v>19</v>
      </c>
      <c r="C8" s="10" t="s">
        <v>10</v>
      </c>
      <c r="D8" s="21" t="s">
        <v>37</v>
      </c>
      <c r="E8" s="20" t="s">
        <v>31</v>
      </c>
      <c r="F8" s="26"/>
      <c r="G8" s="27">
        <f>F8*1860</f>
        <v>0</v>
      </c>
      <c r="H8" s="11">
        <v>0.23</v>
      </c>
      <c r="I8" s="25">
        <f t="shared" ref="I8:I11" si="0">G8*H8</f>
        <v>0</v>
      </c>
      <c r="J8" s="26">
        <f>G8+I8</f>
        <v>0</v>
      </c>
      <c r="K8" s="13" t="s">
        <v>15</v>
      </c>
    </row>
    <row r="9" spans="1:15" ht="141.75" customHeight="1" x14ac:dyDescent="0.25">
      <c r="A9" s="8" t="s">
        <v>9</v>
      </c>
      <c r="B9" s="9" t="s">
        <v>22</v>
      </c>
      <c r="C9" s="10" t="s">
        <v>16</v>
      </c>
      <c r="D9" s="21" t="s">
        <v>38</v>
      </c>
      <c r="E9" s="20" t="s">
        <v>32</v>
      </c>
      <c r="F9" s="26"/>
      <c r="G9" s="27">
        <f>F9*1200</f>
        <v>0</v>
      </c>
      <c r="H9" s="11">
        <v>0.23</v>
      </c>
      <c r="I9" s="25">
        <f t="shared" si="0"/>
        <v>0</v>
      </c>
      <c r="J9" s="26">
        <f>G9+I9</f>
        <v>0</v>
      </c>
      <c r="K9" s="13" t="s">
        <v>15</v>
      </c>
    </row>
    <row r="10" spans="1:15" ht="145.5" customHeight="1" x14ac:dyDescent="0.25">
      <c r="A10" s="8" t="s">
        <v>11</v>
      </c>
      <c r="B10" s="9" t="s">
        <v>21</v>
      </c>
      <c r="C10" s="10" t="s">
        <v>10</v>
      </c>
      <c r="D10" s="21" t="s">
        <v>39</v>
      </c>
      <c r="E10" s="20" t="s">
        <v>33</v>
      </c>
      <c r="F10" s="26"/>
      <c r="G10" s="27">
        <f>F10*2016</f>
        <v>0</v>
      </c>
      <c r="H10" s="11">
        <v>0.23</v>
      </c>
      <c r="I10" s="25">
        <f t="shared" si="0"/>
        <v>0</v>
      </c>
      <c r="J10" s="26">
        <f>G10+I10</f>
        <v>0</v>
      </c>
      <c r="K10" s="13" t="s">
        <v>15</v>
      </c>
    </row>
    <row r="11" spans="1:15" ht="274.5" customHeight="1" x14ac:dyDescent="0.25">
      <c r="A11" s="8" t="s">
        <v>12</v>
      </c>
      <c r="B11" s="9" t="s">
        <v>41</v>
      </c>
      <c r="C11" s="10" t="s">
        <v>16</v>
      </c>
      <c r="D11" s="21" t="s">
        <v>38</v>
      </c>
      <c r="E11" s="20" t="s">
        <v>34</v>
      </c>
      <c r="F11" s="26"/>
      <c r="G11" s="27">
        <f>F11*840</f>
        <v>0</v>
      </c>
      <c r="H11" s="11">
        <v>0.23</v>
      </c>
      <c r="I11" s="25">
        <f t="shared" si="0"/>
        <v>0</v>
      </c>
      <c r="J11" s="26">
        <f>G11+I11</f>
        <v>0</v>
      </c>
      <c r="K11" s="13" t="s">
        <v>15</v>
      </c>
    </row>
    <row r="12" spans="1:15" ht="236.25" x14ac:dyDescent="0.25">
      <c r="A12" s="8" t="s">
        <v>13</v>
      </c>
      <c r="B12" s="9" t="s">
        <v>41</v>
      </c>
      <c r="C12" s="12" t="s">
        <v>10</v>
      </c>
      <c r="D12" s="21" t="s">
        <v>39</v>
      </c>
      <c r="E12" s="22" t="s">
        <v>35</v>
      </c>
      <c r="F12" s="28"/>
      <c r="G12" s="27">
        <f>F12*1860</f>
        <v>0</v>
      </c>
      <c r="H12" s="11">
        <v>0.23</v>
      </c>
      <c r="I12" s="25">
        <f>G12*H12</f>
        <v>0</v>
      </c>
      <c r="J12" s="26">
        <f>G12+I12</f>
        <v>0</v>
      </c>
      <c r="K12" s="13" t="s">
        <v>15</v>
      </c>
    </row>
    <row r="13" spans="1:15" ht="16.5" thickBot="1" x14ac:dyDescent="0.3">
      <c r="A13" s="31" t="s">
        <v>17</v>
      </c>
      <c r="B13" s="32"/>
      <c r="C13" s="32"/>
      <c r="D13" s="32"/>
      <c r="E13" s="32"/>
      <c r="F13" s="33"/>
      <c r="G13" s="16">
        <f>SUM(G7:G12)</f>
        <v>0</v>
      </c>
      <c r="H13" s="30"/>
      <c r="I13" s="29">
        <f>SUM(I7:I12)</f>
        <v>0</v>
      </c>
      <c r="J13" s="16">
        <f>SUM(J7:J12)</f>
        <v>0</v>
      </c>
      <c r="K13" s="17"/>
    </row>
    <row r="14" spans="1:15" ht="21" thickBot="1" x14ac:dyDescent="0.35">
      <c r="A14" s="34" t="s">
        <v>18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</row>
  </sheetData>
  <sheetProtection selectLockedCells="1"/>
  <mergeCells count="7">
    <mergeCell ref="A13:F13"/>
    <mergeCell ref="A14:K14"/>
    <mergeCell ref="B1:B2"/>
    <mergeCell ref="C1:F1"/>
    <mergeCell ref="J2:K2"/>
    <mergeCell ref="A4:F4"/>
    <mergeCell ref="G4:K4"/>
  </mergeCells>
  <phoneticPr fontId="2" type="noConversion"/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43D1-5C4E-4ACA-A4D0-0DAA6E9E73A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Wróblewska Marianna</cp:lastModifiedBy>
  <cp:lastPrinted>2024-04-29T08:09:34Z</cp:lastPrinted>
  <dcterms:created xsi:type="dcterms:W3CDTF">2022-03-04T10:22:13Z</dcterms:created>
  <dcterms:modified xsi:type="dcterms:W3CDTF">2024-04-29T08:10:33Z</dcterms:modified>
</cp:coreProperties>
</file>