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akiety" sheetId="1" r:id="rId1"/>
  </sheets>
  <definedNames>
    <definedName name="_xlnm.Print_Area" localSheetId="0">'Pakiety'!$A$1:$H$5</definedName>
    <definedName name="Płyn">'Pakiety'!#REF!</definedName>
    <definedName name="słój">'Pakiety'!#REF!</definedName>
  </definedNames>
  <calcPr fullCalcOnLoad="1"/>
</workbook>
</file>

<file path=xl/sharedStrings.xml><?xml version="1.0" encoding="utf-8"?>
<sst xmlns="http://schemas.openxmlformats.org/spreadsheetml/2006/main" count="490" uniqueCount="182">
  <si>
    <t>FORMULARZ CENOWY</t>
  </si>
  <si>
    <t>Rodzaj asortymentu</t>
  </si>
  <si>
    <t xml:space="preserve"> </t>
  </si>
  <si>
    <t>Nr katalogowy</t>
  </si>
  <si>
    <t>Cena jednostkowa brutto</t>
  </si>
  <si>
    <t>szt.</t>
  </si>
  <si>
    <t xml:space="preserve">Nazwa handlowa </t>
  </si>
  <si>
    <t xml:space="preserve">Ilość  </t>
  </si>
  <si>
    <t>Producent</t>
  </si>
  <si>
    <t>Stawka Vat w %</t>
  </si>
  <si>
    <t xml:space="preserve">Wartość brutto              </t>
  </si>
  <si>
    <t>RAZEM</t>
  </si>
  <si>
    <t>Lp</t>
  </si>
  <si>
    <t>Jm</t>
  </si>
  <si>
    <t>Załącznik nr 1 do SWZ</t>
  </si>
  <si>
    <t>Wkładki panewkowe wykonane z wysoce-usieciowanego (HXLPE) polietylenu stabilizowanego witaminą E, dostosowane do" rosnących" głów 28mm, 32mm, 36mm, i 40mm</t>
  </si>
  <si>
    <t>Ostrza do napędów</t>
  </si>
  <si>
    <t xml:space="preserve">Panewka bezcementowa sferyczna, press-fit w minimum 13 rozmiarach zewnętrznych. Czasza z otworami na śruby zaślepionymi fabrycznie. Rant czaszy obły, polerowany, redukujący możliwość konfliktu szyjkowo-panewkowego. Pokrycie zewnętrzne w formie napylonej, porowatej warstwy tytanowej pokrytej cienką (max 20um), bioaktywną (osteoindukcyjną), warstwą fosforanowo- wapniową (CaP) szybko-resorbującą (do 6ciu miesięcy). Implant przystosowany do zastosowania w jednej czaszy trzech typów wkładek: ceramicznej, metalowej i PE. Wkładki panewkowe dostosowane do rosnących rozmiarów głów: 28mm, 32mm, 36mm i 40mm.Panewka bezcementowa sferyczna, press-fit w minimum 17 rozmiarach zewnętrznych od 38mm do 70mm. Czasza z 3 otworami na śruby zaślepionymi fabrycznie. Pokrycie zewnętrzne w formie napylonej, porowatej warstwy tytanowej. Dostępna opcja czaszy z dodatkowym pokryciem HA.    </t>
  </si>
  <si>
    <t xml:space="preserve">szt. </t>
  </si>
  <si>
    <t>PAKIET NR 1 - endoproteza bezcementowa szyjkowo - przynasadowa stawu biodrowego</t>
  </si>
  <si>
    <t>PAKIET NR 2 - endoproteza bezcementowa stawu biodrowego</t>
  </si>
  <si>
    <t>METAL/POLIETYLEN</t>
  </si>
  <si>
    <t>RAZEM ZA KOMPLET</t>
  </si>
  <si>
    <r>
      <t>Trzpień</t>
    </r>
    <r>
      <rPr>
        <sz val="10"/>
        <color indexed="8"/>
        <rFont val="Arial"/>
        <family val="2"/>
      </rPr>
      <t xml:space="preserve"> -   ze stopu tytanu, prosty, bezcementowy, przynasadowy zwężający się w kierunku dystalnym, posiadający geometrię klina w dwóch płaszczyznach, w przekroju o kształcie prostokątnym z zaokrąglonymi krawędziami, z kanałem po obu stronach, pokryty powłoką porowatego tytanu(w cześci bliższej) z hydroksyapatytem lub porowatym tytanem(w cześci bliższej) z Si-DLC, kąt nachylenia szyjki  α = 135°, α = 125° o stożku 12/14, trzpień w minimum 11 rozmiarach 
Lub
</t>
    </r>
    <r>
      <rPr>
        <b/>
        <sz val="10"/>
        <color indexed="8"/>
        <rFont val="Arial"/>
        <family val="2"/>
      </rPr>
      <t>Trzpień</t>
    </r>
    <r>
      <rPr>
        <sz val="10"/>
        <color indexed="8"/>
        <rFont val="Arial"/>
        <family val="2"/>
      </rPr>
      <t xml:space="preserve"> -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przynasadowy bezcementowy, ze stopu tytanu, o owalnym przekroju. W części proksymalnej z przewężeniem szyjki zwiększającym zakres ruchu w stawie. W części dystalnej z wypolerowanym podcięciem ułatwiającym wprowadzenie oraz z dwoma kanałkami.  Pokryty powłoką tytanu z hydroksyapatytem lub powłoką tytanu z Si-DLC. Kąt nachylenia szyjki α=130°, stożek trzpienia 12/14, trzpień w  minimum 9 rozmiarach.                            </t>
    </r>
  </si>
  <si>
    <r>
      <t>Panewka</t>
    </r>
    <r>
      <rPr>
        <sz val="10"/>
        <color indexed="8"/>
        <rFont val="Arial"/>
        <family val="2"/>
      </rPr>
      <t xml:space="preserve">  - bezcementowa ze stopu tytanu pokrytego tytanem z hydroksyapatytem lub tytanem z Si-DLC, z wypustkami w postaci ząbków umożliwiającymi pierwotną stabilizację. Dostępna w wersji bezotworowej oraz z 3 otworami pod śruby kotwiczące z zaślepkami, o  średnicy od 44mm do 70mm, panewka w minimum 14 rozmiarach, zapewniająca możliwość zamiennego stosowania wkładów polietylenowych i ceramicznych.</t>
    </r>
  </si>
  <si>
    <r>
      <t xml:space="preserve">Wkład polietylenowy - </t>
    </r>
    <r>
      <rPr>
        <sz val="10"/>
        <color indexed="8"/>
        <rFont val="Arial"/>
        <family val="2"/>
      </rPr>
      <t>z UHMWPE z witaminą E, o średnicy wewnętrznej 28 mm, 32 mm  lub 36 mm, standardowy lub antyluksacyjny o kącie kołnierza  15° ze znacznikiem. Wkład polietylenowy i panewka pakowane osobno.</t>
    </r>
  </si>
  <si>
    <r>
      <t>Głowa metalowa -</t>
    </r>
    <r>
      <rPr>
        <sz val="10"/>
        <color indexed="8"/>
        <rFont val="Arial"/>
        <family val="2"/>
      </rPr>
      <t xml:space="preserve"> ze stopu CoCrMo, o średnicy 28 mm, 32 mm lub 36 mm, dostępna w 5 rozmiarach (S, M, L, XL, XXL).</t>
    </r>
  </si>
  <si>
    <t>`</t>
  </si>
  <si>
    <t>CERAMIKA/POLIETYLEN</t>
  </si>
  <si>
    <t>ELEMENTY DODATKOWE</t>
  </si>
  <si>
    <r>
      <t>Trzpień</t>
    </r>
    <r>
      <rPr>
        <sz val="10"/>
        <color indexed="8"/>
        <rFont val="Arial"/>
        <family val="2"/>
      </rPr>
      <t xml:space="preserve"> -   ze stopu tytanu, prosty, bezcementowy, przynasadowy zwężający się w kierunku dystalnym, posiadający geometrię klina w dwuch płaszczyznach, w przekroju o kształcie prostokątnym z zaokrąglonymi krawędziami, z kanałem po obu stronach, pokryty powłoką porowatego tytanu(w cześci bliższej) z hydroksyapatytem lub porowatym tytanem(w cześci bliższej) z Si-DLC, kąt nachylenia szyjki  α = 135°, α = 125° o stożku 12/14, trzpień w minimum 11 rozmiarach 
Lub
</t>
    </r>
    <r>
      <rPr>
        <b/>
        <sz val="10"/>
        <color indexed="8"/>
        <rFont val="Arial"/>
        <family val="2"/>
      </rPr>
      <t>Trzpień</t>
    </r>
    <r>
      <rPr>
        <sz val="10"/>
        <color indexed="8"/>
        <rFont val="Arial"/>
        <family val="2"/>
      </rPr>
      <t xml:space="preserve"> -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przynasadowy bezcementowy, ze stopu tytanu, o owalnym przekroju. W części proksymalnej z przewężeniem szyjki zwiększającym zakres ruchu w stawie. W części dystalnej z wypolerowanym podcięciem ułatwiającym wprowadzenie oraz z dwoma kanałkami.  Pokryty powłoką tytanu z hydroksyapatytem lub powłoką tytanu z Si-DLC. Kąt nachylenia szyjki α=130°, stożek trzpienia 12/14, trzpień w  minimum 9 rozmiarach.                            </t>
    </r>
  </si>
  <si>
    <r>
      <t xml:space="preserve">Wkład polietylenowy </t>
    </r>
    <r>
      <rPr>
        <sz val="10"/>
        <color indexed="8"/>
        <rFont val="Arial"/>
        <family val="2"/>
      </rPr>
      <t>- z UHMWPE z witaminą E, o średnicy wewnętrznej 28 mm, 32 mm  lub 36 mm, standardowy lub antyluksacyjny o kącie kołnierza  15° ze znacznikiem. Wkład polietylenowy i panewka pakowane osobno.</t>
    </r>
  </si>
  <si>
    <r>
      <t>Głowa ceramiczna</t>
    </r>
    <r>
      <rPr>
        <sz val="10"/>
        <color indexed="8"/>
        <rFont val="Arial"/>
        <family val="2"/>
      </rPr>
      <t xml:space="preserve"> - Biolox delta , o średnicy 28 mm dostępna w 3 rozmiarach (S, M, L) oraz o średnicy 32 mm lub 36 mm dostępne w co najmniej w 4 rozmiarach (S, M, L, XL).</t>
    </r>
  </si>
  <si>
    <r>
      <t xml:space="preserve">Wkręt panewkowy  </t>
    </r>
    <r>
      <rPr>
        <sz val="10"/>
        <color indexed="8"/>
        <rFont val="Arial"/>
        <family val="2"/>
      </rPr>
      <t>o średnicy 6,5 mm i długościach od 15 mm do 80 mm</t>
    </r>
  </si>
  <si>
    <r>
      <t>Trzpień rewizyjny -</t>
    </r>
    <r>
      <rPr>
        <sz val="10"/>
        <color indexed="8"/>
        <rFont val="Arial"/>
        <family val="2"/>
      </rPr>
      <t xml:space="preserve"> bezcementowy, ze stopu tytanu, w przekroju o kształcie prostokątnym, z zaokrąglonymi krawędziami, zwężający się w kierunku dystalnym, z rowkami po obu stronach, rozcięty w części dystalnej w kierunkach AP i ML. Pokryty powłoką porowatego tytanu oraz powłoką węglowo-krzemową. Kąt nachylenia szyjki  135°, występujący w wersji "high ofset", stożek trzpienia 12/14. Trzpień w minimum 9 rozmiarach o długościach co najmniej od 180 do 230 mm. </t>
    </r>
  </si>
  <si>
    <t>ELEMENTY 1 KOMPLETU</t>
  </si>
  <si>
    <t>część udowa</t>
  </si>
  <si>
    <t>część piszczelowa</t>
  </si>
  <si>
    <t>wkładka polietylenowa</t>
  </si>
  <si>
    <t>kpl.</t>
  </si>
  <si>
    <t>Trzpień przedłużający</t>
  </si>
  <si>
    <t>Podkładka augumentacyjna</t>
  </si>
  <si>
    <t>Endoproteza cementowa, dwukłykciowa stawu kolanowego: Część udowa anatomiczna ( lewa i prawa ) wykonana z chromokobaltu  przynajmniej w 7 rozmiarach dla każdej ze stron. Możliwość zaoferowania dodatkowych( oprócz standardowych) – wąskich rozmiarów elementu udowego. Część piszczelowa uniwersalna, wykonana z chromokobaltu , modularna ( nie związana na stałe z wkładką polietylenową)  przynajmniej w 9 rozmiarach z możliwością zastosowania trzpieni przedłużających i podkładek augmentacyjnych o grubościach 4mm i 8mm. Wkładka polietylenowa realizująca 3 stopniowe, fabryczne tyłopochylenie, dostępna w grubościach 10mm, 12mm, 14mm, 16mm ,  przynajmniej w 5 rozmiarach dla każdej grubości. Sterylizowana promieniami beta. Mocowana na zasadzie zatrzaskowej. Możliwość zastosowania wkładki pogłębionej lub rotacyjnej. W wersji ze stabilizacją tylną mocowana dodatkową śrubą do części piszczelowej. Resekcja części piszczelowej do wyboru: śródszpikowo lub zewnętrznie. Retrakcyjny  pomiaru szpary stawowej w wyproście i zgięciu. Endoproteza musi dawać możliwość śródoperacyjnego wyboru wersji z zachowaniem lub bez zachowania PCL. Instrumentarium musi współpracować z kinematycznym systemem nawigacji komputerowej ( bez użycia CT )</t>
  </si>
  <si>
    <t>Ostrza do piły</t>
  </si>
  <si>
    <t>Trzpień endoprotezy bezcementowej, ze stopu tytanu, w 1/3 bliższej pokryty napyleniem porowatym z czystego tytanu. Trzpień w części bliższej zaopatrzony w dwa łukowato wygięte „skrzydła” gwarantujące stabilność. Stożek konusa 12/14. Offset zmienny wraz ze wzrostem rozmiaru trzpienia. Dostępny w opcji trzpień o kącie szyjkowo – trzonowym 128 stopni i zwiększonym offsecie o 6mm w stosunku do trzpieni standartowych. Trzpień min. w 11 rozmiarach, od 10 mm do 21 mm, skok co 1 mm.</t>
  </si>
  <si>
    <t>Endoproteza stawu biodrowego- trzpień ze stopu tytanu, w kształcie podwójnego klina, stożek 12/14 , w części bliższej napylany porowatą okładziną z czystego tytanu. Wyposażony proksymalnie w dodatkowe elementy antyrotacyjne. System oferuje dwa typoszeregi- standardowy oraz o zwiekszonym o 6 mm offsecie. Długość trzpieni w 13-u rozmiarach</t>
  </si>
  <si>
    <t>Głowy metalowe, średnica 28 mm, 32 mm, 36 mm,40 mm w pięciu rozmiarach, konus 12/14</t>
  </si>
  <si>
    <t>Głowy ceramiczne biolox delta, średnica 28 mm, 32 mm, 36 mm i 40 mm, w trzech rozmiarach, konus 12/14</t>
  </si>
  <si>
    <t>Panewka, typ press- fit z możliwością mocowania 3 śrubami, opcja panewki press-fit bez otworów. Materiał: stop tytanu, część zewnętrzna napylona czystym tytanem o porowatej strukturze. Średnica od 44 do 68mm co 2mm.</t>
  </si>
  <si>
    <t>Śruby: Materiał: stop tytanowy. Rozmiary: Ø 6,5mm, długość od 16 do 44mm, co 4mm</t>
  </si>
  <si>
    <t>Wkłady do panewek, symetryczne polietylen wzmocniony, na głowe 32 mm do panewek 48mm-68mm</t>
  </si>
  <si>
    <t>Wkłady do panewek, kształt: symetryczny, asymetryczny lub z tzw. okapem ( posterior wall), materiał:  polietylen stabilizowany witaminą E, crosslinkowany . Rozmiary: średnica wewn. 28 mm, 32 mm, 36 mm, 40 mm.</t>
  </si>
  <si>
    <t>wkład do panewki ceramiczny, biolox delta, kształt symetryczny, rozmiary średnica wewn. 28 i 32 , 36 i 40 mm</t>
  </si>
  <si>
    <t>a</t>
  </si>
  <si>
    <t>b</t>
  </si>
  <si>
    <t>c</t>
  </si>
  <si>
    <t>d</t>
  </si>
  <si>
    <t>e</t>
  </si>
  <si>
    <t>Trzpień prosty, tzw klin stożkowy, proporcjonalny wykonany ze stopu tytanu w cześci bliższej pokryty porowatym czystym tytanem i hydroksyapatytem. Trzpień posiada wzdłużne rowki antyrotacyjne w 12 rozmiarach. Kąt szyjkowo trzonowy CCD w roziarach 127 i 132 stopnie dostępny w 12 rozmiarach dla każdego kąta CCD. Trzpień kompatybilny z głowami o stożku 11.3/12.5 mm
Trzpień posiada zmieniające się krzywizny w części przyśrodkowej jak i bocznej. Wymaga się  dostepności instrumentów do wykonania zabiegów metodą małoinwazyjną (MIS – metodą anterior - w tym komplet odpowiednich poważek w standardowym instrumentarium).                                                                                                          Trzpień rewizyjny stożkowy o kącie stożka 2 stopni o mocowaniu press-fitowym w części diaphisalnej kanału kości udowej w co najmniej 3 długościach i 8 grubościach. Część proksymalna wykonana ze stopu tytanu pokrytego porowatą okładziną tytanową i napylaną hydroksyapatytem w co najmniej 4 długościach ze zmiennym offsetem w co najmniej 7 grubościach, łączenie części proksymalnej z dystalną za pomocą śruby.
Głowa metalowa o średnicach 22mm, 28mm, 32mm, każda przynajmniej w 3 rozmiarach długości szyjki; tzw. duża głowa metalowa o średnicy 36mm,40mm,44mm wysokopolerowana (technologia LFIT) przystosowana do wkładek polietylenowych, w 3 długościach szyjki. System pozwalający na zaopatrzenie pacjenta głową metalową 44mm do panewki 54mm.  Panewka drukowana w technologii 3D w rozmiarach od 42 do 66 mm skok  co 2 mm. bezcementowa sferyczna typu press-fit , tytanowa, pokryta hydroksyapatytem w rozm. średnicy zewnętrznej od 40 do 72mm (skok co 2mm).   Wkładka polietylenowa bezokapowa lub z 10 stopniowym okapem o rozmiarach  wewnętrznych 22, 28, 32mm. oraz 36mm, 40mmmi 44mm Polietylen poddany procesowi (gamma; 9 Mrad; 3 dawki x 3 Mrad) i kolejno trzykrotnie wyżarzanego (temp. 130 st) w wyniku naprzemiennego, sekwencyjnego procesu, sterylizowanego nieradiacyjnie, w plazmie gazu. Wkładka do panewki dwumobilna - antyluksacyjna w opcji cementowanej i press-fitowej. System wkładek chromokobaltowych implantowanych w czaszach tytanowych panewek bezcementowych dzięki zastosowaniu systemu zatrzaskowego, umozliwających zastosowanie artykulacji dwupłaszczyznowej. Półzwiązana proteza panewki stawu biodrowego, złożona z dwóch komponentów umożliwiających dwuosiową artykulację. Panewka z pressfitem brzeżnym w rozmiarach od 40 do 72 mm skok co 2mm</t>
  </si>
  <si>
    <t>Trzpień  prosty 12 rozmiarów dla każdego kąta 127 i 132</t>
  </si>
  <si>
    <t>Trzpień rewizyjny</t>
  </si>
  <si>
    <t>Część proksymalna</t>
  </si>
  <si>
    <t xml:space="preserve">Głowa </t>
  </si>
  <si>
    <t>tzw. duża głowa</t>
  </si>
  <si>
    <t>Głowa ceramiczna 28,32,36mm</t>
  </si>
  <si>
    <t>Panewka press-fit pressfit brzeżny(otworowa, bezotworowa)</t>
  </si>
  <si>
    <t>Panewka przestrzenna press-fit drukowana 3D (otworowa, bezotworowa)</t>
  </si>
  <si>
    <t>Wkładka polietylenowa (rozm. 22, 28, 32) (36,40,44)</t>
  </si>
  <si>
    <t>Wkładka ceramiczna</t>
  </si>
  <si>
    <t xml:space="preserve">Wkładka antyluksacyjna w opcji cementowanej do dna panewki i presfitowej do panewki tytanowej,cementowana w rozmiarach 44-60mm, skok co 2mm, do zastosowania na głowy 22,2; 28,32mm </t>
  </si>
  <si>
    <t xml:space="preserve">Wkładka chromokobaltowa do tytanowej panewki bezcementowej </t>
  </si>
  <si>
    <t>Wkładka polietylenowymi do wkładu chromokobaltowego</t>
  </si>
  <si>
    <t xml:space="preserve">Zaślepka panewki </t>
  </si>
  <si>
    <t>Wkręty do czaszy panewki</t>
  </si>
  <si>
    <t>Zaślepka panewki drukowanej</t>
  </si>
  <si>
    <t>Wkręty do czaszy panewki drukowanej</t>
  </si>
  <si>
    <t>A</t>
  </si>
  <si>
    <t>B</t>
  </si>
  <si>
    <t>C</t>
  </si>
  <si>
    <r>
      <t>Endoproteza pierwotna kłykciowa</t>
    </r>
    <r>
      <rPr>
        <sz val="8"/>
        <rFont val="Arial"/>
        <family val="2"/>
      </rPr>
      <t xml:space="preserve"> dostępna w wersji cementowanej i bezcementowej: Element udowy jednopromieniowy w łuku funkcjonalnym zakresu zgięcie-wyprost 10-110 stopni dla osi przebiegającej w linii przeznadkłykciowej lub równolegle do niej w tylnej części kłykci kości udowej, anatomiczny (prawy, lewy) wykonany ze stopu kobaltowo-chromowego, z podniesioną o 7° przednią częścią, zapobiegającą tzw. notching – nadmiernemu naciskowi implantu na warstwę korową przedniej części uda, w 8 rozmiarach dla każdej ze stron w wersjach pozwalających na zachowanie lub usunięcie więzadła krzyżowego tylnego. Technika tylnoreferencyjna. 
- Element piszczelowy modularny, wykonany ze stopu kobaltowo-chromowego, dostępny w 8 rozmiarach, taca piszczelowa pierwotna standardowa. 
- Element piszczelowy modularny, wykonany ze stopu kobaltowo-chromowego, dostępny w 8 rozmiarach uniwersalny do tzw. trudnych kolan, z możliwością dokręcenia przedłużek cementowanych i zastosowania bloczków uzupełniających ubytki kostne.                                             
- Element piszczelowy pokryty tytanem o budowie przestrzennej z czteroma pegami zlokalizowanymi obwodowo, częściowo pokryte strukturą 3D poprawiające pierwotne umocowanie płyty w kości gąbczastej                                                  
- Wkładka z polietylenu  wysokousieciowanego radiacyjnie, wyżarzany (temp. 130 st), sterylizowany nieradiacyjnie, w plazmie gazu, w 3 wersjach: CR (bez stabilizacji), PS (z tylną stabilizacją), CS (o zwiększonej stabilizacji w płaszczyźnie czołowej, bez konieczności usuwania PCL ). Wkładka mocowana do płyty piszczelowej za pomocą systemu zatrzaskowego. Wszystkie wkładki o geometrii zapewniającej poruszanie się elementu udowego po łuku rotacyjnym; w grubościach: 9mm, 11mm, 13mm, 16mm i 19mm. W wersji PS oraz CS możliwość zastosowania wkładek 22mm i 25mm. 
-Trzpienie śródszpikowe cementowane do elementu piszczelowego uniwersalnego, wykonane z CoCr do tzw. trudnych piszczeli. 3 rozmiary (9mm/100mm, 12mm/100mm, 12mm/50mm).
- Płyta piszczelowa w całości wykonana z polietylenu w 4 grubościach (9, 11, 13, 16 mm) zarówno w wersji PS, jak i CS dla wszystkich 8 rozmiarów elementu udowego pozwalająca na dobór implantu w zależności od śródoperacyjnej oceny klinicznej pacjenta. Implantacja płyty (cementowana taca piszczelowa-monoblok) możliwa przy zastosowaniu tylko trzech dodatkowych narzędzi.
- Komponent rzepkowy w opcji symetrycznej i niesymetrycznej (po 5 rozmiarów) wykonany z tego samego polietylenu, co wkładka piszczelowa.  </t>
    </r>
  </si>
  <si>
    <r>
      <t xml:space="preserve">Endoproteza rewizyjna </t>
    </r>
    <r>
      <rPr>
        <sz val="9"/>
        <rFont val="Arial"/>
        <family val="2"/>
      </rPr>
      <t>modularna, cementowana, anatomiczna. Mocowanie do kości zarówno elementu udowego, jak i piszczelowego oparte na trzpieniach śródszpikowych. Za pomocą mimośrodowych elementów dystansujących (offsetów) dopasowuje się właściwie położenie komponentów, jak i zapewnia właściwe umieszczenie trzpieni w kanale szpikowym. System umożliwia zastosowanie podkładek pod płytę piszczelową oraz bloczków uzupełniających ubytki kostne do elementu udowego. Wkładka piszczelowa posiada dodatkową stabilizację do płyty za pomocą trzpienia.                                                                                                                -Element udowy wykonany ze stopu chromowo – kobaltowego (CoCr), anatomiczny (prawy i lewy) w 8 rozmiarach dla każdej ze stron,  jednopromieniowy w łuku funkcjonalnym zakresu zgięcie-wyprost 10-110 stopni dla osi przebiegającej w linii przeznadkłykciowej lub równolegle do niej w tylnej części kłykci kości udowej.                                                                             -Element piszczelowy wykonany ze stopu chromowo – kobaltowego (CoCr), modularny w 8 rozmiarach. 
-Wkładka polietylenowa wykonana z polietylenu wysokousieciowanego radiacyjnie,  wyżarzanego (temp. 130 st), sterylizowanego nieradiacyjnie, w plazmie gazu, w grubościach od 9 do 31 mm (9 wysokości w 8 rozmiarach). 
-Trzpienie śródszpikowe wykonane z tytanu w długościach 100 i 150 mm, i średnicach od 10 do 25 mm. Możliwość zastosowania tzw .extenderów czyli przedłużaczy trzpieni o 25, 50 mm.
- Podkładki pod element piszczelowy wykonane z CoCr występują jako połówkowe bloki o grubościach  5 i 10 mm , mocowane za pomocą mechanizmu blokującego
- Podkładki pod element udowy wykonane z CoCr - dystalne o grubościach 5,10, 15 mm oraz tylne o grubościach 5 i 10 mm, mocowane za pomocą śruby.
- Mimośrody wykonane z CoCr  pozwalające na zróżnicowanie osi o 2,4,6,8 mm, zarówno w elemencie piszczelowym jak i udowym</t>
    </r>
  </si>
  <si>
    <r>
      <t>Endoproteza półzwiązana zawiasowa rewizyjna</t>
    </r>
    <r>
      <rPr>
        <sz val="9"/>
        <rFont val="Arial"/>
        <family val="2"/>
      </rPr>
      <t xml:space="preserve">.  System oparty na obrotowym mechanizmie zawiasowym. Część kłykciowa anatomiczna : lewa, prawa po 5 rozmiarów. Trzpień niecementowany-tytanowy w 2 rozmiarach 80  i 155mm długości i średnicy 11-19mm (skok co 1mm, potem rozmiary 21 i 23 mm). Trzpień cementowany  CoCr w 2 rozmiarach 80  i 155mm długości i średnicy 11-19mm (skok co 1mm, potem rozmiary 21 i 23 mm). Część piszczelowa modularna w 4 rozmiarach. Wkładka polietylenowa w 2 rozmiarach, każdy z rozmiarów dostępny w 5 wysokościach. Podkładki augmenty pod element piszczelowy wykonane z CoCr występują jako bloki połówkowe oraz jako bloki pełne w grubościach  5 i 10 mm, mocowane za pomocą cementu do tacy piszczelowej. Podkładki augmenty pod element udowy wykonane z CoCr - dystalne o grubości 10mm, mocowane do implantu udowego za pomocą śruby. Mimośród wykonany z CoCr  pozwalający na zróżnicowanie osi i poprawne dopasowanie elementu udowego o 4mm (instalowane do elementu udowego).  System zawiasowy, składający się z piszczelowego mechanizmu obrotowego, kompletu 4 uszczelek, osi łączącej udo/piszczel. 
Ostrze jednorazowe do napędu ortopedycznego. </t>
    </r>
  </si>
  <si>
    <t>Element udowy cementowany pierwotny PS/CR</t>
  </si>
  <si>
    <t>Element udowy niecementowany pierwotny PS/CR</t>
  </si>
  <si>
    <t>Element udowy cementowany rewizyjny TS</t>
  </si>
  <si>
    <t xml:space="preserve">Element piszczelowy pierwotny cementowany </t>
  </si>
  <si>
    <t>Element piszczelowy cementowany uniwersalny</t>
  </si>
  <si>
    <t>Element piszczelowy z pegami</t>
  </si>
  <si>
    <t>Wkładka piszczelowa CR/PS/CS</t>
  </si>
  <si>
    <t xml:space="preserve">Wkładka piszczelowa rewizyjna TS </t>
  </si>
  <si>
    <t xml:space="preserve">Trzpienie stabilizujące cementowane, niecemnetowane </t>
  </si>
  <si>
    <t>Podkładki piszczelowe- augmenty 5 i 10 mm</t>
  </si>
  <si>
    <t xml:space="preserve">Podkładki udowe- augmenty </t>
  </si>
  <si>
    <t>Offsety – mimośrody</t>
  </si>
  <si>
    <t>Taca piszczelowa polietylenowa PS/CS</t>
  </si>
  <si>
    <t xml:space="preserve">Rzepka symetryczna. </t>
  </si>
  <si>
    <t xml:space="preserve">Ostrze jednorazowe do napędu. </t>
  </si>
  <si>
    <t>Rewizyjno/zawiasowy element udowy</t>
  </si>
  <si>
    <t>Rewizyjno/zawiasowy element piszczelowy</t>
  </si>
  <si>
    <t>Rewizyjno/zawiasowa wkładka piszczelowa</t>
  </si>
  <si>
    <t xml:space="preserve">Rewizyjno/zawiasowy bloczek udowy – podkładka, augment </t>
  </si>
  <si>
    <t>Rewizyjno/zawiasowa podkładka  piszczelowa, augment</t>
  </si>
  <si>
    <t>Rewizyjno/zawiasowa przedłużka – trzpień stabilizujący  (udo/piszczel w opcji cementowanej  i bezcementowej</t>
  </si>
  <si>
    <t xml:space="preserve">Rewizyjno/zawiasowy offset – mimośród </t>
  </si>
  <si>
    <t xml:space="preserve">Rewizyjno/zawiasowy element rotacyjny, element rotacyjny poresekcyjny </t>
  </si>
  <si>
    <t>System uszczelek polietylenowych do:  systemu rewizyjno – zawiasowego, systemu poresekcyjnego umiemożliwiający kontakt metal-metal w obrębie „zawiasu”</t>
  </si>
  <si>
    <t xml:space="preserve">Oś do systemu rewizyjno – zawiasowego, oś poresekcyjna </t>
  </si>
  <si>
    <t>Uzupełnienia nasady bliższej i dalszej kolana drukowane w tech. 3D</t>
  </si>
  <si>
    <t>Panewka zatrzaskowa w rozmiarach 44 - 60 co 2 mm, dla głów 22,28 i 32 mm</t>
  </si>
  <si>
    <t>Czasza bipolarna w rozmiarach 41mm -72mm. Do rozmiaru 56 skalowania co 1mm.Dostosowana do głów wewnętrzych 28mm (od rozmiaru 44), głowa wewnętrzna zatrzaskiwana dzięki wbudowanemu pierścieniowi polietylenowemu, mocowane bez demontażu czaszy</t>
  </si>
  <si>
    <t>Głowa protezy ze stopu CoCr w czterech wielkościach długości szyjki w średnicach 22mm , 28mm , 32 mm</t>
  </si>
  <si>
    <t>Głowa o średnicy 36 i 40 mm</t>
  </si>
  <si>
    <t>Trzpień cementowany stalowy wysokopolerowany, bezkołnierzowy w kształcie klina, z centralizerem w 9 rozmiarach do wyboru i 3 wielkościach ofsetu 35,5 -37,5 -44mm.</t>
  </si>
  <si>
    <t>Trzpień rewizyjny cementowy wysokopolerowany w długościach 200, 220, 240 i 260 mm w ofsecie 44 mm</t>
  </si>
  <si>
    <t>Korek dokanałowy wykonany z PMMA w średnicach 8mm -18mm</t>
  </si>
  <si>
    <t>Końcówki do płukania</t>
  </si>
  <si>
    <t>Kabel z plombą</t>
  </si>
  <si>
    <t xml:space="preserve">Kabel </t>
  </si>
  <si>
    <t>Plomba</t>
  </si>
  <si>
    <t xml:space="preserve">Płyta do złamań okołoprotezowych prosta </t>
  </si>
  <si>
    <t>Zaślepka do płyty prostej</t>
  </si>
  <si>
    <t>Płyta hakowa</t>
  </si>
  <si>
    <t>Cement kostny z 2 antybiotykiem (Tobramycyną)  nie mniej niż 40g o wydłużonym czasie wiązania</t>
  </si>
  <si>
    <t>Cement kostny o wydłużonym czasie wiązania - 40g</t>
  </si>
  <si>
    <t>System do płukania kanału szpikowego i loży panewkowej typu "pulse lavage"- składający się z zespołu napędowego-płucząco ssącego, z wbudowanym autonomicznym systemem zasilania, jednorazowy, pakowany sterylnie oraz dodatkowo szczoteczki.</t>
  </si>
  <si>
    <r>
      <rPr>
        <sz val="10"/>
        <rFont val="Arial"/>
        <family val="2"/>
      </rPr>
      <t>Cement kostny o wysokiej gęstości z gentamycyną, 40g</t>
    </r>
  </si>
  <si>
    <t xml:space="preserve">System do mieszania cementu manualny i przy użyciu napędu </t>
  </si>
  <si>
    <t>System do mieszania cementu do TKA</t>
  </si>
  <si>
    <t>Panewka cementowa z polietylenu wysokousieciowianego  z kołnirzem  dla artykulacji z głowam 22,2 ,28, 32, 36 i 40 mm wyposażona w dystansery z PMMA o wysokości 2 lub 3 mm</t>
  </si>
  <si>
    <t>Trzpień cementowany typu Muller, stożkowy w dwóch płaszczyznach,
samocentrujący w kanale szpikowym, wykonany ze stopu CoCr w 10
rozmiarach. Pionowe żebrowanie zwiąkszające powierzchnię kontaktu z
cementem. Stożek trzpienia w standardzie Eurokous (12/14)</t>
  </si>
  <si>
    <t>Uniwersalny korek kanałowy wykonany z polietylenu pasujący do wszystkich rozmiarów kanału</t>
  </si>
  <si>
    <t>Głowy metalowe CoCr o stożku 12/14 i średnicach zewnętrznych 28mm,32mm, 36mm, w 4 długościach szyjki; montowane śródoperacyjnie wewnątrz czaszy bipolarnej (nie zatrzaśnięta fabrycznie)</t>
  </si>
  <si>
    <t>Ostrza do pił</t>
  </si>
  <si>
    <t>Czasza bipolarna wykonana ze stopu CoCr z wewnętrznym wkładem
polietylenowym dostosowanym do głów 28mm. Średnica zewnętrzna czaszy od 38mm do 62mm ze skokiem co 1mm. Podwójny mechanizm mocowania głowy metalowej w czaszy: zatrzaskowy we wkładce PE i polietylenowy pierścień mocujący</t>
  </si>
  <si>
    <t>ENDOPROTEZA STAWU KOLANOWEGO DLA ALERGIKÓW</t>
  </si>
  <si>
    <t>I</t>
  </si>
  <si>
    <t xml:space="preserve">RAZEM </t>
  </si>
  <si>
    <t>II</t>
  </si>
  <si>
    <t>ENDOPROTEZA STAWU KOLANOWEGO CEMENTOWA</t>
  </si>
  <si>
    <t>Zestaw do próżniowego mieszania i podawania cementu- ręczny, hermetyczny ( niewymagający użycia pompy próżniowej) z cementem (1x 40g) z gentamycyną) umieszczonym fabrycznie wewnątrz zestawu</t>
  </si>
  <si>
    <t>Cemex system genta z antybiotykiem 40g</t>
  </si>
  <si>
    <t>ENDOPROTEZA STAWU BIODROWEGO</t>
  </si>
  <si>
    <t>III</t>
  </si>
  <si>
    <t>PAKIET NR 3</t>
  </si>
  <si>
    <t>PAKIET NR 4 -  endoproteza bezcementowa pierwotna i rewizyjna stawu biodrowego</t>
  </si>
  <si>
    <t>PAKIET NR 5 -  system alloplastyki kolana pierwotny, rewizyjny, zawiasowy</t>
  </si>
  <si>
    <t>PAKIET NR 6 - endoproteza cementowa pierwotna i rewizyjna stawu biodrowego</t>
  </si>
  <si>
    <t>PAKIET NR 7 - endoproteza cementowa stawu biodrowego z głową bipolarną</t>
  </si>
  <si>
    <t>ENDOPROTEZA STAWU KOLANOWEGO ROTACYJNO - ZAWIASOWA</t>
  </si>
  <si>
    <t>Endoproteza stawu kolanowego rotacyjno-zawiasowa. Komponent udowy przynajmniej w trzech rozmiarach dla każdej ze stron z możliwością dokręcenia przedłużek offsetowych zarówno w wersji cementowanej jak i bezcementowej przynajmniej w dwóch długościach i trzech średnicach dla każdej wersji. Bloczki dystalne jak i tylno-dystalne o grubościach 4mm, 8mm, 12mm zapewniające uzupełnienie ubytków kostnych po stronie udowej Komponent piszczelowy uniwersalny przynajmniej w trzech rozmiarach z możliwością dokręcenia przedłużek offsetowych zarówno w wersji cementowanej jak i bezcementowej przynajmniej w dwóch długościach i trzech średnicach dla każdej wersji. Podkładki augmentacyjne pod komponent piszczelowy o grubościach 4mm, 8mm, 12mm, 16mm. Wkładka polietylenowa wykonana z polietylenu o podwyższonej odporności na ścieranie o grubościach od 10mm do 24mm ze skokiem co 2mm.Rzepka dostępna w sześciu rozmiarach. Korki polietylenowe do cementu. Endoproteza musi zapewniać możliwość wykonywania wahań rotacyjnych +/- 12 stopni oraz współpracować z posiadanym przez Zamawiającego kinematycznym systemem nawigacji komputerowej (bez użycia CT). Skład kompletu: Komponent udowy 1 szt., Komponent piszczelowy 1 szt., Przedłużka udowa cementowana 1 szt., Przedłużka udowa bezcementowa 1 szt., Bloczek udowy dystalny 1 szt., Bloczek udowy tylno-dystalny 1 szt., Przedłużka piszczelowa bezcementowa 1 szt., Przedłużka piszczelowa cementowana 1 szt., Podkładka piszczelowa 1 szt., Łącznik udowy 1 szt., Polietylen1 szt. Korek polietylenowy do cementu – 1 szt.</t>
  </si>
  <si>
    <t>Komponent udowy</t>
  </si>
  <si>
    <t>Komponent piszczelowy</t>
  </si>
  <si>
    <t>Przedłużka udowa cementowana</t>
  </si>
  <si>
    <t>Przedłużka udowa bezcementowa</t>
  </si>
  <si>
    <t>Bloczek udowy dystalny</t>
  </si>
  <si>
    <t>Bloczek udowy tylny</t>
  </si>
  <si>
    <t>Przedłużka piszczelowa bezcementowa</t>
  </si>
  <si>
    <t>Przedłużka piszczelowa cementowana</t>
  </si>
  <si>
    <t>Podkładka piszczelowa</t>
  </si>
  <si>
    <t>Łącznik udowy</t>
  </si>
  <si>
    <t>Polietylen</t>
  </si>
  <si>
    <t>f</t>
  </si>
  <si>
    <t>g</t>
  </si>
  <si>
    <t>h</t>
  </si>
  <si>
    <t>i</t>
  </si>
  <si>
    <t>j</t>
  </si>
  <si>
    <t>k</t>
  </si>
  <si>
    <t>IV</t>
  </si>
  <si>
    <t xml:space="preserve">ENDOPROTEZA REWIZYJNA STAWU KOLANOWEGO </t>
  </si>
  <si>
    <t xml:space="preserve">Endoproteza rewizyjna stawu kolanowego. Część udowa: wykonana z chromokobaltu , anatomiczna, dostępna w minimum 7 rozmiarach (dla każdej ze stron), możliwość zastosowania przedłużek offsetowych zarówno cementowanych (średnica od 12 mm do 18mm) jak i  bezcementowych (średnica od 12mm do 20 mm) . Podkładki uzupełniające ubytki zarówno w części dystalnej jak i tylnej. Część piszczelowa: wykonana z chromokobaltu, uniwersalna , przynajmniej w 11 rozmiarach , przedłużki offsetowe cementowane (średnica od 12 mm do 18mm) jak i bezcementowe (średnica od 11 mm do 20mm). Półpodkładki uzupełniające ubytki o grubościach 5mm,10mm,15mm. Wkładka polietylenowa: dostępna w grubościach 10mm, 12mm, 14mm, 16mm, 18mm, 20mm, 24mm, 28mm, 32mm mocowana dodatkową śrubą do tacy piszczelowej, realizująca trzystopniowe fabryczne tyłopochylenie. Rzepka dostępna w 4 rozmiarach. Instrumentarium musi współpracować z kinematycznym systemem nawigacji komputerowej (bez użycia CT). </t>
  </si>
  <si>
    <t>V</t>
  </si>
  <si>
    <t>X</t>
  </si>
  <si>
    <t>PODSUMOWANIE PAKIETU NR 3</t>
  </si>
  <si>
    <t>RAZEM 
I, II, III, IV, V</t>
  </si>
  <si>
    <t>Postępowanie nr 8/24</t>
  </si>
  <si>
    <t xml:space="preserve"> …………………………………………………........................................ (Dokument należy złożyć w postaci elektronicznej opatrzony  kwalifikowalnym podpisem elektronicznym)</t>
  </si>
  <si>
    <t>Endoproteza cementowa, dwukłykciowa stawu kolanowego: Część udowa anatomiczna (lewa i prawa) wykonana z chromokobaltu pokryty ZrN  przynajmniej w 7 rozmiarach dla każdej ze stron. Możliwość zaoferowania dodatkowych( oprócz standardowych) – wąskich rozmiarów elementu udowego. Część piszczelowa uniwersalna, wykonana z chromokobaltu, pokryta ZrN, modularna ( nie związana na stałe z wkładką polietylenową)  przynajmniej w 9 rozmiarach z możliwością zastosowania trzpieni przedłużających i podkładek augmentacyjnych o grubościach 4mm i 8mm. Wkładka polietylenowa realizująca 3 stopniowe, fabryczne tyłopochylenie, dostępna w grubościach 10mm, 12mm, 14mm, 16mm ,  przynajmniej w 5 rozmiarach dla każdej grubości. Sterylizowana promieniami beta. Mocowana na zasadzie zatrzaskowej. Możliwość zastosowania wkładki pogłębionej lub rotacyjnej. W wersji ze stabilizacją tylną mocowana dodatkową śrubą pokryta ZrN do części piszczelowej. Resekcja części piszczelowej do wyboru: śródszpikowo lub zewnętrznie. Retrakcyjny  pomiaru szpary stawowej w wyproście i zgięciu. Endoproteza musi dawać możliwość śródoperacyjnego wyboru wersji z zachowaniem lub bez zachowania PCL. Instrumentarium musi współpracować z kinematycznym systemem nawigacji komputerowej ( bez użycia CT ). Użyczenie instrumentarium na czas trwania zabiegu.</t>
  </si>
  <si>
    <t>"Dostawa endoprotez dla oddziału chirurgii urazowo – ortopedycznej SPZZOZ w Gryficach"</t>
  </si>
  <si>
    <r>
      <t>Trzpień w minimum 11 rozm</t>
    </r>
    <r>
      <rPr>
        <sz val="10"/>
        <rFont val="Arial"/>
        <family val="2"/>
      </rPr>
      <t xml:space="preserve">iarach i 3 wersjach: standardowej, lateralizowanej i CoxaVara. Trzpień prosty, stożkowy w jednej płaszczyźnie, z rowkami podłużnymi i poprzecznymi na powierzchniach bocznych, pokryty warstwą HA na catej długości. Część proksymalna polerowana. Szyjka przewężona redukująca możliwość konfliktu szyjkowo-panewkowego. Stożek trzpienia 12/14, opcjonalnie trzpień bezcementowy, prosty, przynasadowy, bezkołnierzowy, pokryty w części bliższej porowatą okładziną tytanową i dodatkowo cienką (max 20mm), bioaktywną (osteoindukcyjną), szybko-resorbującą (do 6ciu miesięcy) warstwą fosforanowo-wapniową (tzw. BONIT). Kształt trzpienia stożkowy w dwóch płaszczyznach. Kąt szyjkowo-trzonowy zredukowany do 127° ułatwiający odtworzenie naturalnej anatomii pacjenta. Trzpień dostępny w minimum 10 rozmiarach standardowych i 10 rozmiarach lateralizowanych. Część dystalna i proksymalna trzpienia polerowane. Stożek Eurokonus, lub  </t>
    </r>
    <r>
      <rPr>
        <u val="single"/>
        <sz val="10"/>
        <rFont val="Arial"/>
        <family val="2"/>
      </rPr>
      <t>Trzpień bezcementowy, przynasadowy,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 xml:space="preserve">szyjkowy </t>
    </r>
    <r>
      <rPr>
        <sz val="10"/>
        <rFont val="Arial"/>
        <family val="2"/>
      </rPr>
      <t>o przekroju owalnym, z czterema bocznymi wypustkami de rotacyjnymi, regulujący   koślawość/szpotawość ustawienia wysokością przycięcia szyjki. W szczególności umożliwiający wysokie, podgłowowe cięcie szyjki i zachowanie jej fragmentu. Trzpień w minimum 9 rozmiarach. Pokrycie zewnętrzne w formie napylonej, porowatej warstwy tytanowej pokrytej cienką , bioaktywną, warstwą hydroksyapatytu. Części dystalna i proksymalna trzpienia polerowane. Szyjka przewężona redukująca możliwość konfliktu szyjkowo-panewkowego. Stożek trzpienia 12/14. W opcji: 120 szt., 20 szt., 10 szt</t>
    </r>
  </si>
  <si>
    <t>Głowy wykonane z ceramiki Biolox DELTA o stożku 12/14 i średnicach zewnętrznych 28mm, 32mm, 36mm i 40mm</t>
  </si>
  <si>
    <t>Wkładki panewkowe wykonane z wysoce-usieciowanego (HXLPE) polietylenu, dostosowane do "rosnących" głów metalowych 28mm, 32mm, 36mm i 40mm</t>
  </si>
  <si>
    <t>Głowy metalowe CoCro podwyższonej gładkości, dostosowane do artykulacji metal/metal, stożku 12/14 i średnicach zewnętrznych 28mm, 32mm, 36mm i 40mm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</si>
</sst>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0.00_ ;\-0.00\ "/>
    <numFmt numFmtId="166" formatCode="0;[Red]0"/>
    <numFmt numFmtId="167" formatCode="#,##0.00_ ;\-#,##0.00\ 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\ [$zł-415]_-;\-* #,##0.00\ [$zł-415]_-;_-* &quot;-&quot;??\ [$zł-415]_-;_-@_-"/>
    <numFmt numFmtId="174" formatCode="[$-415]dddd\,\ d\ mmmm\ yyyy"/>
    <numFmt numFmtId="175" formatCode="#,##0.00\ &quot;zł&quot;"/>
    <numFmt numFmtId="176" formatCode="0.0000"/>
    <numFmt numFmtId="177" formatCode="0.000"/>
    <numFmt numFmtId="178" formatCode="#,##0.00\ [$€-1]"/>
  </numFmts>
  <fonts count="6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i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u val="single"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5" fontId="60" fillId="0" borderId="10" xfId="0" applyNumberFormat="1" applyFont="1" applyFill="1" applyBorder="1" applyAlignment="1">
      <alignment horizontal="center" vertical="center" wrapText="1"/>
    </xf>
    <xf numFmtId="175" fontId="6" fillId="0" borderId="0" xfId="0" applyNumberFormat="1" applyFont="1" applyAlignment="1">
      <alignment horizontal="center" vertical="center"/>
    </xf>
    <xf numFmtId="175" fontId="10" fillId="0" borderId="0" xfId="0" applyNumberFormat="1" applyFont="1" applyAlignment="1">
      <alignment horizontal="center" vertical="center"/>
    </xf>
    <xf numFmtId="175" fontId="5" fillId="33" borderId="11" xfId="0" applyNumberFormat="1" applyFont="1" applyFill="1" applyBorder="1" applyAlignment="1">
      <alignment horizontal="center" vertical="center" wrapText="1"/>
    </xf>
    <xf numFmtId="175" fontId="6" fillId="0" borderId="0" xfId="0" applyNumberFormat="1" applyFont="1" applyAlignment="1">
      <alignment/>
    </xf>
    <xf numFmtId="175" fontId="9" fillId="0" borderId="0" xfId="0" applyNumberFormat="1" applyFont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 vertical="center"/>
    </xf>
    <xf numFmtId="9" fontId="61" fillId="0" borderId="10" xfId="0" applyNumberFormat="1" applyFont="1" applyFill="1" applyBorder="1" applyAlignment="1">
      <alignment horizontal="center" vertical="center" wrapText="1"/>
    </xf>
    <xf numFmtId="175" fontId="61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6" fillId="0" borderId="12" xfId="0" applyFont="1" applyBorder="1" applyAlignment="1">
      <alignment/>
    </xf>
    <xf numFmtId="0" fontId="61" fillId="0" borderId="12" xfId="0" applyNumberFormat="1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2" fontId="61" fillId="0" borderId="12" xfId="0" applyNumberFormat="1" applyFont="1" applyFill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 vertical="center"/>
    </xf>
    <xf numFmtId="9" fontId="61" fillId="0" borderId="12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justify" vertical="center" wrapText="1"/>
    </xf>
    <xf numFmtId="175" fontId="15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0" xfId="0" applyFont="1" applyFill="1" applyBorder="1" applyAlignment="1">
      <alignment/>
    </xf>
    <xf numFmtId="175" fontId="6" fillId="0" borderId="10" xfId="0" applyNumberFormat="1" applyFont="1" applyFill="1" applyBorder="1" applyAlignment="1">
      <alignment horizontal="center" vertical="center"/>
    </xf>
    <xf numFmtId="0" fontId="64" fillId="0" borderId="12" xfId="0" applyFont="1" applyBorder="1" applyAlignment="1">
      <alignment vertical="center" wrapText="1"/>
    </xf>
    <xf numFmtId="0" fontId="6" fillId="0" borderId="17" xfId="0" applyFont="1" applyBorder="1" applyAlignment="1">
      <alignment/>
    </xf>
    <xf numFmtId="0" fontId="61" fillId="0" borderId="17" xfId="0" applyNumberFormat="1" applyFont="1" applyFill="1" applyBorder="1" applyAlignment="1">
      <alignment horizontal="center" vertical="center" wrapText="1"/>
    </xf>
    <xf numFmtId="2" fontId="61" fillId="0" borderId="17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19" fillId="0" borderId="13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1" fillId="0" borderId="18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vertical="center"/>
    </xf>
    <xf numFmtId="0" fontId="6" fillId="0" borderId="17" xfId="52" applyFont="1" applyBorder="1" applyAlignment="1">
      <alignment vertical="center" wrapText="1"/>
      <protection/>
    </xf>
    <xf numFmtId="0" fontId="6" fillId="0" borderId="10" xfId="52" applyFont="1" applyBorder="1" applyAlignment="1">
      <alignment vertical="center" wrapText="1"/>
      <protection/>
    </xf>
    <xf numFmtId="0" fontId="61" fillId="0" borderId="10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7" fillId="0" borderId="13" xfId="0" applyFont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175" fontId="5" fillId="33" borderId="13" xfId="0" applyNumberFormat="1" applyFont="1" applyFill="1" applyBorder="1" applyAlignment="1">
      <alignment horizontal="center" vertical="center" wrapText="1"/>
    </xf>
    <xf numFmtId="0" fontId="8" fillId="19" borderId="19" xfId="0" applyFont="1" applyFill="1" applyBorder="1" applyAlignment="1">
      <alignment horizontal="center" vertical="center"/>
    </xf>
    <xf numFmtId="9" fontId="61" fillId="7" borderId="10" xfId="0" applyNumberFormat="1" applyFont="1" applyFill="1" applyBorder="1" applyAlignment="1">
      <alignment horizontal="center" vertical="center" wrapText="1"/>
    </xf>
    <xf numFmtId="175" fontId="61" fillId="7" borderId="10" xfId="0" applyNumberFormat="1" applyFont="1" applyFill="1" applyBorder="1" applyAlignment="1">
      <alignment horizontal="center" vertical="center" wrapText="1"/>
    </xf>
    <xf numFmtId="0" fontId="61" fillId="7" borderId="10" xfId="0" applyNumberFormat="1" applyFont="1" applyFill="1" applyBorder="1" applyAlignment="1">
      <alignment horizontal="center" vertical="center" wrapText="1"/>
    </xf>
    <xf numFmtId="0" fontId="61" fillId="7" borderId="10" xfId="0" applyFont="1" applyFill="1" applyBorder="1" applyAlignment="1">
      <alignment horizontal="center" vertical="center" wrapText="1"/>
    </xf>
    <xf numFmtId="175" fontId="6" fillId="7" borderId="10" xfId="0" applyNumberFormat="1" applyFont="1" applyFill="1" applyBorder="1" applyAlignment="1">
      <alignment horizontal="center" vertical="center"/>
    </xf>
    <xf numFmtId="0" fontId="8" fillId="19" borderId="13" xfId="0" applyFont="1" applyFill="1" applyBorder="1" applyAlignment="1">
      <alignment horizontal="center" vertical="center"/>
    </xf>
    <xf numFmtId="175" fontId="65" fillId="0" borderId="12" xfId="0" applyNumberFormat="1" applyFont="1" applyFill="1" applyBorder="1" applyAlignment="1">
      <alignment horizontal="center" vertical="center" wrapText="1"/>
    </xf>
    <xf numFmtId="175" fontId="65" fillId="0" borderId="10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17" fillId="34" borderId="13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34" borderId="20" xfId="0" applyFont="1" applyFill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9" fontId="61" fillId="7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25" borderId="2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5" fillId="19" borderId="1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59" fillId="35" borderId="18" xfId="0" applyFont="1" applyFill="1" applyBorder="1" applyAlignment="1">
      <alignment horizontal="center" vertical="center" wrapText="1"/>
    </xf>
    <xf numFmtId="0" fontId="59" fillId="35" borderId="25" xfId="0" applyFont="1" applyFill="1" applyBorder="1" applyAlignment="1">
      <alignment horizontal="center" vertical="center" wrapText="1"/>
    </xf>
    <xf numFmtId="0" fontId="59" fillId="35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9" fillId="7" borderId="18" xfId="0" applyFont="1" applyFill="1" applyBorder="1" applyAlignment="1">
      <alignment horizontal="center" vertical="center" wrapText="1"/>
    </xf>
    <xf numFmtId="0" fontId="59" fillId="7" borderId="25" xfId="0" applyFont="1" applyFill="1" applyBorder="1" applyAlignment="1">
      <alignment horizontal="center" vertical="center" wrapText="1"/>
    </xf>
    <xf numFmtId="0" fontId="59" fillId="7" borderId="26" xfId="0" applyFont="1" applyFill="1" applyBorder="1" applyAlignment="1">
      <alignment horizontal="center" vertical="center" wrapText="1"/>
    </xf>
    <xf numFmtId="9" fontId="61" fillId="7" borderId="18" xfId="0" applyNumberFormat="1" applyFont="1" applyFill="1" applyBorder="1" applyAlignment="1">
      <alignment horizontal="center" vertical="center" wrapText="1"/>
    </xf>
    <xf numFmtId="9" fontId="61" fillId="7" borderId="26" xfId="0" applyNumberFormat="1" applyFont="1" applyFill="1" applyBorder="1" applyAlignment="1">
      <alignment horizontal="center" vertical="center" wrapText="1"/>
    </xf>
    <xf numFmtId="0" fontId="59" fillId="19" borderId="18" xfId="0" applyFont="1" applyFill="1" applyBorder="1" applyAlignment="1">
      <alignment horizontal="center" vertical="center" wrapText="1"/>
    </xf>
    <xf numFmtId="0" fontId="59" fillId="19" borderId="25" xfId="0" applyFont="1" applyFill="1" applyBorder="1" applyAlignment="1">
      <alignment horizontal="center" vertical="center" wrapText="1"/>
    </xf>
    <xf numFmtId="0" fontId="59" fillId="19" borderId="26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right" vertical="center"/>
    </xf>
    <xf numFmtId="0" fontId="15" fillId="0" borderId="24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27" xfId="0" applyFont="1" applyBorder="1" applyAlignment="1">
      <alignment horizontal="right" vertical="center"/>
    </xf>
    <xf numFmtId="0" fontId="5" fillId="19" borderId="11" xfId="0" applyFont="1" applyFill="1" applyBorder="1" applyAlignment="1">
      <alignment horizontal="center" vertical="center" wrapText="1"/>
    </xf>
    <xf numFmtId="0" fontId="5" fillId="19" borderId="28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tabSelected="1" zoomScaleSheetLayoutView="90" workbookViewId="0" topLeftCell="A178">
      <selection activeCell="O258" sqref="O258"/>
    </sheetView>
  </sheetViews>
  <sheetFormatPr defaultColWidth="9.00390625" defaultRowHeight="12.75"/>
  <cols>
    <col min="1" max="1" width="7.00390625" style="8" customWidth="1"/>
    <col min="2" max="2" width="60.625" style="4" customWidth="1"/>
    <col min="3" max="3" width="12.125" style="1" customWidth="1"/>
    <col min="4" max="4" width="13.875" style="1" customWidth="1"/>
    <col min="5" max="5" width="12.125" style="1" customWidth="1"/>
    <col min="6" max="6" width="13.625" style="1" customWidth="1"/>
    <col min="7" max="7" width="12.875" style="1" customWidth="1"/>
    <col min="8" max="8" width="15.75390625" style="16" customWidth="1"/>
    <col min="9" max="9" width="9.125" style="1" customWidth="1"/>
    <col min="10" max="10" width="17.00390625" style="19" customWidth="1"/>
    <col min="11" max="16384" width="9.125" style="1" customWidth="1"/>
  </cols>
  <sheetData>
    <row r="1" spans="1:8" ht="12.75">
      <c r="A1" s="112" t="s">
        <v>2</v>
      </c>
      <c r="B1" s="112"/>
      <c r="C1" s="112"/>
      <c r="D1" s="112"/>
      <c r="E1" s="112"/>
      <c r="F1" s="112"/>
      <c r="G1" s="112"/>
      <c r="H1" s="112"/>
    </row>
    <row r="2" spans="1:10" ht="20.25" customHeight="1">
      <c r="A2" s="113" t="s">
        <v>174</v>
      </c>
      <c r="B2" s="113"/>
      <c r="C2" s="2"/>
      <c r="D2" s="2"/>
      <c r="E2" s="2"/>
      <c r="F2" s="2"/>
      <c r="G2" s="2"/>
      <c r="H2" s="114" t="s">
        <v>14</v>
      </c>
      <c r="I2" s="114"/>
      <c r="J2" s="114"/>
    </row>
    <row r="3" spans="1:10" ht="15.75" customHeight="1">
      <c r="A3" s="91"/>
      <c r="B3" s="91"/>
      <c r="C3" s="2"/>
      <c r="D3" s="2"/>
      <c r="E3" s="2"/>
      <c r="F3" s="2"/>
      <c r="G3" s="2"/>
      <c r="H3" s="13"/>
      <c r="I3" s="13"/>
      <c r="J3" s="13"/>
    </row>
    <row r="4" spans="1:10" ht="21" customHeight="1">
      <c r="A4" s="5"/>
      <c r="B4" s="10"/>
      <c r="C4" s="2"/>
      <c r="D4" s="2"/>
      <c r="E4" s="2"/>
      <c r="F4" s="2"/>
      <c r="G4" s="2"/>
      <c r="I4" s="13"/>
      <c r="J4" s="20"/>
    </row>
    <row r="5" spans="1:10" ht="36.75" customHeight="1">
      <c r="A5" s="6"/>
      <c r="B5" s="111" t="s">
        <v>177</v>
      </c>
      <c r="C5" s="111"/>
      <c r="D5" s="111"/>
      <c r="E5" s="111"/>
      <c r="F5" s="111"/>
      <c r="G5" s="111"/>
      <c r="H5" s="111"/>
      <c r="I5" s="111"/>
      <c r="J5" s="111"/>
    </row>
    <row r="6" spans="1:8" ht="15">
      <c r="A6" s="6"/>
      <c r="B6" s="11"/>
      <c r="C6" s="3"/>
      <c r="D6" s="3"/>
      <c r="E6" s="3"/>
      <c r="F6" s="3"/>
      <c r="G6" s="3"/>
      <c r="H6" s="17"/>
    </row>
    <row r="7" spans="1:8" ht="15">
      <c r="A7" s="6"/>
      <c r="B7" s="11"/>
      <c r="C7" s="3"/>
      <c r="D7" s="3"/>
      <c r="E7" s="3"/>
      <c r="F7" s="3"/>
      <c r="G7" s="3"/>
      <c r="H7" s="17"/>
    </row>
    <row r="8" spans="1:10" ht="20.25">
      <c r="A8" s="93" t="s">
        <v>0</v>
      </c>
      <c r="B8" s="93"/>
      <c r="C8" s="93"/>
      <c r="D8" s="93"/>
      <c r="E8" s="93"/>
      <c r="F8" s="93"/>
      <c r="G8" s="93"/>
      <c r="H8" s="93"/>
      <c r="I8" s="93"/>
      <c r="J8" s="93"/>
    </row>
    <row r="9" spans="1:10" ht="18">
      <c r="A9" s="7" t="s">
        <v>2</v>
      </c>
      <c r="B9" s="92" t="s">
        <v>19</v>
      </c>
      <c r="C9" s="92"/>
      <c r="D9" s="92"/>
      <c r="E9" s="92"/>
      <c r="F9" s="92"/>
      <c r="G9" s="92"/>
      <c r="H9" s="92"/>
      <c r="I9" s="92"/>
      <c r="J9" s="92"/>
    </row>
    <row r="10" spans="1:10" ht="39.75" customHeight="1">
      <c r="A10" s="12" t="s">
        <v>12</v>
      </c>
      <c r="B10" s="12" t="s">
        <v>1</v>
      </c>
      <c r="C10" s="12" t="s">
        <v>6</v>
      </c>
      <c r="D10" s="12" t="s">
        <v>7</v>
      </c>
      <c r="E10" s="12" t="s">
        <v>13</v>
      </c>
      <c r="F10" s="12" t="s">
        <v>3</v>
      </c>
      <c r="G10" s="12" t="s">
        <v>8</v>
      </c>
      <c r="H10" s="18" t="s">
        <v>4</v>
      </c>
      <c r="I10" s="12" t="s">
        <v>9</v>
      </c>
      <c r="J10" s="18" t="s">
        <v>10</v>
      </c>
    </row>
    <row r="11" spans="1:10" ht="333" customHeight="1">
      <c r="A11" s="9">
        <v>1</v>
      </c>
      <c r="B11" s="22" t="s">
        <v>178</v>
      </c>
      <c r="C11" s="23"/>
      <c r="D11" s="24">
        <v>150</v>
      </c>
      <c r="E11" s="25" t="s">
        <v>18</v>
      </c>
      <c r="F11" s="26"/>
      <c r="G11" s="23"/>
      <c r="H11" s="27"/>
      <c r="I11" s="28">
        <v>0.08</v>
      </c>
      <c r="J11" s="29">
        <f>D11*H11</f>
        <v>0</v>
      </c>
    </row>
    <row r="12" spans="1:10" ht="187.5" customHeight="1">
      <c r="A12" s="9">
        <v>2</v>
      </c>
      <c r="B12" s="30" t="s">
        <v>17</v>
      </c>
      <c r="C12" s="23"/>
      <c r="D12" s="24">
        <v>150</v>
      </c>
      <c r="E12" s="25" t="s">
        <v>18</v>
      </c>
      <c r="F12" s="26"/>
      <c r="G12" s="23"/>
      <c r="H12" s="27"/>
      <c r="I12" s="28">
        <v>0.08</v>
      </c>
      <c r="J12" s="29">
        <f aca="true" t="shared" si="0" ref="J12:J17">D12*H12</f>
        <v>0</v>
      </c>
    </row>
    <row r="13" spans="1:10" ht="45" customHeight="1">
      <c r="A13" s="9">
        <v>3</v>
      </c>
      <c r="B13" s="30" t="s">
        <v>180</v>
      </c>
      <c r="C13" s="23"/>
      <c r="D13" s="24">
        <v>130</v>
      </c>
      <c r="E13" s="25" t="s">
        <v>18</v>
      </c>
      <c r="F13" s="26"/>
      <c r="G13" s="23"/>
      <c r="H13" s="27"/>
      <c r="I13" s="28">
        <v>0.08</v>
      </c>
      <c r="J13" s="29">
        <f t="shared" si="0"/>
        <v>0</v>
      </c>
    </row>
    <row r="14" spans="1:10" ht="42" customHeight="1">
      <c r="A14" s="9">
        <v>4</v>
      </c>
      <c r="B14" s="30" t="s">
        <v>15</v>
      </c>
      <c r="C14" s="23"/>
      <c r="D14" s="24">
        <v>20</v>
      </c>
      <c r="E14" s="25" t="s">
        <v>18</v>
      </c>
      <c r="F14" s="26"/>
      <c r="G14" s="23"/>
      <c r="H14" s="27"/>
      <c r="I14" s="28">
        <v>0.08</v>
      </c>
      <c r="J14" s="29">
        <f t="shared" si="0"/>
        <v>0</v>
      </c>
    </row>
    <row r="15" spans="1:10" ht="44.25" customHeight="1">
      <c r="A15" s="9">
        <v>5</v>
      </c>
      <c r="B15" s="30" t="s">
        <v>181</v>
      </c>
      <c r="C15" s="23"/>
      <c r="D15" s="24">
        <v>130</v>
      </c>
      <c r="E15" s="25" t="s">
        <v>18</v>
      </c>
      <c r="F15" s="26"/>
      <c r="G15" s="23"/>
      <c r="H15" s="27"/>
      <c r="I15" s="28">
        <v>0.08</v>
      </c>
      <c r="J15" s="29">
        <f t="shared" si="0"/>
        <v>0</v>
      </c>
    </row>
    <row r="16" spans="1:10" ht="30" customHeight="1">
      <c r="A16" s="9">
        <v>6</v>
      </c>
      <c r="B16" s="30" t="s">
        <v>16</v>
      </c>
      <c r="C16" s="23"/>
      <c r="D16" s="24">
        <v>150</v>
      </c>
      <c r="E16" s="25" t="s">
        <v>18</v>
      </c>
      <c r="F16" s="26"/>
      <c r="G16" s="23"/>
      <c r="H16" s="27"/>
      <c r="I16" s="28">
        <v>0.08</v>
      </c>
      <c r="J16" s="29">
        <f t="shared" si="0"/>
        <v>0</v>
      </c>
    </row>
    <row r="17" spans="1:10" ht="34.5" customHeight="1">
      <c r="A17" s="21">
        <v>7</v>
      </c>
      <c r="B17" s="31" t="s">
        <v>179</v>
      </c>
      <c r="C17" s="32"/>
      <c r="D17" s="33">
        <v>20</v>
      </c>
      <c r="E17" s="34" t="s">
        <v>18</v>
      </c>
      <c r="F17" s="35"/>
      <c r="G17" s="32"/>
      <c r="H17" s="36"/>
      <c r="I17" s="37">
        <v>0.08</v>
      </c>
      <c r="J17" s="29">
        <f t="shared" si="0"/>
        <v>0</v>
      </c>
    </row>
    <row r="18" spans="1:10" ht="34.5" customHeight="1">
      <c r="A18" s="109" t="s">
        <v>11</v>
      </c>
      <c r="B18" s="109"/>
      <c r="C18" s="109"/>
      <c r="D18" s="109"/>
      <c r="E18" s="109"/>
      <c r="F18" s="109"/>
      <c r="G18" s="109"/>
      <c r="H18" s="109"/>
      <c r="I18" s="110"/>
      <c r="J18" s="15">
        <f>SUM(J11:J17)</f>
        <v>0</v>
      </c>
    </row>
    <row r="21" ht="51" customHeight="1">
      <c r="B21" s="100" t="s">
        <v>175</v>
      </c>
    </row>
    <row r="22" ht="12.75">
      <c r="B22" s="100"/>
    </row>
    <row r="25" spans="1:10" ht="20.25">
      <c r="A25" s="93" t="s">
        <v>0</v>
      </c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8">
      <c r="A26" s="7" t="s">
        <v>2</v>
      </c>
      <c r="B26" s="92" t="s">
        <v>20</v>
      </c>
      <c r="C26" s="92"/>
      <c r="D26" s="92"/>
      <c r="E26" s="92"/>
      <c r="F26" s="92"/>
      <c r="G26" s="92"/>
      <c r="H26" s="92"/>
      <c r="I26" s="92"/>
      <c r="J26" s="92"/>
    </row>
    <row r="27" spans="1:10" ht="39.75" customHeight="1">
      <c r="A27" s="12" t="s">
        <v>12</v>
      </c>
      <c r="B27" s="12" t="s">
        <v>1</v>
      </c>
      <c r="C27" s="12" t="s">
        <v>6</v>
      </c>
      <c r="D27" s="12" t="s">
        <v>7</v>
      </c>
      <c r="E27" s="12" t="s">
        <v>13</v>
      </c>
      <c r="F27" s="12" t="s">
        <v>3</v>
      </c>
      <c r="G27" s="12" t="s">
        <v>8</v>
      </c>
      <c r="H27" s="18" t="s">
        <v>4</v>
      </c>
      <c r="I27" s="12" t="s">
        <v>9</v>
      </c>
      <c r="J27" s="18" t="s">
        <v>10</v>
      </c>
    </row>
    <row r="28" spans="1:10" ht="34.5" customHeight="1">
      <c r="A28" s="106" t="s">
        <v>21</v>
      </c>
      <c r="B28" s="107"/>
      <c r="C28" s="107"/>
      <c r="D28" s="107"/>
      <c r="E28" s="107"/>
      <c r="F28" s="107"/>
      <c r="G28" s="107"/>
      <c r="H28" s="107"/>
      <c r="I28" s="107"/>
      <c r="J28" s="108"/>
    </row>
    <row r="29" spans="1:10" ht="207" customHeight="1">
      <c r="A29" s="9">
        <v>1</v>
      </c>
      <c r="B29" s="38" t="s">
        <v>23</v>
      </c>
      <c r="C29" s="23"/>
      <c r="D29" s="24">
        <v>150</v>
      </c>
      <c r="E29" s="25" t="s">
        <v>18</v>
      </c>
      <c r="F29" s="26"/>
      <c r="G29" s="23"/>
      <c r="H29" s="27"/>
      <c r="I29" s="28">
        <v>0.08</v>
      </c>
      <c r="J29" s="29">
        <f>D29*H29</f>
        <v>0</v>
      </c>
    </row>
    <row r="30" spans="1:10" ht="96" customHeight="1">
      <c r="A30" s="9">
        <v>2</v>
      </c>
      <c r="B30" s="38" t="s">
        <v>24</v>
      </c>
      <c r="C30" s="23"/>
      <c r="D30" s="24">
        <v>150</v>
      </c>
      <c r="E30" s="25" t="s">
        <v>18</v>
      </c>
      <c r="F30" s="26"/>
      <c r="G30" s="23"/>
      <c r="H30" s="27"/>
      <c r="I30" s="28">
        <v>0.08</v>
      </c>
      <c r="J30" s="29">
        <f>D30*H30</f>
        <v>0</v>
      </c>
    </row>
    <row r="31" spans="1:10" ht="54" customHeight="1">
      <c r="A31" s="9">
        <v>3</v>
      </c>
      <c r="B31" s="38" t="s">
        <v>25</v>
      </c>
      <c r="C31" s="23"/>
      <c r="D31" s="24">
        <v>150</v>
      </c>
      <c r="E31" s="25" t="s">
        <v>18</v>
      </c>
      <c r="F31" s="26"/>
      <c r="G31" s="23"/>
      <c r="H31" s="27"/>
      <c r="I31" s="28">
        <v>0.08</v>
      </c>
      <c r="J31" s="29">
        <f>D31*H31</f>
        <v>0</v>
      </c>
    </row>
    <row r="32" spans="1:10" ht="39" customHeight="1">
      <c r="A32" s="9">
        <v>4</v>
      </c>
      <c r="B32" s="38" t="s">
        <v>26</v>
      </c>
      <c r="C32" s="23"/>
      <c r="D32" s="24">
        <v>150</v>
      </c>
      <c r="E32" s="25" t="s">
        <v>18</v>
      </c>
      <c r="F32" s="26"/>
      <c r="G32" s="23"/>
      <c r="H32" s="27"/>
      <c r="I32" s="28">
        <v>0.08</v>
      </c>
      <c r="J32" s="29">
        <f>D32*H32</f>
        <v>0</v>
      </c>
    </row>
    <row r="33" spans="1:10" ht="34.5" customHeight="1">
      <c r="A33" s="101" t="s">
        <v>22</v>
      </c>
      <c r="B33" s="102"/>
      <c r="C33" s="102"/>
      <c r="D33" s="102"/>
      <c r="E33" s="102"/>
      <c r="F33" s="102"/>
      <c r="G33" s="103"/>
      <c r="H33" s="39">
        <f>SUM(H29:H32)</f>
        <v>0</v>
      </c>
      <c r="I33" s="104"/>
      <c r="J33" s="105"/>
    </row>
    <row r="34" spans="1:10" ht="30" customHeight="1">
      <c r="A34" s="106" t="s">
        <v>28</v>
      </c>
      <c r="B34" s="107"/>
      <c r="C34" s="107"/>
      <c r="D34" s="107"/>
      <c r="E34" s="107"/>
      <c r="F34" s="107"/>
      <c r="G34" s="107"/>
      <c r="H34" s="107"/>
      <c r="I34" s="107"/>
      <c r="J34" s="108"/>
    </row>
    <row r="35" spans="1:10" ht="201" customHeight="1">
      <c r="A35" s="9">
        <v>1</v>
      </c>
      <c r="B35" s="38" t="s">
        <v>30</v>
      </c>
      <c r="C35" s="23"/>
      <c r="D35" s="24">
        <v>25</v>
      </c>
      <c r="E35" s="25" t="s">
        <v>18</v>
      </c>
      <c r="F35" s="26"/>
      <c r="G35" s="23"/>
      <c r="H35" s="27"/>
      <c r="I35" s="28">
        <v>0.08</v>
      </c>
      <c r="J35" s="29">
        <f>D35*H35</f>
        <v>0</v>
      </c>
    </row>
    <row r="36" spans="1:10" ht="99" customHeight="1">
      <c r="A36" s="9">
        <v>2</v>
      </c>
      <c r="B36" s="38" t="s">
        <v>24</v>
      </c>
      <c r="C36" s="23"/>
      <c r="D36" s="24">
        <v>25</v>
      </c>
      <c r="E36" s="25" t="s">
        <v>18</v>
      </c>
      <c r="F36" s="26"/>
      <c r="G36" s="23"/>
      <c r="H36" s="27"/>
      <c r="I36" s="28">
        <v>0.08</v>
      </c>
      <c r="J36" s="29">
        <f>D36*H36</f>
        <v>0</v>
      </c>
    </row>
    <row r="37" spans="1:10" ht="63.75" customHeight="1">
      <c r="A37" s="9">
        <v>3</v>
      </c>
      <c r="B37" s="38" t="s">
        <v>31</v>
      </c>
      <c r="C37" s="23"/>
      <c r="D37" s="24">
        <v>25</v>
      </c>
      <c r="E37" s="25" t="s">
        <v>18</v>
      </c>
      <c r="F37" s="26"/>
      <c r="G37" s="23"/>
      <c r="H37" s="27"/>
      <c r="I37" s="28">
        <v>0.08</v>
      </c>
      <c r="J37" s="29">
        <f>D37*H37</f>
        <v>0</v>
      </c>
    </row>
    <row r="38" spans="1:10" ht="48.75" customHeight="1">
      <c r="A38" s="9">
        <v>4</v>
      </c>
      <c r="B38" s="38" t="s">
        <v>32</v>
      </c>
      <c r="C38" s="23"/>
      <c r="D38" s="24">
        <v>25</v>
      </c>
      <c r="E38" s="25" t="s">
        <v>18</v>
      </c>
      <c r="F38" s="26"/>
      <c r="G38" s="23"/>
      <c r="H38" s="27"/>
      <c r="I38" s="28">
        <v>0.08</v>
      </c>
      <c r="J38" s="29">
        <f>D38*H38</f>
        <v>0</v>
      </c>
    </row>
    <row r="39" spans="1:10" ht="34.5" customHeight="1">
      <c r="A39" s="101" t="s">
        <v>22</v>
      </c>
      <c r="B39" s="102"/>
      <c r="C39" s="102"/>
      <c r="D39" s="102"/>
      <c r="E39" s="102"/>
      <c r="F39" s="102"/>
      <c r="G39" s="103"/>
      <c r="H39" s="39">
        <f>SUM(H35:H38)</f>
        <v>0</v>
      </c>
      <c r="I39" s="104"/>
      <c r="J39" s="105"/>
    </row>
    <row r="40" spans="1:10" ht="30" customHeight="1">
      <c r="A40" s="106" t="s">
        <v>29</v>
      </c>
      <c r="B40" s="107"/>
      <c r="C40" s="107"/>
      <c r="D40" s="107"/>
      <c r="E40" s="107"/>
      <c r="F40" s="107"/>
      <c r="G40" s="107"/>
      <c r="H40" s="107"/>
      <c r="I40" s="107"/>
      <c r="J40" s="108"/>
    </row>
    <row r="41" spans="1:10" ht="34.5" customHeight="1">
      <c r="A41" s="9">
        <v>1</v>
      </c>
      <c r="B41" s="40" t="s">
        <v>33</v>
      </c>
      <c r="C41" s="23"/>
      <c r="D41" s="24">
        <v>100</v>
      </c>
      <c r="E41" s="25" t="s">
        <v>18</v>
      </c>
      <c r="F41" s="26"/>
      <c r="G41" s="23"/>
      <c r="H41" s="27"/>
      <c r="I41" s="28">
        <v>0.08</v>
      </c>
      <c r="J41" s="29">
        <f>D41*H41</f>
        <v>0</v>
      </c>
    </row>
    <row r="42" spans="1:10" ht="101.25" customHeight="1">
      <c r="A42" s="9">
        <v>2</v>
      </c>
      <c r="B42" s="38" t="s">
        <v>34</v>
      </c>
      <c r="C42" s="23"/>
      <c r="D42" s="24">
        <v>5</v>
      </c>
      <c r="E42" s="25" t="s">
        <v>18</v>
      </c>
      <c r="F42" s="26"/>
      <c r="G42" s="23"/>
      <c r="H42" s="27"/>
      <c r="I42" s="28">
        <v>0.08</v>
      </c>
      <c r="J42" s="29">
        <f>D42*H42</f>
        <v>0</v>
      </c>
    </row>
    <row r="43" spans="1:10" ht="15">
      <c r="A43" s="109" t="s">
        <v>11</v>
      </c>
      <c r="B43" s="109"/>
      <c r="C43" s="109"/>
      <c r="D43" s="109"/>
      <c r="E43" s="109"/>
      <c r="F43" s="109"/>
      <c r="G43" s="109"/>
      <c r="H43" s="109"/>
      <c r="I43" s="110"/>
      <c r="J43" s="15">
        <f>SUM(J29:J32,J35:J38,J41:J42)</f>
        <v>0</v>
      </c>
    </row>
    <row r="46" ht="12.75">
      <c r="B46" s="100" t="s">
        <v>175</v>
      </c>
    </row>
    <row r="47" ht="55.5" customHeight="1">
      <c r="B47" s="100"/>
    </row>
    <row r="48" ht="15" customHeight="1">
      <c r="B48" s="14"/>
    </row>
    <row r="50" ht="12.75">
      <c r="F50" s="1" t="s">
        <v>27</v>
      </c>
    </row>
    <row r="51" spans="1:10" ht="20.25">
      <c r="A51" s="93" t="s">
        <v>0</v>
      </c>
      <c r="B51" s="93"/>
      <c r="C51" s="93"/>
      <c r="D51" s="93"/>
      <c r="E51" s="93"/>
      <c r="F51" s="93"/>
      <c r="G51" s="93"/>
      <c r="H51" s="93"/>
      <c r="I51" s="93"/>
      <c r="J51" s="93"/>
    </row>
    <row r="52" spans="1:10" ht="18">
      <c r="A52" s="7" t="s">
        <v>2</v>
      </c>
      <c r="B52" s="92" t="s">
        <v>143</v>
      </c>
      <c r="C52" s="92"/>
      <c r="D52" s="92"/>
      <c r="E52" s="92"/>
      <c r="F52" s="92"/>
      <c r="G52" s="92"/>
      <c r="H52" s="92"/>
      <c r="I52" s="92"/>
      <c r="J52" s="92"/>
    </row>
    <row r="53" spans="1:10" ht="39.75" customHeight="1">
      <c r="A53" s="72" t="s">
        <v>12</v>
      </c>
      <c r="B53" s="72" t="s">
        <v>1</v>
      </c>
      <c r="C53" s="72" t="s">
        <v>6</v>
      </c>
      <c r="D53" s="72" t="s">
        <v>7</v>
      </c>
      <c r="E53" s="72" t="s">
        <v>13</v>
      </c>
      <c r="F53" s="72" t="s">
        <v>3</v>
      </c>
      <c r="G53" s="72" t="s">
        <v>8</v>
      </c>
      <c r="H53" s="73" t="s">
        <v>4</v>
      </c>
      <c r="I53" s="72" t="s">
        <v>9</v>
      </c>
      <c r="J53" s="73" t="s">
        <v>10</v>
      </c>
    </row>
    <row r="54" spans="1:10" ht="39.75" customHeight="1">
      <c r="A54" s="74" t="s">
        <v>135</v>
      </c>
      <c r="B54" s="121" t="s">
        <v>134</v>
      </c>
      <c r="C54" s="121"/>
      <c r="D54" s="121"/>
      <c r="E54" s="121"/>
      <c r="F54" s="121"/>
      <c r="G54" s="121"/>
      <c r="H54" s="121"/>
      <c r="I54" s="121"/>
      <c r="J54" s="122"/>
    </row>
    <row r="55" spans="1:10" ht="297.75" customHeight="1">
      <c r="A55" s="9">
        <v>1</v>
      </c>
      <c r="B55" s="71" t="s">
        <v>176</v>
      </c>
      <c r="C55" s="23"/>
      <c r="D55" s="24">
        <v>10</v>
      </c>
      <c r="E55" s="25" t="s">
        <v>39</v>
      </c>
      <c r="F55" s="26"/>
      <c r="G55" s="23"/>
      <c r="H55" s="27"/>
      <c r="I55" s="28">
        <v>0.08</v>
      </c>
      <c r="J55" s="29">
        <f>D55*H55</f>
        <v>0</v>
      </c>
    </row>
    <row r="56" spans="1:10" ht="34.5" customHeight="1">
      <c r="A56" s="97" t="s">
        <v>35</v>
      </c>
      <c r="B56" s="98"/>
      <c r="C56" s="98"/>
      <c r="D56" s="98"/>
      <c r="E56" s="98"/>
      <c r="F56" s="98"/>
      <c r="G56" s="98"/>
      <c r="H56" s="98"/>
      <c r="I56" s="98"/>
      <c r="J56" s="99"/>
    </row>
    <row r="57" spans="1:10" ht="39" customHeight="1">
      <c r="A57" s="9" t="s">
        <v>53</v>
      </c>
      <c r="B57" s="42" t="s">
        <v>36</v>
      </c>
      <c r="C57" s="23"/>
      <c r="D57" s="24">
        <v>1</v>
      </c>
      <c r="E57" s="25" t="s">
        <v>5</v>
      </c>
      <c r="F57" s="26"/>
      <c r="G57" s="23"/>
      <c r="H57" s="27"/>
      <c r="I57" s="75"/>
      <c r="J57" s="76"/>
    </row>
    <row r="58" spans="1:10" ht="39" customHeight="1">
      <c r="A58" s="9" t="s">
        <v>54</v>
      </c>
      <c r="B58" s="42" t="s">
        <v>37</v>
      </c>
      <c r="C58" s="23"/>
      <c r="D58" s="24">
        <v>1</v>
      </c>
      <c r="E58" s="25" t="s">
        <v>5</v>
      </c>
      <c r="F58" s="26"/>
      <c r="G58" s="23"/>
      <c r="H58" s="27"/>
      <c r="I58" s="75"/>
      <c r="J58" s="76"/>
    </row>
    <row r="59" spans="1:10" ht="39" customHeight="1">
      <c r="A59" s="9" t="s">
        <v>55</v>
      </c>
      <c r="B59" s="42" t="s">
        <v>38</v>
      </c>
      <c r="C59" s="23"/>
      <c r="D59" s="24">
        <v>1</v>
      </c>
      <c r="E59" s="25" t="s">
        <v>5</v>
      </c>
      <c r="F59" s="26"/>
      <c r="G59" s="23"/>
      <c r="H59" s="27"/>
      <c r="I59" s="75"/>
      <c r="J59" s="76"/>
    </row>
    <row r="60" spans="1:10" ht="30" customHeight="1">
      <c r="A60" s="97" t="s">
        <v>29</v>
      </c>
      <c r="B60" s="98"/>
      <c r="C60" s="98"/>
      <c r="D60" s="98"/>
      <c r="E60" s="98"/>
      <c r="F60" s="98"/>
      <c r="G60" s="98"/>
      <c r="H60" s="98"/>
      <c r="I60" s="98"/>
      <c r="J60" s="99"/>
    </row>
    <row r="61" spans="1:10" ht="39.75" customHeight="1">
      <c r="A61" s="9" t="s">
        <v>56</v>
      </c>
      <c r="B61" s="43" t="s">
        <v>40</v>
      </c>
      <c r="C61" s="23"/>
      <c r="D61" s="24">
        <v>1</v>
      </c>
      <c r="E61" s="25" t="s">
        <v>5</v>
      </c>
      <c r="F61" s="26"/>
      <c r="G61" s="23"/>
      <c r="H61" s="27"/>
      <c r="I61" s="75"/>
      <c r="J61" s="76"/>
    </row>
    <row r="62" spans="1:10" ht="39" customHeight="1">
      <c r="A62" s="9" t="s">
        <v>57</v>
      </c>
      <c r="B62" s="44" t="s">
        <v>41</v>
      </c>
      <c r="C62" s="23"/>
      <c r="D62" s="24">
        <v>1</v>
      </c>
      <c r="E62" s="25" t="s">
        <v>5</v>
      </c>
      <c r="F62" s="26"/>
      <c r="G62" s="23"/>
      <c r="H62" s="27"/>
      <c r="I62" s="75"/>
      <c r="J62" s="76"/>
    </row>
    <row r="63" spans="1:10" ht="15.75">
      <c r="A63" s="95" t="s">
        <v>136</v>
      </c>
      <c r="B63" s="95"/>
      <c r="C63" s="95"/>
      <c r="D63" s="95"/>
      <c r="E63" s="95"/>
      <c r="F63" s="95"/>
      <c r="G63" s="95"/>
      <c r="H63" s="95"/>
      <c r="I63" s="96"/>
      <c r="J63" s="81">
        <f>SUM(J55)</f>
        <v>0</v>
      </c>
    </row>
    <row r="64" spans="1:10" ht="39.75" customHeight="1">
      <c r="A64" s="80" t="s">
        <v>137</v>
      </c>
      <c r="B64" s="94" t="s">
        <v>138</v>
      </c>
      <c r="C64" s="94"/>
      <c r="D64" s="94"/>
      <c r="E64" s="94"/>
      <c r="F64" s="94"/>
      <c r="G64" s="94"/>
      <c r="H64" s="94"/>
      <c r="I64" s="94"/>
      <c r="J64" s="94"/>
    </row>
    <row r="65" spans="1:10" ht="39.75" customHeight="1">
      <c r="A65" s="12" t="s">
        <v>12</v>
      </c>
      <c r="B65" s="12" t="s">
        <v>1</v>
      </c>
      <c r="C65" s="12" t="s">
        <v>6</v>
      </c>
      <c r="D65" s="12" t="s">
        <v>7</v>
      </c>
      <c r="E65" s="12" t="s">
        <v>13</v>
      </c>
      <c r="F65" s="12" t="s">
        <v>3</v>
      </c>
      <c r="G65" s="12" t="s">
        <v>8</v>
      </c>
      <c r="H65" s="18" t="s">
        <v>4</v>
      </c>
      <c r="I65" s="12" t="s">
        <v>9</v>
      </c>
      <c r="J65" s="18" t="s">
        <v>10</v>
      </c>
    </row>
    <row r="66" spans="1:10" ht="278.25" customHeight="1">
      <c r="A66" s="9">
        <v>1</v>
      </c>
      <c r="B66" s="71" t="s">
        <v>42</v>
      </c>
      <c r="C66" s="23"/>
      <c r="D66" s="24">
        <v>100</v>
      </c>
      <c r="E66" s="25" t="s">
        <v>39</v>
      </c>
      <c r="F66" s="26"/>
      <c r="G66" s="23"/>
      <c r="H66" s="27"/>
      <c r="I66" s="28">
        <v>0.08</v>
      </c>
      <c r="J66" s="29">
        <f>D66*H66</f>
        <v>0</v>
      </c>
    </row>
    <row r="67" spans="1:10" ht="34.5" customHeight="1">
      <c r="A67" s="97" t="s">
        <v>35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39" customHeight="1">
      <c r="A68" s="9" t="s">
        <v>53</v>
      </c>
      <c r="B68" s="42" t="s">
        <v>36</v>
      </c>
      <c r="C68" s="23"/>
      <c r="D68" s="24">
        <v>1</v>
      </c>
      <c r="E68" s="25" t="s">
        <v>5</v>
      </c>
      <c r="F68" s="26"/>
      <c r="G68" s="23"/>
      <c r="H68" s="27"/>
      <c r="I68" s="75"/>
      <c r="J68" s="76"/>
    </row>
    <row r="69" spans="1:10" ht="39" customHeight="1">
      <c r="A69" s="9" t="s">
        <v>54</v>
      </c>
      <c r="B69" s="42" t="s">
        <v>37</v>
      </c>
      <c r="C69" s="23"/>
      <c r="D69" s="24">
        <v>1</v>
      </c>
      <c r="E69" s="25" t="s">
        <v>5</v>
      </c>
      <c r="F69" s="26"/>
      <c r="G69" s="23"/>
      <c r="H69" s="27"/>
      <c r="I69" s="75"/>
      <c r="J69" s="76"/>
    </row>
    <row r="70" spans="1:10" ht="39" customHeight="1">
      <c r="A70" s="9" t="s">
        <v>55</v>
      </c>
      <c r="B70" s="42" t="s">
        <v>38</v>
      </c>
      <c r="C70" s="23"/>
      <c r="D70" s="24">
        <v>1</v>
      </c>
      <c r="E70" s="25" t="s">
        <v>5</v>
      </c>
      <c r="F70" s="26"/>
      <c r="G70" s="23"/>
      <c r="H70" s="27"/>
      <c r="I70" s="75"/>
      <c r="J70" s="76"/>
    </row>
    <row r="71" spans="1:10" ht="30" customHeight="1">
      <c r="A71" s="97" t="s">
        <v>29</v>
      </c>
      <c r="B71" s="98"/>
      <c r="C71" s="98"/>
      <c r="D71" s="98"/>
      <c r="E71" s="98"/>
      <c r="F71" s="98"/>
      <c r="G71" s="98"/>
      <c r="H71" s="98"/>
      <c r="I71" s="98"/>
      <c r="J71" s="99"/>
    </row>
    <row r="72" spans="1:10" ht="39.75" customHeight="1">
      <c r="A72" s="9" t="s">
        <v>56</v>
      </c>
      <c r="B72" s="43" t="s">
        <v>40</v>
      </c>
      <c r="C72" s="23"/>
      <c r="D72" s="24">
        <v>1</v>
      </c>
      <c r="E72" s="25" t="s">
        <v>5</v>
      </c>
      <c r="F72" s="26"/>
      <c r="G72" s="23"/>
      <c r="H72" s="27"/>
      <c r="I72" s="75"/>
      <c r="J72" s="76"/>
    </row>
    <row r="73" spans="1:10" ht="39" customHeight="1">
      <c r="A73" s="9" t="s">
        <v>57</v>
      </c>
      <c r="B73" s="44" t="s">
        <v>41</v>
      </c>
      <c r="C73" s="23"/>
      <c r="D73" s="24">
        <v>1</v>
      </c>
      <c r="E73" s="25" t="s">
        <v>5</v>
      </c>
      <c r="F73" s="26"/>
      <c r="G73" s="23"/>
      <c r="H73" s="27"/>
      <c r="I73" s="75"/>
      <c r="J73" s="76"/>
    </row>
    <row r="74" spans="1:10" ht="85.5" customHeight="1">
      <c r="A74" s="9">
        <v>2</v>
      </c>
      <c r="B74" s="45" t="s">
        <v>139</v>
      </c>
      <c r="C74" s="23"/>
      <c r="D74" s="24">
        <v>100</v>
      </c>
      <c r="E74" s="25" t="s">
        <v>5</v>
      </c>
      <c r="F74" s="26"/>
      <c r="G74" s="23"/>
      <c r="H74" s="27"/>
      <c r="I74" s="28">
        <v>0.08</v>
      </c>
      <c r="J74" s="29">
        <f>D74*H74</f>
        <v>0</v>
      </c>
    </row>
    <row r="75" spans="1:10" ht="85.5" customHeight="1">
      <c r="A75" s="9">
        <v>3</v>
      </c>
      <c r="B75" s="71" t="s">
        <v>140</v>
      </c>
      <c r="C75" s="23"/>
      <c r="D75" s="24">
        <v>100</v>
      </c>
      <c r="E75" s="25" t="s">
        <v>5</v>
      </c>
      <c r="F75" s="26"/>
      <c r="G75" s="23"/>
      <c r="H75" s="27"/>
      <c r="I75" s="28">
        <v>0.08</v>
      </c>
      <c r="J75" s="29">
        <f>D75*H75</f>
        <v>0</v>
      </c>
    </row>
    <row r="76" spans="1:10" ht="47.25" customHeight="1">
      <c r="A76" s="9">
        <v>4</v>
      </c>
      <c r="B76" s="41" t="s">
        <v>43</v>
      </c>
      <c r="C76" s="23"/>
      <c r="D76" s="24">
        <v>150</v>
      </c>
      <c r="E76" s="25" t="s">
        <v>5</v>
      </c>
      <c r="F76" s="26"/>
      <c r="G76" s="23"/>
      <c r="H76" s="27"/>
      <c r="I76" s="28">
        <v>0.08</v>
      </c>
      <c r="J76" s="29">
        <f>D76*H76</f>
        <v>0</v>
      </c>
    </row>
    <row r="77" spans="1:10" ht="15.75">
      <c r="A77" s="117" t="s">
        <v>11</v>
      </c>
      <c r="B77" s="117"/>
      <c r="C77" s="117"/>
      <c r="D77" s="117"/>
      <c r="E77" s="117"/>
      <c r="F77" s="117"/>
      <c r="G77" s="117"/>
      <c r="H77" s="117"/>
      <c r="I77" s="118"/>
      <c r="J77" s="81">
        <f>SUM(J66+J74+J76)</f>
        <v>0</v>
      </c>
    </row>
    <row r="78" spans="1:10" ht="39.75" customHeight="1">
      <c r="A78" s="80" t="s">
        <v>142</v>
      </c>
      <c r="B78" s="94" t="s">
        <v>141</v>
      </c>
      <c r="C78" s="94"/>
      <c r="D78" s="94"/>
      <c r="E78" s="94"/>
      <c r="F78" s="94"/>
      <c r="G78" s="94"/>
      <c r="H78" s="94"/>
      <c r="I78" s="94"/>
      <c r="J78" s="94"/>
    </row>
    <row r="79" spans="1:10" ht="39.75" customHeight="1">
      <c r="A79" s="12" t="s">
        <v>12</v>
      </c>
      <c r="B79" s="12" t="s">
        <v>1</v>
      </c>
      <c r="C79" s="12" t="s">
        <v>6</v>
      </c>
      <c r="D79" s="12" t="s">
        <v>7</v>
      </c>
      <c r="E79" s="12" t="s">
        <v>13</v>
      </c>
      <c r="F79" s="12" t="s">
        <v>3</v>
      </c>
      <c r="G79" s="12" t="s">
        <v>8</v>
      </c>
      <c r="H79" s="18" t="s">
        <v>4</v>
      </c>
      <c r="I79" s="12" t="s">
        <v>9</v>
      </c>
      <c r="J79" s="18" t="s">
        <v>10</v>
      </c>
    </row>
    <row r="80" spans="1:10" ht="117.75" customHeight="1">
      <c r="A80" s="9">
        <v>1</v>
      </c>
      <c r="B80" s="46" t="s">
        <v>44</v>
      </c>
      <c r="C80" s="23"/>
      <c r="D80" s="24">
        <v>50</v>
      </c>
      <c r="E80" s="25" t="s">
        <v>18</v>
      </c>
      <c r="F80" s="26"/>
      <c r="G80" s="23"/>
      <c r="H80" s="27"/>
      <c r="I80" s="28">
        <v>0.08</v>
      </c>
      <c r="J80" s="29">
        <f>D80*H80</f>
        <v>0</v>
      </c>
    </row>
    <row r="81" spans="1:10" ht="95.25" customHeight="1">
      <c r="A81" s="9">
        <v>2</v>
      </c>
      <c r="B81" s="47" t="s">
        <v>45</v>
      </c>
      <c r="C81" s="23"/>
      <c r="D81" s="24">
        <v>100</v>
      </c>
      <c r="E81" s="25" t="s">
        <v>18</v>
      </c>
      <c r="F81" s="26"/>
      <c r="G81" s="23"/>
      <c r="H81" s="27"/>
      <c r="I81" s="28">
        <v>0.08</v>
      </c>
      <c r="J81" s="29">
        <f aca="true" t="shared" si="1" ref="J81:J89">D81*H81</f>
        <v>0</v>
      </c>
    </row>
    <row r="82" spans="1:10" ht="40.5" customHeight="1">
      <c r="A82" s="9">
        <v>3</v>
      </c>
      <c r="B82" s="83" t="s">
        <v>46</v>
      </c>
      <c r="C82" s="23"/>
      <c r="D82" s="24">
        <v>120</v>
      </c>
      <c r="E82" s="25" t="s">
        <v>18</v>
      </c>
      <c r="F82" s="26"/>
      <c r="G82" s="23"/>
      <c r="H82" s="27"/>
      <c r="I82" s="28">
        <v>0.08</v>
      </c>
      <c r="J82" s="29">
        <f t="shared" si="1"/>
        <v>0</v>
      </c>
    </row>
    <row r="83" spans="1:10" ht="36" customHeight="1">
      <c r="A83" s="9">
        <v>4</v>
      </c>
      <c r="B83" s="84" t="s">
        <v>47</v>
      </c>
      <c r="C83" s="23"/>
      <c r="D83" s="24">
        <v>30</v>
      </c>
      <c r="E83" s="25" t="s">
        <v>18</v>
      </c>
      <c r="F83" s="26"/>
      <c r="G83" s="23"/>
      <c r="H83" s="27"/>
      <c r="I83" s="28">
        <v>0.08</v>
      </c>
      <c r="J83" s="29">
        <f t="shared" si="1"/>
        <v>0</v>
      </c>
    </row>
    <row r="84" spans="1:10" ht="59.25" customHeight="1">
      <c r="A84" s="9">
        <v>5</v>
      </c>
      <c r="B84" s="84" t="s">
        <v>48</v>
      </c>
      <c r="C84" s="23"/>
      <c r="D84" s="24">
        <v>150</v>
      </c>
      <c r="E84" s="25" t="s">
        <v>18</v>
      </c>
      <c r="F84" s="26"/>
      <c r="G84" s="23"/>
      <c r="H84" s="27"/>
      <c r="I84" s="28">
        <v>0.08</v>
      </c>
      <c r="J84" s="29">
        <f t="shared" si="1"/>
        <v>0</v>
      </c>
    </row>
    <row r="85" spans="1:10" ht="34.5" customHeight="1">
      <c r="A85" s="9">
        <v>6</v>
      </c>
      <c r="B85" s="84" t="s">
        <v>49</v>
      </c>
      <c r="C85" s="23"/>
      <c r="D85" s="24">
        <v>30</v>
      </c>
      <c r="E85" s="25" t="s">
        <v>18</v>
      </c>
      <c r="F85" s="26"/>
      <c r="G85" s="23"/>
      <c r="H85" s="27"/>
      <c r="I85" s="28">
        <v>0.08</v>
      </c>
      <c r="J85" s="29">
        <f t="shared" si="1"/>
        <v>0</v>
      </c>
    </row>
    <row r="86" spans="1:10" ht="42" customHeight="1">
      <c r="A86" s="9">
        <v>7</v>
      </c>
      <c r="B86" s="84" t="s">
        <v>50</v>
      </c>
      <c r="C86" s="23"/>
      <c r="D86" s="24">
        <v>30</v>
      </c>
      <c r="E86" s="25" t="s">
        <v>18</v>
      </c>
      <c r="F86" s="26"/>
      <c r="G86" s="23"/>
      <c r="H86" s="27"/>
      <c r="I86" s="28">
        <v>0.08</v>
      </c>
      <c r="J86" s="29">
        <f t="shared" si="1"/>
        <v>0</v>
      </c>
    </row>
    <row r="87" spans="1:10" ht="60.75" customHeight="1">
      <c r="A87" s="9">
        <v>8</v>
      </c>
      <c r="B87" s="84" t="s">
        <v>51</v>
      </c>
      <c r="C87" s="23"/>
      <c r="D87" s="24">
        <v>100</v>
      </c>
      <c r="E87" s="25" t="s">
        <v>18</v>
      </c>
      <c r="F87" s="26"/>
      <c r="G87" s="23"/>
      <c r="H87" s="27"/>
      <c r="I87" s="28">
        <v>0.08</v>
      </c>
      <c r="J87" s="29">
        <f t="shared" si="1"/>
        <v>0</v>
      </c>
    </row>
    <row r="88" spans="1:10" ht="30" customHeight="1">
      <c r="A88" s="9">
        <v>9</v>
      </c>
      <c r="B88" s="84" t="s">
        <v>52</v>
      </c>
      <c r="C88" s="23"/>
      <c r="D88" s="24">
        <v>20</v>
      </c>
      <c r="E88" s="25" t="s">
        <v>18</v>
      </c>
      <c r="F88" s="26"/>
      <c r="G88" s="23"/>
      <c r="H88" s="27"/>
      <c r="I88" s="28">
        <v>0.08</v>
      </c>
      <c r="J88" s="29">
        <f t="shared" si="1"/>
        <v>0</v>
      </c>
    </row>
    <row r="89" spans="1:10" ht="34.5" customHeight="1">
      <c r="A89" s="9">
        <v>10</v>
      </c>
      <c r="B89" s="85" t="s">
        <v>43</v>
      </c>
      <c r="C89" s="32"/>
      <c r="D89" s="33">
        <v>200</v>
      </c>
      <c r="E89" s="34" t="s">
        <v>18</v>
      </c>
      <c r="F89" s="35"/>
      <c r="G89" s="32"/>
      <c r="H89" s="36"/>
      <c r="I89" s="37">
        <v>0.08</v>
      </c>
      <c r="J89" s="29">
        <f t="shared" si="1"/>
        <v>0</v>
      </c>
    </row>
    <row r="90" spans="1:10" ht="15.75" customHeight="1">
      <c r="A90" s="95" t="s">
        <v>11</v>
      </c>
      <c r="B90" s="95"/>
      <c r="C90" s="95"/>
      <c r="D90" s="95"/>
      <c r="E90" s="95"/>
      <c r="F90" s="95"/>
      <c r="G90" s="95"/>
      <c r="H90" s="95"/>
      <c r="I90" s="96"/>
      <c r="J90" s="82">
        <f>SUM(J80:J89)</f>
        <v>0</v>
      </c>
    </row>
    <row r="91" spans="1:10" ht="39.75" customHeight="1">
      <c r="A91" s="80" t="s">
        <v>167</v>
      </c>
      <c r="B91" s="94" t="s">
        <v>148</v>
      </c>
      <c r="C91" s="94"/>
      <c r="D91" s="94"/>
      <c r="E91" s="94"/>
      <c r="F91" s="94"/>
      <c r="G91" s="94"/>
      <c r="H91" s="94"/>
      <c r="I91" s="94"/>
      <c r="J91" s="94"/>
    </row>
    <row r="92" spans="1:10" ht="39.75" customHeight="1">
      <c r="A92" s="12" t="s">
        <v>12</v>
      </c>
      <c r="B92" s="12" t="s">
        <v>1</v>
      </c>
      <c r="C92" s="12" t="s">
        <v>6</v>
      </c>
      <c r="D92" s="12" t="s">
        <v>7</v>
      </c>
      <c r="E92" s="12" t="s">
        <v>13</v>
      </c>
      <c r="F92" s="12" t="s">
        <v>3</v>
      </c>
      <c r="G92" s="12" t="s">
        <v>8</v>
      </c>
      <c r="H92" s="18" t="s">
        <v>4</v>
      </c>
      <c r="I92" s="12" t="s">
        <v>9</v>
      </c>
      <c r="J92" s="18" t="s">
        <v>10</v>
      </c>
    </row>
    <row r="93" spans="1:10" ht="330" customHeight="1">
      <c r="A93" s="9">
        <v>1</v>
      </c>
      <c r="B93" s="46" t="s">
        <v>149</v>
      </c>
      <c r="C93" s="23"/>
      <c r="D93" s="24">
        <v>2</v>
      </c>
      <c r="E93" s="25" t="s">
        <v>39</v>
      </c>
      <c r="F93" s="26"/>
      <c r="G93" s="23"/>
      <c r="H93" s="27"/>
      <c r="I93" s="28">
        <v>0.08</v>
      </c>
      <c r="J93" s="29">
        <f>D93*H93</f>
        <v>0</v>
      </c>
    </row>
    <row r="94" spans="1:10" ht="30" customHeight="1">
      <c r="A94" s="97" t="s">
        <v>35</v>
      </c>
      <c r="B94" s="98"/>
      <c r="C94" s="98"/>
      <c r="D94" s="98"/>
      <c r="E94" s="98"/>
      <c r="F94" s="98"/>
      <c r="G94" s="98"/>
      <c r="H94" s="98"/>
      <c r="I94" s="98"/>
      <c r="J94" s="99"/>
    </row>
    <row r="95" spans="1:10" ht="34.5" customHeight="1">
      <c r="A95" s="9" t="s">
        <v>53</v>
      </c>
      <c r="B95" s="71" t="s">
        <v>150</v>
      </c>
      <c r="C95" s="23"/>
      <c r="D95" s="24">
        <v>1</v>
      </c>
      <c r="E95" s="25" t="s">
        <v>18</v>
      </c>
      <c r="F95" s="26"/>
      <c r="G95" s="23"/>
      <c r="H95" s="27"/>
      <c r="I95" s="75"/>
      <c r="J95" s="76"/>
    </row>
    <row r="96" spans="1:10" ht="34.5" customHeight="1">
      <c r="A96" s="9" t="s">
        <v>54</v>
      </c>
      <c r="B96" s="71" t="s">
        <v>151</v>
      </c>
      <c r="C96" s="23"/>
      <c r="D96" s="24">
        <v>1</v>
      </c>
      <c r="E96" s="25" t="s">
        <v>18</v>
      </c>
      <c r="F96" s="26"/>
      <c r="G96" s="23"/>
      <c r="H96" s="27"/>
      <c r="I96" s="75"/>
      <c r="J96" s="76"/>
    </row>
    <row r="97" spans="1:10" ht="34.5" customHeight="1">
      <c r="A97" s="9" t="s">
        <v>55</v>
      </c>
      <c r="B97" s="71" t="s">
        <v>152</v>
      </c>
      <c r="C97" s="23"/>
      <c r="D97" s="24">
        <v>1</v>
      </c>
      <c r="E97" s="25" t="s">
        <v>18</v>
      </c>
      <c r="F97" s="26"/>
      <c r="G97" s="23"/>
      <c r="H97" s="27"/>
      <c r="I97" s="75"/>
      <c r="J97" s="76"/>
    </row>
    <row r="98" spans="1:10" ht="34.5" customHeight="1">
      <c r="A98" s="9" t="s">
        <v>56</v>
      </c>
      <c r="B98" s="71" t="s">
        <v>153</v>
      </c>
      <c r="C98" s="23"/>
      <c r="D98" s="24">
        <v>1</v>
      </c>
      <c r="E98" s="25" t="s">
        <v>18</v>
      </c>
      <c r="F98" s="26"/>
      <c r="G98" s="23"/>
      <c r="H98" s="27"/>
      <c r="I98" s="75"/>
      <c r="J98" s="76"/>
    </row>
    <row r="99" spans="1:10" ht="34.5" customHeight="1">
      <c r="A99" s="9" t="s">
        <v>57</v>
      </c>
      <c r="B99" s="71" t="s">
        <v>154</v>
      </c>
      <c r="C99" s="23"/>
      <c r="D99" s="24">
        <v>1</v>
      </c>
      <c r="E99" s="25" t="s">
        <v>18</v>
      </c>
      <c r="F99" s="26"/>
      <c r="G99" s="23"/>
      <c r="H99" s="27"/>
      <c r="I99" s="75"/>
      <c r="J99" s="76"/>
    </row>
    <row r="100" spans="1:10" ht="34.5" customHeight="1">
      <c r="A100" s="9" t="s">
        <v>161</v>
      </c>
      <c r="B100" s="86" t="s">
        <v>155</v>
      </c>
      <c r="C100" s="23"/>
      <c r="D100" s="24">
        <v>1</v>
      </c>
      <c r="E100" s="25" t="s">
        <v>18</v>
      </c>
      <c r="F100" s="26"/>
      <c r="G100" s="23"/>
      <c r="H100" s="27"/>
      <c r="I100" s="75"/>
      <c r="J100" s="76"/>
    </row>
    <row r="101" spans="1:10" ht="34.5" customHeight="1">
      <c r="A101" s="9" t="s">
        <v>162</v>
      </c>
      <c r="B101" s="87" t="s">
        <v>156</v>
      </c>
      <c r="C101" s="23"/>
      <c r="D101" s="24">
        <v>1</v>
      </c>
      <c r="E101" s="25" t="s">
        <v>18</v>
      </c>
      <c r="F101" s="26"/>
      <c r="G101" s="23"/>
      <c r="H101" s="27"/>
      <c r="I101" s="75"/>
      <c r="J101" s="76"/>
    </row>
    <row r="102" spans="1:10" ht="34.5" customHeight="1">
      <c r="A102" s="9" t="s">
        <v>163</v>
      </c>
      <c r="B102" s="87" t="s">
        <v>157</v>
      </c>
      <c r="C102" s="23"/>
      <c r="D102" s="24">
        <v>1</v>
      </c>
      <c r="E102" s="25" t="s">
        <v>18</v>
      </c>
      <c r="F102" s="26"/>
      <c r="G102" s="23"/>
      <c r="H102" s="27"/>
      <c r="I102" s="75"/>
      <c r="J102" s="76"/>
    </row>
    <row r="103" spans="1:10" ht="34.5" customHeight="1">
      <c r="A103" s="9" t="s">
        <v>164</v>
      </c>
      <c r="B103" s="87" t="s">
        <v>158</v>
      </c>
      <c r="C103" s="23"/>
      <c r="D103" s="24">
        <v>1</v>
      </c>
      <c r="E103" s="25" t="s">
        <v>18</v>
      </c>
      <c r="F103" s="26"/>
      <c r="G103" s="23"/>
      <c r="H103" s="27"/>
      <c r="I103" s="75"/>
      <c r="J103" s="76"/>
    </row>
    <row r="104" spans="1:10" ht="34.5" customHeight="1">
      <c r="A104" s="9" t="s">
        <v>165</v>
      </c>
      <c r="B104" s="87" t="s">
        <v>159</v>
      </c>
      <c r="C104" s="23"/>
      <c r="D104" s="24">
        <v>1</v>
      </c>
      <c r="E104" s="25" t="s">
        <v>18</v>
      </c>
      <c r="F104" s="26"/>
      <c r="G104" s="23"/>
      <c r="H104" s="27"/>
      <c r="I104" s="75"/>
      <c r="J104" s="76"/>
    </row>
    <row r="105" spans="1:10" ht="34.5" customHeight="1">
      <c r="A105" s="9" t="s">
        <v>166</v>
      </c>
      <c r="B105" s="87" t="s">
        <v>160</v>
      </c>
      <c r="C105" s="32"/>
      <c r="D105" s="33">
        <v>1</v>
      </c>
      <c r="E105" s="34" t="s">
        <v>18</v>
      </c>
      <c r="F105" s="35"/>
      <c r="G105" s="32"/>
      <c r="H105" s="36"/>
      <c r="I105" s="90"/>
      <c r="J105" s="76"/>
    </row>
    <row r="106" spans="1:10" ht="15.75" customHeight="1">
      <c r="A106" s="95" t="s">
        <v>11</v>
      </c>
      <c r="B106" s="95"/>
      <c r="C106" s="95"/>
      <c r="D106" s="95"/>
      <c r="E106" s="95"/>
      <c r="F106" s="95"/>
      <c r="G106" s="95"/>
      <c r="H106" s="95"/>
      <c r="I106" s="96"/>
      <c r="J106" s="82">
        <f>SUM(J93)</f>
        <v>0</v>
      </c>
    </row>
    <row r="107" spans="1:10" ht="39.75" customHeight="1">
      <c r="A107" s="80" t="s">
        <v>170</v>
      </c>
      <c r="B107" s="94" t="s">
        <v>168</v>
      </c>
      <c r="C107" s="94"/>
      <c r="D107" s="94"/>
      <c r="E107" s="94"/>
      <c r="F107" s="94"/>
      <c r="G107" s="94"/>
      <c r="H107" s="94"/>
      <c r="I107" s="94"/>
      <c r="J107" s="94"/>
    </row>
    <row r="108" spans="1:10" ht="39.75" customHeight="1">
      <c r="A108" s="12" t="s">
        <v>12</v>
      </c>
      <c r="B108" s="12" t="s">
        <v>1</v>
      </c>
      <c r="C108" s="12" t="s">
        <v>6</v>
      </c>
      <c r="D108" s="12" t="s">
        <v>7</v>
      </c>
      <c r="E108" s="12" t="s">
        <v>13</v>
      </c>
      <c r="F108" s="12" t="s">
        <v>3</v>
      </c>
      <c r="G108" s="12" t="s">
        <v>8</v>
      </c>
      <c r="H108" s="18" t="s">
        <v>4</v>
      </c>
      <c r="I108" s="12" t="s">
        <v>9</v>
      </c>
      <c r="J108" s="18" t="s">
        <v>10</v>
      </c>
    </row>
    <row r="109" spans="1:10" ht="220.5" customHeight="1">
      <c r="A109" s="9">
        <v>1</v>
      </c>
      <c r="B109" s="88" t="s">
        <v>169</v>
      </c>
      <c r="C109" s="23"/>
      <c r="D109" s="24">
        <v>2</v>
      </c>
      <c r="E109" s="25" t="s">
        <v>39</v>
      </c>
      <c r="F109" s="26"/>
      <c r="G109" s="23"/>
      <c r="H109" s="27"/>
      <c r="I109" s="28">
        <v>0.08</v>
      </c>
      <c r="J109" s="29">
        <f>D109*H109</f>
        <v>0</v>
      </c>
    </row>
    <row r="110" spans="1:10" ht="30" customHeight="1">
      <c r="A110" s="97" t="s">
        <v>35</v>
      </c>
      <c r="B110" s="98"/>
      <c r="C110" s="98"/>
      <c r="D110" s="98"/>
      <c r="E110" s="98"/>
      <c r="F110" s="98"/>
      <c r="G110" s="98"/>
      <c r="H110" s="98"/>
      <c r="I110" s="98"/>
      <c r="J110" s="99"/>
    </row>
    <row r="111" spans="1:10" ht="34.5" customHeight="1">
      <c r="A111" s="9" t="s">
        <v>53</v>
      </c>
      <c r="B111" s="89" t="s">
        <v>150</v>
      </c>
      <c r="C111" s="23"/>
      <c r="D111" s="24">
        <v>1</v>
      </c>
      <c r="E111" s="25" t="s">
        <v>18</v>
      </c>
      <c r="F111" s="26"/>
      <c r="G111" s="23"/>
      <c r="H111" s="27"/>
      <c r="I111" s="75"/>
      <c r="J111" s="76"/>
    </row>
    <row r="112" spans="1:10" ht="34.5" customHeight="1">
      <c r="A112" s="9" t="s">
        <v>54</v>
      </c>
      <c r="B112" s="71" t="s">
        <v>151</v>
      </c>
      <c r="C112" s="23"/>
      <c r="D112" s="24">
        <v>1</v>
      </c>
      <c r="E112" s="25" t="s">
        <v>18</v>
      </c>
      <c r="F112" s="26"/>
      <c r="G112" s="23"/>
      <c r="H112" s="27"/>
      <c r="I112" s="75"/>
      <c r="J112" s="76"/>
    </row>
    <row r="113" spans="1:10" ht="34.5" customHeight="1">
      <c r="A113" s="9" t="s">
        <v>55</v>
      </c>
      <c r="B113" s="71" t="s">
        <v>152</v>
      </c>
      <c r="C113" s="23"/>
      <c r="D113" s="24">
        <v>1</v>
      </c>
      <c r="E113" s="25" t="s">
        <v>18</v>
      </c>
      <c r="F113" s="26"/>
      <c r="G113" s="23"/>
      <c r="H113" s="27"/>
      <c r="I113" s="75"/>
      <c r="J113" s="76"/>
    </row>
    <row r="114" spans="1:10" ht="34.5" customHeight="1">
      <c r="A114" s="9" t="s">
        <v>56</v>
      </c>
      <c r="B114" s="71" t="s">
        <v>153</v>
      </c>
      <c r="C114" s="23"/>
      <c r="D114" s="24">
        <v>1</v>
      </c>
      <c r="E114" s="25" t="s">
        <v>18</v>
      </c>
      <c r="F114" s="26"/>
      <c r="G114" s="23"/>
      <c r="H114" s="27"/>
      <c r="I114" s="75"/>
      <c r="J114" s="76"/>
    </row>
    <row r="115" spans="1:10" ht="34.5" customHeight="1">
      <c r="A115" s="9" t="s">
        <v>57</v>
      </c>
      <c r="B115" s="71" t="s">
        <v>154</v>
      </c>
      <c r="C115" s="23"/>
      <c r="D115" s="24">
        <v>1</v>
      </c>
      <c r="E115" s="25" t="s">
        <v>18</v>
      </c>
      <c r="F115" s="26"/>
      <c r="G115" s="23"/>
      <c r="H115" s="27"/>
      <c r="I115" s="75"/>
      <c r="J115" s="76"/>
    </row>
    <row r="116" spans="1:10" ht="34.5" customHeight="1">
      <c r="A116" s="9" t="s">
        <v>161</v>
      </c>
      <c r="B116" s="86" t="s">
        <v>155</v>
      </c>
      <c r="C116" s="23"/>
      <c r="D116" s="24">
        <v>1</v>
      </c>
      <c r="E116" s="25" t="s">
        <v>18</v>
      </c>
      <c r="F116" s="26"/>
      <c r="G116" s="23"/>
      <c r="H116" s="27"/>
      <c r="I116" s="75"/>
      <c r="J116" s="76"/>
    </row>
    <row r="117" spans="1:10" ht="34.5" customHeight="1">
      <c r="A117" s="9" t="s">
        <v>162</v>
      </c>
      <c r="B117" s="71" t="s">
        <v>156</v>
      </c>
      <c r="C117" s="23"/>
      <c r="D117" s="24">
        <v>1</v>
      </c>
      <c r="E117" s="25" t="s">
        <v>18</v>
      </c>
      <c r="F117" s="26"/>
      <c r="G117" s="23"/>
      <c r="H117" s="27"/>
      <c r="I117" s="75"/>
      <c r="J117" s="76"/>
    </row>
    <row r="118" spans="1:10" ht="34.5" customHeight="1">
      <c r="A118" s="9" t="s">
        <v>163</v>
      </c>
      <c r="B118" s="71" t="s">
        <v>157</v>
      </c>
      <c r="C118" s="23"/>
      <c r="D118" s="24">
        <v>1</v>
      </c>
      <c r="E118" s="25" t="s">
        <v>18</v>
      </c>
      <c r="F118" s="26"/>
      <c r="G118" s="23"/>
      <c r="H118" s="27"/>
      <c r="I118" s="75"/>
      <c r="J118" s="76"/>
    </row>
    <row r="119" spans="1:10" ht="34.5" customHeight="1">
      <c r="A119" s="9" t="s">
        <v>164</v>
      </c>
      <c r="B119" s="71" t="s">
        <v>158</v>
      </c>
      <c r="C119" s="23"/>
      <c r="D119" s="24">
        <v>1</v>
      </c>
      <c r="E119" s="25" t="s">
        <v>18</v>
      </c>
      <c r="F119" s="26"/>
      <c r="G119" s="23"/>
      <c r="H119" s="27"/>
      <c r="I119" s="75"/>
      <c r="J119" s="76"/>
    </row>
    <row r="120" spans="1:10" ht="34.5" customHeight="1">
      <c r="A120" s="9" t="s">
        <v>165</v>
      </c>
      <c r="B120" s="71" t="s">
        <v>159</v>
      </c>
      <c r="C120" s="23"/>
      <c r="D120" s="24">
        <v>1</v>
      </c>
      <c r="E120" s="25" t="s">
        <v>18</v>
      </c>
      <c r="F120" s="26"/>
      <c r="G120" s="23"/>
      <c r="H120" s="27"/>
      <c r="I120" s="75"/>
      <c r="J120" s="76"/>
    </row>
    <row r="121" spans="1:10" ht="34.5" customHeight="1">
      <c r="A121" s="9" t="s">
        <v>166</v>
      </c>
      <c r="B121" s="86" t="s">
        <v>160</v>
      </c>
      <c r="C121" s="32"/>
      <c r="D121" s="33">
        <v>1</v>
      </c>
      <c r="E121" s="34" t="s">
        <v>18</v>
      </c>
      <c r="F121" s="35"/>
      <c r="G121" s="32"/>
      <c r="H121" s="36"/>
      <c r="I121" s="90"/>
      <c r="J121" s="76"/>
    </row>
    <row r="122" spans="1:10" ht="15.75" customHeight="1">
      <c r="A122" s="95" t="s">
        <v>11</v>
      </c>
      <c r="B122" s="95"/>
      <c r="C122" s="95"/>
      <c r="D122" s="95"/>
      <c r="E122" s="95"/>
      <c r="F122" s="95"/>
      <c r="G122" s="95"/>
      <c r="H122" s="95"/>
      <c r="I122" s="96"/>
      <c r="J122" s="81">
        <f>SUM(J109)</f>
        <v>0</v>
      </c>
    </row>
    <row r="123" spans="1:10" ht="34.5" customHeight="1">
      <c r="A123" s="9" t="s">
        <v>171</v>
      </c>
      <c r="B123" s="115" t="s">
        <v>172</v>
      </c>
      <c r="C123" s="115"/>
      <c r="D123" s="115"/>
      <c r="E123" s="115"/>
      <c r="F123" s="115"/>
      <c r="G123" s="115"/>
      <c r="H123" s="116" t="s">
        <v>173</v>
      </c>
      <c r="I123" s="116"/>
      <c r="J123" s="82">
        <f>J63+J77+J90+J106+J122</f>
        <v>0</v>
      </c>
    </row>
    <row r="126" ht="12.75">
      <c r="B126" s="100" t="s">
        <v>175</v>
      </c>
    </row>
    <row r="127" ht="55.5" customHeight="1">
      <c r="B127" s="100"/>
    </row>
    <row r="128" ht="17.25" customHeight="1">
      <c r="B128" s="14"/>
    </row>
    <row r="131" spans="1:10" ht="20.25">
      <c r="A131" s="93" t="s">
        <v>0</v>
      </c>
      <c r="B131" s="93"/>
      <c r="C131" s="93"/>
      <c r="D131" s="93"/>
      <c r="E131" s="93"/>
      <c r="F131" s="93"/>
      <c r="G131" s="93"/>
      <c r="H131" s="93"/>
      <c r="I131" s="93"/>
      <c r="J131" s="93"/>
    </row>
    <row r="132" spans="1:10" ht="18">
      <c r="A132" s="7" t="s">
        <v>2</v>
      </c>
      <c r="B132" s="92" t="s">
        <v>144</v>
      </c>
      <c r="C132" s="92"/>
      <c r="D132" s="92"/>
      <c r="E132" s="92"/>
      <c r="F132" s="92"/>
      <c r="G132" s="92"/>
      <c r="H132" s="92"/>
      <c r="I132" s="92"/>
      <c r="J132" s="92"/>
    </row>
    <row r="133" spans="1:10" ht="39.75" customHeight="1">
      <c r="A133" s="12" t="s">
        <v>12</v>
      </c>
      <c r="B133" s="12" t="s">
        <v>1</v>
      </c>
      <c r="C133" s="12" t="s">
        <v>6</v>
      </c>
      <c r="D133" s="12" t="s">
        <v>7</v>
      </c>
      <c r="E133" s="12" t="s">
        <v>13</v>
      </c>
      <c r="F133" s="12" t="s">
        <v>3</v>
      </c>
      <c r="G133" s="12" t="s">
        <v>8</v>
      </c>
      <c r="H133" s="18" t="s">
        <v>4</v>
      </c>
      <c r="I133" s="12" t="s">
        <v>9</v>
      </c>
      <c r="J133" s="18" t="s">
        <v>10</v>
      </c>
    </row>
    <row r="134" spans="1:10" ht="399.75" customHeight="1">
      <c r="A134" s="9" t="s">
        <v>76</v>
      </c>
      <c r="B134" s="50" t="s">
        <v>58</v>
      </c>
      <c r="C134" s="32"/>
      <c r="D134" s="77"/>
      <c r="E134" s="78"/>
      <c r="F134" s="26"/>
      <c r="G134" s="23"/>
      <c r="H134" s="79"/>
      <c r="I134" s="75"/>
      <c r="J134" s="76"/>
    </row>
    <row r="135" spans="1:10" ht="39" customHeight="1">
      <c r="A135" s="9">
        <v>1</v>
      </c>
      <c r="B135" s="54" t="s">
        <v>59</v>
      </c>
      <c r="C135" s="48"/>
      <c r="D135" s="24">
        <v>120</v>
      </c>
      <c r="E135" s="25" t="s">
        <v>5</v>
      </c>
      <c r="F135" s="26"/>
      <c r="G135" s="48"/>
      <c r="H135" s="49"/>
      <c r="I135" s="28">
        <v>0.08</v>
      </c>
      <c r="J135" s="29">
        <f aca="true" t="shared" si="2" ref="J135:J150">D135*H135</f>
        <v>0</v>
      </c>
    </row>
    <row r="136" spans="1:10" ht="39" customHeight="1">
      <c r="A136" s="9">
        <v>2</v>
      </c>
      <c r="B136" s="54" t="s">
        <v>60</v>
      </c>
      <c r="C136" s="48"/>
      <c r="D136" s="24">
        <v>25</v>
      </c>
      <c r="E136" s="25" t="s">
        <v>5</v>
      </c>
      <c r="F136" s="26"/>
      <c r="G136" s="48"/>
      <c r="H136" s="49"/>
      <c r="I136" s="28">
        <v>0.08</v>
      </c>
      <c r="J136" s="29">
        <f t="shared" si="2"/>
        <v>0</v>
      </c>
    </row>
    <row r="137" spans="1:10" ht="39" customHeight="1">
      <c r="A137" s="9">
        <v>3</v>
      </c>
      <c r="B137" s="54" t="s">
        <v>61</v>
      </c>
      <c r="C137" s="48"/>
      <c r="D137" s="24">
        <v>25</v>
      </c>
      <c r="E137" s="25" t="s">
        <v>5</v>
      </c>
      <c r="F137" s="26"/>
      <c r="G137" s="48"/>
      <c r="H137" s="49"/>
      <c r="I137" s="28">
        <v>0.08</v>
      </c>
      <c r="J137" s="29">
        <f t="shared" si="2"/>
        <v>0</v>
      </c>
    </row>
    <row r="138" spans="1:10" ht="39" customHeight="1">
      <c r="A138" s="9">
        <v>4</v>
      </c>
      <c r="B138" s="54" t="s">
        <v>62</v>
      </c>
      <c r="C138" s="48"/>
      <c r="D138" s="24">
        <v>50</v>
      </c>
      <c r="E138" s="25" t="s">
        <v>5</v>
      </c>
      <c r="F138" s="26"/>
      <c r="G138" s="48"/>
      <c r="H138" s="49"/>
      <c r="I138" s="28">
        <v>0.08</v>
      </c>
      <c r="J138" s="29">
        <f t="shared" si="2"/>
        <v>0</v>
      </c>
    </row>
    <row r="139" spans="1:10" ht="39" customHeight="1">
      <c r="A139" s="9">
        <v>5</v>
      </c>
      <c r="B139" s="54" t="s">
        <v>63</v>
      </c>
      <c r="C139" s="48"/>
      <c r="D139" s="24">
        <v>60</v>
      </c>
      <c r="E139" s="25" t="s">
        <v>5</v>
      </c>
      <c r="F139" s="26"/>
      <c r="G139" s="48"/>
      <c r="H139" s="49"/>
      <c r="I139" s="28">
        <v>0.08</v>
      </c>
      <c r="J139" s="29">
        <f t="shared" si="2"/>
        <v>0</v>
      </c>
    </row>
    <row r="140" spans="1:10" ht="39" customHeight="1">
      <c r="A140" s="9">
        <v>6</v>
      </c>
      <c r="B140" s="54" t="s">
        <v>64</v>
      </c>
      <c r="C140" s="48"/>
      <c r="D140" s="24">
        <v>10</v>
      </c>
      <c r="E140" s="25" t="s">
        <v>5</v>
      </c>
      <c r="F140" s="26"/>
      <c r="G140" s="48"/>
      <c r="H140" s="49"/>
      <c r="I140" s="28">
        <v>0.08</v>
      </c>
      <c r="J140" s="29">
        <f t="shared" si="2"/>
        <v>0</v>
      </c>
    </row>
    <row r="141" spans="1:10" ht="39" customHeight="1">
      <c r="A141" s="9">
        <v>7</v>
      </c>
      <c r="B141" s="54" t="s">
        <v>65</v>
      </c>
      <c r="C141" s="48"/>
      <c r="D141" s="24">
        <v>70</v>
      </c>
      <c r="E141" s="25" t="s">
        <v>5</v>
      </c>
      <c r="F141" s="26"/>
      <c r="G141" s="48"/>
      <c r="H141" s="49"/>
      <c r="I141" s="28">
        <v>0.08</v>
      </c>
      <c r="J141" s="29">
        <f t="shared" si="2"/>
        <v>0</v>
      </c>
    </row>
    <row r="142" spans="1:10" ht="39" customHeight="1">
      <c r="A142" s="9">
        <v>8</v>
      </c>
      <c r="B142" s="54" t="s">
        <v>66</v>
      </c>
      <c r="C142" s="48"/>
      <c r="D142" s="24">
        <v>60</v>
      </c>
      <c r="E142" s="25" t="s">
        <v>5</v>
      </c>
      <c r="F142" s="26"/>
      <c r="G142" s="48"/>
      <c r="H142" s="49"/>
      <c r="I142" s="28">
        <v>0.08</v>
      </c>
      <c r="J142" s="29">
        <f t="shared" si="2"/>
        <v>0</v>
      </c>
    </row>
    <row r="143" spans="1:10" ht="39" customHeight="1">
      <c r="A143" s="9">
        <v>9</v>
      </c>
      <c r="B143" s="54" t="s">
        <v>67</v>
      </c>
      <c r="C143" s="48"/>
      <c r="D143" s="24">
        <v>100</v>
      </c>
      <c r="E143" s="25" t="s">
        <v>5</v>
      </c>
      <c r="F143" s="26"/>
      <c r="G143" s="48"/>
      <c r="H143" s="49"/>
      <c r="I143" s="28">
        <v>0.08</v>
      </c>
      <c r="J143" s="29">
        <f t="shared" si="2"/>
        <v>0</v>
      </c>
    </row>
    <row r="144" spans="1:10" ht="39" customHeight="1">
      <c r="A144" s="9">
        <v>10</v>
      </c>
      <c r="B144" s="54" t="s">
        <v>68</v>
      </c>
      <c r="C144" s="48"/>
      <c r="D144" s="24">
        <v>2</v>
      </c>
      <c r="E144" s="25" t="s">
        <v>5</v>
      </c>
      <c r="F144" s="26"/>
      <c r="G144" s="48"/>
      <c r="H144" s="49"/>
      <c r="I144" s="28">
        <v>0.08</v>
      </c>
      <c r="J144" s="29">
        <f t="shared" si="2"/>
        <v>0</v>
      </c>
    </row>
    <row r="145" spans="1:10" ht="39" customHeight="1">
      <c r="A145" s="9">
        <v>11</v>
      </c>
      <c r="B145" s="54" t="s">
        <v>69</v>
      </c>
      <c r="C145" s="48"/>
      <c r="D145" s="24">
        <v>10</v>
      </c>
      <c r="E145" s="25" t="s">
        <v>5</v>
      </c>
      <c r="F145" s="26"/>
      <c r="G145" s="48"/>
      <c r="H145" s="49"/>
      <c r="I145" s="28">
        <v>0.08</v>
      </c>
      <c r="J145" s="29">
        <f t="shared" si="2"/>
        <v>0</v>
      </c>
    </row>
    <row r="146" spans="1:10" ht="39.75" customHeight="1">
      <c r="A146" s="9">
        <v>12</v>
      </c>
      <c r="B146" s="54" t="s">
        <v>70</v>
      </c>
      <c r="C146" s="48"/>
      <c r="D146" s="24">
        <v>6</v>
      </c>
      <c r="E146" s="25" t="s">
        <v>5</v>
      </c>
      <c r="F146" s="26"/>
      <c r="G146" s="48"/>
      <c r="H146" s="49"/>
      <c r="I146" s="28">
        <v>0.08</v>
      </c>
      <c r="J146" s="29">
        <f t="shared" si="2"/>
        <v>0</v>
      </c>
    </row>
    <row r="147" spans="1:10" ht="39.75" customHeight="1">
      <c r="A147" s="9">
        <v>13</v>
      </c>
      <c r="B147" s="54" t="s">
        <v>71</v>
      </c>
      <c r="C147" s="48"/>
      <c r="D147" s="24">
        <v>6</v>
      </c>
      <c r="E147" s="25" t="s">
        <v>5</v>
      </c>
      <c r="F147" s="26"/>
      <c r="G147" s="48"/>
      <c r="H147" s="49"/>
      <c r="I147" s="28">
        <v>0.08</v>
      </c>
      <c r="J147" s="29">
        <f t="shared" si="2"/>
        <v>0</v>
      </c>
    </row>
    <row r="148" spans="1:10" ht="39.75" customHeight="1">
      <c r="A148" s="9">
        <v>14</v>
      </c>
      <c r="B148" s="54" t="s">
        <v>72</v>
      </c>
      <c r="C148" s="48"/>
      <c r="D148" s="24">
        <v>100</v>
      </c>
      <c r="E148" s="25" t="s">
        <v>5</v>
      </c>
      <c r="F148" s="26"/>
      <c r="G148" s="48"/>
      <c r="H148" s="49"/>
      <c r="I148" s="28">
        <v>0.08</v>
      </c>
      <c r="J148" s="29">
        <f t="shared" si="2"/>
        <v>0</v>
      </c>
    </row>
    <row r="149" spans="1:10" ht="39.75" customHeight="1">
      <c r="A149" s="9">
        <v>15</v>
      </c>
      <c r="B149" s="54" t="s">
        <v>73</v>
      </c>
      <c r="C149" s="48"/>
      <c r="D149" s="24">
        <v>100</v>
      </c>
      <c r="E149" s="25" t="s">
        <v>5</v>
      </c>
      <c r="F149" s="26"/>
      <c r="G149" s="48"/>
      <c r="H149" s="49"/>
      <c r="I149" s="28">
        <v>0.08</v>
      </c>
      <c r="J149" s="29">
        <f t="shared" si="2"/>
        <v>0</v>
      </c>
    </row>
    <row r="150" spans="1:10" ht="39" customHeight="1">
      <c r="A150" s="9">
        <v>16</v>
      </c>
      <c r="B150" s="54" t="s">
        <v>74</v>
      </c>
      <c r="C150" s="48"/>
      <c r="D150" s="24">
        <v>20</v>
      </c>
      <c r="E150" s="25" t="s">
        <v>5</v>
      </c>
      <c r="F150" s="26"/>
      <c r="G150" s="48"/>
      <c r="H150" s="49"/>
      <c r="I150" s="28">
        <v>0.08</v>
      </c>
      <c r="J150" s="29">
        <f t="shared" si="2"/>
        <v>0</v>
      </c>
    </row>
    <row r="151" spans="1:10" ht="85.5" customHeight="1">
      <c r="A151" s="9">
        <v>17</v>
      </c>
      <c r="B151" s="54" t="s">
        <v>75</v>
      </c>
      <c r="C151" s="51"/>
      <c r="D151" s="52">
        <v>20</v>
      </c>
      <c r="E151" s="25" t="s">
        <v>5</v>
      </c>
      <c r="F151" s="53"/>
      <c r="G151" s="23"/>
      <c r="H151" s="27"/>
      <c r="I151" s="28">
        <v>0.08</v>
      </c>
      <c r="J151" s="29">
        <f>D151*H151</f>
        <v>0</v>
      </c>
    </row>
    <row r="152" spans="1:10" ht="47.25" customHeight="1">
      <c r="A152" s="9">
        <v>18</v>
      </c>
      <c r="B152" s="54" t="s">
        <v>43</v>
      </c>
      <c r="C152" s="23"/>
      <c r="D152" s="24">
        <v>120</v>
      </c>
      <c r="E152" s="25" t="s">
        <v>5</v>
      </c>
      <c r="F152" s="26"/>
      <c r="G152" s="23"/>
      <c r="H152" s="27"/>
      <c r="I152" s="28">
        <v>0.08</v>
      </c>
      <c r="J152" s="29">
        <f>D152*H152</f>
        <v>0</v>
      </c>
    </row>
    <row r="153" spans="1:10" ht="15">
      <c r="A153" s="119" t="s">
        <v>11</v>
      </c>
      <c r="B153" s="119"/>
      <c r="C153" s="119"/>
      <c r="D153" s="119"/>
      <c r="E153" s="119"/>
      <c r="F153" s="119"/>
      <c r="G153" s="119"/>
      <c r="H153" s="119"/>
      <c r="I153" s="120"/>
      <c r="J153" s="15">
        <f>SUM(J135:J152)</f>
        <v>0</v>
      </c>
    </row>
    <row r="156" ht="12.75">
      <c r="B156" s="100" t="s">
        <v>175</v>
      </c>
    </row>
    <row r="157" ht="55.5" customHeight="1">
      <c r="B157" s="100"/>
    </row>
    <row r="160" spans="1:10" ht="20.25">
      <c r="A160" s="93" t="s">
        <v>0</v>
      </c>
      <c r="B160" s="93"/>
      <c r="C160" s="93"/>
      <c r="D160" s="93"/>
      <c r="E160" s="93"/>
      <c r="F160" s="93"/>
      <c r="G160" s="93"/>
      <c r="H160" s="93"/>
      <c r="I160" s="93"/>
      <c r="J160" s="93"/>
    </row>
    <row r="161" spans="1:10" ht="18">
      <c r="A161" s="7" t="s">
        <v>2</v>
      </c>
      <c r="B161" s="92" t="s">
        <v>145</v>
      </c>
      <c r="C161" s="92"/>
      <c r="D161" s="92"/>
      <c r="E161" s="92"/>
      <c r="F161" s="92"/>
      <c r="G161" s="92"/>
      <c r="H161" s="92"/>
      <c r="I161" s="92"/>
      <c r="J161" s="92"/>
    </row>
    <row r="162" spans="1:10" ht="39.75" customHeight="1">
      <c r="A162" s="12" t="s">
        <v>12</v>
      </c>
      <c r="B162" s="12" t="s">
        <v>1</v>
      </c>
      <c r="C162" s="12" t="s">
        <v>6</v>
      </c>
      <c r="D162" s="12" t="s">
        <v>7</v>
      </c>
      <c r="E162" s="12" t="s">
        <v>13</v>
      </c>
      <c r="F162" s="12" t="s">
        <v>3</v>
      </c>
      <c r="G162" s="12" t="s">
        <v>8</v>
      </c>
      <c r="H162" s="18" t="s">
        <v>4</v>
      </c>
      <c r="I162" s="12" t="s">
        <v>9</v>
      </c>
      <c r="J162" s="18" t="s">
        <v>10</v>
      </c>
    </row>
    <row r="163" spans="1:10" ht="406.5" customHeight="1">
      <c r="A163" s="9" t="s">
        <v>76</v>
      </c>
      <c r="B163" s="55" t="s">
        <v>79</v>
      </c>
      <c r="C163" s="32"/>
      <c r="D163" s="77"/>
      <c r="E163" s="78"/>
      <c r="F163" s="26"/>
      <c r="G163" s="23"/>
      <c r="H163" s="79"/>
      <c r="I163" s="75"/>
      <c r="J163" s="76"/>
    </row>
    <row r="164" spans="1:10" ht="384.75" customHeight="1">
      <c r="A164" s="9" t="s">
        <v>77</v>
      </c>
      <c r="B164" s="56" t="s">
        <v>80</v>
      </c>
      <c r="C164" s="32"/>
      <c r="D164" s="77"/>
      <c r="E164" s="78"/>
      <c r="F164" s="26"/>
      <c r="G164" s="23"/>
      <c r="H164" s="79"/>
      <c r="I164" s="75"/>
      <c r="J164" s="76"/>
    </row>
    <row r="165" spans="1:10" ht="231" customHeight="1">
      <c r="A165" s="9" t="s">
        <v>78</v>
      </c>
      <c r="B165" s="57" t="s">
        <v>81</v>
      </c>
      <c r="C165" s="32"/>
      <c r="D165" s="77"/>
      <c r="E165" s="78"/>
      <c r="F165" s="26"/>
      <c r="G165" s="23"/>
      <c r="H165" s="79"/>
      <c r="I165" s="75"/>
      <c r="J165" s="76"/>
    </row>
    <row r="166" spans="1:10" ht="39" customHeight="1">
      <c r="A166" s="9">
        <v>1</v>
      </c>
      <c r="B166" s="58" t="s">
        <v>82</v>
      </c>
      <c r="C166" s="48"/>
      <c r="D166" s="24">
        <v>60</v>
      </c>
      <c r="E166" s="25" t="s">
        <v>5</v>
      </c>
      <c r="F166" s="26"/>
      <c r="G166" s="48"/>
      <c r="H166" s="49"/>
      <c r="I166" s="28">
        <v>0.08</v>
      </c>
      <c r="J166" s="29">
        <f aca="true" t="shared" si="3" ref="J166:J181">D166*H166</f>
        <v>0</v>
      </c>
    </row>
    <row r="167" spans="1:10" ht="39" customHeight="1">
      <c r="A167" s="9">
        <v>2</v>
      </c>
      <c r="B167" s="58" t="s">
        <v>83</v>
      </c>
      <c r="C167" s="48"/>
      <c r="D167" s="24">
        <v>50</v>
      </c>
      <c r="E167" s="25" t="s">
        <v>5</v>
      </c>
      <c r="F167" s="26"/>
      <c r="G167" s="48"/>
      <c r="H167" s="49"/>
      <c r="I167" s="28">
        <v>0.08</v>
      </c>
      <c r="J167" s="29">
        <f t="shared" si="3"/>
        <v>0</v>
      </c>
    </row>
    <row r="168" spans="1:10" ht="39" customHeight="1">
      <c r="A168" s="9">
        <v>3</v>
      </c>
      <c r="B168" s="58" t="s">
        <v>84</v>
      </c>
      <c r="C168" s="48"/>
      <c r="D168" s="24">
        <v>20</v>
      </c>
      <c r="E168" s="25" t="s">
        <v>5</v>
      </c>
      <c r="F168" s="26"/>
      <c r="G168" s="48"/>
      <c r="H168" s="49"/>
      <c r="I168" s="28">
        <v>0.08</v>
      </c>
      <c r="J168" s="29">
        <f t="shared" si="3"/>
        <v>0</v>
      </c>
    </row>
    <row r="169" spans="1:10" ht="39" customHeight="1">
      <c r="A169" s="9">
        <v>4</v>
      </c>
      <c r="B169" s="58" t="s">
        <v>85</v>
      </c>
      <c r="C169" s="48"/>
      <c r="D169" s="24">
        <v>50</v>
      </c>
      <c r="E169" s="25" t="s">
        <v>5</v>
      </c>
      <c r="F169" s="26"/>
      <c r="G169" s="48"/>
      <c r="H169" s="49"/>
      <c r="I169" s="28">
        <v>0.08</v>
      </c>
      <c r="J169" s="29">
        <f t="shared" si="3"/>
        <v>0</v>
      </c>
    </row>
    <row r="170" spans="1:10" ht="39" customHeight="1">
      <c r="A170" s="9">
        <v>5</v>
      </c>
      <c r="B170" s="58" t="s">
        <v>86</v>
      </c>
      <c r="C170" s="48"/>
      <c r="D170" s="24">
        <v>20</v>
      </c>
      <c r="E170" s="25" t="s">
        <v>5</v>
      </c>
      <c r="F170" s="26"/>
      <c r="G170" s="48"/>
      <c r="H170" s="49"/>
      <c r="I170" s="28">
        <v>0.08</v>
      </c>
      <c r="J170" s="29">
        <f t="shared" si="3"/>
        <v>0</v>
      </c>
    </row>
    <row r="171" spans="1:10" ht="39" customHeight="1">
      <c r="A171" s="9">
        <v>6</v>
      </c>
      <c r="B171" s="58" t="s">
        <v>87</v>
      </c>
      <c r="C171" s="48"/>
      <c r="D171" s="24">
        <v>5</v>
      </c>
      <c r="E171" s="25" t="s">
        <v>5</v>
      </c>
      <c r="F171" s="26"/>
      <c r="G171" s="48"/>
      <c r="H171" s="49"/>
      <c r="I171" s="28">
        <v>0.08</v>
      </c>
      <c r="J171" s="29">
        <f t="shared" si="3"/>
        <v>0</v>
      </c>
    </row>
    <row r="172" spans="1:10" ht="39" customHeight="1">
      <c r="A172" s="9">
        <v>7</v>
      </c>
      <c r="B172" s="58" t="s">
        <v>88</v>
      </c>
      <c r="C172" s="48"/>
      <c r="D172" s="24">
        <v>105</v>
      </c>
      <c r="E172" s="25" t="s">
        <v>5</v>
      </c>
      <c r="F172" s="26"/>
      <c r="G172" s="48"/>
      <c r="H172" s="49"/>
      <c r="I172" s="28">
        <v>0.08</v>
      </c>
      <c r="J172" s="29">
        <f t="shared" si="3"/>
        <v>0</v>
      </c>
    </row>
    <row r="173" spans="1:10" ht="39" customHeight="1">
      <c r="A173" s="9">
        <v>8</v>
      </c>
      <c r="B173" s="58" t="s">
        <v>89</v>
      </c>
      <c r="C173" s="48"/>
      <c r="D173" s="24">
        <v>20</v>
      </c>
      <c r="E173" s="25" t="s">
        <v>5</v>
      </c>
      <c r="F173" s="26"/>
      <c r="G173" s="48"/>
      <c r="H173" s="49"/>
      <c r="I173" s="28">
        <v>0.08</v>
      </c>
      <c r="J173" s="29">
        <f t="shared" si="3"/>
        <v>0</v>
      </c>
    </row>
    <row r="174" spans="1:10" ht="39" customHeight="1">
      <c r="A174" s="9">
        <v>9</v>
      </c>
      <c r="B174" s="58" t="s">
        <v>90</v>
      </c>
      <c r="C174" s="48"/>
      <c r="D174" s="24">
        <v>40</v>
      </c>
      <c r="E174" s="25" t="s">
        <v>5</v>
      </c>
      <c r="F174" s="26"/>
      <c r="G174" s="48"/>
      <c r="H174" s="49"/>
      <c r="I174" s="28">
        <v>0.08</v>
      </c>
      <c r="J174" s="29">
        <f t="shared" si="3"/>
        <v>0</v>
      </c>
    </row>
    <row r="175" spans="1:10" ht="39" customHeight="1">
      <c r="A175" s="9">
        <v>10</v>
      </c>
      <c r="B175" s="58" t="s">
        <v>91</v>
      </c>
      <c r="C175" s="48"/>
      <c r="D175" s="24">
        <v>20</v>
      </c>
      <c r="E175" s="25" t="s">
        <v>5</v>
      </c>
      <c r="F175" s="26"/>
      <c r="G175" s="48"/>
      <c r="H175" s="49"/>
      <c r="I175" s="28">
        <v>0.08</v>
      </c>
      <c r="J175" s="29">
        <f t="shared" si="3"/>
        <v>0</v>
      </c>
    </row>
    <row r="176" spans="1:10" ht="39" customHeight="1">
      <c r="A176" s="9">
        <v>11</v>
      </c>
      <c r="B176" s="58" t="s">
        <v>92</v>
      </c>
      <c r="C176" s="48"/>
      <c r="D176" s="24">
        <v>20</v>
      </c>
      <c r="E176" s="25" t="s">
        <v>5</v>
      </c>
      <c r="F176" s="26"/>
      <c r="G176" s="48"/>
      <c r="H176" s="49"/>
      <c r="I176" s="28">
        <v>0.08</v>
      </c>
      <c r="J176" s="29">
        <f t="shared" si="3"/>
        <v>0</v>
      </c>
    </row>
    <row r="177" spans="1:10" ht="39.75" customHeight="1">
      <c r="A177" s="9">
        <v>12</v>
      </c>
      <c r="B177" s="58" t="s">
        <v>93</v>
      </c>
      <c r="C177" s="48"/>
      <c r="D177" s="24">
        <v>15</v>
      </c>
      <c r="E177" s="25" t="s">
        <v>5</v>
      </c>
      <c r="F177" s="26"/>
      <c r="G177" s="48"/>
      <c r="H177" s="49"/>
      <c r="I177" s="28">
        <v>0.08</v>
      </c>
      <c r="J177" s="29">
        <f t="shared" si="3"/>
        <v>0</v>
      </c>
    </row>
    <row r="178" spans="1:10" ht="39.75" customHeight="1">
      <c r="A178" s="9">
        <v>13</v>
      </c>
      <c r="B178" s="58" t="s">
        <v>94</v>
      </c>
      <c r="C178" s="48"/>
      <c r="D178" s="24">
        <v>10</v>
      </c>
      <c r="E178" s="25" t="s">
        <v>5</v>
      </c>
      <c r="F178" s="26"/>
      <c r="G178" s="48"/>
      <c r="H178" s="49"/>
      <c r="I178" s="28">
        <v>0.08</v>
      </c>
      <c r="J178" s="29">
        <f t="shared" si="3"/>
        <v>0</v>
      </c>
    </row>
    <row r="179" spans="1:10" ht="39.75" customHeight="1">
      <c r="A179" s="9">
        <v>14</v>
      </c>
      <c r="B179" s="58" t="s">
        <v>95</v>
      </c>
      <c r="C179" s="48"/>
      <c r="D179" s="24">
        <v>2</v>
      </c>
      <c r="E179" s="25" t="s">
        <v>5</v>
      </c>
      <c r="F179" s="26"/>
      <c r="G179" s="48"/>
      <c r="H179" s="49"/>
      <c r="I179" s="28">
        <v>0.08</v>
      </c>
      <c r="J179" s="29">
        <f t="shared" si="3"/>
        <v>0</v>
      </c>
    </row>
    <row r="180" spans="1:10" ht="39.75" customHeight="1">
      <c r="A180" s="9">
        <v>15</v>
      </c>
      <c r="B180" s="58" t="s">
        <v>96</v>
      </c>
      <c r="C180" s="48"/>
      <c r="D180" s="24">
        <v>150</v>
      </c>
      <c r="E180" s="25" t="s">
        <v>5</v>
      </c>
      <c r="F180" s="26"/>
      <c r="G180" s="48"/>
      <c r="H180" s="49"/>
      <c r="I180" s="28">
        <v>0.08</v>
      </c>
      <c r="J180" s="29">
        <f t="shared" si="3"/>
        <v>0</v>
      </c>
    </row>
    <row r="181" spans="1:10" ht="39" customHeight="1">
      <c r="A181" s="9">
        <v>16</v>
      </c>
      <c r="B181" s="42" t="s">
        <v>97</v>
      </c>
      <c r="C181" s="48"/>
      <c r="D181" s="24">
        <v>5</v>
      </c>
      <c r="E181" s="25" t="s">
        <v>5</v>
      </c>
      <c r="F181" s="26"/>
      <c r="G181" s="48"/>
      <c r="H181" s="49"/>
      <c r="I181" s="28">
        <v>0.08</v>
      </c>
      <c r="J181" s="29">
        <f t="shared" si="3"/>
        <v>0</v>
      </c>
    </row>
    <row r="182" spans="1:10" ht="39" customHeight="1">
      <c r="A182" s="9">
        <v>17</v>
      </c>
      <c r="B182" s="59" t="s">
        <v>98</v>
      </c>
      <c r="C182" s="51"/>
      <c r="D182" s="52">
        <v>5</v>
      </c>
      <c r="E182" s="25" t="s">
        <v>5</v>
      </c>
      <c r="F182" s="53"/>
      <c r="G182" s="23"/>
      <c r="H182" s="27"/>
      <c r="I182" s="28">
        <v>0.08</v>
      </c>
      <c r="J182" s="29">
        <f>D182*H182</f>
        <v>0</v>
      </c>
    </row>
    <row r="183" spans="1:10" ht="39" customHeight="1">
      <c r="A183" s="9">
        <v>18</v>
      </c>
      <c r="B183" s="42" t="s">
        <v>99</v>
      </c>
      <c r="C183" s="51"/>
      <c r="D183" s="52">
        <v>5</v>
      </c>
      <c r="E183" s="25" t="s">
        <v>5</v>
      </c>
      <c r="F183" s="53"/>
      <c r="G183" s="23"/>
      <c r="H183" s="27"/>
      <c r="I183" s="28">
        <v>0.08</v>
      </c>
      <c r="J183" s="29">
        <f aca="true" t="shared" si="4" ref="J183:J191">D183*H183</f>
        <v>0</v>
      </c>
    </row>
    <row r="184" spans="1:10" ht="39" customHeight="1">
      <c r="A184" s="9">
        <v>19</v>
      </c>
      <c r="B184" s="42" t="s">
        <v>100</v>
      </c>
      <c r="C184" s="51"/>
      <c r="D184" s="52">
        <v>10</v>
      </c>
      <c r="E184" s="25" t="s">
        <v>5</v>
      </c>
      <c r="F184" s="53"/>
      <c r="G184" s="23"/>
      <c r="H184" s="27"/>
      <c r="I184" s="28">
        <v>0.08</v>
      </c>
      <c r="J184" s="29">
        <f t="shared" si="4"/>
        <v>0</v>
      </c>
    </row>
    <row r="185" spans="1:10" ht="39" customHeight="1">
      <c r="A185" s="9">
        <v>20</v>
      </c>
      <c r="B185" s="42" t="s">
        <v>101</v>
      </c>
      <c r="C185" s="51"/>
      <c r="D185" s="52">
        <v>10</v>
      </c>
      <c r="E185" s="25" t="s">
        <v>5</v>
      </c>
      <c r="F185" s="53"/>
      <c r="G185" s="23"/>
      <c r="H185" s="27"/>
      <c r="I185" s="28">
        <v>0.08</v>
      </c>
      <c r="J185" s="29">
        <f t="shared" si="4"/>
        <v>0</v>
      </c>
    </row>
    <row r="186" spans="1:10" ht="39" customHeight="1">
      <c r="A186" s="9">
        <v>21</v>
      </c>
      <c r="B186" s="42" t="s">
        <v>102</v>
      </c>
      <c r="C186" s="51"/>
      <c r="D186" s="52">
        <v>10</v>
      </c>
      <c r="E186" s="25" t="s">
        <v>5</v>
      </c>
      <c r="F186" s="53"/>
      <c r="G186" s="23"/>
      <c r="H186" s="27"/>
      <c r="I186" s="28">
        <v>0.08</v>
      </c>
      <c r="J186" s="29">
        <f t="shared" si="4"/>
        <v>0</v>
      </c>
    </row>
    <row r="187" spans="1:10" ht="39" customHeight="1">
      <c r="A187" s="9">
        <v>22</v>
      </c>
      <c r="B187" s="42" t="s">
        <v>103</v>
      </c>
      <c r="C187" s="51"/>
      <c r="D187" s="52">
        <v>3</v>
      </c>
      <c r="E187" s="25" t="s">
        <v>5</v>
      </c>
      <c r="F187" s="53"/>
      <c r="G187" s="23"/>
      <c r="H187" s="27"/>
      <c r="I187" s="28">
        <v>0.08</v>
      </c>
      <c r="J187" s="29">
        <f t="shared" si="4"/>
        <v>0</v>
      </c>
    </row>
    <row r="188" spans="1:10" ht="39" customHeight="1">
      <c r="A188" s="9">
        <v>23</v>
      </c>
      <c r="B188" s="42" t="s">
        <v>104</v>
      </c>
      <c r="C188" s="23"/>
      <c r="D188" s="24">
        <v>5</v>
      </c>
      <c r="E188" s="25" t="s">
        <v>5</v>
      </c>
      <c r="F188" s="26"/>
      <c r="G188" s="23"/>
      <c r="H188" s="27"/>
      <c r="I188" s="28">
        <v>0.08</v>
      </c>
      <c r="J188" s="29">
        <f t="shared" si="4"/>
        <v>0</v>
      </c>
    </row>
    <row r="189" spans="1:10" ht="43.5" customHeight="1">
      <c r="A189" s="9">
        <v>24</v>
      </c>
      <c r="B189" s="59" t="s">
        <v>105</v>
      </c>
      <c r="C189" s="51"/>
      <c r="D189" s="52">
        <v>5</v>
      </c>
      <c r="E189" s="25" t="s">
        <v>5</v>
      </c>
      <c r="F189" s="53"/>
      <c r="G189" s="23"/>
      <c r="H189" s="27"/>
      <c r="I189" s="28">
        <v>0.08</v>
      </c>
      <c r="J189" s="29">
        <f t="shared" si="4"/>
        <v>0</v>
      </c>
    </row>
    <row r="190" spans="1:10" ht="39" customHeight="1">
      <c r="A190" s="9">
        <v>25</v>
      </c>
      <c r="B190" s="60" t="s">
        <v>106</v>
      </c>
      <c r="C190" s="51"/>
      <c r="D190" s="52">
        <v>5</v>
      </c>
      <c r="E190" s="25" t="s">
        <v>5</v>
      </c>
      <c r="F190" s="53"/>
      <c r="G190" s="23"/>
      <c r="H190" s="27"/>
      <c r="I190" s="28">
        <v>0.08</v>
      </c>
      <c r="J190" s="29">
        <f t="shared" si="4"/>
        <v>0</v>
      </c>
    </row>
    <row r="191" spans="1:10" ht="39" customHeight="1">
      <c r="A191" s="9">
        <v>26</v>
      </c>
      <c r="B191" s="60" t="s">
        <v>107</v>
      </c>
      <c r="C191" s="51"/>
      <c r="D191" s="52">
        <v>2</v>
      </c>
      <c r="E191" s="25" t="s">
        <v>5</v>
      </c>
      <c r="F191" s="53"/>
      <c r="G191" s="23"/>
      <c r="H191" s="27"/>
      <c r="I191" s="28">
        <v>0.08</v>
      </c>
      <c r="J191" s="29">
        <f t="shared" si="4"/>
        <v>0</v>
      </c>
    </row>
    <row r="192" spans="1:10" ht="15">
      <c r="A192" s="119" t="s">
        <v>11</v>
      </c>
      <c r="B192" s="119"/>
      <c r="C192" s="119"/>
      <c r="D192" s="119"/>
      <c r="E192" s="119"/>
      <c r="F192" s="119"/>
      <c r="G192" s="119"/>
      <c r="H192" s="119"/>
      <c r="I192" s="120"/>
      <c r="J192" s="15">
        <f>SUM(J166:J191)</f>
        <v>0</v>
      </c>
    </row>
    <row r="195" ht="12.75">
      <c r="B195" s="100" t="s">
        <v>175</v>
      </c>
    </row>
    <row r="196" ht="55.5" customHeight="1">
      <c r="B196" s="100"/>
    </row>
    <row r="199" spans="1:10" ht="20.25">
      <c r="A199" s="93" t="s">
        <v>0</v>
      </c>
      <c r="B199" s="93"/>
      <c r="C199" s="93"/>
      <c r="D199" s="93"/>
      <c r="E199" s="93"/>
      <c r="F199" s="93"/>
      <c r="G199" s="93"/>
      <c r="H199" s="93"/>
      <c r="I199" s="93"/>
      <c r="J199" s="93"/>
    </row>
    <row r="200" spans="1:10" ht="18">
      <c r="A200" s="7" t="s">
        <v>2</v>
      </c>
      <c r="B200" s="92" t="s">
        <v>146</v>
      </c>
      <c r="C200" s="92"/>
      <c r="D200" s="92"/>
      <c r="E200" s="92"/>
      <c r="F200" s="92"/>
      <c r="G200" s="92"/>
      <c r="H200" s="92"/>
      <c r="I200" s="92"/>
      <c r="J200" s="92"/>
    </row>
    <row r="201" spans="1:10" ht="39.75" customHeight="1">
      <c r="A201" s="12" t="s">
        <v>12</v>
      </c>
      <c r="B201" s="12" t="s">
        <v>1</v>
      </c>
      <c r="C201" s="12" t="s">
        <v>6</v>
      </c>
      <c r="D201" s="12" t="s">
        <v>7</v>
      </c>
      <c r="E201" s="12" t="s">
        <v>13</v>
      </c>
      <c r="F201" s="12" t="s">
        <v>3</v>
      </c>
      <c r="G201" s="12" t="s">
        <v>8</v>
      </c>
      <c r="H201" s="18" t="s">
        <v>4</v>
      </c>
      <c r="I201" s="12" t="s">
        <v>9</v>
      </c>
      <c r="J201" s="18" t="s">
        <v>10</v>
      </c>
    </row>
    <row r="202" spans="1:10" ht="55.5" customHeight="1">
      <c r="A202" s="9">
        <v>1</v>
      </c>
      <c r="B202" s="54" t="s">
        <v>128</v>
      </c>
      <c r="C202" s="23"/>
      <c r="D202" s="24">
        <v>150</v>
      </c>
      <c r="E202" s="25" t="s">
        <v>18</v>
      </c>
      <c r="F202" s="26"/>
      <c r="G202" s="23"/>
      <c r="H202" s="27"/>
      <c r="I202" s="28">
        <v>0.08</v>
      </c>
      <c r="J202" s="29">
        <f aca="true" t="shared" si="5" ref="J202:J222">D202*H202</f>
        <v>0</v>
      </c>
    </row>
    <row r="203" spans="1:10" ht="40.5" customHeight="1">
      <c r="A203" s="9">
        <v>2</v>
      </c>
      <c r="B203" s="62" t="s">
        <v>108</v>
      </c>
      <c r="C203" s="23"/>
      <c r="D203" s="24">
        <v>20</v>
      </c>
      <c r="E203" s="25" t="s">
        <v>18</v>
      </c>
      <c r="F203" s="26"/>
      <c r="G203" s="23"/>
      <c r="H203" s="27"/>
      <c r="I203" s="28">
        <v>0.08</v>
      </c>
      <c r="J203" s="29">
        <f t="shared" si="5"/>
        <v>0</v>
      </c>
    </row>
    <row r="204" spans="1:10" ht="69.75" customHeight="1">
      <c r="A204" s="9">
        <v>3</v>
      </c>
      <c r="B204" s="61" t="s">
        <v>109</v>
      </c>
      <c r="C204" s="23"/>
      <c r="D204" s="24">
        <v>30</v>
      </c>
      <c r="E204" s="25" t="s">
        <v>18</v>
      </c>
      <c r="F204" s="26"/>
      <c r="G204" s="23"/>
      <c r="H204" s="27"/>
      <c r="I204" s="28">
        <v>0.08</v>
      </c>
      <c r="J204" s="29">
        <f t="shared" si="5"/>
        <v>0</v>
      </c>
    </row>
    <row r="205" spans="1:10" ht="52.5" customHeight="1">
      <c r="A205" s="9">
        <v>4</v>
      </c>
      <c r="B205" s="63" t="s">
        <v>110</v>
      </c>
      <c r="C205" s="23"/>
      <c r="D205" s="24">
        <v>120</v>
      </c>
      <c r="E205" s="25" t="s">
        <v>18</v>
      </c>
      <c r="F205" s="26"/>
      <c r="G205" s="23"/>
      <c r="H205" s="27"/>
      <c r="I205" s="28">
        <v>0.08</v>
      </c>
      <c r="J205" s="29">
        <f t="shared" si="5"/>
        <v>0</v>
      </c>
    </row>
    <row r="206" spans="1:10" ht="30.75" customHeight="1">
      <c r="A206" s="9">
        <v>5</v>
      </c>
      <c r="B206" s="63" t="s">
        <v>111</v>
      </c>
      <c r="C206" s="23"/>
      <c r="D206" s="24">
        <v>50</v>
      </c>
      <c r="E206" s="25" t="s">
        <v>18</v>
      </c>
      <c r="F206" s="26"/>
      <c r="G206" s="23"/>
      <c r="H206" s="27"/>
      <c r="I206" s="28">
        <v>0.08</v>
      </c>
      <c r="J206" s="29">
        <f t="shared" si="5"/>
        <v>0</v>
      </c>
    </row>
    <row r="207" spans="1:10" ht="61.5" customHeight="1">
      <c r="A207" s="9">
        <v>6</v>
      </c>
      <c r="B207" s="64" t="s">
        <v>112</v>
      </c>
      <c r="C207" s="23"/>
      <c r="D207" s="24">
        <v>130</v>
      </c>
      <c r="E207" s="25" t="s">
        <v>18</v>
      </c>
      <c r="F207" s="26"/>
      <c r="G207" s="23"/>
      <c r="H207" s="27"/>
      <c r="I207" s="28">
        <v>0.08</v>
      </c>
      <c r="J207" s="29">
        <f t="shared" si="5"/>
        <v>0</v>
      </c>
    </row>
    <row r="208" spans="1:10" ht="44.25" customHeight="1">
      <c r="A208" s="9">
        <v>7</v>
      </c>
      <c r="B208" s="64" t="s">
        <v>113</v>
      </c>
      <c r="C208" s="23"/>
      <c r="D208" s="24">
        <v>20</v>
      </c>
      <c r="E208" s="25" t="s">
        <v>18</v>
      </c>
      <c r="F208" s="26"/>
      <c r="G208" s="23"/>
      <c r="H208" s="27"/>
      <c r="I208" s="28">
        <v>0.08</v>
      </c>
      <c r="J208" s="29">
        <f t="shared" si="5"/>
        <v>0</v>
      </c>
    </row>
    <row r="209" spans="1:10" ht="37.5" customHeight="1">
      <c r="A209" s="9">
        <v>8</v>
      </c>
      <c r="B209" s="63" t="s">
        <v>114</v>
      </c>
      <c r="C209" s="23"/>
      <c r="D209" s="24">
        <v>150</v>
      </c>
      <c r="E209" s="25" t="s">
        <v>18</v>
      </c>
      <c r="F209" s="26"/>
      <c r="G209" s="23"/>
      <c r="H209" s="27"/>
      <c r="I209" s="28">
        <v>0.08</v>
      </c>
      <c r="J209" s="29">
        <f t="shared" si="5"/>
        <v>0</v>
      </c>
    </row>
    <row r="210" spans="1:10" ht="45" customHeight="1">
      <c r="A210" s="9">
        <v>9</v>
      </c>
      <c r="B210" s="60" t="s">
        <v>122</v>
      </c>
      <c r="C210" s="23"/>
      <c r="D210" s="24">
        <v>150</v>
      </c>
      <c r="E210" s="25" t="s">
        <v>18</v>
      </c>
      <c r="F210" s="26"/>
      <c r="G210" s="23"/>
      <c r="H210" s="27"/>
      <c r="I210" s="28">
        <v>0.08</v>
      </c>
      <c r="J210" s="29">
        <f t="shared" si="5"/>
        <v>0</v>
      </c>
    </row>
    <row r="211" spans="1:10" ht="30" customHeight="1">
      <c r="A211" s="9">
        <v>10</v>
      </c>
      <c r="B211" s="54" t="s">
        <v>125</v>
      </c>
      <c r="C211" s="23"/>
      <c r="D211" s="24">
        <v>10</v>
      </c>
      <c r="E211" s="25" t="s">
        <v>18</v>
      </c>
      <c r="F211" s="26"/>
      <c r="G211" s="23"/>
      <c r="H211" s="27"/>
      <c r="I211" s="28">
        <v>0.08</v>
      </c>
      <c r="J211" s="29">
        <f t="shared" si="5"/>
        <v>0</v>
      </c>
    </row>
    <row r="212" spans="1:10" ht="39" customHeight="1">
      <c r="A212" s="9">
        <v>11</v>
      </c>
      <c r="B212" s="60" t="s">
        <v>123</v>
      </c>
      <c r="C212" s="23"/>
      <c r="D212" s="24">
        <v>300</v>
      </c>
      <c r="E212" s="25" t="s">
        <v>18</v>
      </c>
      <c r="F212" s="26"/>
      <c r="G212" s="23"/>
      <c r="H212" s="27"/>
      <c r="I212" s="28">
        <v>0.08</v>
      </c>
      <c r="J212" s="29">
        <f t="shared" si="5"/>
        <v>0</v>
      </c>
    </row>
    <row r="213" spans="1:10" ht="78.75" customHeight="1">
      <c r="A213" s="9">
        <v>12</v>
      </c>
      <c r="B213" s="66" t="s">
        <v>124</v>
      </c>
      <c r="C213" s="23"/>
      <c r="D213" s="24">
        <v>300</v>
      </c>
      <c r="E213" s="25" t="s">
        <v>18</v>
      </c>
      <c r="F213" s="26"/>
      <c r="G213" s="23"/>
      <c r="H213" s="27"/>
      <c r="I213" s="28">
        <v>0.08</v>
      </c>
      <c r="J213" s="29">
        <f t="shared" si="5"/>
        <v>0</v>
      </c>
    </row>
    <row r="214" spans="1:10" ht="34.5" customHeight="1">
      <c r="A214" s="9">
        <v>13</v>
      </c>
      <c r="B214" s="67" t="s">
        <v>115</v>
      </c>
      <c r="C214" s="23"/>
      <c r="D214" s="24">
        <v>300</v>
      </c>
      <c r="E214" s="25" t="s">
        <v>18</v>
      </c>
      <c r="F214" s="26"/>
      <c r="G214" s="23"/>
      <c r="H214" s="27"/>
      <c r="I214" s="28">
        <v>0.08</v>
      </c>
      <c r="J214" s="29">
        <f t="shared" si="5"/>
        <v>0</v>
      </c>
    </row>
    <row r="215" spans="1:10" ht="36.75" customHeight="1">
      <c r="A215" s="9">
        <v>14</v>
      </c>
      <c r="B215" s="67" t="s">
        <v>116</v>
      </c>
      <c r="C215" s="23"/>
      <c r="D215" s="24">
        <v>40</v>
      </c>
      <c r="E215" s="25" t="s">
        <v>18</v>
      </c>
      <c r="F215" s="26"/>
      <c r="G215" s="23"/>
      <c r="H215" s="27"/>
      <c r="I215" s="28">
        <v>0.08</v>
      </c>
      <c r="J215" s="29">
        <f t="shared" si="5"/>
        <v>0</v>
      </c>
    </row>
    <row r="216" spans="1:10" ht="35.25" customHeight="1">
      <c r="A216" s="9">
        <v>15</v>
      </c>
      <c r="B216" s="67" t="s">
        <v>117</v>
      </c>
      <c r="C216" s="23"/>
      <c r="D216" s="24">
        <v>20</v>
      </c>
      <c r="E216" s="25" t="s">
        <v>18</v>
      </c>
      <c r="F216" s="26"/>
      <c r="G216" s="23"/>
      <c r="H216" s="27"/>
      <c r="I216" s="28">
        <v>0.08</v>
      </c>
      <c r="J216" s="29">
        <f t="shared" si="5"/>
        <v>0</v>
      </c>
    </row>
    <row r="217" spans="1:10" ht="33.75" customHeight="1">
      <c r="A217" s="9">
        <v>16</v>
      </c>
      <c r="B217" s="67" t="s">
        <v>118</v>
      </c>
      <c r="C217" s="23"/>
      <c r="D217" s="24">
        <v>20</v>
      </c>
      <c r="E217" s="25" t="s">
        <v>18</v>
      </c>
      <c r="F217" s="26"/>
      <c r="G217" s="23"/>
      <c r="H217" s="27"/>
      <c r="I217" s="28">
        <v>0.08</v>
      </c>
      <c r="J217" s="29">
        <f t="shared" si="5"/>
        <v>0</v>
      </c>
    </row>
    <row r="218" spans="1:10" ht="31.5" customHeight="1">
      <c r="A218" s="9">
        <v>17</v>
      </c>
      <c r="B218" s="67" t="s">
        <v>119</v>
      </c>
      <c r="C218" s="23"/>
      <c r="D218" s="24">
        <v>10</v>
      </c>
      <c r="E218" s="25" t="s">
        <v>18</v>
      </c>
      <c r="F218" s="26"/>
      <c r="G218" s="23"/>
      <c r="H218" s="27"/>
      <c r="I218" s="28">
        <v>0.08</v>
      </c>
      <c r="J218" s="29">
        <f t="shared" si="5"/>
        <v>0</v>
      </c>
    </row>
    <row r="219" spans="1:10" ht="30" customHeight="1">
      <c r="A219" s="9">
        <v>18</v>
      </c>
      <c r="B219" s="67" t="s">
        <v>120</v>
      </c>
      <c r="C219" s="23"/>
      <c r="D219" s="24">
        <v>10</v>
      </c>
      <c r="E219" s="25" t="s">
        <v>18</v>
      </c>
      <c r="F219" s="26"/>
      <c r="G219" s="23"/>
      <c r="H219" s="27"/>
      <c r="I219" s="28">
        <v>0.08</v>
      </c>
      <c r="J219" s="29">
        <f t="shared" si="5"/>
        <v>0</v>
      </c>
    </row>
    <row r="220" spans="1:10" ht="33.75" customHeight="1">
      <c r="A220" s="9">
        <v>19</v>
      </c>
      <c r="B220" s="67" t="s">
        <v>121</v>
      </c>
      <c r="C220" s="23"/>
      <c r="D220" s="24">
        <v>4</v>
      </c>
      <c r="E220" s="25" t="s">
        <v>18</v>
      </c>
      <c r="F220" s="26"/>
      <c r="G220" s="23"/>
      <c r="H220" s="27"/>
      <c r="I220" s="28">
        <v>0.08</v>
      </c>
      <c r="J220" s="29">
        <f t="shared" si="5"/>
        <v>0</v>
      </c>
    </row>
    <row r="221" spans="1:10" ht="45" customHeight="1">
      <c r="A221" s="9">
        <v>20</v>
      </c>
      <c r="B221" s="65" t="s">
        <v>126</v>
      </c>
      <c r="C221" s="23"/>
      <c r="D221" s="24">
        <v>300</v>
      </c>
      <c r="E221" s="25" t="s">
        <v>18</v>
      </c>
      <c r="F221" s="26"/>
      <c r="G221" s="23"/>
      <c r="H221" s="27"/>
      <c r="I221" s="28">
        <v>0.08</v>
      </c>
      <c r="J221" s="29">
        <f t="shared" si="5"/>
        <v>0</v>
      </c>
    </row>
    <row r="222" spans="1:10" ht="42" customHeight="1">
      <c r="A222" s="9">
        <v>21</v>
      </c>
      <c r="B222" s="65" t="s">
        <v>127</v>
      </c>
      <c r="C222" s="23"/>
      <c r="D222" s="24">
        <v>300</v>
      </c>
      <c r="E222" s="25" t="s">
        <v>18</v>
      </c>
      <c r="F222" s="26"/>
      <c r="G222" s="23"/>
      <c r="H222" s="27"/>
      <c r="I222" s="28">
        <v>0.08</v>
      </c>
      <c r="J222" s="29">
        <f t="shared" si="5"/>
        <v>0</v>
      </c>
    </row>
    <row r="223" spans="1:10" ht="32.25" customHeight="1">
      <c r="A223" s="109" t="s">
        <v>11</v>
      </c>
      <c r="B223" s="109"/>
      <c r="C223" s="109"/>
      <c r="D223" s="109"/>
      <c r="E223" s="109"/>
      <c r="F223" s="109"/>
      <c r="G223" s="109"/>
      <c r="H223" s="109"/>
      <c r="I223" s="110"/>
      <c r="J223" s="15">
        <f>SUM(J202:J222)</f>
        <v>0</v>
      </c>
    </row>
    <row r="226" ht="51" customHeight="1">
      <c r="B226" s="100" t="s">
        <v>175</v>
      </c>
    </row>
    <row r="227" ht="12.75">
      <c r="B227" s="100"/>
    </row>
    <row r="228" ht="12.75">
      <c r="B228" s="14"/>
    </row>
    <row r="229" ht="12.75">
      <c r="B229" s="14"/>
    </row>
    <row r="231" spans="1:10" ht="20.25">
      <c r="A231" s="93" t="s">
        <v>0</v>
      </c>
      <c r="B231" s="93"/>
      <c r="C231" s="93"/>
      <c r="D231" s="93"/>
      <c r="E231" s="93"/>
      <c r="F231" s="93"/>
      <c r="G231" s="93"/>
      <c r="H231" s="93"/>
      <c r="I231" s="93"/>
      <c r="J231" s="93"/>
    </row>
    <row r="232" spans="1:10" ht="18">
      <c r="A232" s="7" t="s">
        <v>2</v>
      </c>
      <c r="B232" s="92" t="s">
        <v>147</v>
      </c>
      <c r="C232" s="92"/>
      <c r="D232" s="92"/>
      <c r="E232" s="92"/>
      <c r="F232" s="92"/>
      <c r="G232" s="92"/>
      <c r="H232" s="92"/>
      <c r="I232" s="92"/>
      <c r="J232" s="92"/>
    </row>
    <row r="233" spans="1:10" ht="39.75" customHeight="1">
      <c r="A233" s="12" t="s">
        <v>12</v>
      </c>
      <c r="B233" s="12" t="s">
        <v>1</v>
      </c>
      <c r="C233" s="12" t="s">
        <v>6</v>
      </c>
      <c r="D233" s="12" t="s">
        <v>7</v>
      </c>
      <c r="E233" s="12" t="s">
        <v>13</v>
      </c>
      <c r="F233" s="12" t="s">
        <v>3</v>
      </c>
      <c r="G233" s="12" t="s">
        <v>8</v>
      </c>
      <c r="H233" s="18" t="s">
        <v>4</v>
      </c>
      <c r="I233" s="12" t="s">
        <v>9</v>
      </c>
      <c r="J233" s="18" t="s">
        <v>10</v>
      </c>
    </row>
    <row r="234" spans="1:10" ht="67.5" customHeight="1">
      <c r="A234" s="9">
        <v>1</v>
      </c>
      <c r="B234" s="68" t="s">
        <v>129</v>
      </c>
      <c r="C234" s="23"/>
      <c r="D234" s="24">
        <v>50</v>
      </c>
      <c r="E234" s="25" t="s">
        <v>18</v>
      </c>
      <c r="F234" s="26"/>
      <c r="G234" s="23"/>
      <c r="H234" s="27"/>
      <c r="I234" s="28">
        <v>0.08</v>
      </c>
      <c r="J234" s="29">
        <f>D234*H234</f>
        <v>0</v>
      </c>
    </row>
    <row r="235" spans="1:10" ht="76.5" customHeight="1">
      <c r="A235" s="9">
        <v>2</v>
      </c>
      <c r="B235" s="69" t="s">
        <v>133</v>
      </c>
      <c r="C235" s="23"/>
      <c r="D235" s="24">
        <v>50</v>
      </c>
      <c r="E235" s="25" t="s">
        <v>18</v>
      </c>
      <c r="F235" s="26"/>
      <c r="G235" s="23"/>
      <c r="H235" s="27"/>
      <c r="I235" s="28">
        <v>0.08</v>
      </c>
      <c r="J235" s="29">
        <f>D235*H235</f>
        <v>0</v>
      </c>
    </row>
    <row r="236" spans="1:10" ht="63" customHeight="1">
      <c r="A236" s="9">
        <v>3</v>
      </c>
      <c r="B236" s="70" t="s">
        <v>131</v>
      </c>
      <c r="C236" s="23"/>
      <c r="D236" s="24">
        <v>50</v>
      </c>
      <c r="E236" s="25" t="s">
        <v>18</v>
      </c>
      <c r="F236" s="26"/>
      <c r="G236" s="23"/>
      <c r="H236" s="27"/>
      <c r="I236" s="28">
        <v>0.08</v>
      </c>
      <c r="J236" s="29">
        <f>D236*H236</f>
        <v>0</v>
      </c>
    </row>
    <row r="237" spans="1:10" ht="45.75" customHeight="1">
      <c r="A237" s="9">
        <v>4</v>
      </c>
      <c r="B237" s="63" t="s">
        <v>130</v>
      </c>
      <c r="C237" s="23"/>
      <c r="D237" s="24">
        <v>50</v>
      </c>
      <c r="E237" s="25" t="s">
        <v>18</v>
      </c>
      <c r="F237" s="26"/>
      <c r="G237" s="23"/>
      <c r="H237" s="27"/>
      <c r="I237" s="28">
        <v>0.08</v>
      </c>
      <c r="J237" s="29">
        <f>D237*H237</f>
        <v>0</v>
      </c>
    </row>
    <row r="238" spans="1:10" ht="30.75" customHeight="1">
      <c r="A238" s="9">
        <v>5</v>
      </c>
      <c r="B238" s="63" t="s">
        <v>132</v>
      </c>
      <c r="C238" s="23"/>
      <c r="D238" s="24">
        <v>50</v>
      </c>
      <c r="E238" s="25" t="s">
        <v>18</v>
      </c>
      <c r="F238" s="26"/>
      <c r="G238" s="23"/>
      <c r="H238" s="27"/>
      <c r="I238" s="28">
        <v>0.08</v>
      </c>
      <c r="J238" s="29">
        <f>D238*H238</f>
        <v>0</v>
      </c>
    </row>
    <row r="239" spans="1:10" ht="34.5" customHeight="1">
      <c r="A239" s="109" t="s">
        <v>11</v>
      </c>
      <c r="B239" s="109"/>
      <c r="C239" s="109"/>
      <c r="D239" s="109"/>
      <c r="E239" s="109"/>
      <c r="F239" s="109"/>
      <c r="G239" s="109"/>
      <c r="H239" s="109"/>
      <c r="I239" s="110"/>
      <c r="J239" s="15">
        <f>SUM(J234:J238)</f>
        <v>0</v>
      </c>
    </row>
    <row r="243" ht="12.75">
      <c r="B243" s="100" t="s">
        <v>175</v>
      </c>
    </row>
    <row r="244" ht="38.25" customHeight="1">
      <c r="B244" s="100"/>
    </row>
  </sheetData>
  <sheetProtection formatCells="0" formatColumns="0" formatRows="0" insertColumns="0" insertRows="0" insertHyperlinks="0" deleteColumns="0" deleteRows="0" selectLockedCells="1" sort="0" autoFilter="0" pivotTables="0"/>
  <mergeCells count="56">
    <mergeCell ref="A153:I153"/>
    <mergeCell ref="B200:J200"/>
    <mergeCell ref="B243:B244"/>
    <mergeCell ref="B54:J54"/>
    <mergeCell ref="B91:J91"/>
    <mergeCell ref="A106:I106"/>
    <mergeCell ref="B107:J107"/>
    <mergeCell ref="A122:I122"/>
    <mergeCell ref="A94:J94"/>
    <mergeCell ref="A110:J110"/>
    <mergeCell ref="A239:I239"/>
    <mergeCell ref="B156:B157"/>
    <mergeCell ref="A160:J160"/>
    <mergeCell ref="B161:J161"/>
    <mergeCell ref="A192:I192"/>
    <mergeCell ref="B195:B196"/>
    <mergeCell ref="A199:J199"/>
    <mergeCell ref="A223:I223"/>
    <mergeCell ref="B226:B227"/>
    <mergeCell ref="A231:J231"/>
    <mergeCell ref="B232:J232"/>
    <mergeCell ref="A67:J67"/>
    <mergeCell ref="A60:J60"/>
    <mergeCell ref="B123:G123"/>
    <mergeCell ref="H123:I123"/>
    <mergeCell ref="A71:J71"/>
    <mergeCell ref="A77:I77"/>
    <mergeCell ref="A90:I90"/>
    <mergeCell ref="B126:B127"/>
    <mergeCell ref="A131:J131"/>
    <mergeCell ref="A8:J8"/>
    <mergeCell ref="B5:J5"/>
    <mergeCell ref="B78:J78"/>
    <mergeCell ref="A1:H1"/>
    <mergeCell ref="A2:B2"/>
    <mergeCell ref="H2:J2"/>
    <mergeCell ref="A25:J25"/>
    <mergeCell ref="A43:I43"/>
    <mergeCell ref="A34:J34"/>
    <mergeCell ref="B21:B22"/>
    <mergeCell ref="B46:B47"/>
    <mergeCell ref="B9:J9"/>
    <mergeCell ref="B26:J26"/>
    <mergeCell ref="A33:G33"/>
    <mergeCell ref="A39:G39"/>
    <mergeCell ref="I39:J39"/>
    <mergeCell ref="A40:J40"/>
    <mergeCell ref="A18:I18"/>
    <mergeCell ref="A28:J28"/>
    <mergeCell ref="I33:J33"/>
    <mergeCell ref="B132:J132"/>
    <mergeCell ref="A51:J51"/>
    <mergeCell ref="B52:J52"/>
    <mergeCell ref="B64:J64"/>
    <mergeCell ref="A63:I63"/>
    <mergeCell ref="A56:J56"/>
  </mergeCells>
  <printOptions/>
  <pageMargins left="0.4724409448818898" right="0.31496062992125984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 Gryfice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Andżelika Rajko</dc:creator>
  <cp:keywords/>
  <dc:description/>
  <cp:lastModifiedBy>andzelika.rajko</cp:lastModifiedBy>
  <cp:lastPrinted>2018-11-15T11:04:04Z</cp:lastPrinted>
  <dcterms:created xsi:type="dcterms:W3CDTF">2004-01-21T12:23:08Z</dcterms:created>
  <dcterms:modified xsi:type="dcterms:W3CDTF">2024-02-12T09:21:53Z</dcterms:modified>
  <cp:category/>
  <cp:version/>
  <cp:contentType/>
  <cp:contentStatus/>
</cp:coreProperties>
</file>