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ZIAŁ INWESTYCJI\POSTĘPOWANIA 2024\powyżej 130 tyś\MZDiM-P.271.11.2024 Grabowskiego\2 Word\"/>
    </mc:Choice>
  </mc:AlternateContent>
  <xr:revisionPtr revIDLastSave="0" documentId="13_ncr:1_{69E44104-AF37-4586-A3D1-69242E4CE3C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definedNames>
    <definedName name="_xlnm.Print_Area" localSheetId="0">Arkusz1!$A$1:$G$85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G83" i="1"/>
  <c r="G82" i="1"/>
  <c r="G31" i="1"/>
  <c r="G19" i="1"/>
  <c r="G13" i="1"/>
  <c r="G16" i="1"/>
  <c r="G7" i="1"/>
  <c r="G8" i="1"/>
  <c r="G9" i="1"/>
  <c r="G10" i="1"/>
  <c r="G14" i="1"/>
  <c r="G15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2" i="1"/>
  <c r="G34" i="1"/>
  <c r="G35" i="1"/>
  <c r="G36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4" i="1"/>
  <c r="G56" i="1"/>
  <c r="G57" i="1"/>
  <c r="G59" i="1"/>
  <c r="G60" i="1"/>
  <c r="G61" i="1"/>
  <c r="G63" i="1"/>
  <c r="G65" i="1"/>
  <c r="G66" i="1"/>
  <c r="G68" i="1"/>
  <c r="G69" i="1"/>
  <c r="G70" i="1"/>
  <c r="G71" i="1"/>
  <c r="G72" i="1"/>
  <c r="G73" i="1"/>
  <c r="G74" i="1"/>
  <c r="G75" i="1"/>
  <c r="G77" i="1"/>
  <c r="G78" i="1"/>
  <c r="G79" i="1"/>
  <c r="G80" i="1"/>
  <c r="G81" i="1"/>
  <c r="G6" i="1"/>
</calcChain>
</file>

<file path=xl/sharedStrings.xml><?xml version="1.0" encoding="utf-8"?>
<sst xmlns="http://schemas.openxmlformats.org/spreadsheetml/2006/main" count="215" uniqueCount="121">
  <si>
    <t>Lp.</t>
  </si>
  <si>
    <t>Nr spec.</t>
  </si>
  <si>
    <t>j.m.</t>
  </si>
  <si>
    <t>ROBOTY PRZYGOTOWAWCZE</t>
  </si>
  <si>
    <t>Obsługa geodezyjna budowy. Odtworzenie trasy i punktów wysokościowych, pomiar geodezyjny powykonawczy</t>
  </si>
  <si>
    <t>kpl</t>
  </si>
  <si>
    <t>DM- 00.00.00</t>
  </si>
  <si>
    <t>Organizacja, utrzymanie i likwidacja zaplecza budowy</t>
  </si>
  <si>
    <t>BRANŻA DROGOWA</t>
  </si>
  <si>
    <t>ROBOTY ROZBIÓRKOWE</t>
  </si>
  <si>
    <t xml:space="preserve">D- 01.02.04 </t>
  </si>
  <si>
    <t>Cięcie mechaniczne nawierzchni z mieszanki mineralno-asfaltowych, głębokość cięcia 4 cm w-wa ścieralna, w-wa wyrównawcza, w-wa wiążąca</t>
  </si>
  <si>
    <t>m</t>
  </si>
  <si>
    <t>Frezowanie nawierzchni z mieszanki mineralno-asfaltowej na głębokość 4 cm</t>
  </si>
  <si>
    <t>m2</t>
  </si>
  <si>
    <t xml:space="preserve">Mechaniczne rozebranie nawierzchni z MMA w-wa wiążąca: 8-4= 4 cm </t>
  </si>
  <si>
    <t xml:space="preserve">Mechaniczne rozebranie podbudowy z kruszywa gr. 20 cm </t>
  </si>
  <si>
    <t xml:space="preserve">D- 04.01.01 </t>
  </si>
  <si>
    <t>m3</t>
  </si>
  <si>
    <t>PODBUDOWY</t>
  </si>
  <si>
    <t xml:space="preserve">D- 04.05.00, D- 04.05.01 </t>
  </si>
  <si>
    <t xml:space="preserve">D- 04.04.00 , D- 04.04.02 </t>
  </si>
  <si>
    <t>ELEMENTY ULIC</t>
  </si>
  <si>
    <t xml:space="preserve">D- 08.01.01 </t>
  </si>
  <si>
    <t>NAWIERZCHNIE</t>
  </si>
  <si>
    <t xml:space="preserve">D- 04.03.01 </t>
  </si>
  <si>
    <t xml:space="preserve">D- 05.03.05a </t>
  </si>
  <si>
    <t xml:space="preserve">D- 05.03.05b </t>
  </si>
  <si>
    <t xml:space="preserve">D- 05.03.23 </t>
  </si>
  <si>
    <t>ROBOTY NA ISTNIEJĄCYCH SIECIACH UZBROJENIA PODZIEMNEGO</t>
  </si>
  <si>
    <t xml:space="preserve">D- 03.02.01 </t>
  </si>
  <si>
    <t>Studnie</t>
  </si>
  <si>
    <t>szt</t>
  </si>
  <si>
    <t>Wpusty uliczne</t>
  </si>
  <si>
    <t>SIECI WODOCIĄGOWE ORAZ GAZOWE</t>
  </si>
  <si>
    <t xml:space="preserve">D- 03.02.01a </t>
  </si>
  <si>
    <t>Regulacja pionowa skrzynek zasuw, hydrantów na sieciach wodociągowych lub gazowych wraz z ich wymianą (skrzynki żeliwne)</t>
  </si>
  <si>
    <t>OŚWIETLENIE ULICZNE</t>
  </si>
  <si>
    <t>D- 07.07.01</t>
  </si>
  <si>
    <t>ORGANIZACJA RUCHU</t>
  </si>
  <si>
    <t xml:space="preserve">D- 07.02.01 </t>
  </si>
  <si>
    <t>Demontaż tablic znaków</t>
  </si>
  <si>
    <t xml:space="preserve">D- 07.01.01 </t>
  </si>
  <si>
    <t>Oznakowanie poziome grubowarstwowe - masy chemoutwardzalne</t>
  </si>
  <si>
    <t>SIECI TELETECHNICZNE</t>
  </si>
  <si>
    <t>Wymiana oraz regulacja pokryw oraz ram studni teletechnicznych klasy A15</t>
  </si>
  <si>
    <t>km</t>
  </si>
  <si>
    <t>D- 03.02.01 a</t>
  </si>
  <si>
    <t>Skropienie nawierzchni drogowych emulsją asfaltową w ilości 0,3 kg/m2 lub asfaltem upłynnionym w ilości 0,2 kg/m2 (pod warstwę wyrównawczą)</t>
  </si>
  <si>
    <t>Skropienie nawierzchni drogowych emulsją asfaltową w ilości 0,3 kg/m2 lub asfaltem upłynnionym w ilości 0,2 kg/m2</t>
  </si>
  <si>
    <t>Frezowanie nawierzchni z mieszanki mineralno-asfaltowej w-wa wiążąca na głębokość 4 cm</t>
  </si>
  <si>
    <t>Krawężniki betonowe 15x22 na ławie betonowej z oporem (podsypka cem-piaskowa: 0,01 m3/m, beton C12/15: 0,06 m3/m) obniżone do 1 cm</t>
  </si>
  <si>
    <t>Krawężniki betonowe 15x30 na ławie betonowej z oporem (podsypka cem-piaskowa: 0,01 m3/m, beton C12/15: 0,06 m3/m)</t>
  </si>
  <si>
    <t>Przykanaliki z rur PVC-U 200 SN8 kielichowych: wykonanie wykopu, wywóz i utylizacja gruntu z wykopu, wykonanie podsypki z piasku gr. 10 cm, montaż rurociągu, obsypka i zasypka z piasku, zasypanie wykopu gruntem niewysadzinowym do wysokości spodu w-wy stabilizacji</t>
  </si>
  <si>
    <t>D-03.02.01a</t>
  </si>
  <si>
    <t>D-01.01.01</t>
  </si>
  <si>
    <t xml:space="preserve">D-01.02.04 </t>
  </si>
  <si>
    <t>Pomiary elektryczne</t>
  </si>
  <si>
    <t>kpl.</t>
  </si>
  <si>
    <t>Wywiezienie oczyszczonych krawężników kamiennych na składowisko Zamawiającego znajdujące się w odległości ok. 2 km</t>
  </si>
  <si>
    <t>Wywiezienie gruzu betonowego: krawężniki, ławy pod krawężniki, podbudowy z kruszywa, gruntu z korytowania, podsypki wraz z ich utylizacją</t>
  </si>
  <si>
    <t>Mechaniczne rozebranie nawierzchni z MMA gr. 5 cm (chodnik)</t>
  </si>
  <si>
    <t xml:space="preserve">Mechaniczne rozebranie podbudowy z kruszywa gr. 10 cm (chodniki) </t>
  </si>
  <si>
    <t>Korytowanie pod warstwy konstrukcyjne nawierzchni-zjazdy- gł. 32-5-10=17 cm</t>
  </si>
  <si>
    <t>Korytowanie pod warstwy konstrukcyjne nawierzchni-chodniki z kostki-gł. 22-5-10=7 cm</t>
  </si>
  <si>
    <t>Rozbiórka krawężników kamiennych 15x30 cm wraz z ławą z betonu</t>
  </si>
  <si>
    <t>Rozbiórka krawężników betonowych o wymiarach 15x30 cm wraz z ławą z betonu</t>
  </si>
  <si>
    <t>Rozbiórka nawierzchni z kostki betonowej brukowej typu Behaton gr. 8 cm na podsypce piaskowej gr. 4 cm - kostka do oczyszczenia i złożenia na paletach do ponownego wbudowania, uszkodzona kostka do wywozu i utylizacji</t>
  </si>
  <si>
    <t>Wywiezienie uszkodzonych krawężników kamiennych wraz z ich utylizacją</t>
  </si>
  <si>
    <t>Korytowanie pod opornik 15x30 cm na ławie betonowej gr. 15 cm z oporem w miejscach zjazdów- gł. 30+15-8-4-20=13 cm</t>
  </si>
  <si>
    <t>Wywiezienie destruktu bitumicznego i kawałków betonu asfaltowego samochodami samowyładowczymi do miejsca utylizacji odpadu</t>
  </si>
  <si>
    <t>Podbudowa zasadnicza z mieszanki 0/31,5 gr. 10 cm (chodniki)</t>
  </si>
  <si>
    <t>Krawężniki betonowe 15x30 (oporniki) na ławie betonowej z oporem (podsypka cem-piaskowa: 0,01 m3/m, beton C12/15: 0,06 m3/m)</t>
  </si>
  <si>
    <t>Warstwa wyrównawcza AC-16W KR 1-2 gr. 4 cm</t>
  </si>
  <si>
    <t>Warstwa ścieralna AC-11S KR 1-2 gr. 4 cm</t>
  </si>
  <si>
    <t>Warstwa ścieralna z betonowej kostki brukowej gr. 8 cm na podsypce cem-piask. 1:4 o śr. gr. 4 cm (chodniki)- kostka z odzysku</t>
  </si>
  <si>
    <t>Warstwa ścieralna z betonowej kostki brukowej gr. 8 cm szarej na podsypce cem-piask. 1:4 o śr. gr. 4 cm (chodniki)</t>
  </si>
  <si>
    <t>Nawierzchnia z żółtych kostek ostrzegawczych z guzkami gr. 8 cm na podsypce cem-piask. 1:4 o śr. gr. 4 cm</t>
  </si>
  <si>
    <t>Obrzeża betonowe 8x30 na ławie betonowej (beton C12/15: 0,04 m3/m)</t>
  </si>
  <si>
    <t>D-08.03.01</t>
  </si>
  <si>
    <t>Korytowanie pod obrzeże 8x30 wraz z ławą betonową gr. 10 cm - gł. 30+10-8-4-10=18 cm</t>
  </si>
  <si>
    <t>Nawierzchnia z grysu granitowego 8-16 mm gr. 22 cm- uzupełnienie między obrzeżem a cokołami ogrodzeń</t>
  </si>
  <si>
    <t>KANALIZACJA DESZCZOWA I OGÓLNOSPŁAWNA</t>
  </si>
  <si>
    <t>Ręczne zatarcie rakowin i odprysków konstrukcji betonowych lub żelbetowych, bez zbrojenia - naprawa spękań wewnątrz studni rewizyjnych kanalizacji ogólnospławnej, spoinowanie kręgów, podmurówki włazów studni</t>
  </si>
  <si>
    <t>Ręczne zatarcie rakowin i odprysków konstrukcji betonowych lub żelbetowych, bez zbrojenia - naprawa spękań wewnątrz studzienek wpustowych, spoinowanie kręgów</t>
  </si>
  <si>
    <t>Czyszczenie sieci kanalizacji deszczowej - przykanaliki o średnicy dn200 mm</t>
  </si>
  <si>
    <t>Regulacja pokryw oraz ram studni teletechnicznych klasy A15</t>
  </si>
  <si>
    <t>Demontaż słupków</t>
  </si>
  <si>
    <t>szt.</t>
  </si>
  <si>
    <t>Montaż słupków</t>
  </si>
  <si>
    <t>Formowanie krzewów</t>
  </si>
  <si>
    <t>D-09.01.02</t>
  </si>
  <si>
    <t>mb</t>
  </si>
  <si>
    <t>Wywóz gałęzi</t>
  </si>
  <si>
    <t>m-p</t>
  </si>
  <si>
    <t>Rozbiórka oraz odbudowa górnej części studzienki elementami systemowymi wraz z wymianą zwieńczenia (klasa D400, z kołnierzem 3/4 , uchylny z blokadą na 2 rygle, wys. korpusu 150mm) wraz z rozbiórką oraz odbudową konstrukcji nawierzchni jezdni przy użyciu zaprawy zalewowej oraz w-wy wiążącej gr. 4 cm</t>
  </si>
  <si>
    <t>Rozbiórka oraz odbudowa górnej części studni, powyżej kręgów betnowych, wymiana włazu na właz klasy D400, jego regulacja wraz z rozbiórką oraz odbudową konstrukcji nawierzchni jezdni przy użyciu zaprawy zalewowej oraz w-wy wiążącej gr. 4 cm</t>
  </si>
  <si>
    <t xml:space="preserve">Wykop o szerokości 0,5 m                                                            Typ konstrukcji D gł. 70-(8+4+10)=48 cm,                                      Typ konstrukcji E gł. 70-(8+4+20)=38 cm,                               Typ konstrukcji C gł. 70-(4+8+20+20)=18 cm,                            </t>
  </si>
  <si>
    <t>Ułożenie rur osłonowych przepustowych RHDP 110</t>
  </si>
  <si>
    <t>Ułożenie linii kablowych nN 0,4kV- kabel typu YAKXS 4x35 mm2 w rurze DVR fi 75+ Fe/Zn 4x25</t>
  </si>
  <si>
    <t>Wymiana opraw na oprawy oświetlenia drogowego typu LED na istniejących słupach</t>
  </si>
  <si>
    <t>Demontaż uszkodzonego słupa lampy oświetleniowej wraz z fundamentem</t>
  </si>
  <si>
    <t>Montaż i stawianie lamp oświetleniowych o wysokości 8 m na nowym fundamencie</t>
  </si>
  <si>
    <t>Zasypka z gruntu niewysadzinowego do spodu konstrukcji nawierzchni</t>
  </si>
  <si>
    <t>Oznakowanie pionowe -montaż tablicy znaku- wielkość małe</t>
  </si>
  <si>
    <t>Opis pozycji</t>
  </si>
  <si>
    <t>Ilość</t>
  </si>
  <si>
    <t>Cena jedn. netto</t>
  </si>
  <si>
    <t>Wartość netto</t>
  </si>
  <si>
    <t>Warstwa wiążąca AC-16W KR 1-2 gr. 4 cm (ułożona ręcznie)</t>
  </si>
  <si>
    <t>Wdrożenie, utrzymanie i likwidacja TOR zgodnie z przekazanym przez Zamawiającego projektem czasowej organizacji ruchu</t>
  </si>
  <si>
    <t>11a</t>
  </si>
  <si>
    <t>Mechaniczne rozebranie nawierzchni z kostki kamiennej o wym. 15/17 wraz z podsypką cem-piaskową śr. gr. 4 cm</t>
  </si>
  <si>
    <t>22a</t>
  </si>
  <si>
    <t>Wywiezienie oczyszczonej kostki kamiennej na składowisko Zamawiającego znajdujące się w odległości ok. 2 km</t>
  </si>
  <si>
    <t xml:space="preserve">Podbudowa pomocnicza- stabilizacja Rm=2,5 MPa gr. 20 cm (sieć oświetleniowa przejście przez jezdnię, przykanalik, sieć wodociągowa) </t>
  </si>
  <si>
    <t>Podbudowa zasadnicza z mieszanki 0/31,5 gr. 20 cm (sieć oświetleniowa przyjście przez jezdnię, przykanalik, sieć wodociągowa, zjazdy, uzupełnienie przy krawężniku)</t>
  </si>
  <si>
    <t xml:space="preserve">Kosztorys ofertowy dla zadania pn. „Przebudowa nawierzchni ulicy Grabowskiego w Jeleniej Górze” </t>
  </si>
  <si>
    <t>Razem wartość netto</t>
  </si>
  <si>
    <t>Wartość podatku VAT (23%):</t>
  </si>
  <si>
    <t>Razem wartość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</si>
</sst>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3" borderId="0" xfId="0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1" applyFill="1" applyBorder="1" applyAlignment="1">
      <alignment vertical="top" wrapText="1"/>
    </xf>
    <xf numFmtId="0" fontId="0" fillId="3" borderId="0" xfId="0" applyFill="1"/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4" fontId="2" fillId="0" borderId="0" xfId="0" applyNumberFormat="1" applyFont="1"/>
    <xf numFmtId="4" fontId="8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2" borderId="1" xfId="0" applyNumberFormat="1" applyFont="1" applyFill="1" applyBorder="1"/>
    <xf numFmtId="4" fontId="1" fillId="2" borderId="1" xfId="0" applyNumberFormat="1" applyFont="1" applyFill="1" applyBorder="1"/>
    <xf numFmtId="4" fontId="2" fillId="3" borderId="1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/>
    <xf numFmtId="4" fontId="1" fillId="3" borderId="1" xfId="0" applyNumberFormat="1" applyFont="1" applyFill="1" applyBorder="1"/>
    <xf numFmtId="3" fontId="9" fillId="4" borderId="1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3" borderId="8" xfId="0" applyFont="1" applyFill="1" applyBorder="1"/>
    <xf numFmtId="4" fontId="2" fillId="3" borderId="8" xfId="0" applyNumberFormat="1" applyFont="1" applyFill="1" applyBorder="1"/>
    <xf numFmtId="4" fontId="2" fillId="0" borderId="13" xfId="0" applyNumberFormat="1" applyFont="1" applyBorder="1"/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3" fillId="0" borderId="4" xfId="0" applyFont="1" applyBorder="1" applyAlignment="1">
      <alignment horizontal="left"/>
    </xf>
    <xf numFmtId="4" fontId="2" fillId="0" borderId="6" xfId="0" applyNumberFormat="1" applyFont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wrapText="1"/>
    </xf>
    <xf numFmtId="4" fontId="2" fillId="0" borderId="16" xfId="0" applyNumberFormat="1" applyFont="1" applyBorder="1"/>
    <xf numFmtId="4" fontId="2" fillId="0" borderId="17" xfId="0" applyNumberFormat="1" applyFont="1" applyBorder="1"/>
    <xf numFmtId="4" fontId="3" fillId="0" borderId="5" xfId="0" applyNumberFormat="1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mruColors>
      <color rgb="FFCC99FF"/>
      <color rgb="FF00FFFF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87"/>
  <sheetViews>
    <sheetView tabSelected="1" view="pageBreakPreview" topLeftCell="A73" zoomScale="130" zoomScaleNormal="130" zoomScaleSheetLayoutView="130" workbookViewId="0">
      <selection activeCell="G85" sqref="G85"/>
    </sheetView>
  </sheetViews>
  <sheetFormatPr defaultRowHeight="15" x14ac:dyDescent="0.25"/>
  <cols>
    <col min="1" max="1" width="4.85546875" style="7" customWidth="1"/>
    <col min="2" max="2" width="10.28515625" style="6" customWidth="1"/>
    <col min="3" max="3" width="42" style="2" customWidth="1"/>
    <col min="4" max="4" width="6.85546875" style="1" customWidth="1"/>
    <col min="5" max="5" width="9.140625" style="1" customWidth="1"/>
    <col min="6" max="6" width="9.140625" style="35" customWidth="1"/>
    <col min="7" max="7" width="10.7109375" style="35" customWidth="1"/>
    <col min="8" max="1025" width="9.140625" style="1" customWidth="1"/>
  </cols>
  <sheetData>
    <row r="1" spans="1:7" x14ac:dyDescent="0.25">
      <c r="A1" s="79" t="s">
        <v>117</v>
      </c>
      <c r="B1" s="80"/>
      <c r="C1" s="80"/>
      <c r="D1" s="80"/>
      <c r="E1" s="80"/>
      <c r="F1" s="80"/>
      <c r="G1" s="81"/>
    </row>
    <row r="2" spans="1:7" ht="15.75" thickBot="1" x14ac:dyDescent="0.3">
      <c r="A2" s="55"/>
      <c r="B2" s="56"/>
      <c r="C2" s="57"/>
      <c r="D2" s="58"/>
      <c r="E2" s="58"/>
      <c r="F2" s="59"/>
      <c r="G2" s="54"/>
    </row>
    <row r="3" spans="1:7" ht="36" x14ac:dyDescent="0.25">
      <c r="A3" s="29" t="s">
        <v>0</v>
      </c>
      <c r="B3" s="30" t="s">
        <v>1</v>
      </c>
      <c r="C3" s="30" t="s">
        <v>105</v>
      </c>
      <c r="D3" s="31" t="s">
        <v>2</v>
      </c>
      <c r="E3" s="31" t="s">
        <v>106</v>
      </c>
      <c r="F3" s="36" t="s">
        <v>107</v>
      </c>
      <c r="G3" s="37" t="s">
        <v>108</v>
      </c>
    </row>
    <row r="4" spans="1:7" x14ac:dyDescent="0.25">
      <c r="A4" s="32">
        <v>1</v>
      </c>
      <c r="B4" s="33">
        <v>2</v>
      </c>
      <c r="C4" s="33">
        <v>3</v>
      </c>
      <c r="D4" s="34">
        <v>4</v>
      </c>
      <c r="E4" s="34">
        <v>5</v>
      </c>
      <c r="F4" s="44">
        <v>6</v>
      </c>
      <c r="G4" s="45">
        <v>7</v>
      </c>
    </row>
    <row r="5" spans="1:7" x14ac:dyDescent="0.25">
      <c r="A5" s="60" t="s">
        <v>3</v>
      </c>
      <c r="B5" s="51"/>
      <c r="C5" s="51"/>
      <c r="D5" s="51"/>
      <c r="E5" s="51"/>
      <c r="F5" s="51"/>
      <c r="G5" s="61"/>
    </row>
    <row r="6" spans="1:7" ht="39" x14ac:dyDescent="0.25">
      <c r="A6" s="62">
        <v>1</v>
      </c>
      <c r="B6" s="5" t="s">
        <v>55</v>
      </c>
      <c r="C6" s="4" t="s">
        <v>4</v>
      </c>
      <c r="D6" s="3" t="s">
        <v>46</v>
      </c>
      <c r="E6" s="3">
        <v>0.11700000000000001</v>
      </c>
      <c r="F6" s="38"/>
      <c r="G6" s="61">
        <f>ROUND(E6*F6,2)</f>
        <v>0</v>
      </c>
    </row>
    <row r="7" spans="1:7" ht="39" x14ac:dyDescent="0.25">
      <c r="A7" s="62">
        <v>2</v>
      </c>
      <c r="B7" s="5" t="s">
        <v>6</v>
      </c>
      <c r="C7" s="4" t="s">
        <v>110</v>
      </c>
      <c r="D7" s="3" t="s">
        <v>5</v>
      </c>
      <c r="E7" s="3">
        <v>1</v>
      </c>
      <c r="F7" s="38"/>
      <c r="G7" s="61">
        <f t="shared" ref="G7:G72" si="0">ROUND(E7*F7,2)</f>
        <v>0</v>
      </c>
    </row>
    <row r="8" spans="1:7" ht="26.25" x14ac:dyDescent="0.25">
      <c r="A8" s="62">
        <v>3</v>
      </c>
      <c r="B8" s="5" t="s">
        <v>6</v>
      </c>
      <c r="C8" s="4" t="s">
        <v>7</v>
      </c>
      <c r="D8" s="3" t="s">
        <v>5</v>
      </c>
      <c r="E8" s="3">
        <v>1</v>
      </c>
      <c r="F8" s="38"/>
      <c r="G8" s="61">
        <f t="shared" si="0"/>
        <v>0</v>
      </c>
    </row>
    <row r="9" spans="1:7" x14ac:dyDescent="0.25">
      <c r="A9" s="62">
        <v>4</v>
      </c>
      <c r="B9" s="5" t="s">
        <v>91</v>
      </c>
      <c r="C9" s="4" t="s">
        <v>90</v>
      </c>
      <c r="D9" s="3" t="s">
        <v>92</v>
      </c>
      <c r="E9" s="3">
        <v>55</v>
      </c>
      <c r="F9" s="38"/>
      <c r="G9" s="61">
        <f t="shared" si="0"/>
        <v>0</v>
      </c>
    </row>
    <row r="10" spans="1:7" x14ac:dyDescent="0.25">
      <c r="A10" s="62">
        <v>5</v>
      </c>
      <c r="B10" s="5" t="s">
        <v>91</v>
      </c>
      <c r="C10" s="4" t="s">
        <v>93</v>
      </c>
      <c r="D10" s="3" t="s">
        <v>94</v>
      </c>
      <c r="E10" s="3">
        <v>8.25</v>
      </c>
      <c r="F10" s="38"/>
      <c r="G10" s="61">
        <f t="shared" si="0"/>
        <v>0</v>
      </c>
    </row>
    <row r="11" spans="1:7" x14ac:dyDescent="0.25">
      <c r="A11" s="63" t="s">
        <v>8</v>
      </c>
      <c r="B11" s="50"/>
      <c r="C11" s="50"/>
      <c r="D11" s="50"/>
      <c r="E11" s="50"/>
      <c r="F11" s="50"/>
      <c r="G11" s="61"/>
    </row>
    <row r="12" spans="1:7" x14ac:dyDescent="0.25">
      <c r="A12" s="63" t="s">
        <v>9</v>
      </c>
      <c r="B12" s="50"/>
      <c r="C12" s="50"/>
      <c r="D12" s="50"/>
      <c r="E12" s="50"/>
      <c r="F12" s="50"/>
      <c r="G12" s="61"/>
    </row>
    <row r="13" spans="1:7" ht="39" x14ac:dyDescent="0.25">
      <c r="A13" s="62">
        <v>6</v>
      </c>
      <c r="B13" s="5" t="s">
        <v>56</v>
      </c>
      <c r="C13" s="4" t="s">
        <v>11</v>
      </c>
      <c r="D13" s="3" t="s">
        <v>12</v>
      </c>
      <c r="E13" s="3">
        <v>653</v>
      </c>
      <c r="F13" s="38"/>
      <c r="G13" s="61">
        <f>ROUND(E13*F13,2)</f>
        <v>0</v>
      </c>
    </row>
    <row r="14" spans="1:7" ht="26.25" x14ac:dyDescent="0.25">
      <c r="A14" s="62">
        <v>7</v>
      </c>
      <c r="B14" s="5" t="s">
        <v>56</v>
      </c>
      <c r="C14" s="4" t="s">
        <v>13</v>
      </c>
      <c r="D14" s="3" t="s">
        <v>14</v>
      </c>
      <c r="E14" s="3">
        <v>716</v>
      </c>
      <c r="F14" s="38"/>
      <c r="G14" s="61">
        <f t="shared" si="0"/>
        <v>0</v>
      </c>
    </row>
    <row r="15" spans="1:7" ht="26.25" x14ac:dyDescent="0.25">
      <c r="A15" s="62">
        <v>8</v>
      </c>
      <c r="B15" s="5" t="s">
        <v>10</v>
      </c>
      <c r="C15" s="4" t="s">
        <v>50</v>
      </c>
      <c r="D15" s="3" t="s">
        <v>14</v>
      </c>
      <c r="E15" s="3">
        <v>710</v>
      </c>
      <c r="F15" s="38"/>
      <c r="G15" s="61">
        <f t="shared" si="0"/>
        <v>0</v>
      </c>
    </row>
    <row r="16" spans="1:7" ht="26.25" x14ac:dyDescent="0.25">
      <c r="A16" s="62">
        <v>9</v>
      </c>
      <c r="B16" s="5" t="s">
        <v>10</v>
      </c>
      <c r="C16" s="4" t="s">
        <v>15</v>
      </c>
      <c r="D16" s="3" t="s">
        <v>14</v>
      </c>
      <c r="E16" s="3">
        <v>341</v>
      </c>
      <c r="F16" s="38"/>
      <c r="G16" s="61">
        <f>ROUND(E16*F16,2)</f>
        <v>0</v>
      </c>
    </row>
    <row r="17" spans="1:7" ht="26.25" x14ac:dyDescent="0.25">
      <c r="A17" s="62">
        <v>10</v>
      </c>
      <c r="B17" s="5" t="s">
        <v>10</v>
      </c>
      <c r="C17" s="4" t="s">
        <v>61</v>
      </c>
      <c r="D17" s="3" t="s">
        <v>14</v>
      </c>
      <c r="E17" s="3">
        <v>355</v>
      </c>
      <c r="F17" s="38"/>
      <c r="G17" s="61">
        <f t="shared" si="0"/>
        <v>0</v>
      </c>
    </row>
    <row r="18" spans="1:7" ht="26.25" x14ac:dyDescent="0.25">
      <c r="A18" s="62">
        <v>11</v>
      </c>
      <c r="B18" s="5" t="s">
        <v>10</v>
      </c>
      <c r="C18" s="4" t="s">
        <v>16</v>
      </c>
      <c r="D18" s="3" t="s">
        <v>14</v>
      </c>
      <c r="E18" s="3">
        <v>130</v>
      </c>
      <c r="F18" s="38"/>
      <c r="G18" s="61">
        <f t="shared" si="0"/>
        <v>0</v>
      </c>
    </row>
    <row r="19" spans="1:7" ht="39" x14ac:dyDescent="0.25">
      <c r="A19" s="62" t="s">
        <v>111</v>
      </c>
      <c r="B19" s="5" t="s">
        <v>10</v>
      </c>
      <c r="C19" s="4" t="s">
        <v>112</v>
      </c>
      <c r="D19" s="3" t="s">
        <v>14</v>
      </c>
      <c r="E19" s="3">
        <v>211</v>
      </c>
      <c r="F19" s="38"/>
      <c r="G19" s="61">
        <f>ROUND(E19*F19,2)</f>
        <v>0</v>
      </c>
    </row>
    <row r="20" spans="1:7" ht="26.25" x14ac:dyDescent="0.25">
      <c r="A20" s="62">
        <v>12</v>
      </c>
      <c r="B20" s="5" t="s">
        <v>10</v>
      </c>
      <c r="C20" s="4" t="s">
        <v>62</v>
      </c>
      <c r="D20" s="3" t="s">
        <v>14</v>
      </c>
      <c r="E20" s="3">
        <v>366</v>
      </c>
      <c r="F20" s="38"/>
      <c r="G20" s="61">
        <f t="shared" si="0"/>
        <v>0</v>
      </c>
    </row>
    <row r="21" spans="1:7" ht="26.25" x14ac:dyDescent="0.25">
      <c r="A21" s="64">
        <v>13</v>
      </c>
      <c r="B21" s="10" t="s">
        <v>17</v>
      </c>
      <c r="C21" s="11" t="s">
        <v>63</v>
      </c>
      <c r="D21" s="12" t="s">
        <v>14</v>
      </c>
      <c r="E21" s="12">
        <v>66</v>
      </c>
      <c r="F21" s="39"/>
      <c r="G21" s="61">
        <f t="shared" si="0"/>
        <v>0</v>
      </c>
    </row>
    <row r="22" spans="1:7" ht="30" customHeight="1" x14ac:dyDescent="0.25">
      <c r="A22" s="64">
        <v>14</v>
      </c>
      <c r="B22" s="10" t="s">
        <v>17</v>
      </c>
      <c r="C22" s="11" t="s">
        <v>64</v>
      </c>
      <c r="D22" s="12" t="s">
        <v>14</v>
      </c>
      <c r="E22" s="12">
        <v>289</v>
      </c>
      <c r="F22" s="39"/>
      <c r="G22" s="61">
        <f t="shared" si="0"/>
        <v>0</v>
      </c>
    </row>
    <row r="23" spans="1:7" ht="26.25" x14ac:dyDescent="0.25">
      <c r="A23" s="64">
        <v>15</v>
      </c>
      <c r="B23" s="10" t="s">
        <v>17</v>
      </c>
      <c r="C23" s="11" t="s">
        <v>80</v>
      </c>
      <c r="D23" s="12" t="s">
        <v>14</v>
      </c>
      <c r="E23" s="12">
        <v>49</v>
      </c>
      <c r="F23" s="39"/>
      <c r="G23" s="61">
        <f t="shared" si="0"/>
        <v>0</v>
      </c>
    </row>
    <row r="24" spans="1:7" ht="39" x14ac:dyDescent="0.25">
      <c r="A24" s="64">
        <v>16</v>
      </c>
      <c r="B24" s="10" t="s">
        <v>17</v>
      </c>
      <c r="C24" s="11" t="s">
        <v>69</v>
      </c>
      <c r="D24" s="12" t="s">
        <v>14</v>
      </c>
      <c r="E24" s="12">
        <v>12</v>
      </c>
      <c r="F24" s="39"/>
      <c r="G24" s="61">
        <f t="shared" si="0"/>
        <v>0</v>
      </c>
    </row>
    <row r="25" spans="1:7" ht="67.5" customHeight="1" x14ac:dyDescent="0.25">
      <c r="A25" s="64">
        <v>17</v>
      </c>
      <c r="B25" s="10" t="s">
        <v>10</v>
      </c>
      <c r="C25" s="11" t="s">
        <v>67</v>
      </c>
      <c r="D25" s="12" t="s">
        <v>14</v>
      </c>
      <c r="E25" s="12">
        <v>11</v>
      </c>
      <c r="F25" s="39"/>
      <c r="G25" s="61">
        <f t="shared" si="0"/>
        <v>0</v>
      </c>
    </row>
    <row r="26" spans="1:7" ht="26.25" x14ac:dyDescent="0.25">
      <c r="A26" s="62">
        <v>18</v>
      </c>
      <c r="B26" s="5" t="s">
        <v>10</v>
      </c>
      <c r="C26" s="4" t="s">
        <v>65</v>
      </c>
      <c r="D26" s="3" t="s">
        <v>12</v>
      </c>
      <c r="E26" s="3">
        <v>209</v>
      </c>
      <c r="F26" s="38"/>
      <c r="G26" s="61">
        <f t="shared" si="0"/>
        <v>0</v>
      </c>
    </row>
    <row r="27" spans="1:7" ht="26.25" x14ac:dyDescent="0.25">
      <c r="A27" s="62">
        <v>19</v>
      </c>
      <c r="B27" s="5" t="s">
        <v>10</v>
      </c>
      <c r="C27" s="4" t="s">
        <v>66</v>
      </c>
      <c r="D27" s="3" t="s">
        <v>12</v>
      </c>
      <c r="E27" s="3">
        <v>14</v>
      </c>
      <c r="F27" s="38"/>
      <c r="G27" s="61">
        <f t="shared" si="0"/>
        <v>0</v>
      </c>
    </row>
    <row r="28" spans="1:7" ht="51.75" x14ac:dyDescent="0.25">
      <c r="A28" s="64">
        <v>20</v>
      </c>
      <c r="B28" s="10" t="s">
        <v>10</v>
      </c>
      <c r="C28" s="11" t="s">
        <v>60</v>
      </c>
      <c r="D28" s="12" t="s">
        <v>18</v>
      </c>
      <c r="E28" s="12">
        <v>129</v>
      </c>
      <c r="F28" s="39"/>
      <c r="G28" s="61">
        <f t="shared" si="0"/>
        <v>0</v>
      </c>
    </row>
    <row r="29" spans="1:7" ht="26.25" x14ac:dyDescent="0.25">
      <c r="A29" s="62">
        <v>21</v>
      </c>
      <c r="B29" s="5" t="s">
        <v>10</v>
      </c>
      <c r="C29" s="4" t="s">
        <v>68</v>
      </c>
      <c r="D29" s="3" t="s">
        <v>18</v>
      </c>
      <c r="E29" s="3">
        <v>4.37</v>
      </c>
      <c r="F29" s="38"/>
      <c r="G29" s="61">
        <f t="shared" si="0"/>
        <v>0</v>
      </c>
    </row>
    <row r="30" spans="1:7" ht="39" x14ac:dyDescent="0.25">
      <c r="A30" s="62">
        <v>22</v>
      </c>
      <c r="B30" s="5" t="s">
        <v>10</v>
      </c>
      <c r="C30" s="4" t="s">
        <v>59</v>
      </c>
      <c r="D30" s="3" t="s">
        <v>18</v>
      </c>
      <c r="E30" s="3">
        <v>5.04</v>
      </c>
      <c r="F30" s="38"/>
      <c r="G30" s="61">
        <f t="shared" si="0"/>
        <v>0</v>
      </c>
    </row>
    <row r="31" spans="1:7" ht="39" x14ac:dyDescent="0.25">
      <c r="A31" s="62" t="s">
        <v>113</v>
      </c>
      <c r="B31" s="5" t="s">
        <v>10</v>
      </c>
      <c r="C31" s="46" t="s">
        <v>114</v>
      </c>
      <c r="D31" s="3" t="s">
        <v>18</v>
      </c>
      <c r="E31" s="3">
        <v>33.76</v>
      </c>
      <c r="F31" s="38"/>
      <c r="G31" s="61">
        <f t="shared" si="0"/>
        <v>0</v>
      </c>
    </row>
    <row r="32" spans="1:7" ht="46.5" customHeight="1" x14ac:dyDescent="0.25">
      <c r="A32" s="65">
        <v>23</v>
      </c>
      <c r="B32" s="14" t="s">
        <v>10</v>
      </c>
      <c r="C32" s="14" t="s">
        <v>70</v>
      </c>
      <c r="D32" s="15" t="s">
        <v>18</v>
      </c>
      <c r="E32" s="15">
        <v>88.43</v>
      </c>
      <c r="F32" s="40"/>
      <c r="G32" s="61">
        <f t="shared" si="0"/>
        <v>0</v>
      </c>
    </row>
    <row r="33" spans="1:7" x14ac:dyDescent="0.25">
      <c r="A33" s="66" t="s">
        <v>19</v>
      </c>
      <c r="B33" s="48"/>
      <c r="C33" s="48"/>
      <c r="D33" s="48"/>
      <c r="E33" s="48"/>
      <c r="F33" s="48"/>
      <c r="G33" s="61"/>
    </row>
    <row r="34" spans="1:7" ht="51" x14ac:dyDescent="0.25">
      <c r="A34" s="64">
        <v>24</v>
      </c>
      <c r="B34" s="10" t="s">
        <v>20</v>
      </c>
      <c r="C34" s="10" t="s">
        <v>115</v>
      </c>
      <c r="D34" s="12" t="s">
        <v>14</v>
      </c>
      <c r="E34" s="12">
        <v>229</v>
      </c>
      <c r="F34" s="39"/>
      <c r="G34" s="61">
        <f t="shared" si="0"/>
        <v>0</v>
      </c>
    </row>
    <row r="35" spans="1:7" ht="51.75" x14ac:dyDescent="0.25">
      <c r="A35" s="64">
        <v>25</v>
      </c>
      <c r="B35" s="10" t="s">
        <v>21</v>
      </c>
      <c r="C35" s="11" t="s">
        <v>116</v>
      </c>
      <c r="D35" s="12" t="s">
        <v>14</v>
      </c>
      <c r="E35" s="12">
        <v>351</v>
      </c>
      <c r="F35" s="39"/>
      <c r="G35" s="61">
        <f t="shared" si="0"/>
        <v>0</v>
      </c>
    </row>
    <row r="36" spans="1:7" ht="51" x14ac:dyDescent="0.25">
      <c r="A36" s="64">
        <v>26</v>
      </c>
      <c r="B36" s="10" t="s">
        <v>21</v>
      </c>
      <c r="C36" s="10" t="s">
        <v>71</v>
      </c>
      <c r="D36" s="12" t="s">
        <v>14</v>
      </c>
      <c r="E36" s="12">
        <v>311</v>
      </c>
      <c r="F36" s="39"/>
      <c r="G36" s="61">
        <f t="shared" si="0"/>
        <v>0</v>
      </c>
    </row>
    <row r="37" spans="1:7" x14ac:dyDescent="0.25">
      <c r="A37" s="67" t="s">
        <v>22</v>
      </c>
      <c r="B37" s="47"/>
      <c r="C37" s="47"/>
      <c r="D37" s="47"/>
      <c r="E37" s="47"/>
      <c r="F37" s="47"/>
      <c r="G37" s="61"/>
    </row>
    <row r="38" spans="1:7" ht="39" x14ac:dyDescent="0.25">
      <c r="A38" s="64">
        <v>27</v>
      </c>
      <c r="B38" s="16" t="s">
        <v>23</v>
      </c>
      <c r="C38" s="17" t="s">
        <v>52</v>
      </c>
      <c r="D38" s="18" t="s">
        <v>12</v>
      </c>
      <c r="E38" s="19">
        <v>183</v>
      </c>
      <c r="F38" s="41"/>
      <c r="G38" s="61">
        <f t="shared" si="0"/>
        <v>0</v>
      </c>
    </row>
    <row r="39" spans="1:7" ht="39" x14ac:dyDescent="0.25">
      <c r="A39" s="68">
        <v>28</v>
      </c>
      <c r="B39" s="16" t="s">
        <v>23</v>
      </c>
      <c r="C39" s="17" t="s">
        <v>72</v>
      </c>
      <c r="D39" s="18" t="s">
        <v>12</v>
      </c>
      <c r="E39" s="19">
        <v>40</v>
      </c>
      <c r="F39" s="41"/>
      <c r="G39" s="61">
        <f t="shared" si="0"/>
        <v>0</v>
      </c>
    </row>
    <row r="40" spans="1:7" ht="39" x14ac:dyDescent="0.25">
      <c r="A40" s="69">
        <v>29</v>
      </c>
      <c r="B40" s="16" t="s">
        <v>23</v>
      </c>
      <c r="C40" s="17" t="s">
        <v>51</v>
      </c>
      <c r="D40" s="20" t="s">
        <v>12</v>
      </c>
      <c r="E40" s="20">
        <v>40</v>
      </c>
      <c r="F40" s="42"/>
      <c r="G40" s="61">
        <f t="shared" si="0"/>
        <v>0</v>
      </c>
    </row>
    <row r="41" spans="1:7" ht="26.25" x14ac:dyDescent="0.25">
      <c r="A41" s="69">
        <v>30</v>
      </c>
      <c r="B41" s="16" t="s">
        <v>79</v>
      </c>
      <c r="C41" s="22" t="s">
        <v>78</v>
      </c>
      <c r="D41" s="20" t="s">
        <v>12</v>
      </c>
      <c r="E41" s="12">
        <v>175</v>
      </c>
      <c r="F41" s="42"/>
      <c r="G41" s="61">
        <f t="shared" si="0"/>
        <v>0</v>
      </c>
    </row>
    <row r="42" spans="1:7" x14ac:dyDescent="0.25">
      <c r="A42" s="67" t="s">
        <v>24</v>
      </c>
      <c r="B42" s="47"/>
      <c r="C42" s="47"/>
      <c r="D42" s="47"/>
      <c r="E42" s="47"/>
      <c r="F42" s="47"/>
      <c r="G42" s="61"/>
    </row>
    <row r="43" spans="1:7" ht="26.25" x14ac:dyDescent="0.25">
      <c r="A43" s="70">
        <v>31</v>
      </c>
      <c r="B43" s="16" t="s">
        <v>26</v>
      </c>
      <c r="C43" s="18" t="s">
        <v>109</v>
      </c>
      <c r="D43" s="20" t="s">
        <v>14</v>
      </c>
      <c r="E43" s="20">
        <v>337</v>
      </c>
      <c r="F43" s="42"/>
      <c r="G43" s="61">
        <f t="shared" si="0"/>
        <v>0</v>
      </c>
    </row>
    <row r="44" spans="1:7" ht="51" x14ac:dyDescent="0.25">
      <c r="A44" s="69">
        <v>32</v>
      </c>
      <c r="B44" s="16" t="s">
        <v>25</v>
      </c>
      <c r="C44" s="16" t="s">
        <v>48</v>
      </c>
      <c r="D44" s="20" t="s">
        <v>14</v>
      </c>
      <c r="E44" s="20">
        <v>710</v>
      </c>
      <c r="F44" s="42"/>
      <c r="G44" s="61">
        <f t="shared" si="0"/>
        <v>0</v>
      </c>
    </row>
    <row r="45" spans="1:7" ht="25.5" x14ac:dyDescent="0.25">
      <c r="A45" s="69">
        <v>33</v>
      </c>
      <c r="B45" s="16" t="s">
        <v>26</v>
      </c>
      <c r="C45" s="16" t="s">
        <v>73</v>
      </c>
      <c r="D45" s="20" t="s">
        <v>14</v>
      </c>
      <c r="E45" s="20">
        <v>710</v>
      </c>
      <c r="F45" s="42"/>
      <c r="G45" s="61">
        <f t="shared" si="0"/>
        <v>0</v>
      </c>
    </row>
    <row r="46" spans="1:7" ht="38.25" x14ac:dyDescent="0.25">
      <c r="A46" s="69">
        <v>34</v>
      </c>
      <c r="B46" s="16" t="s">
        <v>25</v>
      </c>
      <c r="C46" s="16" t="s">
        <v>49</v>
      </c>
      <c r="D46" s="20" t="s">
        <v>14</v>
      </c>
      <c r="E46" s="20">
        <v>716</v>
      </c>
      <c r="F46" s="42"/>
      <c r="G46" s="61">
        <f t="shared" si="0"/>
        <v>0</v>
      </c>
    </row>
    <row r="47" spans="1:7" ht="25.5" x14ac:dyDescent="0.25">
      <c r="A47" s="69">
        <v>35</v>
      </c>
      <c r="B47" s="16" t="s">
        <v>27</v>
      </c>
      <c r="C47" s="17" t="s">
        <v>74</v>
      </c>
      <c r="D47" s="20" t="s">
        <v>14</v>
      </c>
      <c r="E47" s="20">
        <v>716</v>
      </c>
      <c r="F47" s="42"/>
      <c r="G47" s="61">
        <f t="shared" si="0"/>
        <v>0</v>
      </c>
    </row>
    <row r="48" spans="1:7" ht="38.25" x14ac:dyDescent="0.25">
      <c r="A48" s="69">
        <v>36</v>
      </c>
      <c r="B48" s="16" t="s">
        <v>28</v>
      </c>
      <c r="C48" s="21" t="s">
        <v>76</v>
      </c>
      <c r="D48" s="20" t="s">
        <v>14</v>
      </c>
      <c r="E48" s="20">
        <v>300</v>
      </c>
      <c r="F48" s="42"/>
      <c r="G48" s="61">
        <f t="shared" si="0"/>
        <v>0</v>
      </c>
    </row>
    <row r="49" spans="1:7" ht="38.25" x14ac:dyDescent="0.25">
      <c r="A49" s="69">
        <v>37</v>
      </c>
      <c r="B49" s="16" t="s">
        <v>28</v>
      </c>
      <c r="C49" s="21" t="s">
        <v>75</v>
      </c>
      <c r="D49" s="20" t="s">
        <v>14</v>
      </c>
      <c r="E49" s="20">
        <v>9.5</v>
      </c>
      <c r="F49" s="42"/>
      <c r="G49" s="61">
        <f t="shared" si="0"/>
        <v>0</v>
      </c>
    </row>
    <row r="50" spans="1:7" ht="39" x14ac:dyDescent="0.25">
      <c r="A50" s="69">
        <v>38</v>
      </c>
      <c r="B50" s="16" t="s">
        <v>28</v>
      </c>
      <c r="C50" s="17" t="s">
        <v>77</v>
      </c>
      <c r="D50" s="20" t="s">
        <v>14</v>
      </c>
      <c r="E50" s="20">
        <v>1.5</v>
      </c>
      <c r="F50" s="42"/>
      <c r="G50" s="61">
        <f t="shared" si="0"/>
        <v>0</v>
      </c>
    </row>
    <row r="51" spans="1:7" ht="51" x14ac:dyDescent="0.25">
      <c r="A51" s="69">
        <v>39</v>
      </c>
      <c r="B51" s="10" t="s">
        <v>21</v>
      </c>
      <c r="C51" s="17" t="s">
        <v>81</v>
      </c>
      <c r="D51" s="20" t="s">
        <v>14</v>
      </c>
      <c r="E51" s="20">
        <v>41</v>
      </c>
      <c r="F51" s="42"/>
      <c r="G51" s="61">
        <f t="shared" si="0"/>
        <v>0</v>
      </c>
    </row>
    <row r="52" spans="1:7" x14ac:dyDescent="0.25">
      <c r="A52" s="66" t="s">
        <v>29</v>
      </c>
      <c r="B52" s="48"/>
      <c r="C52" s="48"/>
      <c r="D52" s="48"/>
      <c r="E52" s="48"/>
      <c r="F52" s="48"/>
      <c r="G52" s="61"/>
    </row>
    <row r="53" spans="1:7" x14ac:dyDescent="0.25">
      <c r="A53" s="66" t="s">
        <v>82</v>
      </c>
      <c r="B53" s="48"/>
      <c r="C53" s="48"/>
      <c r="D53" s="48"/>
      <c r="E53" s="48"/>
      <c r="F53" s="48"/>
      <c r="G53" s="61"/>
    </row>
    <row r="54" spans="1:7" ht="79.5" customHeight="1" x14ac:dyDescent="0.25">
      <c r="A54" s="69">
        <v>40</v>
      </c>
      <c r="B54" s="16" t="s">
        <v>30</v>
      </c>
      <c r="C54" s="17" t="s">
        <v>53</v>
      </c>
      <c r="D54" s="20" t="s">
        <v>12</v>
      </c>
      <c r="E54" s="20">
        <v>5</v>
      </c>
      <c r="F54" s="42"/>
      <c r="G54" s="61">
        <f t="shared" si="0"/>
        <v>0</v>
      </c>
    </row>
    <row r="55" spans="1:7" x14ac:dyDescent="0.25">
      <c r="A55" s="69"/>
      <c r="B55" s="16"/>
      <c r="C55" s="23" t="s">
        <v>31</v>
      </c>
      <c r="D55" s="20"/>
      <c r="E55" s="20"/>
      <c r="F55" s="42"/>
      <c r="G55" s="61"/>
    </row>
    <row r="56" spans="1:7" ht="77.25" x14ac:dyDescent="0.25">
      <c r="A56" s="69">
        <v>41</v>
      </c>
      <c r="B56" s="16" t="s">
        <v>47</v>
      </c>
      <c r="C56" s="17" t="s">
        <v>96</v>
      </c>
      <c r="D56" s="20" t="s">
        <v>32</v>
      </c>
      <c r="E56" s="20">
        <v>3</v>
      </c>
      <c r="F56" s="42"/>
      <c r="G56" s="61">
        <f t="shared" si="0"/>
        <v>0</v>
      </c>
    </row>
    <row r="57" spans="1:7" ht="63.75" x14ac:dyDescent="0.25">
      <c r="A57" s="71">
        <v>42</v>
      </c>
      <c r="B57" s="16" t="s">
        <v>54</v>
      </c>
      <c r="C57" s="27" t="s">
        <v>83</v>
      </c>
      <c r="D57" s="25" t="s">
        <v>14</v>
      </c>
      <c r="E57" s="25">
        <v>15</v>
      </c>
      <c r="F57" s="43"/>
      <c r="G57" s="61">
        <f t="shared" si="0"/>
        <v>0</v>
      </c>
    </row>
    <row r="58" spans="1:7" x14ac:dyDescent="0.25">
      <c r="A58" s="69"/>
      <c r="B58" s="16"/>
      <c r="C58" s="23" t="s">
        <v>33</v>
      </c>
      <c r="D58" s="20"/>
      <c r="E58" s="20"/>
      <c r="F58" s="42"/>
      <c r="G58" s="61"/>
    </row>
    <row r="59" spans="1:7" ht="90" x14ac:dyDescent="0.25">
      <c r="A59" s="69">
        <v>43</v>
      </c>
      <c r="B59" s="16" t="s">
        <v>47</v>
      </c>
      <c r="C59" s="17" t="s">
        <v>95</v>
      </c>
      <c r="D59" s="20" t="s">
        <v>32</v>
      </c>
      <c r="E59" s="20">
        <v>5</v>
      </c>
      <c r="F59" s="42"/>
      <c r="G59" s="61">
        <f t="shared" si="0"/>
        <v>0</v>
      </c>
    </row>
    <row r="60" spans="1:7" ht="51" x14ac:dyDescent="0.25">
      <c r="A60" s="69">
        <v>44</v>
      </c>
      <c r="B60" s="16" t="s">
        <v>54</v>
      </c>
      <c r="C60" s="27" t="s">
        <v>84</v>
      </c>
      <c r="D60" s="25" t="s">
        <v>14</v>
      </c>
      <c r="E60" s="25">
        <v>7.5</v>
      </c>
      <c r="F60" s="43"/>
      <c r="G60" s="61">
        <f t="shared" si="0"/>
        <v>0</v>
      </c>
    </row>
    <row r="61" spans="1:7" ht="26.25" x14ac:dyDescent="0.25">
      <c r="A61" s="71">
        <v>45</v>
      </c>
      <c r="B61" s="26"/>
      <c r="C61" s="24" t="s">
        <v>85</v>
      </c>
      <c r="D61" s="25" t="s">
        <v>12</v>
      </c>
      <c r="E61" s="25">
        <v>16</v>
      </c>
      <c r="F61" s="43"/>
      <c r="G61" s="61">
        <f t="shared" si="0"/>
        <v>0</v>
      </c>
    </row>
    <row r="62" spans="1:7" x14ac:dyDescent="0.25">
      <c r="A62" s="72" t="s">
        <v>34</v>
      </c>
      <c r="B62" s="49"/>
      <c r="C62" s="49"/>
      <c r="D62" s="49"/>
      <c r="E62" s="49"/>
      <c r="F62" s="49"/>
      <c r="G62" s="61"/>
    </row>
    <row r="63" spans="1:7" ht="39" x14ac:dyDescent="0.25">
      <c r="A63" s="69">
        <v>46</v>
      </c>
      <c r="B63" s="16" t="s">
        <v>35</v>
      </c>
      <c r="C63" s="17" t="s">
        <v>36</v>
      </c>
      <c r="D63" s="20" t="s">
        <v>32</v>
      </c>
      <c r="E63" s="20">
        <v>4</v>
      </c>
      <c r="F63" s="42"/>
      <c r="G63" s="61">
        <f t="shared" si="0"/>
        <v>0</v>
      </c>
    </row>
    <row r="64" spans="1:7" x14ac:dyDescent="0.25">
      <c r="A64" s="72" t="s">
        <v>44</v>
      </c>
      <c r="B64" s="49"/>
      <c r="C64" s="49"/>
      <c r="D64" s="49"/>
      <c r="E64" s="49"/>
      <c r="F64" s="49"/>
      <c r="G64" s="61"/>
    </row>
    <row r="65" spans="1:1025" ht="26.25" x14ac:dyDescent="0.25">
      <c r="A65" s="69">
        <v>47</v>
      </c>
      <c r="B65" s="16" t="s">
        <v>35</v>
      </c>
      <c r="C65" s="17" t="s">
        <v>45</v>
      </c>
      <c r="D65" s="20" t="s">
        <v>32</v>
      </c>
      <c r="E65" s="20">
        <v>2</v>
      </c>
      <c r="F65" s="42"/>
      <c r="G65" s="61">
        <f t="shared" si="0"/>
        <v>0</v>
      </c>
    </row>
    <row r="66" spans="1:1025" ht="26.25" x14ac:dyDescent="0.25">
      <c r="A66" s="69">
        <v>48</v>
      </c>
      <c r="B66" s="16" t="s">
        <v>35</v>
      </c>
      <c r="C66" s="17" t="s">
        <v>86</v>
      </c>
      <c r="D66" s="20" t="s">
        <v>32</v>
      </c>
      <c r="E66" s="20">
        <v>1</v>
      </c>
      <c r="F66" s="42"/>
      <c r="G66" s="61">
        <f t="shared" si="0"/>
        <v>0</v>
      </c>
    </row>
    <row r="67" spans="1:1025" x14ac:dyDescent="0.25">
      <c r="A67" s="63" t="s">
        <v>37</v>
      </c>
      <c r="B67" s="50"/>
      <c r="C67" s="50"/>
      <c r="D67" s="50"/>
      <c r="E67" s="50"/>
      <c r="F67" s="50"/>
      <c r="G67" s="61"/>
    </row>
    <row r="68" spans="1:1025" ht="55.5" customHeight="1" x14ac:dyDescent="0.25">
      <c r="A68" s="62">
        <v>49</v>
      </c>
      <c r="B68" s="5" t="s">
        <v>38</v>
      </c>
      <c r="C68" s="4" t="s">
        <v>97</v>
      </c>
      <c r="D68" s="3" t="s">
        <v>18</v>
      </c>
      <c r="E68" s="3">
        <v>32</v>
      </c>
      <c r="F68" s="38"/>
      <c r="G68" s="61">
        <f t="shared" si="0"/>
        <v>0</v>
      </c>
    </row>
    <row r="69" spans="1:1025" ht="25.5" x14ac:dyDescent="0.25">
      <c r="A69" s="62">
        <v>50</v>
      </c>
      <c r="B69" s="5" t="s">
        <v>38</v>
      </c>
      <c r="C69" s="5" t="s">
        <v>98</v>
      </c>
      <c r="D69" s="3" t="s">
        <v>12</v>
      </c>
      <c r="E69" s="3">
        <v>47</v>
      </c>
      <c r="F69" s="38"/>
      <c r="G69" s="61">
        <f t="shared" si="0"/>
        <v>0</v>
      </c>
    </row>
    <row r="70" spans="1:1025" ht="29.25" customHeight="1" x14ac:dyDescent="0.25">
      <c r="A70" s="62">
        <v>51</v>
      </c>
      <c r="B70" s="5" t="s">
        <v>38</v>
      </c>
      <c r="C70" s="4" t="s">
        <v>99</v>
      </c>
      <c r="D70" s="3" t="s">
        <v>12</v>
      </c>
      <c r="E70" s="3">
        <v>147</v>
      </c>
      <c r="F70" s="38"/>
      <c r="G70" s="61">
        <f t="shared" si="0"/>
        <v>0</v>
      </c>
    </row>
    <row r="71" spans="1:1025" ht="26.25" x14ac:dyDescent="0.25">
      <c r="A71" s="62">
        <v>52</v>
      </c>
      <c r="B71" s="5" t="s">
        <v>38</v>
      </c>
      <c r="C71" s="4" t="s">
        <v>101</v>
      </c>
      <c r="D71" s="3" t="s">
        <v>32</v>
      </c>
      <c r="E71" s="3">
        <v>1</v>
      </c>
      <c r="F71" s="38"/>
      <c r="G71" s="61">
        <f t="shared" si="0"/>
        <v>0</v>
      </c>
    </row>
    <row r="72" spans="1:1025" ht="26.25" x14ac:dyDescent="0.25">
      <c r="A72" s="62">
        <v>53</v>
      </c>
      <c r="B72" s="5" t="s">
        <v>38</v>
      </c>
      <c r="C72" s="4" t="s">
        <v>102</v>
      </c>
      <c r="D72" s="3" t="s">
        <v>32</v>
      </c>
      <c r="E72" s="3">
        <v>1</v>
      </c>
      <c r="F72" s="38"/>
      <c r="G72" s="61">
        <f t="shared" si="0"/>
        <v>0</v>
      </c>
    </row>
    <row r="73" spans="1:1025" ht="26.25" x14ac:dyDescent="0.25">
      <c r="A73" s="62">
        <v>54</v>
      </c>
      <c r="B73" s="5" t="s">
        <v>38</v>
      </c>
      <c r="C73" s="4" t="s">
        <v>100</v>
      </c>
      <c r="D73" s="3" t="s">
        <v>32</v>
      </c>
      <c r="E73" s="3">
        <v>5</v>
      </c>
      <c r="F73" s="38"/>
      <c r="G73" s="61">
        <f t="shared" ref="G73:G81" si="1">ROUND(E73*F73,2)</f>
        <v>0</v>
      </c>
    </row>
    <row r="74" spans="1:1025" ht="26.25" x14ac:dyDescent="0.25">
      <c r="A74" s="62">
        <v>55</v>
      </c>
      <c r="B74" s="5" t="s">
        <v>38</v>
      </c>
      <c r="C74" s="4" t="s">
        <v>103</v>
      </c>
      <c r="D74" s="3" t="s">
        <v>18</v>
      </c>
      <c r="E74" s="3">
        <v>17</v>
      </c>
      <c r="F74" s="38"/>
      <c r="G74" s="61">
        <f t="shared" si="1"/>
        <v>0</v>
      </c>
    </row>
    <row r="75" spans="1:1025" ht="25.5" x14ac:dyDescent="0.25">
      <c r="A75" s="62">
        <v>56</v>
      </c>
      <c r="B75" s="5" t="s">
        <v>38</v>
      </c>
      <c r="C75" s="5" t="s">
        <v>57</v>
      </c>
      <c r="D75" s="3" t="s">
        <v>58</v>
      </c>
      <c r="E75" s="3">
        <v>1</v>
      </c>
      <c r="F75" s="38"/>
      <c r="G75" s="61">
        <f t="shared" si="1"/>
        <v>0</v>
      </c>
    </row>
    <row r="76" spans="1:1025" s="28" customFormat="1" x14ac:dyDescent="0.25">
      <c r="A76" s="66" t="s">
        <v>39</v>
      </c>
      <c r="B76" s="48"/>
      <c r="C76" s="48"/>
      <c r="D76" s="48"/>
      <c r="E76" s="48"/>
      <c r="F76" s="48"/>
      <c r="G76" s="61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</row>
    <row r="77" spans="1:1025" s="28" customFormat="1" ht="25.5" x14ac:dyDescent="0.25">
      <c r="A77" s="69">
        <v>57</v>
      </c>
      <c r="B77" s="16" t="s">
        <v>40</v>
      </c>
      <c r="C77" s="16" t="s">
        <v>41</v>
      </c>
      <c r="D77" s="20" t="s">
        <v>32</v>
      </c>
      <c r="E77" s="20">
        <v>7</v>
      </c>
      <c r="F77" s="42"/>
      <c r="G77" s="61">
        <f t="shared" si="1"/>
        <v>0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</row>
    <row r="78" spans="1:1025" s="28" customFormat="1" ht="25.5" x14ac:dyDescent="0.25">
      <c r="A78" s="69">
        <v>58</v>
      </c>
      <c r="B78" s="16" t="s">
        <v>40</v>
      </c>
      <c r="C78" s="16" t="s">
        <v>87</v>
      </c>
      <c r="D78" s="20" t="s">
        <v>88</v>
      </c>
      <c r="E78" s="20">
        <v>4</v>
      </c>
      <c r="F78" s="42"/>
      <c r="G78" s="61">
        <f t="shared" si="1"/>
        <v>0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</row>
    <row r="79" spans="1:1025" s="28" customFormat="1" ht="25.5" x14ac:dyDescent="0.25">
      <c r="A79" s="69">
        <v>59</v>
      </c>
      <c r="B79" s="16" t="s">
        <v>40</v>
      </c>
      <c r="C79" s="16" t="s">
        <v>104</v>
      </c>
      <c r="D79" s="20" t="s">
        <v>32</v>
      </c>
      <c r="E79" s="20">
        <v>13</v>
      </c>
      <c r="F79" s="42"/>
      <c r="G79" s="61">
        <f t="shared" si="1"/>
        <v>0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</row>
    <row r="80" spans="1:1025" s="28" customFormat="1" ht="25.5" x14ac:dyDescent="0.25">
      <c r="A80" s="69">
        <v>60</v>
      </c>
      <c r="B80" s="16" t="s">
        <v>40</v>
      </c>
      <c r="C80" s="16" t="s">
        <v>89</v>
      </c>
      <c r="D80" s="20" t="s">
        <v>32</v>
      </c>
      <c r="E80" s="20">
        <v>5</v>
      </c>
      <c r="F80" s="42"/>
      <c r="G80" s="61">
        <f t="shared" si="1"/>
        <v>0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  <c r="OS80" s="13"/>
      <c r="OT80" s="13"/>
      <c r="OU80" s="13"/>
      <c r="OV80" s="13"/>
      <c r="OW80" s="13"/>
      <c r="OX80" s="13"/>
      <c r="OY80" s="13"/>
      <c r="OZ80" s="13"/>
      <c r="PA80" s="13"/>
      <c r="PB80" s="13"/>
      <c r="PC80" s="13"/>
      <c r="PD80" s="13"/>
      <c r="PE80" s="13"/>
      <c r="PF80" s="13"/>
      <c r="PG80" s="13"/>
      <c r="PH80" s="13"/>
      <c r="PI80" s="13"/>
      <c r="PJ80" s="13"/>
      <c r="PK80" s="13"/>
      <c r="PL80" s="13"/>
      <c r="PM80" s="13"/>
      <c r="PN80" s="13"/>
      <c r="PO80" s="13"/>
      <c r="PP80" s="13"/>
      <c r="PQ80" s="13"/>
      <c r="PR80" s="13"/>
      <c r="PS80" s="13"/>
      <c r="PT80" s="13"/>
      <c r="PU80" s="13"/>
      <c r="PV80" s="13"/>
      <c r="PW80" s="13"/>
      <c r="PX80" s="13"/>
      <c r="PY80" s="13"/>
      <c r="PZ80" s="13"/>
      <c r="QA80" s="13"/>
      <c r="QB80" s="13"/>
      <c r="QC80" s="13"/>
      <c r="QD80" s="13"/>
      <c r="QE80" s="13"/>
      <c r="QF80" s="13"/>
      <c r="QG80" s="13"/>
      <c r="QH80" s="13"/>
      <c r="QI80" s="13"/>
      <c r="QJ80" s="13"/>
      <c r="QK80" s="13"/>
      <c r="QL80" s="13"/>
      <c r="QM80" s="13"/>
      <c r="QN80" s="13"/>
      <c r="QO80" s="13"/>
      <c r="QP80" s="13"/>
      <c r="QQ80" s="13"/>
      <c r="QR80" s="13"/>
      <c r="QS80" s="13"/>
      <c r="QT80" s="13"/>
      <c r="QU80" s="13"/>
      <c r="QV80" s="13"/>
      <c r="QW80" s="13"/>
      <c r="QX80" s="13"/>
      <c r="QY80" s="13"/>
      <c r="QZ80" s="13"/>
      <c r="RA80" s="13"/>
      <c r="RB80" s="13"/>
      <c r="RC80" s="13"/>
      <c r="RD80" s="13"/>
      <c r="RE80" s="13"/>
      <c r="RF80" s="13"/>
      <c r="RG80" s="13"/>
      <c r="RH80" s="13"/>
      <c r="RI80" s="13"/>
      <c r="RJ80" s="13"/>
      <c r="RK80" s="13"/>
      <c r="RL80" s="13"/>
      <c r="RM80" s="13"/>
      <c r="RN80" s="13"/>
      <c r="RO80" s="13"/>
      <c r="RP80" s="13"/>
      <c r="RQ80" s="13"/>
      <c r="RR80" s="13"/>
      <c r="RS80" s="13"/>
      <c r="RT80" s="13"/>
      <c r="RU80" s="13"/>
      <c r="RV80" s="13"/>
      <c r="RW80" s="13"/>
      <c r="RX80" s="13"/>
      <c r="RY80" s="13"/>
      <c r="RZ80" s="13"/>
      <c r="SA80" s="13"/>
      <c r="SB80" s="13"/>
      <c r="SC80" s="13"/>
      <c r="SD80" s="13"/>
      <c r="SE80" s="13"/>
      <c r="SF80" s="13"/>
      <c r="SG80" s="13"/>
      <c r="SH80" s="13"/>
      <c r="SI80" s="13"/>
      <c r="SJ80" s="13"/>
      <c r="SK80" s="13"/>
      <c r="SL80" s="13"/>
      <c r="SM80" s="13"/>
      <c r="SN80" s="13"/>
      <c r="SO80" s="13"/>
      <c r="SP80" s="13"/>
      <c r="SQ80" s="13"/>
      <c r="SR80" s="13"/>
      <c r="SS80" s="13"/>
      <c r="ST80" s="13"/>
      <c r="SU80" s="13"/>
      <c r="SV80" s="13"/>
      <c r="SW80" s="13"/>
      <c r="SX80" s="13"/>
      <c r="SY80" s="13"/>
      <c r="SZ80" s="13"/>
      <c r="TA80" s="13"/>
      <c r="TB80" s="13"/>
      <c r="TC80" s="13"/>
      <c r="TD80" s="13"/>
      <c r="TE80" s="13"/>
      <c r="TF80" s="13"/>
      <c r="TG80" s="13"/>
      <c r="TH80" s="13"/>
      <c r="TI80" s="13"/>
      <c r="TJ80" s="13"/>
      <c r="TK80" s="13"/>
      <c r="TL80" s="13"/>
      <c r="TM80" s="13"/>
      <c r="TN80" s="13"/>
      <c r="TO80" s="13"/>
      <c r="TP80" s="13"/>
      <c r="TQ80" s="13"/>
      <c r="TR80" s="13"/>
      <c r="TS80" s="13"/>
      <c r="TT80" s="13"/>
      <c r="TU80" s="13"/>
      <c r="TV80" s="13"/>
      <c r="TW80" s="13"/>
      <c r="TX80" s="13"/>
      <c r="TY80" s="13"/>
      <c r="TZ80" s="13"/>
      <c r="UA80" s="13"/>
      <c r="UB80" s="13"/>
      <c r="UC80" s="13"/>
      <c r="UD80" s="13"/>
      <c r="UE80" s="13"/>
      <c r="UF80" s="13"/>
      <c r="UG80" s="13"/>
      <c r="UH80" s="13"/>
      <c r="UI80" s="13"/>
      <c r="UJ80" s="13"/>
      <c r="UK80" s="13"/>
      <c r="UL80" s="13"/>
      <c r="UM80" s="13"/>
      <c r="UN80" s="13"/>
      <c r="UO80" s="13"/>
      <c r="UP80" s="13"/>
      <c r="UQ80" s="13"/>
      <c r="UR80" s="13"/>
      <c r="US80" s="13"/>
      <c r="UT80" s="13"/>
      <c r="UU80" s="13"/>
      <c r="UV80" s="13"/>
      <c r="UW80" s="13"/>
      <c r="UX80" s="13"/>
      <c r="UY80" s="13"/>
      <c r="UZ80" s="13"/>
      <c r="VA80" s="13"/>
      <c r="VB80" s="13"/>
      <c r="VC80" s="13"/>
      <c r="VD80" s="13"/>
      <c r="VE80" s="13"/>
      <c r="VF80" s="13"/>
      <c r="VG80" s="13"/>
      <c r="VH80" s="13"/>
      <c r="VI80" s="13"/>
      <c r="VJ80" s="13"/>
      <c r="VK80" s="13"/>
      <c r="VL80" s="13"/>
      <c r="VM80" s="13"/>
      <c r="VN80" s="13"/>
      <c r="VO80" s="13"/>
      <c r="VP80" s="13"/>
      <c r="VQ80" s="13"/>
      <c r="VR80" s="13"/>
      <c r="VS80" s="13"/>
      <c r="VT80" s="13"/>
      <c r="VU80" s="13"/>
      <c r="VV80" s="13"/>
      <c r="VW80" s="13"/>
      <c r="VX80" s="13"/>
      <c r="VY80" s="13"/>
      <c r="VZ80" s="13"/>
      <c r="WA80" s="13"/>
      <c r="WB80" s="13"/>
      <c r="WC80" s="13"/>
      <c r="WD80" s="13"/>
      <c r="WE80" s="13"/>
      <c r="WF80" s="13"/>
      <c r="WG80" s="13"/>
      <c r="WH80" s="13"/>
      <c r="WI80" s="13"/>
      <c r="WJ80" s="13"/>
      <c r="WK80" s="13"/>
      <c r="WL80" s="13"/>
      <c r="WM80" s="13"/>
      <c r="WN80" s="13"/>
      <c r="WO80" s="13"/>
      <c r="WP80" s="13"/>
      <c r="WQ80" s="13"/>
      <c r="WR80" s="13"/>
      <c r="WS80" s="13"/>
      <c r="WT80" s="13"/>
      <c r="WU80" s="13"/>
      <c r="WV80" s="13"/>
      <c r="WW80" s="13"/>
      <c r="WX80" s="13"/>
      <c r="WY80" s="13"/>
      <c r="WZ80" s="13"/>
      <c r="XA80" s="13"/>
      <c r="XB80" s="13"/>
      <c r="XC80" s="13"/>
      <c r="XD80" s="13"/>
      <c r="XE80" s="13"/>
      <c r="XF80" s="13"/>
      <c r="XG80" s="13"/>
      <c r="XH80" s="13"/>
      <c r="XI80" s="13"/>
      <c r="XJ80" s="13"/>
      <c r="XK80" s="13"/>
      <c r="XL80" s="13"/>
      <c r="XM80" s="13"/>
      <c r="XN80" s="13"/>
      <c r="XO80" s="13"/>
      <c r="XP80" s="13"/>
      <c r="XQ80" s="13"/>
      <c r="XR80" s="13"/>
      <c r="XS80" s="13"/>
      <c r="XT80" s="13"/>
      <c r="XU80" s="13"/>
      <c r="XV80" s="13"/>
      <c r="XW80" s="13"/>
      <c r="XX80" s="13"/>
      <c r="XY80" s="13"/>
      <c r="XZ80" s="13"/>
      <c r="YA80" s="13"/>
      <c r="YB80" s="13"/>
      <c r="YC80" s="13"/>
      <c r="YD80" s="13"/>
      <c r="YE80" s="13"/>
      <c r="YF80" s="13"/>
      <c r="YG80" s="13"/>
      <c r="YH80" s="13"/>
      <c r="YI80" s="13"/>
      <c r="YJ80" s="13"/>
      <c r="YK80" s="13"/>
      <c r="YL80" s="13"/>
      <c r="YM80" s="13"/>
      <c r="YN80" s="13"/>
      <c r="YO80" s="13"/>
      <c r="YP80" s="13"/>
      <c r="YQ80" s="13"/>
      <c r="YR80" s="13"/>
      <c r="YS80" s="13"/>
      <c r="YT80" s="13"/>
      <c r="YU80" s="13"/>
      <c r="YV80" s="13"/>
      <c r="YW80" s="13"/>
      <c r="YX80" s="13"/>
      <c r="YY80" s="13"/>
      <c r="YZ80" s="13"/>
      <c r="ZA80" s="13"/>
      <c r="ZB80" s="13"/>
      <c r="ZC80" s="13"/>
      <c r="ZD80" s="13"/>
      <c r="ZE80" s="13"/>
      <c r="ZF80" s="13"/>
      <c r="ZG80" s="13"/>
      <c r="ZH80" s="13"/>
      <c r="ZI80" s="13"/>
      <c r="ZJ80" s="13"/>
      <c r="ZK80" s="13"/>
      <c r="ZL80" s="13"/>
      <c r="ZM80" s="13"/>
      <c r="ZN80" s="13"/>
      <c r="ZO80" s="13"/>
      <c r="ZP80" s="13"/>
      <c r="ZQ80" s="13"/>
      <c r="ZR80" s="13"/>
      <c r="ZS80" s="13"/>
      <c r="ZT80" s="13"/>
      <c r="ZU80" s="13"/>
      <c r="ZV80" s="13"/>
      <c r="ZW80" s="13"/>
      <c r="ZX80" s="13"/>
      <c r="ZY80" s="13"/>
      <c r="ZZ80" s="13"/>
      <c r="AAA80" s="13"/>
      <c r="AAB80" s="13"/>
      <c r="AAC80" s="13"/>
      <c r="AAD80" s="13"/>
      <c r="AAE80" s="13"/>
      <c r="AAF80" s="13"/>
      <c r="AAG80" s="13"/>
      <c r="AAH80" s="13"/>
      <c r="AAI80" s="13"/>
      <c r="AAJ80" s="13"/>
      <c r="AAK80" s="13"/>
      <c r="AAL80" s="13"/>
      <c r="AAM80" s="13"/>
      <c r="AAN80" s="13"/>
      <c r="AAO80" s="13"/>
      <c r="AAP80" s="13"/>
      <c r="AAQ80" s="13"/>
      <c r="AAR80" s="13"/>
      <c r="AAS80" s="13"/>
      <c r="AAT80" s="13"/>
      <c r="AAU80" s="13"/>
      <c r="AAV80" s="13"/>
      <c r="AAW80" s="13"/>
      <c r="AAX80" s="13"/>
      <c r="AAY80" s="13"/>
      <c r="AAZ80" s="13"/>
      <c r="ABA80" s="13"/>
      <c r="ABB80" s="13"/>
      <c r="ABC80" s="13"/>
      <c r="ABD80" s="13"/>
      <c r="ABE80" s="13"/>
      <c r="ABF80" s="13"/>
      <c r="ABG80" s="13"/>
      <c r="ABH80" s="13"/>
      <c r="ABI80" s="13"/>
      <c r="ABJ80" s="13"/>
      <c r="ABK80" s="13"/>
      <c r="ABL80" s="13"/>
      <c r="ABM80" s="13"/>
      <c r="ABN80" s="13"/>
      <c r="ABO80" s="13"/>
      <c r="ABP80" s="13"/>
      <c r="ABQ80" s="13"/>
      <c r="ABR80" s="13"/>
      <c r="ABS80" s="13"/>
      <c r="ABT80" s="13"/>
      <c r="ABU80" s="13"/>
      <c r="ABV80" s="13"/>
      <c r="ABW80" s="13"/>
      <c r="ABX80" s="13"/>
      <c r="ABY80" s="13"/>
      <c r="ABZ80" s="13"/>
      <c r="ACA80" s="13"/>
      <c r="ACB80" s="13"/>
      <c r="ACC80" s="13"/>
      <c r="ACD80" s="13"/>
      <c r="ACE80" s="13"/>
      <c r="ACF80" s="13"/>
      <c r="ACG80" s="13"/>
      <c r="ACH80" s="13"/>
      <c r="ACI80" s="13"/>
      <c r="ACJ80" s="13"/>
      <c r="ACK80" s="13"/>
      <c r="ACL80" s="13"/>
      <c r="ACM80" s="13"/>
      <c r="ACN80" s="13"/>
      <c r="ACO80" s="13"/>
      <c r="ACP80" s="13"/>
      <c r="ACQ80" s="13"/>
      <c r="ACR80" s="13"/>
      <c r="ACS80" s="13"/>
      <c r="ACT80" s="13"/>
      <c r="ACU80" s="13"/>
      <c r="ACV80" s="13"/>
      <c r="ACW80" s="13"/>
      <c r="ACX80" s="13"/>
      <c r="ACY80" s="13"/>
      <c r="ACZ80" s="13"/>
      <c r="ADA80" s="13"/>
      <c r="ADB80" s="13"/>
      <c r="ADC80" s="13"/>
      <c r="ADD80" s="13"/>
      <c r="ADE80" s="13"/>
      <c r="ADF80" s="13"/>
      <c r="ADG80" s="13"/>
      <c r="ADH80" s="13"/>
      <c r="ADI80" s="13"/>
      <c r="ADJ80" s="13"/>
      <c r="ADK80" s="13"/>
      <c r="ADL80" s="13"/>
      <c r="ADM80" s="13"/>
      <c r="ADN80" s="13"/>
      <c r="ADO80" s="13"/>
      <c r="ADP80" s="13"/>
      <c r="ADQ80" s="13"/>
      <c r="ADR80" s="13"/>
      <c r="ADS80" s="13"/>
      <c r="ADT80" s="13"/>
      <c r="ADU80" s="13"/>
      <c r="ADV80" s="13"/>
      <c r="ADW80" s="13"/>
      <c r="ADX80" s="13"/>
      <c r="ADY80" s="13"/>
      <c r="ADZ80" s="13"/>
      <c r="AEA80" s="13"/>
      <c r="AEB80" s="13"/>
      <c r="AEC80" s="13"/>
      <c r="AED80" s="13"/>
      <c r="AEE80" s="13"/>
      <c r="AEF80" s="13"/>
      <c r="AEG80" s="13"/>
      <c r="AEH80" s="13"/>
      <c r="AEI80" s="13"/>
      <c r="AEJ80" s="13"/>
      <c r="AEK80" s="13"/>
      <c r="AEL80" s="13"/>
      <c r="AEM80" s="13"/>
      <c r="AEN80" s="13"/>
      <c r="AEO80" s="13"/>
      <c r="AEP80" s="13"/>
      <c r="AEQ80" s="13"/>
      <c r="AER80" s="13"/>
      <c r="AES80" s="13"/>
      <c r="AET80" s="13"/>
      <c r="AEU80" s="13"/>
      <c r="AEV80" s="13"/>
      <c r="AEW80" s="13"/>
      <c r="AEX80" s="13"/>
      <c r="AEY80" s="13"/>
      <c r="AEZ80" s="13"/>
      <c r="AFA80" s="13"/>
      <c r="AFB80" s="13"/>
      <c r="AFC80" s="13"/>
      <c r="AFD80" s="13"/>
      <c r="AFE80" s="13"/>
      <c r="AFF80" s="13"/>
      <c r="AFG80" s="13"/>
      <c r="AFH80" s="13"/>
      <c r="AFI80" s="13"/>
      <c r="AFJ80" s="13"/>
      <c r="AFK80" s="13"/>
      <c r="AFL80" s="13"/>
      <c r="AFM80" s="13"/>
      <c r="AFN80" s="13"/>
      <c r="AFO80" s="13"/>
      <c r="AFP80" s="13"/>
      <c r="AFQ80" s="13"/>
      <c r="AFR80" s="13"/>
      <c r="AFS80" s="13"/>
      <c r="AFT80" s="13"/>
      <c r="AFU80" s="13"/>
      <c r="AFV80" s="13"/>
      <c r="AFW80" s="13"/>
      <c r="AFX80" s="13"/>
      <c r="AFY80" s="13"/>
      <c r="AFZ80" s="13"/>
      <c r="AGA80" s="13"/>
      <c r="AGB80" s="13"/>
      <c r="AGC80" s="13"/>
      <c r="AGD80" s="13"/>
      <c r="AGE80" s="13"/>
      <c r="AGF80" s="13"/>
      <c r="AGG80" s="13"/>
      <c r="AGH80" s="13"/>
      <c r="AGI80" s="13"/>
      <c r="AGJ80" s="13"/>
      <c r="AGK80" s="13"/>
      <c r="AGL80" s="13"/>
      <c r="AGM80" s="13"/>
      <c r="AGN80" s="13"/>
      <c r="AGO80" s="13"/>
      <c r="AGP80" s="13"/>
      <c r="AGQ80" s="13"/>
      <c r="AGR80" s="13"/>
      <c r="AGS80" s="13"/>
      <c r="AGT80" s="13"/>
      <c r="AGU80" s="13"/>
      <c r="AGV80" s="13"/>
      <c r="AGW80" s="13"/>
      <c r="AGX80" s="13"/>
      <c r="AGY80" s="13"/>
      <c r="AGZ80" s="13"/>
      <c r="AHA80" s="13"/>
      <c r="AHB80" s="13"/>
      <c r="AHC80" s="13"/>
      <c r="AHD80" s="13"/>
      <c r="AHE80" s="13"/>
      <c r="AHF80" s="13"/>
      <c r="AHG80" s="13"/>
      <c r="AHH80" s="13"/>
      <c r="AHI80" s="13"/>
      <c r="AHJ80" s="13"/>
      <c r="AHK80" s="13"/>
      <c r="AHL80" s="13"/>
      <c r="AHM80" s="13"/>
      <c r="AHN80" s="13"/>
      <c r="AHO80" s="13"/>
      <c r="AHP80" s="13"/>
      <c r="AHQ80" s="13"/>
      <c r="AHR80" s="13"/>
      <c r="AHS80" s="13"/>
      <c r="AHT80" s="13"/>
      <c r="AHU80" s="13"/>
      <c r="AHV80" s="13"/>
      <c r="AHW80" s="13"/>
      <c r="AHX80" s="13"/>
      <c r="AHY80" s="13"/>
      <c r="AHZ80" s="13"/>
      <c r="AIA80" s="13"/>
      <c r="AIB80" s="13"/>
      <c r="AIC80" s="13"/>
      <c r="AID80" s="13"/>
      <c r="AIE80" s="13"/>
      <c r="AIF80" s="13"/>
      <c r="AIG80" s="13"/>
      <c r="AIH80" s="13"/>
      <c r="AII80" s="13"/>
      <c r="AIJ80" s="13"/>
      <c r="AIK80" s="13"/>
      <c r="AIL80" s="13"/>
      <c r="AIM80" s="13"/>
      <c r="AIN80" s="13"/>
      <c r="AIO80" s="13"/>
      <c r="AIP80" s="13"/>
      <c r="AIQ80" s="13"/>
      <c r="AIR80" s="13"/>
      <c r="AIS80" s="13"/>
      <c r="AIT80" s="13"/>
      <c r="AIU80" s="13"/>
      <c r="AIV80" s="13"/>
      <c r="AIW80" s="13"/>
      <c r="AIX80" s="13"/>
      <c r="AIY80" s="13"/>
      <c r="AIZ80" s="13"/>
      <c r="AJA80" s="13"/>
      <c r="AJB80" s="13"/>
      <c r="AJC80" s="13"/>
      <c r="AJD80" s="13"/>
      <c r="AJE80" s="13"/>
      <c r="AJF80" s="13"/>
      <c r="AJG80" s="13"/>
      <c r="AJH80" s="13"/>
      <c r="AJI80" s="13"/>
      <c r="AJJ80" s="13"/>
      <c r="AJK80" s="13"/>
      <c r="AJL80" s="13"/>
      <c r="AJM80" s="13"/>
      <c r="AJN80" s="13"/>
      <c r="AJO80" s="13"/>
      <c r="AJP80" s="13"/>
      <c r="AJQ80" s="13"/>
      <c r="AJR80" s="13"/>
      <c r="AJS80" s="13"/>
      <c r="AJT80" s="13"/>
      <c r="AJU80" s="13"/>
      <c r="AJV80" s="13"/>
      <c r="AJW80" s="13"/>
      <c r="AJX80" s="13"/>
      <c r="AJY80" s="13"/>
      <c r="AJZ80" s="13"/>
      <c r="AKA80" s="13"/>
      <c r="AKB80" s="13"/>
      <c r="AKC80" s="13"/>
      <c r="AKD80" s="13"/>
      <c r="AKE80" s="13"/>
      <c r="AKF80" s="13"/>
      <c r="AKG80" s="13"/>
      <c r="AKH80" s="13"/>
      <c r="AKI80" s="13"/>
      <c r="AKJ80" s="13"/>
      <c r="AKK80" s="13"/>
      <c r="AKL80" s="13"/>
      <c r="AKM80" s="13"/>
      <c r="AKN80" s="13"/>
      <c r="AKO80" s="13"/>
      <c r="AKP80" s="13"/>
      <c r="AKQ80" s="13"/>
      <c r="AKR80" s="13"/>
      <c r="AKS80" s="13"/>
      <c r="AKT80" s="13"/>
      <c r="AKU80" s="13"/>
      <c r="AKV80" s="13"/>
      <c r="AKW80" s="13"/>
      <c r="AKX80" s="13"/>
      <c r="AKY80" s="13"/>
      <c r="AKZ80" s="13"/>
      <c r="ALA80" s="13"/>
      <c r="ALB80" s="13"/>
      <c r="ALC80" s="13"/>
      <c r="ALD80" s="13"/>
      <c r="ALE80" s="13"/>
      <c r="ALF80" s="13"/>
      <c r="ALG80" s="13"/>
      <c r="ALH80" s="13"/>
      <c r="ALI80" s="13"/>
      <c r="ALJ80" s="13"/>
      <c r="ALK80" s="13"/>
      <c r="ALL80" s="13"/>
      <c r="ALM80" s="13"/>
      <c r="ALN80" s="13"/>
      <c r="ALO80" s="13"/>
      <c r="ALP80" s="13"/>
      <c r="ALQ80" s="13"/>
      <c r="ALR80" s="13"/>
      <c r="ALS80" s="13"/>
      <c r="ALT80" s="13"/>
      <c r="ALU80" s="13"/>
      <c r="ALV80" s="13"/>
      <c r="ALW80" s="13"/>
      <c r="ALX80" s="13"/>
      <c r="ALY80" s="13"/>
      <c r="ALZ80" s="13"/>
      <c r="AMA80" s="13"/>
      <c r="AMB80" s="13"/>
      <c r="AMC80" s="13"/>
      <c r="AMD80" s="13"/>
      <c r="AME80" s="13"/>
      <c r="AMF80" s="13"/>
      <c r="AMG80" s="13"/>
      <c r="AMH80" s="13"/>
      <c r="AMI80" s="13"/>
      <c r="AMJ80" s="13"/>
      <c r="AMK80" s="13"/>
    </row>
    <row r="81" spans="1:7" ht="27" thickBot="1" x14ac:dyDescent="0.3">
      <c r="A81" s="73">
        <v>61</v>
      </c>
      <c r="B81" s="74" t="s">
        <v>42</v>
      </c>
      <c r="C81" s="75" t="s">
        <v>43</v>
      </c>
      <c r="D81" s="52" t="s">
        <v>14</v>
      </c>
      <c r="E81" s="52">
        <v>21.9</v>
      </c>
      <c r="F81" s="53"/>
      <c r="G81" s="77">
        <f t="shared" si="1"/>
        <v>0</v>
      </c>
    </row>
    <row r="82" spans="1:7" x14ac:dyDescent="0.25">
      <c r="A82" s="8"/>
      <c r="D82" s="82" t="s">
        <v>118</v>
      </c>
      <c r="E82" s="83"/>
      <c r="F82" s="83"/>
      <c r="G82" s="78">
        <f>SUM(G6:G81)</f>
        <v>0</v>
      </c>
    </row>
    <row r="83" spans="1:7" x14ac:dyDescent="0.25">
      <c r="A83" s="8"/>
      <c r="D83" s="84" t="s">
        <v>119</v>
      </c>
      <c r="E83" s="85"/>
      <c r="F83" s="85"/>
      <c r="G83" s="61">
        <f>G82*0.23</f>
        <v>0</v>
      </c>
    </row>
    <row r="84" spans="1:7" ht="15.75" thickBot="1" x14ac:dyDescent="0.3">
      <c r="D84" s="86" t="s">
        <v>120</v>
      </c>
      <c r="E84" s="87"/>
      <c r="F84" s="87"/>
      <c r="G84" s="76">
        <f>G82+G83</f>
        <v>0</v>
      </c>
    </row>
    <row r="87" spans="1:7" x14ac:dyDescent="0.25">
      <c r="A87" s="9"/>
    </row>
  </sheetData>
  <mergeCells count="16">
    <mergeCell ref="A1:G1"/>
    <mergeCell ref="D82:F82"/>
    <mergeCell ref="D83:F83"/>
    <mergeCell ref="D84:F84"/>
    <mergeCell ref="A5:F5"/>
    <mergeCell ref="A11:F11"/>
    <mergeCell ref="A12:F12"/>
    <mergeCell ref="A33:F33"/>
    <mergeCell ref="A37:F37"/>
    <mergeCell ref="A42:F42"/>
    <mergeCell ref="A76:F76"/>
    <mergeCell ref="A52:F52"/>
    <mergeCell ref="A53:F53"/>
    <mergeCell ref="A62:F62"/>
    <mergeCell ref="A67:F67"/>
    <mergeCell ref="A64:F64"/>
  </mergeCells>
  <pageMargins left="0.70866141732283472" right="0.70866141732283472" top="0.74803149606299213" bottom="0.74803149606299213" header="0.31496062992125984" footer="0.31496062992125984"/>
  <pageSetup paperSize="9" scale="93" firstPageNumber="0" fitToHeight="0" orientation="portrait" horizontalDpi="300" verticalDpi="300" r:id="rId1"/>
  <headerFooter>
    <oddHeader>&amp;C&amp;"Arial,Normalny"&amp;9"Przebudowa nawierzchni ulicy Grabowskiego w Jeleniej Górze"
&amp;K000000Kosztorys inwestorski</oddHeader>
    <oddFooter>&amp;CStrona &amp;P z &amp;N</oddFooter>
  </headerFooter>
  <rowBreaks count="3" manualBreakCount="3">
    <brk id="31" max="6" man="1"/>
    <brk id="51" max="6" man="1"/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Ewelina Pietrzak</dc:creator>
  <dc:description/>
  <cp:lastModifiedBy>Monika</cp:lastModifiedBy>
  <cp:revision>8</cp:revision>
  <cp:lastPrinted>2024-08-22T14:36:08Z</cp:lastPrinted>
  <dcterms:created xsi:type="dcterms:W3CDTF">2023-03-06T08:27:37Z</dcterms:created>
  <dcterms:modified xsi:type="dcterms:W3CDTF">2024-09-05T06:56:32Z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