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musial\Desktop\Moje dokumenty\Przetargi\(8-2024) Odczynniki i dzierżawa urządzeń\"/>
    </mc:Choice>
  </mc:AlternateContent>
  <bookViews>
    <workbookView xWindow="0" yWindow="0" windowWidth="28800" windowHeight="11700" tabRatio="877" activeTab="1"/>
  </bookViews>
  <sheets>
    <sheet name="Formularz oferty" sheetId="1" r:id="rId1"/>
    <sheet name="Arkusz cenowy" sheetId="111" r:id="rId2"/>
  </sheets>
  <definedNames>
    <definedName name="_xlnm.Print_Area" localSheetId="1">'Arkusz cenowy'!$A$1:$I$155</definedName>
    <definedName name="_xlnm.Print_Area" localSheetId="0">'Formularz oferty'!$A$1:$F$58</definedName>
  </definedNames>
  <calcPr calcId="162913"/>
</workbook>
</file>

<file path=xl/calcChain.xml><?xml version="1.0" encoding="utf-8"?>
<calcChain xmlns="http://schemas.openxmlformats.org/spreadsheetml/2006/main">
  <c r="G152" i="111" l="1"/>
  <c r="G151" i="111"/>
  <c r="G150" i="111"/>
  <c r="I136" i="111"/>
  <c r="I135" i="111"/>
  <c r="I134" i="111"/>
  <c r="E87" i="111"/>
  <c r="G149" i="111"/>
  <c r="G148" i="111"/>
  <c r="G147" i="111"/>
  <c r="G146" i="111"/>
  <c r="G145" i="111"/>
  <c r="G144" i="111"/>
  <c r="I139" i="111"/>
  <c r="I138" i="111"/>
  <c r="I137" i="111"/>
  <c r="I133" i="111"/>
  <c r="I132" i="111"/>
  <c r="I131" i="111"/>
  <c r="E117" i="111"/>
  <c r="G110" i="111"/>
  <c r="G109" i="111"/>
  <c r="G108" i="111"/>
  <c r="I103" i="111"/>
  <c r="I102" i="111"/>
  <c r="I101" i="111"/>
  <c r="G75" i="111"/>
  <c r="G74" i="111"/>
  <c r="I64" i="111"/>
  <c r="I63" i="111"/>
  <c r="G73" i="111"/>
  <c r="G72" i="111"/>
  <c r="G71" i="111"/>
  <c r="G70" i="111"/>
  <c r="I65" i="111"/>
  <c r="I62" i="111"/>
  <c r="I61" i="111"/>
  <c r="I60" i="111"/>
  <c r="E46" i="111"/>
  <c r="G39" i="111"/>
  <c r="G38" i="111"/>
  <c r="G37" i="111"/>
  <c r="I30" i="111"/>
  <c r="I29" i="111"/>
  <c r="I28" i="111"/>
  <c r="G36" i="111"/>
  <c r="I31" i="111"/>
  <c r="G153" i="111" l="1"/>
  <c r="G111" i="111"/>
  <c r="I140" i="111"/>
  <c r="I104" i="111"/>
  <c r="G76" i="111"/>
  <c r="I66" i="111"/>
  <c r="G40" i="111"/>
  <c r="I32" i="111"/>
  <c r="E14" i="111"/>
  <c r="B1" i="111" l="1"/>
</calcChain>
</file>

<file path=xl/sharedStrings.xml><?xml version="1.0" encoding="utf-8"?>
<sst xmlns="http://schemas.openxmlformats.org/spreadsheetml/2006/main" count="370" uniqueCount="151">
  <si>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</si>
  <si>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</si>
  <si>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</si>
  <si>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</si>
  <si>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</si>
  <si>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</si>
  <si>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</si>
  <si>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</si>
  <si>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</si>
  <si>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</si>
  <si>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</si>
  <si>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</si>
  <si>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</si>
  <si>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</si>
  <si>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</si>
  <si>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</si>
  <si>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</si>
  <si>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</si>
  <si>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</si>
  <si>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</si>
  <si>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</si>
  <si>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</si>
  <si>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</si>
  <si>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</si>
  <si>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</si>
  <si>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</si>
  <si>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</si>
  <si>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</si>
  <si>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</si>
  <si>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</si>
  <si>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</si>
  <si>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</si>
  <si>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</si>
  <si>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</si>
  <si>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</si>
  <si>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</si>
  <si>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</si>
  <si>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</si>
  <si>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</si>
  <si>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</si>
  <si>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</si>
  <si>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</si>
  <si>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</si>
  <si>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</si>
  <si>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</si>
  <si>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</si>
  <si>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</si>
  <si>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</si>
  <si>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</si>
  <si>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</si>
  <si>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</si>
  <si>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</si>
  <si>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Załącznik nr …….. do umowy</t>
  </si>
  <si>
    <t>Arkusz cenowy</t>
  </si>
  <si>
    <t>Przedmiot zamówienia</t>
  </si>
  <si>
    <t>Lp.</t>
  </si>
  <si>
    <t>^ jeżeli wybór oferty będzie prowadził do powstania u Zamawiającego obowiązku podatkowego, zgodnie z przepisami o podatku od towarów i usług, należy podać cenę netto.</t>
  </si>
  <si>
    <t>j.m.</t>
  </si>
  <si>
    <t>Czynsz dzierżawny brutto^ za 1 miesiąc</t>
  </si>
  <si>
    <t>Przedmiot dzierżawy</t>
  </si>
  <si>
    <t>Oferujemy wykonanie całego przedmiotu zamówienia za cenę: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</si>
  <si>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</si>
  <si>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Opis przedmiotu zamówienia *</t>
  </si>
  <si>
    <t>* Zamawiający wymaga aby w cenie oferty uwzglednione zostały również wszystkie materiały kontrolne, materiały kalibracje, materiały zużywalne i inne materiały niezbędne do wykonania badania – wydania wyniku.</t>
  </si>
  <si>
    <t>Nazwa oferowanego produktu</t>
  </si>
  <si>
    <t>Numer katalogowy (jeżeli istnieje)</t>
  </si>
  <si>
    <r>
      <rPr>
        <sz val="12"/>
        <color indexed="8"/>
        <rFont val="Garamond"/>
        <family val="1"/>
        <charset val="238"/>
      </rPr>
      <t>**Zamawiający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Garamond"/>
        <family val="1"/>
        <charset val="238"/>
      </rPr>
      <t xml:space="preserve">
</t>
    </r>
  </si>
  <si>
    <t>Cena brutto za 1 zwalidowany i wydany wynik^</t>
  </si>
  <si>
    <t>Cena brutto badań za 36 miesiące^</t>
  </si>
  <si>
    <t>Okres dzierżawy (w miesiącach)</t>
  </si>
  <si>
    <t>Załącznik nr 1 do SWZ</t>
  </si>
  <si>
    <t>Cena brutto oferty*:</t>
  </si>
  <si>
    <t>Oświadczamy, że zamówienie będziemy wykonywać do czasu wyczerpania kwoty wynagrodzenia umownego, jednak nie dłużej niż przez 36 miesięcy od daty zawarcia umowy.</t>
  </si>
  <si>
    <t>…~</t>
  </si>
  <si>
    <t>~ powielić w razie potrzeby</t>
  </si>
  <si>
    <t>Dla pozycji A: 
Wykaz dostarczanych produktów:**</t>
  </si>
  <si>
    <t>Koszt zużycia energii elektrycznej:</t>
  </si>
  <si>
    <t>Koszt zużycia energii elektrycznej przez dzierżawione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</si>
  <si>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</si>
  <si>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</si>
  <si>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</si>
  <si>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</si>
  <si>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</si>
  <si>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>Cena brutto oferty (A+B+C+D)^:</t>
  </si>
  <si>
    <t>A - RAZEM (wartość brutto - poz. 1)^:</t>
  </si>
  <si>
    <t>Pozycja C: 
Przedmiot zamówienia - dostawy produktów</t>
  </si>
  <si>
    <t>Dane urządzeń: Nazwa handlowa / Typ / Producent</t>
  </si>
  <si>
    <t>Kraj produkcji/ 
Rok produkcji dzierżawionych urządzeń</t>
  </si>
  <si>
    <t>miesięcy</t>
  </si>
  <si>
    <t>D - RAZEM (wartość brutto - poz. 1)^:</t>
  </si>
  <si>
    <t>DFP.271.8.2024.BM</t>
  </si>
  <si>
    <t xml:space="preserve">Dostawa odczynników, materiałów kontrolnych, materiałów eksploatacyjnych i zużywalnych   pozwalajacych na wykonanie badań oraz zwalidowanie i wydanie wyników (CPR) koniecznych do oznaczania parametrów krytycznych oraz dzierżawy sprzętu. </t>
  </si>
  <si>
    <t>Ilość oznaczeń  (badań)
diagnostycznych (łącznie: kontrole, kalibracje, badania pacjentów na okres 36 miesięcy)</t>
  </si>
  <si>
    <t>Dzierżawa analizatora 1 - 1 szt. 
(lokalizacja: Zakład Diagnostyki NSSU - ul. M.Jakubowskiego 2; Budynek C+2)</t>
  </si>
  <si>
    <t>Dzierżawa analizatora 2 - 1 szt.
(lokalizacja: Zakład Diagnostyki NSSU - ul. M.Jakubowskiego 2; Budynek C+2)</t>
  </si>
  <si>
    <t>Dzierżawa analizatora 3 - 1 szt.
(lokalizacja: Zakład Diagnostyki NSSU - ul. M.Jakubowskiego 2; Budynek C+2)</t>
  </si>
  <si>
    <t>Dzierżawa analizatora 4- 1 szt.
(lokalizacja: Zakład Diagnostyki - ul. Kopernika 23)</t>
  </si>
  <si>
    <t>Czynsz dzierżawny brutto^ za 
36 miesięcy</t>
  </si>
  <si>
    <t>A - RAZEM (wartość brutto - poz. 1 - 4)^:</t>
  </si>
  <si>
    <t>Dzierżawa analizatora 1 (1 sztuka)</t>
  </si>
  <si>
    <t>Dzierżawa analizatora 2 (1 sztuka)</t>
  </si>
  <si>
    <t>Dzierżawa analizatora 3 (1 sztuka)</t>
  </si>
  <si>
    <t>Dzierżawa analizatora 4 (1 sztuka)</t>
  </si>
  <si>
    <t>Razem</t>
  </si>
  <si>
    <t xml:space="preserve">Pozycja A: 
Przedmiot zamówienia - dostawa produktów </t>
  </si>
  <si>
    <t xml:space="preserve">Pozycja B: 
Przedmiot zamówienia - dostawa produktów </t>
  </si>
  <si>
    <t>B - RAZEM (wartość brutto - poz. 1)^:</t>
  </si>
  <si>
    <t>Dla pozycji B: 
Wykaz dostarczanych produktów:**</t>
  </si>
  <si>
    <t>Dzierżawa analizatora 1- 1 szt. 
(lokalizacja: Oddział Kliniczny Neonatologii SU- ul. Kopernika 23)</t>
  </si>
  <si>
    <t>Dzierżawa analizatora 2- 1szt. 
(lokalizacja:SOR NSSU - ul. M.Jakubowskiego 2)</t>
  </si>
  <si>
    <t>Dzierżawa analizatora 3 - 1 szt. 
(lokalizacja: SOR NSSU - ul. M.Jakubowskiego 2)</t>
  </si>
  <si>
    <t>Dzierżawa analizatora 4 - 1 szt. 
(lokalizacja: OAiT NSSU - ul. M.Jakubowskiego 2)</t>
  </si>
  <si>
    <t>Dzierżawa analizatora 5 - 1 szt. 
(lokalizacja: OAiT NSSU - ul. M.Jakubowskiego 2)</t>
  </si>
  <si>
    <t>Dzierżawa analizatora 6 - 1 szt. 
(lokalizacja: OAiT NSSU - ul. M.Jakubowskiego 2)</t>
  </si>
  <si>
    <t>B - RAZEM (wartość brutto - poz. 1 - 6)^:</t>
  </si>
  <si>
    <t>Dzierżawa analizatora 5 (1 sztuka)</t>
  </si>
  <si>
    <t>Dzierżawa analizatora 6 (1 sztuka)</t>
  </si>
  <si>
    <t xml:space="preserve">Pozycja D: 
Przedmiot zamówienia - dostawa produktów </t>
  </si>
  <si>
    <t>a) Troponina I</t>
  </si>
  <si>
    <t>b) CKMB mass</t>
  </si>
  <si>
    <t>c) D-dimer</t>
  </si>
  <si>
    <t>d) CRP</t>
  </si>
  <si>
    <t>e) beta-HCG</t>
  </si>
  <si>
    <t>f) NTproBNP</t>
  </si>
  <si>
    <t>C - RAZEM (wartość brutto - poz. 1 a - f)^:</t>
  </si>
  <si>
    <t>Dla pozycji C: 
Wykaz dostarczanych produktów:**</t>
  </si>
  <si>
    <t>Dzierżawa analizatora 1 - 1 szt. 
(lokalizacja: SOR - ul. M. Jakubowskiego 2)</t>
  </si>
  <si>
    <t>Dzierżawa analizatora 2 - 1 szt. 
(lokalizacja: SOR - ul. M. Jakubowskiego 2)</t>
  </si>
  <si>
    <t>Dzierżawa analizatora 3 - 1 szt. 
(lokalizacja: SOR - ul. M. Jakubowskiego 2)</t>
  </si>
  <si>
    <t>C - RAZEM (wartość brutto - poz. 1 - 3)^:</t>
  </si>
  <si>
    <t>Odczynniki, materiały kontrolne, wszystkie materiały eksploatacyjne i zużywalne konieczne do oznaczania parametrów krytycznych pH, pCO2, pO2, Hb, COHb, glukoza, mleczany, bilirubina, potas, sód, wapń, chlorki</t>
  </si>
  <si>
    <t>Dla pozycji D: 
Wykaz dostarczanych produktów:**</t>
  </si>
  <si>
    <t>Analizator kasetowy POCT</t>
  </si>
  <si>
    <t>D - RAZEM (wartość brutto - poz. 1 - 9)^:</t>
  </si>
  <si>
    <t>Dzierżawa analizatora 7 (1 sztuka)</t>
  </si>
  <si>
    <t>Dzierżawa analizatora 8 (1 sztuka)</t>
  </si>
  <si>
    <t>Dzierżawa analizatora 9 (1 sztuka)</t>
  </si>
  <si>
    <t>Pozycja B:
Dzierżawa urządzeń:</t>
  </si>
  <si>
    <t>Pozycja A:
Dzierżawa urządzeń:</t>
  </si>
  <si>
    <t>Pozycja C:
Dzierżawa urządzeń:</t>
  </si>
  <si>
    <t>Pozycja D:
Dzierżawa urządzeń:</t>
  </si>
  <si>
    <t>Załącznik nr 1a do SWZ</t>
  </si>
  <si>
    <t>Oświadczamy, że oferowane przez nas odczynniki i urządzenia (będące przedmiotem dzierżawy), są dopuszczone do obrotu i używania na terenie Polski na zasadach określonych w ustawie o wyrobach medycznych (o ile dotyczy). Wymóg nie dotyczy materiałów zużywalnych. Jednocześnie oświadczamy, że na każdorazowe wezwanie Zamawiającego przedstawimy dokumenty dopuszczające do obrotu i używania na terenie Polski.</t>
  </si>
  <si>
    <t>Oświadczamy, że oferowane odczynniki i urządzenia (będące przedmiotem dzierżawy) posiadają certyfikaty CE oraz IVD. Wymóg nie dotyczy materiałów zużywalnych. Jednocześnie oświadczamy, że na każdorazowe wezwanie Zamawiającego przedstawimy certyfikaty CE oraz IVD.</t>
  </si>
  <si>
    <t>Oświadczamy, że oferowany przedmiot zamówienia (zarówno w zakresie produktów, jak i urządzeń w ramach dzierżawy) spełnia wszystkie postawione wymagania graniczne określone w opisie wymagań graniczych (zalącznik nr 1a do SWZ).</t>
  </si>
  <si>
    <t>Dostawa odczynników, kontroli i wszystkich materiałów eksploatacyjnych i zużywalnych, koniecznych do oznaczania parametrów krytycznych pH, pCO2, pO2, sód, potas, Hb, COHb</t>
  </si>
  <si>
    <t xml:space="preserve">Dostawa odczynników, kontroli i wszystkich materiałów eksploatacyjnych i zużywalnych, koniecznych do oznaczania parametrów krytycznych pH, pCO2, pO2, Hb, COHb, glukoza, mleczany, bilirubina, potas, sód, wapń, chlorki, kreatynina </t>
  </si>
  <si>
    <t># Oświadczamy, że oferowany cały przedmiot zamówienia (w tym oferowane produkty oraz oferowane urządzenia w ramach dzierżawy) spełniają wszystkie postawione w załączniku nr 1b do SWZ wymagania graniczne dla przedmiotu zamówienia.</t>
  </si>
  <si>
    <t>(dostawa produktów A, B, C, D, czynsz dzierżawny A, B, C, D)</t>
  </si>
  <si>
    <t>Dostawa odczynników, materiałów kontrolnych, eksploatacyjnych i zużywalnych pozwalających na wykonanie badań oraz zwalidowanie i wydanie wyników (CPR)  koniecznych do oznaczania parametrów krytycznych wraz z dzierżawą sprzętu.</t>
  </si>
  <si>
    <r>
      <t>Dostawa odczynników, kontroli i wszystkich materiałów eksploatacyjnych i zużywalnych, koniecznych do oznaczania parametrów krytycznych: 
Troponina</t>
    </r>
    <r>
      <rPr>
        <strike/>
        <sz val="11"/>
        <rFont val="Garamond"/>
        <family val="1"/>
        <charset val="238"/>
      </rPr>
      <t xml:space="preserve"> T</t>
    </r>
    <r>
      <rPr>
        <sz val="11"/>
        <color rgb="FFFF0000"/>
        <rFont val="Garamond"/>
        <family val="1"/>
        <charset val="238"/>
      </rPr>
      <t xml:space="preserve"> I</t>
    </r>
    <r>
      <rPr>
        <sz val="11"/>
        <rFont val="Garamond"/>
        <family val="1"/>
        <charset val="238"/>
      </rPr>
      <t xml:space="preserve">, CKMBmass, D-dimer, CRP, beta-HCG, NTProBNP </t>
    </r>
    <r>
      <rPr>
        <sz val="11"/>
        <color rgb="FFFF0000"/>
        <rFont val="Garamond"/>
        <family val="1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</si>
</sst>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  <numFmt numFmtId="169" formatCode="#,##0.00\ &quot;zł&quot;"/>
    <numFmt numFmtId="170" formatCode="#,##0.00_ ;\-#,##0.00\ "/>
  </numFmts>
  <fonts count="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2"/>
      <name val="Garamond"/>
      <family val="1"/>
      <charset val="238"/>
    </font>
    <font>
      <b/>
      <sz val="14"/>
      <color theme="1"/>
      <name val="Garamond"/>
      <family val="1"/>
      <charset val="238"/>
    </font>
    <font>
      <i/>
      <sz val="9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sz val="11"/>
      <color indexed="8"/>
      <name val="Garamond"/>
      <family val="1"/>
      <charset val="238"/>
    </font>
    <font>
      <sz val="9"/>
      <color theme="1"/>
      <name val="Garamond"/>
      <family val="1"/>
      <charset val="238"/>
    </font>
    <font>
      <strike/>
      <sz val="11"/>
      <name val="Garamond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164" fontId="2" fillId="0" borderId="0" applyFont="0" applyFill="0" applyBorder="0" applyAlignment="0" applyProtection="0"/>
  </cellStyleXfs>
  <cellXfs count="20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0" fillId="28" borderId="17" xfId="0" applyNumberFormat="1" applyFont="1" applyFill="1" applyBorder="1" applyAlignment="1">
      <alignment horizontal="center" vertical="center" wrapText="1"/>
    </xf>
    <xf numFmtId="0" fontId="40" fillId="28" borderId="17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top" wrapText="1"/>
    </xf>
    <xf numFmtId="44" fontId="38" fillId="0" borderId="0" xfId="201" applyFont="1" applyFill="1" applyBorder="1" applyAlignment="1" applyProtection="1">
      <alignment horizontal="center" vertical="top" wrapText="1"/>
      <protection locked="0"/>
    </xf>
    <xf numFmtId="0" fontId="40" fillId="28" borderId="18" xfId="0" applyFont="1" applyFill="1" applyBorder="1" applyAlignment="1" applyProtection="1">
      <alignment horizontal="center" vertical="center" wrapText="1"/>
      <protection locked="0"/>
    </xf>
    <xf numFmtId="0" fontId="40" fillId="28" borderId="17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 wrapText="1"/>
    </xf>
    <xf numFmtId="44" fontId="38" fillId="0" borderId="0" xfId="20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>
      <alignment horizontal="left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9" fontId="38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44" fontId="38" fillId="0" borderId="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40" fillId="0" borderId="14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4" fontId="38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Alignment="1" applyProtection="1">
      <alignment vertical="top" wrapText="1"/>
      <protection locked="0"/>
    </xf>
    <xf numFmtId="3" fontId="6" fillId="0" borderId="22" xfId="0" applyNumberFormat="1" applyFont="1" applyFill="1" applyBorder="1" applyAlignment="1" applyProtection="1">
      <alignment horizontal="left" vertical="top" wrapText="1"/>
      <protection locked="0"/>
    </xf>
    <xf numFmtId="3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4" fontId="42" fillId="0" borderId="0" xfId="0" applyNumberFormat="1" applyFont="1" applyBorder="1" applyAlignment="1">
      <alignment horizontal="left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44" fontId="5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left" vertical="top" wrapText="1"/>
    </xf>
    <xf numFmtId="0" fontId="40" fillId="0" borderId="0" xfId="0" applyFont="1" applyBorder="1" applyAlignment="1">
      <alignment horizontal="center" vertical="top" wrapText="1"/>
    </xf>
    <xf numFmtId="0" fontId="40" fillId="28" borderId="26" xfId="0" applyFont="1" applyFill="1" applyBorder="1" applyAlignment="1">
      <alignment horizontal="center" vertical="center" wrapText="1"/>
    </xf>
    <xf numFmtId="1" fontId="40" fillId="28" borderId="26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26" xfId="0" applyNumberFormat="1" applyFont="1" applyFill="1" applyBorder="1" applyAlignment="1" applyProtection="1">
      <alignment horizontal="left" vertical="top" wrapText="1"/>
      <protection locked="0"/>
    </xf>
    <xf numFmtId="49" fontId="38" fillId="0" borderId="25" xfId="0" applyNumberFormat="1" applyFont="1" applyFill="1" applyBorder="1" applyAlignment="1" applyProtection="1">
      <alignment horizontal="left" vertical="top" wrapText="1"/>
      <protection locked="0"/>
    </xf>
    <xf numFmtId="1" fontId="38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17" xfId="0" applyNumberFormat="1" applyFont="1" applyBorder="1" applyAlignment="1">
      <alignment horizontal="center" vertical="center"/>
    </xf>
    <xf numFmtId="0" fontId="6" fillId="29" borderId="23" xfId="3" applyFont="1" applyFill="1" applyBorder="1" applyAlignment="1">
      <alignment horizontal="center" vertical="center" wrapText="1"/>
    </xf>
    <xf numFmtId="0" fontId="6" fillId="29" borderId="24" xfId="3" applyFont="1" applyFill="1" applyBorder="1" applyAlignment="1">
      <alignment horizontal="center" vertical="center" wrapText="1"/>
    </xf>
    <xf numFmtId="165" fontId="40" fillId="28" borderId="17" xfId="217" applyNumberFormat="1" applyFont="1" applyFill="1" applyBorder="1" applyAlignment="1" applyProtection="1">
      <alignment horizontal="center" vertical="center" wrapText="1"/>
      <protection locked="0"/>
    </xf>
    <xf numFmtId="44" fontId="40" fillId="0" borderId="17" xfId="201" applyFont="1" applyFill="1" applyBorder="1" applyAlignment="1" applyProtection="1">
      <alignment horizontal="right" vertical="center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47" fillId="0" borderId="30" xfId="0" applyFont="1" applyFill="1" applyBorder="1" applyAlignment="1" applyProtection="1">
      <alignment horizontal="right" vertical="center" wrapText="1"/>
      <protection locked="0"/>
    </xf>
    <xf numFmtId="44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40" fillId="28" borderId="31" xfId="0" applyFont="1" applyFill="1" applyBorder="1" applyAlignment="1" applyProtection="1">
      <alignment horizontal="center" vertical="center" wrapText="1"/>
      <protection locked="0"/>
    </xf>
    <xf numFmtId="0" fontId="40" fillId="28" borderId="31" xfId="0" applyFont="1" applyFill="1" applyBorder="1" applyAlignment="1">
      <alignment horizontal="center" vertical="center" wrapText="1"/>
    </xf>
    <xf numFmtId="0" fontId="38" fillId="28" borderId="17" xfId="0" applyFont="1" applyFill="1" applyBorder="1" applyAlignment="1">
      <alignment horizontal="left" vertical="top" wrapText="1"/>
    </xf>
    <xf numFmtId="3" fontId="38" fillId="28" borderId="17" xfId="0" applyNumberFormat="1" applyFont="1" applyFill="1" applyBorder="1" applyAlignment="1">
      <alignment horizontal="center" vertical="top" wrapText="1"/>
    </xf>
    <xf numFmtId="4" fontId="38" fillId="0" borderId="17" xfId="217" applyNumberFormat="1" applyFont="1" applyFill="1" applyBorder="1" applyAlignment="1" applyProtection="1">
      <alignment horizontal="center" vertical="top" wrapText="1"/>
      <protection locked="0"/>
    </xf>
    <xf numFmtId="44" fontId="5" fillId="0" borderId="17" xfId="0" applyNumberFormat="1" applyFont="1" applyBorder="1" applyAlignment="1">
      <alignment horizontal="center" vertical="top"/>
    </xf>
    <xf numFmtId="0" fontId="45" fillId="0" borderId="26" xfId="0" applyFont="1" applyBorder="1" applyAlignment="1">
      <alignment horizontal="left" vertical="top"/>
    </xf>
    <xf numFmtId="0" fontId="5" fillId="27" borderId="26" xfId="0" applyFont="1" applyFill="1" applyBorder="1" applyAlignment="1">
      <alignment horizontal="left" vertical="top" wrapText="1"/>
    </xf>
    <xf numFmtId="3" fontId="5" fillId="0" borderId="26" xfId="0" applyNumberFormat="1" applyFont="1" applyBorder="1" applyAlignment="1">
      <alignment horizontal="center" vertical="top"/>
    </xf>
    <xf numFmtId="49" fontId="5" fillId="27" borderId="31" xfId="0" applyNumberFormat="1" applyFont="1" applyFill="1" applyBorder="1" applyAlignment="1" applyProtection="1">
      <alignment vertical="top" wrapText="1"/>
    </xf>
    <xf numFmtId="3" fontId="38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28" borderId="34" xfId="0" applyFont="1" applyFill="1" applyBorder="1" applyAlignment="1" applyProtection="1">
      <alignment horizontal="center" vertical="center" wrapText="1"/>
      <protection locked="0"/>
    </xf>
    <xf numFmtId="3" fontId="40" fillId="28" borderId="31" xfId="0" applyNumberFormat="1" applyFont="1" applyFill="1" applyBorder="1" applyAlignment="1">
      <alignment horizontal="center" vertical="center" wrapText="1"/>
    </xf>
    <xf numFmtId="0" fontId="38" fillId="28" borderId="31" xfId="0" applyFont="1" applyFill="1" applyBorder="1" applyAlignment="1" applyProtection="1">
      <alignment horizontal="left" vertical="top" wrapText="1"/>
      <protection locked="0"/>
    </xf>
    <xf numFmtId="1" fontId="40" fillId="28" borderId="3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5" xfId="0" applyFont="1" applyFill="1" applyBorder="1" applyAlignment="1" applyProtection="1">
      <alignment horizontal="center" vertical="center" wrapText="1"/>
      <protection locked="0"/>
    </xf>
    <xf numFmtId="170" fontId="38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28" borderId="31" xfId="0" applyFont="1" applyFill="1" applyBorder="1" applyAlignment="1" applyProtection="1">
      <alignment horizontal="center" vertical="top" wrapText="1"/>
      <protection locked="0"/>
    </xf>
    <xf numFmtId="169" fontId="38" fillId="28" borderId="31" xfId="0" applyNumberFormat="1" applyFont="1" applyFill="1" applyBorder="1" applyAlignment="1" applyProtection="1">
      <alignment horizontal="center" vertical="top" wrapText="1"/>
      <protection locked="0"/>
    </xf>
    <xf numFmtId="170" fontId="38" fillId="0" borderId="31" xfId="0" applyNumberFormat="1" applyFont="1" applyFill="1" applyBorder="1" applyAlignment="1" applyProtection="1">
      <alignment horizontal="center" vertical="top" wrapText="1"/>
      <protection locked="0"/>
    </xf>
    <xf numFmtId="44" fontId="38" fillId="27" borderId="31" xfId="0" applyNumberFormat="1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vertical="top" wrapText="1"/>
      <protection locked="0"/>
    </xf>
    <xf numFmtId="0" fontId="40" fillId="28" borderId="35" xfId="0" applyFont="1" applyFill="1" applyBorder="1" applyAlignment="1" applyProtection="1">
      <alignment horizontal="center" vertical="center" wrapText="1"/>
      <protection locked="0"/>
    </xf>
    <xf numFmtId="0" fontId="38" fillId="0" borderId="35" xfId="0" applyFont="1" applyFill="1" applyBorder="1" applyAlignment="1" applyProtection="1">
      <alignment horizontal="center" vertical="top" wrapText="1"/>
      <protection locked="0"/>
    </xf>
    <xf numFmtId="0" fontId="51" fillId="0" borderId="35" xfId="0" applyFont="1" applyFill="1" applyBorder="1" applyAlignment="1" applyProtection="1">
      <alignment horizontal="center" vertical="top" wrapText="1"/>
      <protection locked="0"/>
    </xf>
    <xf numFmtId="44" fontId="38" fillId="0" borderId="35" xfId="201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>
      <alignment horizontal="left" vertical="top" wrapText="1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40" fillId="28" borderId="34" xfId="0" applyFont="1" applyFill="1" applyBorder="1" applyAlignment="1" applyProtection="1">
      <alignment horizontal="left" vertical="top" wrapText="1"/>
      <protection locked="0"/>
    </xf>
    <xf numFmtId="0" fontId="40" fillId="28" borderId="35" xfId="0" applyFont="1" applyFill="1" applyBorder="1" applyAlignment="1">
      <alignment horizontal="center" vertical="center" wrapText="1"/>
    </xf>
    <xf numFmtId="0" fontId="38" fillId="28" borderId="37" xfId="0" applyFont="1" applyFill="1" applyBorder="1" applyAlignment="1" applyProtection="1">
      <alignment horizontal="center" vertical="center" wrapText="1"/>
      <protection locked="0"/>
    </xf>
    <xf numFmtId="0" fontId="38" fillId="28" borderId="38" xfId="0" applyFont="1" applyFill="1" applyBorder="1" applyAlignment="1">
      <alignment horizontal="left" vertical="center" wrapText="1"/>
    </xf>
    <xf numFmtId="0" fontId="38" fillId="28" borderId="18" xfId="0" applyFont="1" applyFill="1" applyBorder="1" applyAlignment="1" applyProtection="1">
      <alignment horizontal="center" vertical="top" wrapText="1"/>
      <protection locked="0"/>
    </xf>
    <xf numFmtId="0" fontId="38" fillId="28" borderId="35" xfId="0" applyFont="1" applyFill="1" applyBorder="1" applyAlignment="1" applyProtection="1">
      <alignment horizontal="center" vertical="top" wrapText="1"/>
      <protection locked="0"/>
    </xf>
    <xf numFmtId="0" fontId="38" fillId="28" borderId="36" xfId="0" applyFont="1" applyFill="1" applyBorder="1" applyAlignment="1" applyProtection="1">
      <alignment horizontal="center" vertical="center" wrapText="1"/>
      <protection locked="0"/>
    </xf>
    <xf numFmtId="0" fontId="38" fillId="28" borderId="36" xfId="0" applyFont="1" applyFill="1" applyBorder="1" applyAlignment="1">
      <alignment horizontal="left" vertical="center" wrapText="1"/>
    </xf>
    <xf numFmtId="3" fontId="38" fillId="28" borderId="36" xfId="0" applyNumberFormat="1" applyFont="1" applyFill="1" applyBorder="1" applyAlignment="1">
      <alignment horizontal="center" vertical="center" wrapText="1"/>
    </xf>
    <xf numFmtId="3" fontId="5" fillId="30" borderId="38" xfId="0" applyNumberFormat="1" applyFont="1" applyFill="1" applyBorder="1" applyAlignment="1" applyProtection="1">
      <alignment horizontal="center" vertical="center" wrapText="1"/>
      <protection locked="0"/>
    </xf>
    <xf numFmtId="44" fontId="38" fillId="0" borderId="38" xfId="0" applyNumberFormat="1" applyFont="1" applyFill="1" applyBorder="1" applyAlignment="1" applyProtection="1">
      <alignment horizontal="left" vertical="top" wrapText="1"/>
      <protection locked="0"/>
    </xf>
    <xf numFmtId="165" fontId="40" fillId="28" borderId="39" xfId="217" applyNumberFormat="1" applyFont="1" applyFill="1" applyBorder="1" applyAlignment="1" applyProtection="1">
      <alignment horizontal="center" vertical="center" wrapText="1"/>
      <protection locked="0"/>
    </xf>
    <xf numFmtId="0" fontId="40" fillId="28" borderId="39" xfId="0" applyFont="1" applyFill="1" applyBorder="1" applyAlignment="1" applyProtection="1">
      <alignment horizontal="center" vertical="center" wrapText="1"/>
      <protection locked="0"/>
    </xf>
    <xf numFmtId="0" fontId="38" fillId="28" borderId="39" xfId="0" applyFont="1" applyFill="1" applyBorder="1" applyAlignment="1" applyProtection="1">
      <alignment horizontal="center" vertical="center" wrapText="1"/>
      <protection locked="0"/>
    </xf>
    <xf numFmtId="0" fontId="38" fillId="28" borderId="39" xfId="0" applyFont="1" applyFill="1" applyBorder="1" applyAlignment="1">
      <alignment horizontal="left" vertical="center" wrapText="1"/>
    </xf>
    <xf numFmtId="3" fontId="38" fillId="28" borderId="39" xfId="0" applyNumberFormat="1" applyFont="1" applyFill="1" applyBorder="1" applyAlignment="1">
      <alignment horizontal="center" vertical="center" wrapText="1"/>
    </xf>
    <xf numFmtId="0" fontId="53" fillId="28" borderId="40" xfId="0" applyFont="1" applyFill="1" applyBorder="1" applyAlignment="1">
      <alignment horizontal="left" vertical="center" wrapText="1"/>
    </xf>
    <xf numFmtId="3" fontId="53" fillId="28" borderId="3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5" fillId="29" borderId="39" xfId="3" applyFont="1" applyFill="1" applyBorder="1" applyAlignment="1">
      <alignment horizontal="left" vertical="center" wrapText="1"/>
    </xf>
    <xf numFmtId="0" fontId="6" fillId="29" borderId="39" xfId="3" applyFont="1" applyFill="1" applyBorder="1" applyAlignment="1">
      <alignment horizontal="left" vertical="center" wrapText="1"/>
    </xf>
    <xf numFmtId="0" fontId="38" fillId="0" borderId="35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6" fillId="28" borderId="27" xfId="0" applyFont="1" applyFill="1" applyBorder="1" applyAlignment="1">
      <alignment horizontal="right" vertical="center"/>
    </xf>
    <xf numFmtId="0" fontId="6" fillId="28" borderId="28" xfId="0" applyFont="1" applyFill="1" applyBorder="1" applyAlignment="1">
      <alignment horizontal="right" vertical="center"/>
    </xf>
    <xf numFmtId="0" fontId="6" fillId="28" borderId="29" xfId="0" applyFont="1" applyFill="1" applyBorder="1" applyAlignment="1">
      <alignment horizontal="right" vertical="center"/>
    </xf>
    <xf numFmtId="44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49" fontId="48" fillId="0" borderId="14" xfId="0" applyNumberFormat="1" applyFont="1" applyFill="1" applyBorder="1" applyAlignment="1" applyProtection="1">
      <alignment horizontal="left" vertical="top" wrapText="1"/>
    </xf>
    <xf numFmtId="0" fontId="40" fillId="28" borderId="34" xfId="0" applyFont="1" applyFill="1" applyBorder="1" applyAlignment="1" applyProtection="1">
      <alignment horizontal="right" vertical="center" wrapText="1"/>
      <protection locked="0"/>
    </xf>
    <xf numFmtId="0" fontId="40" fillId="28" borderId="32" xfId="0" applyFont="1" applyFill="1" applyBorder="1" applyAlignment="1" applyProtection="1">
      <alignment horizontal="right" vertical="center" wrapText="1"/>
      <protection locked="0"/>
    </xf>
    <xf numFmtId="0" fontId="40" fillId="28" borderId="33" xfId="0" applyFont="1" applyFill="1" applyBorder="1" applyAlignment="1" applyProtection="1">
      <alignment horizontal="right" vertical="center" wrapText="1"/>
      <protection locked="0"/>
    </xf>
    <xf numFmtId="0" fontId="40" fillId="0" borderId="14" xfId="0" applyFont="1" applyFill="1" applyBorder="1" applyAlignment="1" applyProtection="1">
      <alignment horizontal="left" vertical="top" wrapText="1"/>
      <protection locked="0"/>
    </xf>
    <xf numFmtId="0" fontId="40" fillId="28" borderId="35" xfId="0" applyFont="1" applyFill="1" applyBorder="1" applyAlignment="1">
      <alignment horizontal="center" vertical="center" wrapText="1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28" borderId="19" xfId="0" applyFont="1" applyFill="1" applyBorder="1" applyAlignment="1">
      <alignment horizontal="center" vertical="center" wrapText="1"/>
    </xf>
    <xf numFmtId="0" fontId="40" fillId="28" borderId="20" xfId="0" applyFont="1" applyFill="1" applyBorder="1" applyAlignment="1">
      <alignment horizontal="center" vertical="center" wrapText="1"/>
    </xf>
    <xf numFmtId="0" fontId="40" fillId="28" borderId="21" xfId="0" applyFont="1" applyFill="1" applyBorder="1" applyAlignment="1">
      <alignment horizontal="center" vertical="center" wrapText="1"/>
    </xf>
    <xf numFmtId="0" fontId="40" fillId="28" borderId="19" xfId="0" applyFont="1" applyFill="1" applyBorder="1" applyAlignment="1" applyProtection="1">
      <alignment horizontal="left" vertical="top" wrapText="1"/>
      <protection locked="0"/>
    </xf>
    <xf numFmtId="0" fontId="40" fillId="28" borderId="20" xfId="0" applyFont="1" applyFill="1" applyBorder="1" applyAlignment="1" applyProtection="1">
      <alignment horizontal="left" vertical="top" wrapText="1"/>
      <protection locked="0"/>
    </xf>
    <xf numFmtId="0" fontId="40" fillId="28" borderId="21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54" fillId="0" borderId="41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48" fillId="0" borderId="14" xfId="0" applyFont="1" applyFill="1" applyBorder="1" applyAlignment="1">
      <alignment horizontal="left" vertical="top" wrapText="1"/>
    </xf>
  </cellXfs>
  <cellStyles count="218">
    <cellStyle name="20% - akcent 1 2" xfId="16"/>
    <cellStyle name="20% - akcent 2 2" xfId="17"/>
    <cellStyle name="20% - akcent 3 2" xfId="18"/>
    <cellStyle name="20% - akcent 4 2" xfId="19"/>
    <cellStyle name="20% - akcent 5 2" xfId="20"/>
    <cellStyle name="20% - akcent 6 2" xfId="21"/>
    <cellStyle name="40% - akcent 1 2" xfId="22"/>
    <cellStyle name="40% - akcent 2 2" xfId="23"/>
    <cellStyle name="40% - akcent 3 2" xfId="24"/>
    <cellStyle name="40% - akcent 4 2" xfId="25"/>
    <cellStyle name="40% - akcent 5 2" xfId="26"/>
    <cellStyle name="40% - akcent 6 2" xfId="27"/>
    <cellStyle name="60% - akcent 1 2" xfId="28"/>
    <cellStyle name="60% - akcent 2 2" xfId="29"/>
    <cellStyle name="60% - akcent 3 2" xfId="30"/>
    <cellStyle name="60% - akcent 4 2" xfId="31"/>
    <cellStyle name="60% - akcent 5 2" xfId="32"/>
    <cellStyle name="60% - akcent 6 2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Currency 2" xfId="40"/>
    <cellStyle name="Dane wejściowe 2" xfId="41"/>
    <cellStyle name="Dane wyjściowe 2" xfId="42"/>
    <cellStyle name="Dobre 2" xfId="43"/>
    <cellStyle name="Dziesiętny" xfId="217" builtinId="3"/>
    <cellStyle name="Dziesiętny 2" xfId="1"/>
    <cellStyle name="Dziesiętny 2 2" xfId="45"/>
    <cellStyle name="Dziesiętny 2 3" xfId="46"/>
    <cellStyle name="Dziesiętny 2 3 2" xfId="47"/>
    <cellStyle name="Dziesiętny 2 4" xfId="48"/>
    <cellStyle name="Dziesiętny 2 5" xfId="49"/>
    <cellStyle name="Dziesiętny 2 6" xfId="44"/>
    <cellStyle name="Dziesiętny 3" xfId="2"/>
    <cellStyle name="Dziesiętny 3 2" xfId="51"/>
    <cellStyle name="Dziesiętny 3 3" xfId="52"/>
    <cellStyle name="Dziesiętny 3 3 2" xfId="53"/>
    <cellStyle name="Dziesiętny 3 4" xfId="54"/>
    <cellStyle name="Dziesiętny 3 5" xfId="50"/>
    <cellStyle name="Dziesiętny 4" xfId="55"/>
    <cellStyle name="Dziesiętny 4 2" xfId="56"/>
    <cellStyle name="Dziesiętny 4 2 2" xfId="57"/>
    <cellStyle name="Dziesiętny 4 3" xfId="58"/>
    <cellStyle name="Dziesiętny 5" xfId="59"/>
    <cellStyle name="Dziesiętny 5 2" xfId="60"/>
    <cellStyle name="Dziesiętny 5 2 2" xfId="61"/>
    <cellStyle name="Dziesiętny 6" xfId="62"/>
    <cellStyle name="Dziesiętny 6 2" xfId="63"/>
    <cellStyle name="Dziesiętny 6 2 2" xfId="64"/>
    <cellStyle name="Dziesiętny 6 2 3" xfId="65"/>
    <cellStyle name="Dziesiętny 7" xfId="66"/>
    <cellStyle name="Dziesiętny 8" xfId="67"/>
    <cellStyle name="Excel Built-in Normal" xfId="68"/>
    <cellStyle name="Excel Built-in Normal 2" xfId="69"/>
    <cellStyle name="Excel Built-in Normal 3" xfId="70"/>
    <cellStyle name="Hiperłącze 2" xfId="71"/>
    <cellStyle name="Hiperłącze 3" xfId="72"/>
    <cellStyle name="Hiperłącze 4" xfId="73"/>
    <cellStyle name="Komórka połączona 2" xfId="74"/>
    <cellStyle name="Komórka zaznaczona 2" xfId="75"/>
    <cellStyle name="Nagłówek 1 2" xfId="76"/>
    <cellStyle name="Nagłówek 2 2" xfId="77"/>
    <cellStyle name="Nagłówek 3 2" xfId="78"/>
    <cellStyle name="Nagłówek 4 2" xfId="79"/>
    <cellStyle name="Neutralne 2" xfId="80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4" xfId="90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3" xfId="95"/>
    <cellStyle name="Normalny 10 2 3 2" xfId="96"/>
    <cellStyle name="Normalny 10 2 4" xfId="97"/>
    <cellStyle name="Normalny 10 3" xfId="98"/>
    <cellStyle name="Normalny 10 4" xfId="99"/>
    <cellStyle name="Normalny 10 4 2" xfId="100"/>
    <cellStyle name="Normalny 10 4 3" xfId="101"/>
    <cellStyle name="Normalny 11" xfId="102"/>
    <cellStyle name="Normalny 11 2" xfId="103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3" xfId="109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3" xfId="120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3" xfId="126"/>
    <cellStyle name="Normalny 16 4" xfId="127"/>
    <cellStyle name="Normalny 17" xfId="128"/>
    <cellStyle name="Normalny 18" xfId="129"/>
    <cellStyle name="Normalny 19" xfId="130"/>
    <cellStyle name="Normalny 2" xfId="3"/>
    <cellStyle name="Normalny 2 2" xfId="4"/>
    <cellStyle name="Normalny 2 2 2" xfId="13"/>
    <cellStyle name="Normalny 2 2 3" xfId="133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6" xfId="138"/>
    <cellStyle name="Normalny 2 7" xfId="139"/>
    <cellStyle name="Normalny 2 8" xfId="140"/>
    <cellStyle name="Normalny 2 8 2" xfId="141"/>
    <cellStyle name="Normalny 2 9" xfId="131"/>
    <cellStyle name="Normalny 20" xfId="142"/>
    <cellStyle name="Normalny 21" xfId="143"/>
    <cellStyle name="Normalny 3" xfId="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3" xfId="156"/>
    <cellStyle name="Normalny 6 4" xfId="157"/>
    <cellStyle name="Normalny 6 5" xfId="158"/>
    <cellStyle name="Normalny 6 6" xfId="159"/>
    <cellStyle name="Normalny 7" xfId="8"/>
    <cellStyle name="Normalny 7 2" xfId="161"/>
    <cellStyle name="Normalny 7 2 2" xfId="162"/>
    <cellStyle name="Normalny 7 2 2 2" xfId="163"/>
    <cellStyle name="Normalny 7 2 2 3" xfId="164"/>
    <cellStyle name="Normalny 7 2 3" xfId="165"/>
    <cellStyle name="Normalny 7 2 3 2" xfId="166"/>
    <cellStyle name="Normalny 7 2 3 3" xfId="167"/>
    <cellStyle name="Normalny 7 3" xfId="168"/>
    <cellStyle name="Normalny 7 4" xfId="169"/>
    <cellStyle name="Normalny 7 4 2" xfId="170"/>
    <cellStyle name="Normalny 7 4 3" xfId="171"/>
    <cellStyle name="Normalny 7 5" xfId="172"/>
    <cellStyle name="Normalny 7 6" xfId="160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3" xfId="178"/>
    <cellStyle name="Normalny 9 3" xfId="179"/>
    <cellStyle name="Normalny 9 3 2" xfId="180"/>
    <cellStyle name="Normalny 9 3 3" xfId="181"/>
    <cellStyle name="Obliczenia 2" xfId="182"/>
    <cellStyle name="Procentowy 2" xfId="183"/>
    <cellStyle name="Procentowy 2 2" xfId="184"/>
    <cellStyle name="Procentowy 2 3" xfId="185"/>
    <cellStyle name="Procentowy 3" xfId="186"/>
    <cellStyle name="Standard_ICP_05_1500" xfId="187"/>
    <cellStyle name="Suma 2" xfId="188"/>
    <cellStyle name="TableStyleLight1" xfId="189"/>
    <cellStyle name="TableStyleLight1 2" xfId="190"/>
    <cellStyle name="Tekst objaśnienia 2" xfId="191"/>
    <cellStyle name="Tekst objaśnienia 3" xfId="192"/>
    <cellStyle name="Tekst ostrzeżenia 2" xfId="193"/>
    <cellStyle name="Tytuł 2" xfId="194"/>
    <cellStyle name="Uwaga 2" xfId="195"/>
    <cellStyle name="Walutowy" xfId="10" builtinId="4"/>
    <cellStyle name="Walutowy 2" xfId="11"/>
    <cellStyle name="Walutowy 2 2" xfId="197"/>
    <cellStyle name="Walutowy 2 3" xfId="198"/>
    <cellStyle name="Walutowy 2 4" xfId="199"/>
    <cellStyle name="Walutowy 2 5" xfId="196"/>
    <cellStyle name="Walutowy 3" xfId="200"/>
    <cellStyle name="Walutowy 3 2" xfId="201"/>
    <cellStyle name="Walutowy 3 2 2" xfId="202"/>
    <cellStyle name="Walutowy 3 3" xfId="203"/>
    <cellStyle name="Walutowy 4" xfId="204"/>
    <cellStyle name="Walutowy 4 2" xfId="205"/>
    <cellStyle name="Walutowy 4 3" xfId="206"/>
    <cellStyle name="Walutowy 4 4" xfId="207"/>
    <cellStyle name="Walutowy 4 5" xfId="208"/>
    <cellStyle name="Walutowy 5" xfId="209"/>
    <cellStyle name="Walutowy 5 2" xfId="210"/>
    <cellStyle name="Walutowy 6" xfId="211"/>
    <cellStyle name="Walutowy 6 2" xfId="212"/>
    <cellStyle name="Walutowy 6 2 2" xfId="213"/>
    <cellStyle name="Walutowy 6 2 3" xfId="214"/>
    <cellStyle name="Walutowy 7" xfId="215"/>
    <cellStyle name="Złe 2" xfId="2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0"/>
  <sheetViews>
    <sheetView showGridLines="0" topLeftCell="A31" zoomScale="120" zoomScaleNormal="120" zoomScaleSheetLayoutView="100" zoomScalePageLayoutView="115" workbookViewId="0">
      <selection activeCell="J11" sqref="J11"/>
    </sheetView>
  </sheetViews>
  <sheetFormatPr defaultColWidth="9.140625" defaultRowHeight="15"/>
  <cols>
    <col min="1" max="1" width="2.28515625" style="27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s="88" customFormat="1">
      <c r="E1" s="4"/>
    </row>
    <row r="2" spans="3:7" ht="18" customHeight="1">
      <c r="E2" s="2" t="s">
        <v>70</v>
      </c>
    </row>
    <row r="3" spans="3:7" ht="18" customHeight="1">
      <c r="C3" s="3"/>
      <c r="D3" s="3" t="s">
        <v>21</v>
      </c>
      <c r="E3" s="3"/>
    </row>
    <row r="4" spans="3:7" ht="18" customHeight="1"/>
    <row r="5" spans="3:7" ht="18" customHeight="1">
      <c r="C5" s="1" t="s">
        <v>14</v>
      </c>
      <c r="D5" s="1" t="s">
        <v>90</v>
      </c>
      <c r="F5" s="5"/>
    </row>
    <row r="6" spans="3:7" ht="18" customHeight="1">
      <c r="F6" s="5"/>
    </row>
    <row r="7" spans="3:7" ht="51" customHeight="1">
      <c r="C7" s="1" t="s">
        <v>13</v>
      </c>
      <c r="D7" s="144" t="s">
        <v>149</v>
      </c>
      <c r="E7" s="144"/>
      <c r="F7" s="6"/>
      <c r="G7" s="7"/>
    </row>
    <row r="8" spans="3:7" ht="14.25" customHeight="1"/>
    <row r="9" spans="3:7" ht="14.25" customHeight="1">
      <c r="C9" s="8" t="s">
        <v>11</v>
      </c>
      <c r="D9" s="168"/>
      <c r="E9" s="162"/>
      <c r="F9" s="5"/>
    </row>
    <row r="10" spans="3:7" ht="31.5" customHeight="1">
      <c r="C10" s="8" t="s">
        <v>15</v>
      </c>
      <c r="D10" s="169"/>
      <c r="E10" s="170"/>
      <c r="F10" s="5"/>
    </row>
    <row r="11" spans="3:7" ht="18" customHeight="1">
      <c r="C11" s="8" t="s">
        <v>10</v>
      </c>
      <c r="D11" s="166"/>
      <c r="E11" s="167"/>
      <c r="F11" s="5"/>
    </row>
    <row r="12" spans="3:7" ht="18" customHeight="1">
      <c r="C12" s="8" t="s">
        <v>16</v>
      </c>
      <c r="D12" s="166"/>
      <c r="E12" s="167"/>
      <c r="F12" s="5"/>
    </row>
    <row r="13" spans="3:7" ht="18" customHeight="1">
      <c r="C13" s="8" t="s">
        <v>17</v>
      </c>
      <c r="D13" s="166"/>
      <c r="E13" s="167"/>
      <c r="F13" s="5"/>
    </row>
    <row r="14" spans="3:7" ht="18" customHeight="1">
      <c r="C14" s="8" t="s">
        <v>18</v>
      </c>
      <c r="D14" s="166"/>
      <c r="E14" s="167"/>
      <c r="F14" s="5"/>
    </row>
    <row r="15" spans="3:7" ht="18" customHeight="1">
      <c r="C15" s="8" t="s">
        <v>19</v>
      </c>
      <c r="D15" s="166"/>
      <c r="E15" s="167"/>
      <c r="F15" s="5"/>
    </row>
    <row r="16" spans="3:7" ht="18" customHeight="1">
      <c r="C16" s="8" t="s">
        <v>20</v>
      </c>
      <c r="D16" s="166"/>
      <c r="E16" s="167"/>
      <c r="F16" s="5"/>
    </row>
    <row r="17" spans="1:6" ht="18" customHeight="1">
      <c r="D17" s="5"/>
      <c r="E17" s="9"/>
      <c r="F17" s="5"/>
    </row>
    <row r="18" spans="1:6" ht="21" customHeight="1">
      <c r="B18" s="25" t="s">
        <v>22</v>
      </c>
      <c r="C18" s="146" t="s">
        <v>60</v>
      </c>
      <c r="D18" s="146"/>
      <c r="E18" s="146"/>
      <c r="F18" s="7"/>
    </row>
    <row r="19" spans="1:6" ht="12.75" customHeight="1" thickBot="1">
      <c r="D19" s="7"/>
      <c r="E19" s="10"/>
      <c r="F19" s="7"/>
    </row>
    <row r="20" spans="1:6" ht="31.5" customHeight="1" thickBot="1">
      <c r="C20" s="69" t="s">
        <v>71</v>
      </c>
      <c r="D20" s="68"/>
      <c r="E20" s="70" t="s">
        <v>148</v>
      </c>
    </row>
    <row r="21" spans="1:6" s="32" customFormat="1" ht="10.5" customHeight="1">
      <c r="B21" s="26"/>
      <c r="C21" s="23"/>
      <c r="D21" s="33"/>
    </row>
    <row r="22" spans="1:6" s="32" customFormat="1" ht="38.25" customHeight="1">
      <c r="B22" s="26"/>
      <c r="C22" s="171" t="s">
        <v>51</v>
      </c>
      <c r="D22" s="171"/>
      <c r="E22" s="171"/>
    </row>
    <row r="23" spans="1:6" s="22" customFormat="1" ht="18" customHeight="1">
      <c r="A23" s="27"/>
      <c r="B23" s="11"/>
      <c r="C23" s="23"/>
      <c r="D23" s="24"/>
      <c r="E23" s="24"/>
    </row>
    <row r="24" spans="1:6" s="28" customFormat="1" ht="34.5" customHeight="1">
      <c r="B24" s="28" t="s">
        <v>23</v>
      </c>
      <c r="C24" s="148" t="s">
        <v>39</v>
      </c>
      <c r="D24" s="148"/>
      <c r="E24" s="148"/>
    </row>
    <row r="25" spans="1:6" s="28" customFormat="1" ht="59.25" customHeight="1">
      <c r="C25" s="149" t="s">
        <v>40</v>
      </c>
      <c r="D25" s="150"/>
      <c r="E25" s="29" t="s">
        <v>41</v>
      </c>
    </row>
    <row r="26" spans="1:6" s="28" customFormat="1" ht="46.5" customHeight="1">
      <c r="C26" s="151" t="s">
        <v>42</v>
      </c>
      <c r="D26" s="151"/>
      <c r="E26" s="151"/>
    </row>
    <row r="27" spans="1:6" s="28" customFormat="1" ht="31.5" customHeight="1">
      <c r="B27" s="28" t="s">
        <v>24</v>
      </c>
      <c r="C27" s="156" t="s">
        <v>43</v>
      </c>
      <c r="D27" s="156"/>
      <c r="E27" s="156"/>
    </row>
    <row r="28" spans="1:6" s="28" customFormat="1" ht="51" customHeight="1">
      <c r="C28" s="149" t="s">
        <v>44</v>
      </c>
      <c r="D28" s="150"/>
      <c r="E28" s="29" t="s">
        <v>45</v>
      </c>
    </row>
    <row r="29" spans="1:6" s="28" customFormat="1" ht="91.5" customHeight="1">
      <c r="C29" s="154" t="s">
        <v>61</v>
      </c>
      <c r="D29" s="154"/>
      <c r="E29" s="154"/>
    </row>
    <row r="30" spans="1:6" s="28" customFormat="1" ht="18.75" customHeight="1">
      <c r="B30" s="28" t="s">
        <v>25</v>
      </c>
      <c r="C30" s="156" t="s">
        <v>46</v>
      </c>
      <c r="D30" s="156"/>
      <c r="E30" s="156"/>
    </row>
    <row r="31" spans="1:6" s="28" customFormat="1" ht="94.5" customHeight="1">
      <c r="C31" s="157" t="s">
        <v>49</v>
      </c>
      <c r="D31" s="158"/>
      <c r="E31" s="29" t="s">
        <v>47</v>
      </c>
    </row>
    <row r="32" spans="1:6" s="28" customFormat="1" ht="25.5" customHeight="1">
      <c r="C32" s="154" t="s">
        <v>48</v>
      </c>
      <c r="D32" s="154"/>
      <c r="E32" s="154"/>
    </row>
    <row r="33" spans="2:7" s="28" customFormat="1" ht="36" customHeight="1">
      <c r="B33" s="28" t="s">
        <v>26</v>
      </c>
      <c r="C33" s="155" t="s">
        <v>37</v>
      </c>
      <c r="D33" s="155"/>
      <c r="E33" s="155"/>
    </row>
    <row r="34" spans="2:7" ht="27.6" customHeight="1">
      <c r="B34" s="1" t="s">
        <v>27</v>
      </c>
      <c r="C34" s="147" t="s">
        <v>50</v>
      </c>
      <c r="D34" s="146"/>
      <c r="E34" s="153"/>
      <c r="F34" s="12"/>
    </row>
    <row r="35" spans="2:7" ht="41.25" customHeight="1">
      <c r="B35" s="28" t="s">
        <v>28</v>
      </c>
      <c r="C35" s="152" t="s">
        <v>72</v>
      </c>
      <c r="D35" s="152"/>
      <c r="E35" s="152"/>
      <c r="F35" s="13"/>
      <c r="G35" s="7"/>
    </row>
    <row r="36" spans="2:7" s="30" customFormat="1" ht="71.25" customHeight="1">
      <c r="B36" s="30" t="s">
        <v>29</v>
      </c>
      <c r="C36" s="152" t="s">
        <v>142</v>
      </c>
      <c r="D36" s="152"/>
      <c r="E36" s="152"/>
      <c r="F36" s="13"/>
      <c r="G36" s="31"/>
    </row>
    <row r="37" spans="2:7" s="36" customFormat="1" ht="61.5" customHeight="1">
      <c r="B37" s="28" t="s">
        <v>30</v>
      </c>
      <c r="C37" s="152" t="s">
        <v>143</v>
      </c>
      <c r="D37" s="152"/>
      <c r="E37" s="152"/>
      <c r="F37" s="13"/>
      <c r="G37" s="37"/>
    </row>
    <row r="38" spans="2:7" s="34" customFormat="1" ht="44.25" customHeight="1">
      <c r="B38" s="36" t="s">
        <v>31</v>
      </c>
      <c r="C38" s="152" t="s">
        <v>144</v>
      </c>
      <c r="D38" s="152"/>
      <c r="E38" s="152"/>
      <c r="F38" s="13"/>
      <c r="G38" s="35"/>
    </row>
    <row r="39" spans="2:7" ht="41.25" customHeight="1">
      <c r="B39" s="28" t="s">
        <v>32</v>
      </c>
      <c r="C39" s="144" t="s">
        <v>36</v>
      </c>
      <c r="D39" s="145"/>
      <c r="E39" s="145"/>
      <c r="F39" s="12"/>
      <c r="G39" s="7"/>
    </row>
    <row r="40" spans="2:7" ht="27.75" customHeight="1">
      <c r="B40" s="36" t="s">
        <v>33</v>
      </c>
      <c r="C40" s="146" t="s">
        <v>38</v>
      </c>
      <c r="D40" s="147"/>
      <c r="E40" s="147"/>
      <c r="F40" s="12"/>
      <c r="G40" s="7"/>
    </row>
    <row r="41" spans="2:7" ht="40.5" customHeight="1">
      <c r="B41" s="28" t="s">
        <v>34</v>
      </c>
      <c r="C41" s="144" t="s">
        <v>9</v>
      </c>
      <c r="D41" s="145"/>
      <c r="E41" s="145"/>
      <c r="F41" s="12"/>
      <c r="G41" s="7"/>
    </row>
    <row r="42" spans="2:7" ht="18" customHeight="1">
      <c r="B42" s="36" t="s">
        <v>35</v>
      </c>
      <c r="C42" s="6" t="s">
        <v>0</v>
      </c>
      <c r="D42" s="7"/>
      <c r="E42" s="1"/>
      <c r="F42" s="14"/>
    </row>
    <row r="43" spans="2:7" ht="6" customHeight="1">
      <c r="C43" s="7"/>
      <c r="D43" s="7"/>
      <c r="E43" s="15"/>
      <c r="F43" s="14"/>
    </row>
    <row r="44" spans="2:7" ht="18" customHeight="1">
      <c r="C44" s="159" t="s">
        <v>6</v>
      </c>
      <c r="D44" s="160"/>
      <c r="E44" s="161"/>
      <c r="F44" s="14"/>
    </row>
    <row r="45" spans="2:7" ht="18" customHeight="1">
      <c r="C45" s="159" t="s">
        <v>1</v>
      </c>
      <c r="D45" s="161"/>
      <c r="E45" s="8"/>
      <c r="F45" s="14"/>
    </row>
    <row r="46" spans="2:7" ht="18" customHeight="1">
      <c r="C46" s="164"/>
      <c r="D46" s="165"/>
      <c r="E46" s="8"/>
      <c r="F46" s="14"/>
    </row>
    <row r="47" spans="2:7" ht="18" customHeight="1">
      <c r="C47" s="164"/>
      <c r="D47" s="165"/>
      <c r="E47" s="8"/>
      <c r="F47" s="14"/>
    </row>
    <row r="48" spans="2:7" ht="18" customHeight="1">
      <c r="C48" s="164"/>
      <c r="D48" s="165"/>
      <c r="E48" s="8"/>
      <c r="F48" s="14"/>
    </row>
    <row r="49" spans="3:6" ht="15" customHeight="1">
      <c r="C49" s="17" t="s">
        <v>3</v>
      </c>
      <c r="D49" s="17"/>
      <c r="E49" s="15"/>
      <c r="F49" s="14"/>
    </row>
    <row r="50" spans="3:6" ht="18" customHeight="1">
      <c r="C50" s="159" t="s">
        <v>7</v>
      </c>
      <c r="D50" s="160"/>
      <c r="E50" s="161"/>
      <c r="F50" s="14"/>
    </row>
    <row r="51" spans="3:6" ht="18" customHeight="1">
      <c r="C51" s="18" t="s">
        <v>1</v>
      </c>
      <c r="D51" s="16" t="s">
        <v>2</v>
      </c>
      <c r="E51" s="19" t="s">
        <v>4</v>
      </c>
      <c r="F51" s="14"/>
    </row>
    <row r="52" spans="3:6" ht="18" customHeight="1">
      <c r="C52" s="20"/>
      <c r="D52" s="16"/>
      <c r="E52" s="21"/>
      <c r="F52" s="14"/>
    </row>
    <row r="53" spans="3:6" ht="18" customHeight="1">
      <c r="C53" s="20"/>
      <c r="D53" s="16"/>
      <c r="E53" s="21"/>
      <c r="F53" s="14"/>
    </row>
    <row r="54" spans="3:6" ht="18" customHeight="1">
      <c r="C54" s="17"/>
      <c r="D54" s="17"/>
      <c r="E54" s="15"/>
      <c r="F54" s="14"/>
    </row>
    <row r="55" spans="3:6" ht="18" customHeight="1">
      <c r="C55" s="159" t="s">
        <v>8</v>
      </c>
      <c r="D55" s="160"/>
      <c r="E55" s="161"/>
      <c r="F55" s="14"/>
    </row>
    <row r="56" spans="3:6" ht="18" customHeight="1">
      <c r="C56" s="163" t="s">
        <v>5</v>
      </c>
      <c r="D56" s="163"/>
      <c r="E56" s="8"/>
    </row>
    <row r="57" spans="3:6" ht="18" customHeight="1">
      <c r="C57" s="162"/>
      <c r="D57" s="162"/>
      <c r="E57" s="8"/>
    </row>
    <row r="58" spans="3:6" ht="10.5" customHeight="1"/>
    <row r="59" spans="3:6" ht="18" customHeight="1"/>
    <row r="60" spans="3:6" ht="18" customHeight="1">
      <c r="E60" s="1"/>
    </row>
  </sheetData>
  <mergeCells count="38">
    <mergeCell ref="C38:E38"/>
    <mergeCell ref="C22:E22"/>
    <mergeCell ref="D13:E13"/>
    <mergeCell ref="D15:E15"/>
    <mergeCell ref="D14:E14"/>
    <mergeCell ref="D16:E16"/>
    <mergeCell ref="C18:E18"/>
    <mergeCell ref="C37:E37"/>
    <mergeCell ref="D7:E7"/>
    <mergeCell ref="D12:E12"/>
    <mergeCell ref="D9:E9"/>
    <mergeCell ref="D10:E10"/>
    <mergeCell ref="D11:E11"/>
    <mergeCell ref="C44:E44"/>
    <mergeCell ref="C57:D57"/>
    <mergeCell ref="C56:D56"/>
    <mergeCell ref="C45:D45"/>
    <mergeCell ref="C46:D46"/>
    <mergeCell ref="C48:D48"/>
    <mergeCell ref="C55:E55"/>
    <mergeCell ref="C50:E50"/>
    <mergeCell ref="C47:D47"/>
    <mergeCell ref="C41:E41"/>
    <mergeCell ref="C40:E40"/>
    <mergeCell ref="C24:E24"/>
    <mergeCell ref="C25:D25"/>
    <mergeCell ref="C26:E26"/>
    <mergeCell ref="C35:E35"/>
    <mergeCell ref="C39:E39"/>
    <mergeCell ref="C34:E34"/>
    <mergeCell ref="C32:E32"/>
    <mergeCell ref="C33:E33"/>
    <mergeCell ref="C27:E27"/>
    <mergeCell ref="C28:D28"/>
    <mergeCell ref="C29:E29"/>
    <mergeCell ref="C30:E30"/>
    <mergeCell ref="C31:D31"/>
    <mergeCell ref="C36:E36"/>
  </mergeCells>
  <phoneticPr fontId="0" type="noConversion"/>
  <printOptions horizontalCentered="1"/>
  <pageMargins left="1.1811023622047245" right="0.19685039370078741" top="0.8090579710144927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63"/>
  <sheetViews>
    <sheetView showGridLines="0" tabSelected="1" topLeftCell="A76" zoomScaleNormal="100" zoomScaleSheetLayoutView="110" workbookViewId="0">
      <selection activeCell="B80" sqref="B80:C80"/>
    </sheetView>
  </sheetViews>
  <sheetFormatPr defaultRowHeight="15"/>
  <cols>
    <col min="1" max="1" width="5.85546875" style="50" customWidth="1"/>
    <col min="2" max="2" width="63.140625" style="40" customWidth="1"/>
    <col min="3" max="3" width="18" style="52" customWidth="1"/>
    <col min="4" max="4" width="22.5703125" style="40" customWidth="1"/>
    <col min="5" max="5" width="22.140625" style="40" customWidth="1"/>
    <col min="6" max="6" width="21.85546875" style="40" customWidth="1"/>
    <col min="7" max="7" width="26.140625" style="40" customWidth="1"/>
    <col min="8" max="8" width="18.28515625" style="40" customWidth="1"/>
    <col min="9" max="9" width="17.42578125" style="40" customWidth="1"/>
    <col min="10" max="10" width="8" style="40" customWidth="1"/>
    <col min="11" max="11" width="15.85546875" style="40" customWidth="1"/>
    <col min="12" max="12" width="15.85546875" style="54" customWidth="1"/>
    <col min="13" max="13" width="15.85546875" style="40" customWidth="1"/>
    <col min="14" max="15" width="14.28515625" style="40" customWidth="1"/>
    <col min="16" max="256" width="9.140625" style="40"/>
    <col min="257" max="257" width="5.85546875" style="40" customWidth="1"/>
    <col min="258" max="258" width="59.85546875" style="40" customWidth="1"/>
    <col min="259" max="259" width="20" style="40" customWidth="1"/>
    <col min="260" max="263" width="19.28515625" style="40" customWidth="1"/>
    <col min="264" max="264" width="18.28515625" style="40" customWidth="1"/>
    <col min="265" max="265" width="19.85546875" style="40" customWidth="1"/>
    <col min="266" max="266" width="8" style="40" customWidth="1"/>
    <col min="267" max="269" width="15.85546875" style="40" customWidth="1"/>
    <col min="270" max="271" width="14.28515625" style="40" customWidth="1"/>
    <col min="272" max="512" width="9.140625" style="40"/>
    <col min="513" max="513" width="5.85546875" style="40" customWidth="1"/>
    <col min="514" max="514" width="59.85546875" style="40" customWidth="1"/>
    <col min="515" max="515" width="20" style="40" customWidth="1"/>
    <col min="516" max="519" width="19.28515625" style="40" customWidth="1"/>
    <col min="520" max="520" width="18.28515625" style="40" customWidth="1"/>
    <col min="521" max="521" width="19.85546875" style="40" customWidth="1"/>
    <col min="522" max="522" width="8" style="40" customWidth="1"/>
    <col min="523" max="525" width="15.85546875" style="40" customWidth="1"/>
    <col min="526" max="527" width="14.28515625" style="40" customWidth="1"/>
    <col min="528" max="768" width="9.140625" style="40"/>
    <col min="769" max="769" width="5.85546875" style="40" customWidth="1"/>
    <col min="770" max="770" width="59.85546875" style="40" customWidth="1"/>
    <col min="771" max="771" width="20" style="40" customWidth="1"/>
    <col min="772" max="775" width="19.28515625" style="40" customWidth="1"/>
    <col min="776" max="776" width="18.28515625" style="40" customWidth="1"/>
    <col min="777" max="777" width="19.85546875" style="40" customWidth="1"/>
    <col min="778" max="778" width="8" style="40" customWidth="1"/>
    <col min="779" max="781" width="15.85546875" style="40" customWidth="1"/>
    <col min="782" max="783" width="14.28515625" style="40" customWidth="1"/>
    <col min="784" max="1024" width="9.140625" style="40"/>
    <col min="1025" max="1025" width="5.85546875" style="40" customWidth="1"/>
    <col min="1026" max="1026" width="59.85546875" style="40" customWidth="1"/>
    <col min="1027" max="1027" width="20" style="40" customWidth="1"/>
    <col min="1028" max="1031" width="19.28515625" style="40" customWidth="1"/>
    <col min="1032" max="1032" width="18.28515625" style="40" customWidth="1"/>
    <col min="1033" max="1033" width="19.85546875" style="40" customWidth="1"/>
    <col min="1034" max="1034" width="8" style="40" customWidth="1"/>
    <col min="1035" max="1037" width="15.85546875" style="40" customWidth="1"/>
    <col min="1038" max="1039" width="14.28515625" style="40" customWidth="1"/>
    <col min="1040" max="1280" width="9.140625" style="40"/>
    <col min="1281" max="1281" width="5.85546875" style="40" customWidth="1"/>
    <col min="1282" max="1282" width="59.85546875" style="40" customWidth="1"/>
    <col min="1283" max="1283" width="20" style="40" customWidth="1"/>
    <col min="1284" max="1287" width="19.28515625" style="40" customWidth="1"/>
    <col min="1288" max="1288" width="18.28515625" style="40" customWidth="1"/>
    <col min="1289" max="1289" width="19.85546875" style="40" customWidth="1"/>
    <col min="1290" max="1290" width="8" style="40" customWidth="1"/>
    <col min="1291" max="1293" width="15.85546875" style="40" customWidth="1"/>
    <col min="1294" max="1295" width="14.28515625" style="40" customWidth="1"/>
    <col min="1296" max="1536" width="9.140625" style="40"/>
    <col min="1537" max="1537" width="5.85546875" style="40" customWidth="1"/>
    <col min="1538" max="1538" width="59.85546875" style="40" customWidth="1"/>
    <col min="1539" max="1539" width="20" style="40" customWidth="1"/>
    <col min="1540" max="1543" width="19.28515625" style="40" customWidth="1"/>
    <col min="1544" max="1544" width="18.28515625" style="40" customWidth="1"/>
    <col min="1545" max="1545" width="19.85546875" style="40" customWidth="1"/>
    <col min="1546" max="1546" width="8" style="40" customWidth="1"/>
    <col min="1547" max="1549" width="15.85546875" style="40" customWidth="1"/>
    <col min="1550" max="1551" width="14.28515625" style="40" customWidth="1"/>
    <col min="1552" max="1792" width="9.140625" style="40"/>
    <col min="1793" max="1793" width="5.85546875" style="40" customWidth="1"/>
    <col min="1794" max="1794" width="59.85546875" style="40" customWidth="1"/>
    <col min="1795" max="1795" width="20" style="40" customWidth="1"/>
    <col min="1796" max="1799" width="19.28515625" style="40" customWidth="1"/>
    <col min="1800" max="1800" width="18.28515625" style="40" customWidth="1"/>
    <col min="1801" max="1801" width="19.85546875" style="40" customWidth="1"/>
    <col min="1802" max="1802" width="8" style="40" customWidth="1"/>
    <col min="1803" max="1805" width="15.85546875" style="40" customWidth="1"/>
    <col min="1806" max="1807" width="14.28515625" style="40" customWidth="1"/>
    <col min="1808" max="2048" width="9.140625" style="40"/>
    <col min="2049" max="2049" width="5.85546875" style="40" customWidth="1"/>
    <col min="2050" max="2050" width="59.85546875" style="40" customWidth="1"/>
    <col min="2051" max="2051" width="20" style="40" customWidth="1"/>
    <col min="2052" max="2055" width="19.28515625" style="40" customWidth="1"/>
    <col min="2056" max="2056" width="18.28515625" style="40" customWidth="1"/>
    <col min="2057" max="2057" width="19.85546875" style="40" customWidth="1"/>
    <col min="2058" max="2058" width="8" style="40" customWidth="1"/>
    <col min="2059" max="2061" width="15.85546875" style="40" customWidth="1"/>
    <col min="2062" max="2063" width="14.28515625" style="40" customWidth="1"/>
    <col min="2064" max="2304" width="9.140625" style="40"/>
    <col min="2305" max="2305" width="5.85546875" style="40" customWidth="1"/>
    <col min="2306" max="2306" width="59.85546875" style="40" customWidth="1"/>
    <col min="2307" max="2307" width="20" style="40" customWidth="1"/>
    <col min="2308" max="2311" width="19.28515625" style="40" customWidth="1"/>
    <col min="2312" max="2312" width="18.28515625" style="40" customWidth="1"/>
    <col min="2313" max="2313" width="19.85546875" style="40" customWidth="1"/>
    <col min="2314" max="2314" width="8" style="40" customWidth="1"/>
    <col min="2315" max="2317" width="15.85546875" style="40" customWidth="1"/>
    <col min="2318" max="2319" width="14.28515625" style="40" customWidth="1"/>
    <col min="2320" max="2560" width="9.140625" style="40"/>
    <col min="2561" max="2561" width="5.85546875" style="40" customWidth="1"/>
    <col min="2562" max="2562" width="59.85546875" style="40" customWidth="1"/>
    <col min="2563" max="2563" width="20" style="40" customWidth="1"/>
    <col min="2564" max="2567" width="19.28515625" style="40" customWidth="1"/>
    <col min="2568" max="2568" width="18.28515625" style="40" customWidth="1"/>
    <col min="2569" max="2569" width="19.85546875" style="40" customWidth="1"/>
    <col min="2570" max="2570" width="8" style="40" customWidth="1"/>
    <col min="2571" max="2573" width="15.85546875" style="40" customWidth="1"/>
    <col min="2574" max="2575" width="14.28515625" style="40" customWidth="1"/>
    <col min="2576" max="2816" width="9.140625" style="40"/>
    <col min="2817" max="2817" width="5.85546875" style="40" customWidth="1"/>
    <col min="2818" max="2818" width="59.85546875" style="40" customWidth="1"/>
    <col min="2819" max="2819" width="20" style="40" customWidth="1"/>
    <col min="2820" max="2823" width="19.28515625" style="40" customWidth="1"/>
    <col min="2824" max="2824" width="18.28515625" style="40" customWidth="1"/>
    <col min="2825" max="2825" width="19.85546875" style="40" customWidth="1"/>
    <col min="2826" max="2826" width="8" style="40" customWidth="1"/>
    <col min="2827" max="2829" width="15.85546875" style="40" customWidth="1"/>
    <col min="2830" max="2831" width="14.28515625" style="40" customWidth="1"/>
    <col min="2832" max="3072" width="9.140625" style="40"/>
    <col min="3073" max="3073" width="5.85546875" style="40" customWidth="1"/>
    <col min="3074" max="3074" width="59.85546875" style="40" customWidth="1"/>
    <col min="3075" max="3075" width="20" style="40" customWidth="1"/>
    <col min="3076" max="3079" width="19.28515625" style="40" customWidth="1"/>
    <col min="3080" max="3080" width="18.28515625" style="40" customWidth="1"/>
    <col min="3081" max="3081" width="19.85546875" style="40" customWidth="1"/>
    <col min="3082" max="3082" width="8" style="40" customWidth="1"/>
    <col min="3083" max="3085" width="15.85546875" style="40" customWidth="1"/>
    <col min="3086" max="3087" width="14.28515625" style="40" customWidth="1"/>
    <col min="3088" max="3328" width="9.140625" style="40"/>
    <col min="3329" max="3329" width="5.85546875" style="40" customWidth="1"/>
    <col min="3330" max="3330" width="59.85546875" style="40" customWidth="1"/>
    <col min="3331" max="3331" width="20" style="40" customWidth="1"/>
    <col min="3332" max="3335" width="19.28515625" style="40" customWidth="1"/>
    <col min="3336" max="3336" width="18.28515625" style="40" customWidth="1"/>
    <col min="3337" max="3337" width="19.85546875" style="40" customWidth="1"/>
    <col min="3338" max="3338" width="8" style="40" customWidth="1"/>
    <col min="3339" max="3341" width="15.85546875" style="40" customWidth="1"/>
    <col min="3342" max="3343" width="14.28515625" style="40" customWidth="1"/>
    <col min="3344" max="3584" width="9.140625" style="40"/>
    <col min="3585" max="3585" width="5.85546875" style="40" customWidth="1"/>
    <col min="3586" max="3586" width="59.85546875" style="40" customWidth="1"/>
    <col min="3587" max="3587" width="20" style="40" customWidth="1"/>
    <col min="3588" max="3591" width="19.28515625" style="40" customWidth="1"/>
    <col min="3592" max="3592" width="18.28515625" style="40" customWidth="1"/>
    <col min="3593" max="3593" width="19.85546875" style="40" customWidth="1"/>
    <col min="3594" max="3594" width="8" style="40" customWidth="1"/>
    <col min="3595" max="3597" width="15.85546875" style="40" customWidth="1"/>
    <col min="3598" max="3599" width="14.28515625" style="40" customWidth="1"/>
    <col min="3600" max="3840" width="9.140625" style="40"/>
    <col min="3841" max="3841" width="5.85546875" style="40" customWidth="1"/>
    <col min="3842" max="3842" width="59.85546875" style="40" customWidth="1"/>
    <col min="3843" max="3843" width="20" style="40" customWidth="1"/>
    <col min="3844" max="3847" width="19.28515625" style="40" customWidth="1"/>
    <col min="3848" max="3848" width="18.28515625" style="40" customWidth="1"/>
    <col min="3849" max="3849" width="19.85546875" style="40" customWidth="1"/>
    <col min="3850" max="3850" width="8" style="40" customWidth="1"/>
    <col min="3851" max="3853" width="15.85546875" style="40" customWidth="1"/>
    <col min="3854" max="3855" width="14.28515625" style="40" customWidth="1"/>
    <col min="3856" max="4096" width="9.140625" style="40"/>
    <col min="4097" max="4097" width="5.85546875" style="40" customWidth="1"/>
    <col min="4098" max="4098" width="59.85546875" style="40" customWidth="1"/>
    <col min="4099" max="4099" width="20" style="40" customWidth="1"/>
    <col min="4100" max="4103" width="19.28515625" style="40" customWidth="1"/>
    <col min="4104" max="4104" width="18.28515625" style="40" customWidth="1"/>
    <col min="4105" max="4105" width="19.85546875" style="40" customWidth="1"/>
    <col min="4106" max="4106" width="8" style="40" customWidth="1"/>
    <col min="4107" max="4109" width="15.85546875" style="40" customWidth="1"/>
    <col min="4110" max="4111" width="14.28515625" style="40" customWidth="1"/>
    <col min="4112" max="4352" width="9.140625" style="40"/>
    <col min="4353" max="4353" width="5.85546875" style="40" customWidth="1"/>
    <col min="4354" max="4354" width="59.85546875" style="40" customWidth="1"/>
    <col min="4355" max="4355" width="20" style="40" customWidth="1"/>
    <col min="4356" max="4359" width="19.28515625" style="40" customWidth="1"/>
    <col min="4360" max="4360" width="18.28515625" style="40" customWidth="1"/>
    <col min="4361" max="4361" width="19.85546875" style="40" customWidth="1"/>
    <col min="4362" max="4362" width="8" style="40" customWidth="1"/>
    <col min="4363" max="4365" width="15.85546875" style="40" customWidth="1"/>
    <col min="4366" max="4367" width="14.28515625" style="40" customWidth="1"/>
    <col min="4368" max="4608" width="9.140625" style="40"/>
    <col min="4609" max="4609" width="5.85546875" style="40" customWidth="1"/>
    <col min="4610" max="4610" width="59.85546875" style="40" customWidth="1"/>
    <col min="4611" max="4611" width="20" style="40" customWidth="1"/>
    <col min="4612" max="4615" width="19.28515625" style="40" customWidth="1"/>
    <col min="4616" max="4616" width="18.28515625" style="40" customWidth="1"/>
    <col min="4617" max="4617" width="19.85546875" style="40" customWidth="1"/>
    <col min="4618" max="4618" width="8" style="40" customWidth="1"/>
    <col min="4619" max="4621" width="15.85546875" style="40" customWidth="1"/>
    <col min="4622" max="4623" width="14.28515625" style="40" customWidth="1"/>
    <col min="4624" max="4864" width="9.140625" style="40"/>
    <col min="4865" max="4865" width="5.85546875" style="40" customWidth="1"/>
    <col min="4866" max="4866" width="59.85546875" style="40" customWidth="1"/>
    <col min="4867" max="4867" width="20" style="40" customWidth="1"/>
    <col min="4868" max="4871" width="19.28515625" style="40" customWidth="1"/>
    <col min="4872" max="4872" width="18.28515625" style="40" customWidth="1"/>
    <col min="4873" max="4873" width="19.85546875" style="40" customWidth="1"/>
    <col min="4874" max="4874" width="8" style="40" customWidth="1"/>
    <col min="4875" max="4877" width="15.85546875" style="40" customWidth="1"/>
    <col min="4878" max="4879" width="14.28515625" style="40" customWidth="1"/>
    <col min="4880" max="5120" width="9.140625" style="40"/>
    <col min="5121" max="5121" width="5.85546875" style="40" customWidth="1"/>
    <col min="5122" max="5122" width="59.85546875" style="40" customWidth="1"/>
    <col min="5123" max="5123" width="20" style="40" customWidth="1"/>
    <col min="5124" max="5127" width="19.28515625" style="40" customWidth="1"/>
    <col min="5128" max="5128" width="18.28515625" style="40" customWidth="1"/>
    <col min="5129" max="5129" width="19.85546875" style="40" customWidth="1"/>
    <col min="5130" max="5130" width="8" style="40" customWidth="1"/>
    <col min="5131" max="5133" width="15.85546875" style="40" customWidth="1"/>
    <col min="5134" max="5135" width="14.28515625" style="40" customWidth="1"/>
    <col min="5136" max="5376" width="9.140625" style="40"/>
    <col min="5377" max="5377" width="5.85546875" style="40" customWidth="1"/>
    <col min="5378" max="5378" width="59.85546875" style="40" customWidth="1"/>
    <col min="5379" max="5379" width="20" style="40" customWidth="1"/>
    <col min="5380" max="5383" width="19.28515625" style="40" customWidth="1"/>
    <col min="5384" max="5384" width="18.28515625" style="40" customWidth="1"/>
    <col min="5385" max="5385" width="19.85546875" style="40" customWidth="1"/>
    <col min="5386" max="5386" width="8" style="40" customWidth="1"/>
    <col min="5387" max="5389" width="15.85546875" style="40" customWidth="1"/>
    <col min="5390" max="5391" width="14.28515625" style="40" customWidth="1"/>
    <col min="5392" max="5632" width="9.140625" style="40"/>
    <col min="5633" max="5633" width="5.85546875" style="40" customWidth="1"/>
    <col min="5634" max="5634" width="59.85546875" style="40" customWidth="1"/>
    <col min="5635" max="5635" width="20" style="40" customWidth="1"/>
    <col min="5636" max="5639" width="19.28515625" style="40" customWidth="1"/>
    <col min="5640" max="5640" width="18.28515625" style="40" customWidth="1"/>
    <col min="5641" max="5641" width="19.85546875" style="40" customWidth="1"/>
    <col min="5642" max="5642" width="8" style="40" customWidth="1"/>
    <col min="5643" max="5645" width="15.85546875" style="40" customWidth="1"/>
    <col min="5646" max="5647" width="14.28515625" style="40" customWidth="1"/>
    <col min="5648" max="5888" width="9.140625" style="40"/>
    <col min="5889" max="5889" width="5.85546875" style="40" customWidth="1"/>
    <col min="5890" max="5890" width="59.85546875" style="40" customWidth="1"/>
    <col min="5891" max="5891" width="20" style="40" customWidth="1"/>
    <col min="5892" max="5895" width="19.28515625" style="40" customWidth="1"/>
    <col min="5896" max="5896" width="18.28515625" style="40" customWidth="1"/>
    <col min="5897" max="5897" width="19.85546875" style="40" customWidth="1"/>
    <col min="5898" max="5898" width="8" style="40" customWidth="1"/>
    <col min="5899" max="5901" width="15.85546875" style="40" customWidth="1"/>
    <col min="5902" max="5903" width="14.28515625" style="40" customWidth="1"/>
    <col min="5904" max="6144" width="9.140625" style="40"/>
    <col min="6145" max="6145" width="5.85546875" style="40" customWidth="1"/>
    <col min="6146" max="6146" width="59.85546875" style="40" customWidth="1"/>
    <col min="6147" max="6147" width="20" style="40" customWidth="1"/>
    <col min="6148" max="6151" width="19.28515625" style="40" customWidth="1"/>
    <col min="6152" max="6152" width="18.28515625" style="40" customWidth="1"/>
    <col min="6153" max="6153" width="19.85546875" style="40" customWidth="1"/>
    <col min="6154" max="6154" width="8" style="40" customWidth="1"/>
    <col min="6155" max="6157" width="15.85546875" style="40" customWidth="1"/>
    <col min="6158" max="6159" width="14.28515625" style="40" customWidth="1"/>
    <col min="6160" max="6400" width="9.140625" style="40"/>
    <col min="6401" max="6401" width="5.85546875" style="40" customWidth="1"/>
    <col min="6402" max="6402" width="59.85546875" style="40" customWidth="1"/>
    <col min="6403" max="6403" width="20" style="40" customWidth="1"/>
    <col min="6404" max="6407" width="19.28515625" style="40" customWidth="1"/>
    <col min="6408" max="6408" width="18.28515625" style="40" customWidth="1"/>
    <col min="6409" max="6409" width="19.85546875" style="40" customWidth="1"/>
    <col min="6410" max="6410" width="8" style="40" customWidth="1"/>
    <col min="6411" max="6413" width="15.85546875" style="40" customWidth="1"/>
    <col min="6414" max="6415" width="14.28515625" style="40" customWidth="1"/>
    <col min="6416" max="6656" width="9.140625" style="40"/>
    <col min="6657" max="6657" width="5.85546875" style="40" customWidth="1"/>
    <col min="6658" max="6658" width="59.85546875" style="40" customWidth="1"/>
    <col min="6659" max="6659" width="20" style="40" customWidth="1"/>
    <col min="6660" max="6663" width="19.28515625" style="40" customWidth="1"/>
    <col min="6664" max="6664" width="18.28515625" style="40" customWidth="1"/>
    <col min="6665" max="6665" width="19.85546875" style="40" customWidth="1"/>
    <col min="6666" max="6666" width="8" style="40" customWidth="1"/>
    <col min="6667" max="6669" width="15.85546875" style="40" customWidth="1"/>
    <col min="6670" max="6671" width="14.28515625" style="40" customWidth="1"/>
    <col min="6672" max="6912" width="9.140625" style="40"/>
    <col min="6913" max="6913" width="5.85546875" style="40" customWidth="1"/>
    <col min="6914" max="6914" width="59.85546875" style="40" customWidth="1"/>
    <col min="6915" max="6915" width="20" style="40" customWidth="1"/>
    <col min="6916" max="6919" width="19.28515625" style="40" customWidth="1"/>
    <col min="6920" max="6920" width="18.28515625" style="40" customWidth="1"/>
    <col min="6921" max="6921" width="19.85546875" style="40" customWidth="1"/>
    <col min="6922" max="6922" width="8" style="40" customWidth="1"/>
    <col min="6923" max="6925" width="15.85546875" style="40" customWidth="1"/>
    <col min="6926" max="6927" width="14.28515625" style="40" customWidth="1"/>
    <col min="6928" max="7168" width="9.140625" style="40"/>
    <col min="7169" max="7169" width="5.85546875" style="40" customWidth="1"/>
    <col min="7170" max="7170" width="59.85546875" style="40" customWidth="1"/>
    <col min="7171" max="7171" width="20" style="40" customWidth="1"/>
    <col min="7172" max="7175" width="19.28515625" style="40" customWidth="1"/>
    <col min="7176" max="7176" width="18.28515625" style="40" customWidth="1"/>
    <col min="7177" max="7177" width="19.85546875" style="40" customWidth="1"/>
    <col min="7178" max="7178" width="8" style="40" customWidth="1"/>
    <col min="7179" max="7181" width="15.85546875" style="40" customWidth="1"/>
    <col min="7182" max="7183" width="14.28515625" style="40" customWidth="1"/>
    <col min="7184" max="7424" width="9.140625" style="40"/>
    <col min="7425" max="7425" width="5.85546875" style="40" customWidth="1"/>
    <col min="7426" max="7426" width="59.85546875" style="40" customWidth="1"/>
    <col min="7427" max="7427" width="20" style="40" customWidth="1"/>
    <col min="7428" max="7431" width="19.28515625" style="40" customWidth="1"/>
    <col min="7432" max="7432" width="18.28515625" style="40" customWidth="1"/>
    <col min="7433" max="7433" width="19.85546875" style="40" customWidth="1"/>
    <col min="7434" max="7434" width="8" style="40" customWidth="1"/>
    <col min="7435" max="7437" width="15.85546875" style="40" customWidth="1"/>
    <col min="7438" max="7439" width="14.28515625" style="40" customWidth="1"/>
    <col min="7440" max="7680" width="9.140625" style="40"/>
    <col min="7681" max="7681" width="5.85546875" style="40" customWidth="1"/>
    <col min="7682" max="7682" width="59.85546875" style="40" customWidth="1"/>
    <col min="7683" max="7683" width="20" style="40" customWidth="1"/>
    <col min="7684" max="7687" width="19.28515625" style="40" customWidth="1"/>
    <col min="7688" max="7688" width="18.28515625" style="40" customWidth="1"/>
    <col min="7689" max="7689" width="19.85546875" style="40" customWidth="1"/>
    <col min="7690" max="7690" width="8" style="40" customWidth="1"/>
    <col min="7691" max="7693" width="15.85546875" style="40" customWidth="1"/>
    <col min="7694" max="7695" width="14.28515625" style="40" customWidth="1"/>
    <col min="7696" max="7936" width="9.140625" style="40"/>
    <col min="7937" max="7937" width="5.85546875" style="40" customWidth="1"/>
    <col min="7938" max="7938" width="59.85546875" style="40" customWidth="1"/>
    <col min="7939" max="7939" width="20" style="40" customWidth="1"/>
    <col min="7940" max="7943" width="19.28515625" style="40" customWidth="1"/>
    <col min="7944" max="7944" width="18.28515625" style="40" customWidth="1"/>
    <col min="7945" max="7945" width="19.85546875" style="40" customWidth="1"/>
    <col min="7946" max="7946" width="8" style="40" customWidth="1"/>
    <col min="7947" max="7949" width="15.85546875" style="40" customWidth="1"/>
    <col min="7950" max="7951" width="14.28515625" style="40" customWidth="1"/>
    <col min="7952" max="8192" width="9.140625" style="40"/>
    <col min="8193" max="8193" width="5.85546875" style="40" customWidth="1"/>
    <col min="8194" max="8194" width="59.85546875" style="40" customWidth="1"/>
    <col min="8195" max="8195" width="20" style="40" customWidth="1"/>
    <col min="8196" max="8199" width="19.28515625" style="40" customWidth="1"/>
    <col min="8200" max="8200" width="18.28515625" style="40" customWidth="1"/>
    <col min="8201" max="8201" width="19.85546875" style="40" customWidth="1"/>
    <col min="8202" max="8202" width="8" style="40" customWidth="1"/>
    <col min="8203" max="8205" width="15.85546875" style="40" customWidth="1"/>
    <col min="8206" max="8207" width="14.28515625" style="40" customWidth="1"/>
    <col min="8208" max="8448" width="9.140625" style="40"/>
    <col min="8449" max="8449" width="5.85546875" style="40" customWidth="1"/>
    <col min="8450" max="8450" width="59.85546875" style="40" customWidth="1"/>
    <col min="8451" max="8451" width="20" style="40" customWidth="1"/>
    <col min="8452" max="8455" width="19.28515625" style="40" customWidth="1"/>
    <col min="8456" max="8456" width="18.28515625" style="40" customWidth="1"/>
    <col min="8457" max="8457" width="19.85546875" style="40" customWidth="1"/>
    <col min="8458" max="8458" width="8" style="40" customWidth="1"/>
    <col min="8459" max="8461" width="15.85546875" style="40" customWidth="1"/>
    <col min="8462" max="8463" width="14.28515625" style="40" customWidth="1"/>
    <col min="8464" max="8704" width="9.140625" style="40"/>
    <col min="8705" max="8705" width="5.85546875" style="40" customWidth="1"/>
    <col min="8706" max="8706" width="59.85546875" style="40" customWidth="1"/>
    <col min="8707" max="8707" width="20" style="40" customWidth="1"/>
    <col min="8708" max="8711" width="19.28515625" style="40" customWidth="1"/>
    <col min="8712" max="8712" width="18.28515625" style="40" customWidth="1"/>
    <col min="8713" max="8713" width="19.85546875" style="40" customWidth="1"/>
    <col min="8714" max="8714" width="8" style="40" customWidth="1"/>
    <col min="8715" max="8717" width="15.85546875" style="40" customWidth="1"/>
    <col min="8718" max="8719" width="14.28515625" style="40" customWidth="1"/>
    <col min="8720" max="8960" width="9.140625" style="40"/>
    <col min="8961" max="8961" width="5.85546875" style="40" customWidth="1"/>
    <col min="8962" max="8962" width="59.85546875" style="40" customWidth="1"/>
    <col min="8963" max="8963" width="20" style="40" customWidth="1"/>
    <col min="8964" max="8967" width="19.28515625" style="40" customWidth="1"/>
    <col min="8968" max="8968" width="18.28515625" style="40" customWidth="1"/>
    <col min="8969" max="8969" width="19.85546875" style="40" customWidth="1"/>
    <col min="8970" max="8970" width="8" style="40" customWidth="1"/>
    <col min="8971" max="8973" width="15.85546875" style="40" customWidth="1"/>
    <col min="8974" max="8975" width="14.28515625" style="40" customWidth="1"/>
    <col min="8976" max="9216" width="9.140625" style="40"/>
    <col min="9217" max="9217" width="5.85546875" style="40" customWidth="1"/>
    <col min="9218" max="9218" width="59.85546875" style="40" customWidth="1"/>
    <col min="9219" max="9219" width="20" style="40" customWidth="1"/>
    <col min="9220" max="9223" width="19.28515625" style="40" customWidth="1"/>
    <col min="9224" max="9224" width="18.28515625" style="40" customWidth="1"/>
    <col min="9225" max="9225" width="19.85546875" style="40" customWidth="1"/>
    <col min="9226" max="9226" width="8" style="40" customWidth="1"/>
    <col min="9227" max="9229" width="15.85546875" style="40" customWidth="1"/>
    <col min="9230" max="9231" width="14.28515625" style="40" customWidth="1"/>
    <col min="9232" max="9472" width="9.140625" style="40"/>
    <col min="9473" max="9473" width="5.85546875" style="40" customWidth="1"/>
    <col min="9474" max="9474" width="59.85546875" style="40" customWidth="1"/>
    <col min="9475" max="9475" width="20" style="40" customWidth="1"/>
    <col min="9476" max="9479" width="19.28515625" style="40" customWidth="1"/>
    <col min="9480" max="9480" width="18.28515625" style="40" customWidth="1"/>
    <col min="9481" max="9481" width="19.85546875" style="40" customWidth="1"/>
    <col min="9482" max="9482" width="8" style="40" customWidth="1"/>
    <col min="9483" max="9485" width="15.85546875" style="40" customWidth="1"/>
    <col min="9486" max="9487" width="14.28515625" style="40" customWidth="1"/>
    <col min="9488" max="9728" width="9.140625" style="40"/>
    <col min="9729" max="9729" width="5.85546875" style="40" customWidth="1"/>
    <col min="9730" max="9730" width="59.85546875" style="40" customWidth="1"/>
    <col min="9731" max="9731" width="20" style="40" customWidth="1"/>
    <col min="9732" max="9735" width="19.28515625" style="40" customWidth="1"/>
    <col min="9736" max="9736" width="18.28515625" style="40" customWidth="1"/>
    <col min="9737" max="9737" width="19.85546875" style="40" customWidth="1"/>
    <col min="9738" max="9738" width="8" style="40" customWidth="1"/>
    <col min="9739" max="9741" width="15.85546875" style="40" customWidth="1"/>
    <col min="9742" max="9743" width="14.28515625" style="40" customWidth="1"/>
    <col min="9744" max="9984" width="9.140625" style="40"/>
    <col min="9985" max="9985" width="5.85546875" style="40" customWidth="1"/>
    <col min="9986" max="9986" width="59.85546875" style="40" customWidth="1"/>
    <col min="9987" max="9987" width="20" style="40" customWidth="1"/>
    <col min="9988" max="9991" width="19.28515625" style="40" customWidth="1"/>
    <col min="9992" max="9992" width="18.28515625" style="40" customWidth="1"/>
    <col min="9993" max="9993" width="19.85546875" style="40" customWidth="1"/>
    <col min="9994" max="9994" width="8" style="40" customWidth="1"/>
    <col min="9995" max="9997" width="15.85546875" style="40" customWidth="1"/>
    <col min="9998" max="9999" width="14.28515625" style="40" customWidth="1"/>
    <col min="10000" max="10240" width="9.140625" style="40"/>
    <col min="10241" max="10241" width="5.85546875" style="40" customWidth="1"/>
    <col min="10242" max="10242" width="59.85546875" style="40" customWidth="1"/>
    <col min="10243" max="10243" width="20" style="40" customWidth="1"/>
    <col min="10244" max="10247" width="19.28515625" style="40" customWidth="1"/>
    <col min="10248" max="10248" width="18.28515625" style="40" customWidth="1"/>
    <col min="10249" max="10249" width="19.85546875" style="40" customWidth="1"/>
    <col min="10250" max="10250" width="8" style="40" customWidth="1"/>
    <col min="10251" max="10253" width="15.85546875" style="40" customWidth="1"/>
    <col min="10254" max="10255" width="14.28515625" style="40" customWidth="1"/>
    <col min="10256" max="10496" width="9.140625" style="40"/>
    <col min="10497" max="10497" width="5.85546875" style="40" customWidth="1"/>
    <col min="10498" max="10498" width="59.85546875" style="40" customWidth="1"/>
    <col min="10499" max="10499" width="20" style="40" customWidth="1"/>
    <col min="10500" max="10503" width="19.28515625" style="40" customWidth="1"/>
    <col min="10504" max="10504" width="18.28515625" style="40" customWidth="1"/>
    <col min="10505" max="10505" width="19.85546875" style="40" customWidth="1"/>
    <col min="10506" max="10506" width="8" style="40" customWidth="1"/>
    <col min="10507" max="10509" width="15.85546875" style="40" customWidth="1"/>
    <col min="10510" max="10511" width="14.28515625" style="40" customWidth="1"/>
    <col min="10512" max="10752" width="9.140625" style="40"/>
    <col min="10753" max="10753" width="5.85546875" style="40" customWidth="1"/>
    <col min="10754" max="10754" width="59.85546875" style="40" customWidth="1"/>
    <col min="10755" max="10755" width="20" style="40" customWidth="1"/>
    <col min="10756" max="10759" width="19.28515625" style="40" customWidth="1"/>
    <col min="10760" max="10760" width="18.28515625" style="40" customWidth="1"/>
    <col min="10761" max="10761" width="19.85546875" style="40" customWidth="1"/>
    <col min="10762" max="10762" width="8" style="40" customWidth="1"/>
    <col min="10763" max="10765" width="15.85546875" style="40" customWidth="1"/>
    <col min="10766" max="10767" width="14.28515625" style="40" customWidth="1"/>
    <col min="10768" max="11008" width="9.140625" style="40"/>
    <col min="11009" max="11009" width="5.85546875" style="40" customWidth="1"/>
    <col min="11010" max="11010" width="59.85546875" style="40" customWidth="1"/>
    <col min="11011" max="11011" width="20" style="40" customWidth="1"/>
    <col min="11012" max="11015" width="19.28515625" style="40" customWidth="1"/>
    <col min="11016" max="11016" width="18.28515625" style="40" customWidth="1"/>
    <col min="11017" max="11017" width="19.85546875" style="40" customWidth="1"/>
    <col min="11018" max="11018" width="8" style="40" customWidth="1"/>
    <col min="11019" max="11021" width="15.85546875" style="40" customWidth="1"/>
    <col min="11022" max="11023" width="14.28515625" style="40" customWidth="1"/>
    <col min="11024" max="11264" width="9.140625" style="40"/>
    <col min="11265" max="11265" width="5.85546875" style="40" customWidth="1"/>
    <col min="11266" max="11266" width="59.85546875" style="40" customWidth="1"/>
    <col min="11267" max="11267" width="20" style="40" customWidth="1"/>
    <col min="11268" max="11271" width="19.28515625" style="40" customWidth="1"/>
    <col min="11272" max="11272" width="18.28515625" style="40" customWidth="1"/>
    <col min="11273" max="11273" width="19.85546875" style="40" customWidth="1"/>
    <col min="11274" max="11274" width="8" style="40" customWidth="1"/>
    <col min="11275" max="11277" width="15.85546875" style="40" customWidth="1"/>
    <col min="11278" max="11279" width="14.28515625" style="40" customWidth="1"/>
    <col min="11280" max="11520" width="9.140625" style="40"/>
    <col min="11521" max="11521" width="5.85546875" style="40" customWidth="1"/>
    <col min="11522" max="11522" width="59.85546875" style="40" customWidth="1"/>
    <col min="11523" max="11523" width="20" style="40" customWidth="1"/>
    <col min="11524" max="11527" width="19.28515625" style="40" customWidth="1"/>
    <col min="11528" max="11528" width="18.28515625" style="40" customWidth="1"/>
    <col min="11529" max="11529" width="19.85546875" style="40" customWidth="1"/>
    <col min="11530" max="11530" width="8" style="40" customWidth="1"/>
    <col min="11531" max="11533" width="15.85546875" style="40" customWidth="1"/>
    <col min="11534" max="11535" width="14.28515625" style="40" customWidth="1"/>
    <col min="11536" max="11776" width="9.140625" style="40"/>
    <col min="11777" max="11777" width="5.85546875" style="40" customWidth="1"/>
    <col min="11778" max="11778" width="59.85546875" style="40" customWidth="1"/>
    <col min="11779" max="11779" width="20" style="40" customWidth="1"/>
    <col min="11780" max="11783" width="19.28515625" style="40" customWidth="1"/>
    <col min="11784" max="11784" width="18.28515625" style="40" customWidth="1"/>
    <col min="11785" max="11785" width="19.85546875" style="40" customWidth="1"/>
    <col min="11786" max="11786" width="8" style="40" customWidth="1"/>
    <col min="11787" max="11789" width="15.85546875" style="40" customWidth="1"/>
    <col min="11790" max="11791" width="14.28515625" style="40" customWidth="1"/>
    <col min="11792" max="12032" width="9.140625" style="40"/>
    <col min="12033" max="12033" width="5.85546875" style="40" customWidth="1"/>
    <col min="12034" max="12034" width="59.85546875" style="40" customWidth="1"/>
    <col min="12035" max="12035" width="20" style="40" customWidth="1"/>
    <col min="12036" max="12039" width="19.28515625" style="40" customWidth="1"/>
    <col min="12040" max="12040" width="18.28515625" style="40" customWidth="1"/>
    <col min="12041" max="12041" width="19.85546875" style="40" customWidth="1"/>
    <col min="12042" max="12042" width="8" style="40" customWidth="1"/>
    <col min="12043" max="12045" width="15.85546875" style="40" customWidth="1"/>
    <col min="12046" max="12047" width="14.28515625" style="40" customWidth="1"/>
    <col min="12048" max="12288" width="9.140625" style="40"/>
    <col min="12289" max="12289" width="5.85546875" style="40" customWidth="1"/>
    <col min="12290" max="12290" width="59.85546875" style="40" customWidth="1"/>
    <col min="12291" max="12291" width="20" style="40" customWidth="1"/>
    <col min="12292" max="12295" width="19.28515625" style="40" customWidth="1"/>
    <col min="12296" max="12296" width="18.28515625" style="40" customWidth="1"/>
    <col min="12297" max="12297" width="19.85546875" style="40" customWidth="1"/>
    <col min="12298" max="12298" width="8" style="40" customWidth="1"/>
    <col min="12299" max="12301" width="15.85546875" style="40" customWidth="1"/>
    <col min="12302" max="12303" width="14.28515625" style="40" customWidth="1"/>
    <col min="12304" max="12544" width="9.140625" style="40"/>
    <col min="12545" max="12545" width="5.85546875" style="40" customWidth="1"/>
    <col min="12546" max="12546" width="59.85546875" style="40" customWidth="1"/>
    <col min="12547" max="12547" width="20" style="40" customWidth="1"/>
    <col min="12548" max="12551" width="19.28515625" style="40" customWidth="1"/>
    <col min="12552" max="12552" width="18.28515625" style="40" customWidth="1"/>
    <col min="12553" max="12553" width="19.85546875" style="40" customWidth="1"/>
    <col min="12554" max="12554" width="8" style="40" customWidth="1"/>
    <col min="12555" max="12557" width="15.85546875" style="40" customWidth="1"/>
    <col min="12558" max="12559" width="14.28515625" style="40" customWidth="1"/>
    <col min="12560" max="12800" width="9.140625" style="40"/>
    <col min="12801" max="12801" width="5.85546875" style="40" customWidth="1"/>
    <col min="12802" max="12802" width="59.85546875" style="40" customWidth="1"/>
    <col min="12803" max="12803" width="20" style="40" customWidth="1"/>
    <col min="12804" max="12807" width="19.28515625" style="40" customWidth="1"/>
    <col min="12808" max="12808" width="18.28515625" style="40" customWidth="1"/>
    <col min="12809" max="12809" width="19.85546875" style="40" customWidth="1"/>
    <col min="12810" max="12810" width="8" style="40" customWidth="1"/>
    <col min="12811" max="12813" width="15.85546875" style="40" customWidth="1"/>
    <col min="12814" max="12815" width="14.28515625" style="40" customWidth="1"/>
    <col min="12816" max="13056" width="9.140625" style="40"/>
    <col min="13057" max="13057" width="5.85546875" style="40" customWidth="1"/>
    <col min="13058" max="13058" width="59.85546875" style="40" customWidth="1"/>
    <col min="13059" max="13059" width="20" style="40" customWidth="1"/>
    <col min="13060" max="13063" width="19.28515625" style="40" customWidth="1"/>
    <col min="13064" max="13064" width="18.28515625" style="40" customWidth="1"/>
    <col min="13065" max="13065" width="19.85546875" style="40" customWidth="1"/>
    <col min="13066" max="13066" width="8" style="40" customWidth="1"/>
    <col min="13067" max="13069" width="15.85546875" style="40" customWidth="1"/>
    <col min="13070" max="13071" width="14.28515625" style="40" customWidth="1"/>
    <col min="13072" max="13312" width="9.140625" style="40"/>
    <col min="13313" max="13313" width="5.85546875" style="40" customWidth="1"/>
    <col min="13314" max="13314" width="59.85546875" style="40" customWidth="1"/>
    <col min="13315" max="13315" width="20" style="40" customWidth="1"/>
    <col min="13316" max="13319" width="19.28515625" style="40" customWidth="1"/>
    <col min="13320" max="13320" width="18.28515625" style="40" customWidth="1"/>
    <col min="13321" max="13321" width="19.85546875" style="40" customWidth="1"/>
    <col min="13322" max="13322" width="8" style="40" customWidth="1"/>
    <col min="13323" max="13325" width="15.85546875" style="40" customWidth="1"/>
    <col min="13326" max="13327" width="14.28515625" style="40" customWidth="1"/>
    <col min="13328" max="13568" width="9.140625" style="40"/>
    <col min="13569" max="13569" width="5.85546875" style="40" customWidth="1"/>
    <col min="13570" max="13570" width="59.85546875" style="40" customWidth="1"/>
    <col min="13571" max="13571" width="20" style="40" customWidth="1"/>
    <col min="13572" max="13575" width="19.28515625" style="40" customWidth="1"/>
    <col min="13576" max="13576" width="18.28515625" style="40" customWidth="1"/>
    <col min="13577" max="13577" width="19.85546875" style="40" customWidth="1"/>
    <col min="13578" max="13578" width="8" style="40" customWidth="1"/>
    <col min="13579" max="13581" width="15.85546875" style="40" customWidth="1"/>
    <col min="13582" max="13583" width="14.28515625" style="40" customWidth="1"/>
    <col min="13584" max="13824" width="9.140625" style="40"/>
    <col min="13825" max="13825" width="5.85546875" style="40" customWidth="1"/>
    <col min="13826" max="13826" width="59.85546875" style="40" customWidth="1"/>
    <col min="13827" max="13827" width="20" style="40" customWidth="1"/>
    <col min="13828" max="13831" width="19.28515625" style="40" customWidth="1"/>
    <col min="13832" max="13832" width="18.28515625" style="40" customWidth="1"/>
    <col min="13833" max="13833" width="19.85546875" style="40" customWidth="1"/>
    <col min="13834" max="13834" width="8" style="40" customWidth="1"/>
    <col min="13835" max="13837" width="15.85546875" style="40" customWidth="1"/>
    <col min="13838" max="13839" width="14.28515625" style="40" customWidth="1"/>
    <col min="13840" max="14080" width="9.140625" style="40"/>
    <col min="14081" max="14081" width="5.85546875" style="40" customWidth="1"/>
    <col min="14082" max="14082" width="59.85546875" style="40" customWidth="1"/>
    <col min="14083" max="14083" width="20" style="40" customWidth="1"/>
    <col min="14084" max="14087" width="19.28515625" style="40" customWidth="1"/>
    <col min="14088" max="14088" width="18.28515625" style="40" customWidth="1"/>
    <col min="14089" max="14089" width="19.85546875" style="40" customWidth="1"/>
    <col min="14090" max="14090" width="8" style="40" customWidth="1"/>
    <col min="14091" max="14093" width="15.85546875" style="40" customWidth="1"/>
    <col min="14094" max="14095" width="14.28515625" style="40" customWidth="1"/>
    <col min="14096" max="14336" width="9.140625" style="40"/>
    <col min="14337" max="14337" width="5.85546875" style="40" customWidth="1"/>
    <col min="14338" max="14338" width="59.85546875" style="40" customWidth="1"/>
    <col min="14339" max="14339" width="20" style="40" customWidth="1"/>
    <col min="14340" max="14343" width="19.28515625" style="40" customWidth="1"/>
    <col min="14344" max="14344" width="18.28515625" style="40" customWidth="1"/>
    <col min="14345" max="14345" width="19.85546875" style="40" customWidth="1"/>
    <col min="14346" max="14346" width="8" style="40" customWidth="1"/>
    <col min="14347" max="14349" width="15.85546875" style="40" customWidth="1"/>
    <col min="14350" max="14351" width="14.28515625" style="40" customWidth="1"/>
    <col min="14352" max="14592" width="9.140625" style="40"/>
    <col min="14593" max="14593" width="5.85546875" style="40" customWidth="1"/>
    <col min="14594" max="14594" width="59.85546875" style="40" customWidth="1"/>
    <col min="14595" max="14595" width="20" style="40" customWidth="1"/>
    <col min="14596" max="14599" width="19.28515625" style="40" customWidth="1"/>
    <col min="14600" max="14600" width="18.28515625" style="40" customWidth="1"/>
    <col min="14601" max="14601" width="19.85546875" style="40" customWidth="1"/>
    <col min="14602" max="14602" width="8" style="40" customWidth="1"/>
    <col min="14603" max="14605" width="15.85546875" style="40" customWidth="1"/>
    <col min="14606" max="14607" width="14.28515625" style="40" customWidth="1"/>
    <col min="14608" max="14848" width="9.140625" style="40"/>
    <col min="14849" max="14849" width="5.85546875" style="40" customWidth="1"/>
    <col min="14850" max="14850" width="59.85546875" style="40" customWidth="1"/>
    <col min="14851" max="14851" width="20" style="40" customWidth="1"/>
    <col min="14852" max="14855" width="19.28515625" style="40" customWidth="1"/>
    <col min="14856" max="14856" width="18.28515625" style="40" customWidth="1"/>
    <col min="14857" max="14857" width="19.85546875" style="40" customWidth="1"/>
    <col min="14858" max="14858" width="8" style="40" customWidth="1"/>
    <col min="14859" max="14861" width="15.85546875" style="40" customWidth="1"/>
    <col min="14862" max="14863" width="14.28515625" style="40" customWidth="1"/>
    <col min="14864" max="15104" width="9.140625" style="40"/>
    <col min="15105" max="15105" width="5.85546875" style="40" customWidth="1"/>
    <col min="15106" max="15106" width="59.85546875" style="40" customWidth="1"/>
    <col min="15107" max="15107" width="20" style="40" customWidth="1"/>
    <col min="15108" max="15111" width="19.28515625" style="40" customWidth="1"/>
    <col min="15112" max="15112" width="18.28515625" style="40" customWidth="1"/>
    <col min="15113" max="15113" width="19.85546875" style="40" customWidth="1"/>
    <col min="15114" max="15114" width="8" style="40" customWidth="1"/>
    <col min="15115" max="15117" width="15.85546875" style="40" customWidth="1"/>
    <col min="15118" max="15119" width="14.28515625" style="40" customWidth="1"/>
    <col min="15120" max="15360" width="9.140625" style="40"/>
    <col min="15361" max="15361" width="5.85546875" style="40" customWidth="1"/>
    <col min="15362" max="15362" width="59.85546875" style="40" customWidth="1"/>
    <col min="15363" max="15363" width="20" style="40" customWidth="1"/>
    <col min="15364" max="15367" width="19.28515625" style="40" customWidth="1"/>
    <col min="15368" max="15368" width="18.28515625" style="40" customWidth="1"/>
    <col min="15369" max="15369" width="19.85546875" style="40" customWidth="1"/>
    <col min="15370" max="15370" width="8" style="40" customWidth="1"/>
    <col min="15371" max="15373" width="15.85546875" style="40" customWidth="1"/>
    <col min="15374" max="15375" width="14.28515625" style="40" customWidth="1"/>
    <col min="15376" max="15616" width="9.140625" style="40"/>
    <col min="15617" max="15617" width="5.85546875" style="40" customWidth="1"/>
    <col min="15618" max="15618" width="59.85546875" style="40" customWidth="1"/>
    <col min="15619" max="15619" width="20" style="40" customWidth="1"/>
    <col min="15620" max="15623" width="19.28515625" style="40" customWidth="1"/>
    <col min="15624" max="15624" width="18.28515625" style="40" customWidth="1"/>
    <col min="15625" max="15625" width="19.85546875" style="40" customWidth="1"/>
    <col min="15626" max="15626" width="8" style="40" customWidth="1"/>
    <col min="15627" max="15629" width="15.85546875" style="40" customWidth="1"/>
    <col min="15630" max="15631" width="14.28515625" style="40" customWidth="1"/>
    <col min="15632" max="15872" width="9.140625" style="40"/>
    <col min="15873" max="15873" width="5.85546875" style="40" customWidth="1"/>
    <col min="15874" max="15874" width="59.85546875" style="40" customWidth="1"/>
    <col min="15875" max="15875" width="20" style="40" customWidth="1"/>
    <col min="15876" max="15879" width="19.28515625" style="40" customWidth="1"/>
    <col min="15880" max="15880" width="18.28515625" style="40" customWidth="1"/>
    <col min="15881" max="15881" width="19.85546875" style="40" customWidth="1"/>
    <col min="15882" max="15882" width="8" style="40" customWidth="1"/>
    <col min="15883" max="15885" width="15.85546875" style="40" customWidth="1"/>
    <col min="15886" max="15887" width="14.28515625" style="40" customWidth="1"/>
    <col min="15888" max="16128" width="9.140625" style="40"/>
    <col min="16129" max="16129" width="5.85546875" style="40" customWidth="1"/>
    <col min="16130" max="16130" width="59.85546875" style="40" customWidth="1"/>
    <col min="16131" max="16131" width="20" style="40" customWidth="1"/>
    <col min="16132" max="16135" width="19.28515625" style="40" customWidth="1"/>
    <col min="16136" max="16136" width="18.28515625" style="40" customWidth="1"/>
    <col min="16137" max="16137" width="19.85546875" style="40" customWidth="1"/>
    <col min="16138" max="16138" width="8" style="40" customWidth="1"/>
    <col min="16139" max="16141" width="15.85546875" style="40" customWidth="1"/>
    <col min="16142" max="16143" width="14.28515625" style="40" customWidth="1"/>
    <col min="16144" max="16384" width="9.140625" style="40"/>
  </cols>
  <sheetData>
    <row r="1" spans="1:15">
      <c r="B1" s="51" t="str">
        <f>'Formularz oferty'!D5</f>
        <v>DFP.271.8.2024.BM</v>
      </c>
      <c r="I1" s="53" t="s">
        <v>141</v>
      </c>
      <c r="N1" s="53"/>
      <c r="O1" s="53"/>
    </row>
    <row r="2" spans="1:15">
      <c r="H2" s="190" t="s">
        <v>52</v>
      </c>
      <c r="I2" s="190"/>
    </row>
    <row r="3" spans="1:15" ht="23.25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</row>
    <row r="4" spans="1:15" ht="19.5" customHeight="1">
      <c r="A4" s="85"/>
      <c r="B4" s="85"/>
      <c r="C4" s="85"/>
      <c r="D4" s="85"/>
      <c r="E4" s="85"/>
      <c r="F4" s="85"/>
      <c r="G4" s="85"/>
      <c r="H4" s="85"/>
      <c r="I4" s="85"/>
    </row>
    <row r="5" spans="1:15" ht="31.5" customHeight="1">
      <c r="B5" s="86" t="s">
        <v>83</v>
      </c>
      <c r="C5" s="87"/>
      <c r="D5" s="56"/>
      <c r="E5" s="28"/>
      <c r="F5" s="55"/>
      <c r="G5" s="28"/>
      <c r="H5" s="55"/>
      <c r="I5" s="57"/>
    </row>
    <row r="6" spans="1:15" ht="24" customHeight="1">
      <c r="B6" s="198" t="s">
        <v>56</v>
      </c>
      <c r="C6" s="198"/>
      <c r="D6" s="56"/>
      <c r="E6" s="59"/>
      <c r="F6" s="60"/>
      <c r="G6" s="28"/>
      <c r="H6" s="55"/>
      <c r="I6" s="57"/>
    </row>
    <row r="7" spans="1:15" s="62" customFormat="1" ht="48.75" customHeight="1">
      <c r="A7" s="191" t="s">
        <v>54</v>
      </c>
      <c r="B7" s="192"/>
      <c r="C7" s="192"/>
      <c r="D7" s="192"/>
      <c r="E7" s="193"/>
      <c r="F7" s="61"/>
      <c r="G7" s="61"/>
      <c r="H7" s="61"/>
      <c r="I7" s="40"/>
      <c r="J7" s="40"/>
    </row>
    <row r="8" spans="1:15" s="62" customFormat="1" ht="60" customHeight="1">
      <c r="A8" s="194" t="s">
        <v>91</v>
      </c>
      <c r="B8" s="195"/>
      <c r="C8" s="195"/>
      <c r="D8" s="195"/>
      <c r="E8" s="196"/>
      <c r="F8" s="61"/>
      <c r="G8" s="61"/>
      <c r="H8" s="61"/>
      <c r="I8" s="40"/>
      <c r="J8" s="40"/>
    </row>
    <row r="9" spans="1:15" s="62" customFormat="1" ht="15.75" customHeight="1">
      <c r="A9" s="89"/>
      <c r="B9" s="89"/>
      <c r="C9" s="89"/>
      <c r="D9" s="89"/>
      <c r="E9" s="89"/>
      <c r="F9" s="61"/>
      <c r="G9" s="61"/>
      <c r="H9" s="61"/>
      <c r="I9" s="40"/>
      <c r="J9" s="40"/>
    </row>
    <row r="10" spans="1:15" s="62" customFormat="1" ht="39" customHeight="1">
      <c r="A10" s="176" t="s">
        <v>104</v>
      </c>
      <c r="B10" s="176"/>
      <c r="C10" s="89"/>
      <c r="D10" s="89"/>
      <c r="E10" s="89"/>
      <c r="F10" s="61"/>
      <c r="G10" s="61"/>
      <c r="H10" s="61"/>
      <c r="I10" s="40"/>
      <c r="J10" s="40"/>
    </row>
    <row r="11" spans="1:15" s="62" customFormat="1">
      <c r="A11" s="91"/>
      <c r="B11" s="91"/>
      <c r="C11" s="91"/>
      <c r="D11" s="91"/>
      <c r="E11" s="61"/>
      <c r="F11" s="61"/>
      <c r="G11" s="61"/>
      <c r="H11" s="61"/>
      <c r="I11" s="40"/>
      <c r="J11" s="40"/>
    </row>
    <row r="12" spans="1:15" s="62" customFormat="1" ht="107.25" customHeight="1">
      <c r="A12" s="81" t="s">
        <v>12</v>
      </c>
      <c r="B12" s="82" t="s">
        <v>62</v>
      </c>
      <c r="C12" s="83" t="s">
        <v>92</v>
      </c>
      <c r="D12" s="83" t="s">
        <v>67</v>
      </c>
      <c r="E12" s="45" t="s">
        <v>68</v>
      </c>
      <c r="F12" s="71"/>
      <c r="G12" s="40"/>
      <c r="H12" s="40"/>
    </row>
    <row r="13" spans="1:15" s="62" customFormat="1" ht="45">
      <c r="A13" s="132">
        <v>1</v>
      </c>
      <c r="B13" s="133" t="s">
        <v>145</v>
      </c>
      <c r="C13" s="134">
        <v>43000</v>
      </c>
      <c r="D13" s="96"/>
      <c r="E13" s="97"/>
      <c r="F13" s="72"/>
      <c r="G13" s="40"/>
      <c r="H13" s="40"/>
    </row>
    <row r="14" spans="1:15" s="62" customFormat="1" ht="30.75" customHeight="1">
      <c r="A14" s="177" t="s">
        <v>84</v>
      </c>
      <c r="B14" s="178"/>
      <c r="C14" s="178"/>
      <c r="D14" s="179"/>
      <c r="E14" s="80">
        <f>SUM(E13:E13)</f>
        <v>0</v>
      </c>
      <c r="F14" s="72"/>
      <c r="G14" s="40"/>
      <c r="H14" s="40"/>
    </row>
    <row r="15" spans="1:15" s="62" customFormat="1">
      <c r="A15" s="63"/>
      <c r="B15" s="63"/>
      <c r="C15" s="63"/>
      <c r="D15" s="63"/>
      <c r="E15" s="61"/>
      <c r="F15" s="61"/>
      <c r="G15" s="61"/>
      <c r="H15" s="61"/>
      <c r="I15" s="40"/>
      <c r="J15" s="40"/>
    </row>
    <row r="16" spans="1:15" s="62" customFormat="1" ht="40.5" customHeight="1">
      <c r="A16" s="180" t="s">
        <v>63</v>
      </c>
      <c r="B16" s="180"/>
      <c r="C16" s="180"/>
      <c r="D16" s="180"/>
      <c r="E16" s="180"/>
      <c r="F16" s="61"/>
      <c r="G16" s="61"/>
      <c r="H16" s="61"/>
      <c r="I16" s="40"/>
      <c r="J16" s="40"/>
    </row>
    <row r="17" spans="1:14" ht="45.75" customHeight="1">
      <c r="A17" s="181" t="s">
        <v>75</v>
      </c>
      <c r="B17" s="182"/>
      <c r="C17" s="73"/>
      <c r="D17" s="73"/>
      <c r="E17" s="64"/>
      <c r="F17" s="74"/>
      <c r="L17" s="40"/>
    </row>
    <row r="18" spans="1:14" ht="52.9" customHeight="1">
      <c r="A18" s="75" t="s">
        <v>55</v>
      </c>
      <c r="B18" s="75" t="s">
        <v>54</v>
      </c>
      <c r="C18" s="76" t="s">
        <v>57</v>
      </c>
      <c r="D18" s="75" t="s">
        <v>64</v>
      </c>
      <c r="E18" s="75" t="s">
        <v>65</v>
      </c>
      <c r="L18" s="40"/>
    </row>
    <row r="19" spans="1:14">
      <c r="A19" s="98" t="s">
        <v>22</v>
      </c>
      <c r="B19" s="99"/>
      <c r="C19" s="100"/>
      <c r="D19" s="100"/>
      <c r="E19" s="77"/>
      <c r="F19" s="78"/>
      <c r="L19" s="40"/>
    </row>
    <row r="20" spans="1:14">
      <c r="A20" s="98" t="s">
        <v>23</v>
      </c>
      <c r="B20" s="99"/>
      <c r="C20" s="100"/>
      <c r="D20" s="100"/>
      <c r="E20" s="77"/>
      <c r="F20" s="78"/>
      <c r="L20" s="40"/>
    </row>
    <row r="21" spans="1:14">
      <c r="A21" s="98" t="s">
        <v>24</v>
      </c>
      <c r="B21" s="99"/>
      <c r="C21" s="100"/>
      <c r="D21" s="100"/>
      <c r="E21" s="77"/>
      <c r="F21" s="78"/>
      <c r="L21" s="40"/>
    </row>
    <row r="22" spans="1:14">
      <c r="A22" s="101" t="s">
        <v>73</v>
      </c>
      <c r="B22" s="99"/>
      <c r="C22" s="100"/>
      <c r="D22" s="100"/>
      <c r="E22" s="77"/>
      <c r="F22" s="78"/>
      <c r="L22" s="40"/>
    </row>
    <row r="23" spans="1:14">
      <c r="A23" s="67"/>
      <c r="B23" s="117" t="s">
        <v>74</v>
      </c>
      <c r="C23" s="79"/>
      <c r="D23" s="79"/>
      <c r="I23" s="54"/>
      <c r="L23" s="40"/>
    </row>
    <row r="24" spans="1:14">
      <c r="A24" s="116"/>
      <c r="C24" s="79"/>
      <c r="D24" s="79"/>
      <c r="I24" s="54"/>
      <c r="L24" s="40"/>
    </row>
    <row r="25" spans="1:14" ht="48.75" customHeight="1">
      <c r="A25" s="183" t="s">
        <v>66</v>
      </c>
      <c r="B25" s="183"/>
      <c r="C25" s="183"/>
      <c r="D25" s="183"/>
      <c r="E25" s="183"/>
      <c r="I25" s="54"/>
      <c r="L25" s="40"/>
    </row>
    <row r="26" spans="1:14" ht="42.75" customHeight="1">
      <c r="A26" s="184" t="s">
        <v>138</v>
      </c>
      <c r="B26" s="184"/>
      <c r="C26" s="65"/>
      <c r="D26" s="65"/>
      <c r="E26" s="65"/>
      <c r="F26" s="65"/>
      <c r="G26" s="65"/>
      <c r="H26" s="65"/>
      <c r="I26" s="66"/>
      <c r="L26" s="40"/>
      <c r="N26" s="54"/>
    </row>
    <row r="27" spans="1:14" ht="58.5" customHeight="1">
      <c r="A27" s="44" t="s">
        <v>12</v>
      </c>
      <c r="B27" s="39" t="s">
        <v>59</v>
      </c>
      <c r="C27" s="38" t="s">
        <v>69</v>
      </c>
      <c r="D27" s="127" t="s">
        <v>57</v>
      </c>
      <c r="E27" s="189" t="s">
        <v>86</v>
      </c>
      <c r="F27" s="189"/>
      <c r="G27" s="127" t="s">
        <v>87</v>
      </c>
      <c r="H27" s="119" t="s">
        <v>58</v>
      </c>
      <c r="I27" s="119" t="s">
        <v>97</v>
      </c>
      <c r="L27" s="40"/>
    </row>
    <row r="28" spans="1:14" ht="51.75" customHeight="1">
      <c r="A28" s="128" t="s">
        <v>22</v>
      </c>
      <c r="B28" s="129" t="s">
        <v>93</v>
      </c>
      <c r="C28" s="95">
        <v>36</v>
      </c>
      <c r="D28" s="131" t="s">
        <v>88</v>
      </c>
      <c r="E28" s="174"/>
      <c r="F28" s="174"/>
      <c r="G28" s="121"/>
      <c r="H28" s="120"/>
      <c r="I28" s="122">
        <f>ROUND(ROUND(H28,2)*C28,2)</f>
        <v>0</v>
      </c>
      <c r="L28" s="40"/>
    </row>
    <row r="29" spans="1:14" ht="51.75" customHeight="1">
      <c r="A29" s="128" t="s">
        <v>23</v>
      </c>
      <c r="B29" s="129" t="s">
        <v>94</v>
      </c>
      <c r="C29" s="95">
        <v>36</v>
      </c>
      <c r="D29" s="131" t="s">
        <v>88</v>
      </c>
      <c r="E29" s="174"/>
      <c r="F29" s="174"/>
      <c r="G29" s="121"/>
      <c r="H29" s="120"/>
      <c r="I29" s="122">
        <f>ROUND(ROUND(H29,2)*C29,2)</f>
        <v>0</v>
      </c>
      <c r="L29" s="40"/>
    </row>
    <row r="30" spans="1:14" ht="51.75" customHeight="1">
      <c r="A30" s="128" t="s">
        <v>24</v>
      </c>
      <c r="B30" s="129" t="s">
        <v>95</v>
      </c>
      <c r="C30" s="95">
        <v>36</v>
      </c>
      <c r="D30" s="131" t="s">
        <v>88</v>
      </c>
      <c r="E30" s="174"/>
      <c r="F30" s="174"/>
      <c r="G30" s="121"/>
      <c r="H30" s="120"/>
      <c r="I30" s="122">
        <f>ROUND(ROUND(H30,2)*C30,2)</f>
        <v>0</v>
      </c>
      <c r="L30" s="40"/>
    </row>
    <row r="31" spans="1:14" ht="51.75" customHeight="1">
      <c r="A31" s="130" t="s">
        <v>25</v>
      </c>
      <c r="B31" s="94" t="s">
        <v>96</v>
      </c>
      <c r="C31" s="95">
        <v>36</v>
      </c>
      <c r="D31" s="131" t="s">
        <v>88</v>
      </c>
      <c r="E31" s="174"/>
      <c r="F31" s="174"/>
      <c r="G31" s="121"/>
      <c r="H31" s="120"/>
      <c r="I31" s="122">
        <f>ROUND(ROUND(H31,2)*C31,2)</f>
        <v>0</v>
      </c>
      <c r="L31" s="40"/>
    </row>
    <row r="32" spans="1:14" ht="30" customHeight="1">
      <c r="A32" s="185" t="s">
        <v>98</v>
      </c>
      <c r="B32" s="186"/>
      <c r="C32" s="186"/>
      <c r="D32" s="186"/>
      <c r="E32" s="186"/>
      <c r="F32" s="186"/>
      <c r="G32" s="186"/>
      <c r="H32" s="187"/>
      <c r="I32" s="84">
        <f>SUM(I28:I31)</f>
        <v>0</v>
      </c>
      <c r="L32" s="40"/>
    </row>
    <row r="33" spans="1:14" ht="32.25" customHeight="1">
      <c r="A33" s="28"/>
      <c r="B33" s="48"/>
      <c r="C33" s="49"/>
      <c r="D33" s="49"/>
      <c r="E33" s="41"/>
      <c r="F33" s="46"/>
      <c r="G33" s="41"/>
      <c r="H33" s="41"/>
      <c r="I33" s="47"/>
      <c r="L33" s="40"/>
    </row>
    <row r="34" spans="1:14">
      <c r="A34" s="188" t="s">
        <v>76</v>
      </c>
      <c r="B34" s="188"/>
      <c r="C34" s="102"/>
      <c r="D34" s="41"/>
      <c r="E34" s="28"/>
      <c r="F34" s="42"/>
      <c r="G34" s="28"/>
      <c r="H34" s="28"/>
      <c r="I34" s="43"/>
      <c r="L34" s="40"/>
    </row>
    <row r="35" spans="1:14" ht="69" customHeight="1">
      <c r="A35" s="126" t="s">
        <v>12</v>
      </c>
      <c r="B35" s="93" t="s">
        <v>77</v>
      </c>
      <c r="C35" s="103" t="s">
        <v>78</v>
      </c>
      <c r="D35" s="104" t="s">
        <v>57</v>
      </c>
      <c r="E35" s="106" t="s">
        <v>79</v>
      </c>
      <c r="F35" s="103" t="s">
        <v>80</v>
      </c>
      <c r="G35" s="92" t="s">
        <v>81</v>
      </c>
      <c r="H35" s="107"/>
      <c r="I35" s="71"/>
      <c r="L35" s="40"/>
    </row>
    <row r="36" spans="1:14">
      <c r="A36" s="105" t="s">
        <v>22</v>
      </c>
      <c r="B36" s="94" t="s">
        <v>99</v>
      </c>
      <c r="C36" s="135">
        <v>25632</v>
      </c>
      <c r="D36" s="110" t="s">
        <v>82</v>
      </c>
      <c r="E36" s="111">
        <v>0.69</v>
      </c>
      <c r="F36" s="112"/>
      <c r="G36" s="113">
        <f>ROUND((C36*E36*F36)/1000,2)</f>
        <v>0</v>
      </c>
      <c r="H36" s="108"/>
      <c r="I36" s="109"/>
      <c r="L36" s="40"/>
    </row>
    <row r="37" spans="1:14">
      <c r="A37" s="105" t="s">
        <v>23</v>
      </c>
      <c r="B37" s="94" t="s">
        <v>100</v>
      </c>
      <c r="C37" s="135">
        <v>25632</v>
      </c>
      <c r="D37" s="110" t="s">
        <v>82</v>
      </c>
      <c r="E37" s="111">
        <v>0.69</v>
      </c>
      <c r="F37" s="112"/>
      <c r="G37" s="113">
        <f>ROUND((C37*E37*F37)/1000,2)</f>
        <v>0</v>
      </c>
      <c r="H37" s="108"/>
      <c r="I37" s="109"/>
      <c r="L37" s="40"/>
    </row>
    <row r="38" spans="1:14">
      <c r="A38" s="105" t="s">
        <v>24</v>
      </c>
      <c r="B38" s="94" t="s">
        <v>101</v>
      </c>
      <c r="C38" s="135">
        <v>25632</v>
      </c>
      <c r="D38" s="110" t="s">
        <v>82</v>
      </c>
      <c r="E38" s="111">
        <v>0.69</v>
      </c>
      <c r="F38" s="112"/>
      <c r="G38" s="113">
        <f>ROUND((C38*E38*F38)/1000,2)</f>
        <v>0</v>
      </c>
      <c r="H38" s="108"/>
      <c r="I38" s="109"/>
      <c r="L38" s="40"/>
    </row>
    <row r="39" spans="1:14">
      <c r="A39" s="105" t="s">
        <v>25</v>
      </c>
      <c r="B39" s="94" t="s">
        <v>102</v>
      </c>
      <c r="C39" s="135">
        <v>25632</v>
      </c>
      <c r="D39" s="110" t="s">
        <v>82</v>
      </c>
      <c r="E39" s="111">
        <v>0.69</v>
      </c>
      <c r="F39" s="112"/>
      <c r="G39" s="113">
        <f>ROUND((C39*E39*F39)/1000,2)</f>
        <v>0</v>
      </c>
      <c r="H39" s="108"/>
      <c r="I39" s="109"/>
      <c r="L39" s="40"/>
    </row>
    <row r="40" spans="1:14" ht="19.899999999999999" customHeight="1">
      <c r="A40" s="90"/>
      <c r="B40" s="90"/>
      <c r="C40" s="90"/>
      <c r="D40" s="90"/>
      <c r="E40" s="90"/>
      <c r="F40" s="58" t="s">
        <v>103</v>
      </c>
      <c r="G40" s="136">
        <f>SUM(G36:G39)</f>
        <v>0</v>
      </c>
      <c r="H40" s="28"/>
      <c r="I40" s="28"/>
      <c r="L40" s="40"/>
      <c r="N40" s="54"/>
    </row>
    <row r="41" spans="1:14" ht="23.25" customHeight="1">
      <c r="A41" s="123"/>
      <c r="B41" s="123"/>
      <c r="C41" s="123"/>
      <c r="D41" s="123"/>
      <c r="E41" s="123"/>
      <c r="I41" s="54"/>
      <c r="L41" s="40"/>
    </row>
    <row r="42" spans="1:14" s="62" customFormat="1" ht="39" customHeight="1">
      <c r="A42" s="176" t="s">
        <v>105</v>
      </c>
      <c r="B42" s="176"/>
      <c r="C42" s="89"/>
      <c r="D42" s="89"/>
      <c r="E42" s="89"/>
      <c r="F42" s="61"/>
      <c r="G42" s="61"/>
      <c r="H42" s="61"/>
      <c r="I42" s="40"/>
      <c r="J42" s="40"/>
    </row>
    <row r="43" spans="1:14" s="62" customFormat="1">
      <c r="A43" s="124"/>
      <c r="B43" s="124"/>
      <c r="C43" s="124"/>
      <c r="D43" s="124"/>
      <c r="E43" s="61"/>
      <c r="F43" s="61"/>
      <c r="G43" s="61"/>
      <c r="H43" s="61"/>
      <c r="I43" s="40"/>
      <c r="J43" s="40"/>
    </row>
    <row r="44" spans="1:14" s="62" customFormat="1" ht="107.25" customHeight="1">
      <c r="A44" s="81" t="s">
        <v>12</v>
      </c>
      <c r="B44" s="82" t="s">
        <v>62</v>
      </c>
      <c r="C44" s="83" t="s">
        <v>92</v>
      </c>
      <c r="D44" s="83" t="s">
        <v>67</v>
      </c>
      <c r="E44" s="45" t="s">
        <v>68</v>
      </c>
      <c r="F44" s="71"/>
      <c r="G44" s="40"/>
      <c r="H44" s="40"/>
    </row>
    <row r="45" spans="1:14" s="62" customFormat="1" ht="60">
      <c r="A45" s="132">
        <v>1</v>
      </c>
      <c r="B45" s="133" t="s">
        <v>146</v>
      </c>
      <c r="C45" s="134">
        <v>256000</v>
      </c>
      <c r="D45" s="96"/>
      <c r="E45" s="97"/>
      <c r="F45" s="72"/>
      <c r="G45" s="40"/>
      <c r="H45" s="40"/>
    </row>
    <row r="46" spans="1:14" s="62" customFormat="1" ht="30.75" customHeight="1">
      <c r="A46" s="177" t="s">
        <v>106</v>
      </c>
      <c r="B46" s="178"/>
      <c r="C46" s="178"/>
      <c r="D46" s="179"/>
      <c r="E46" s="80">
        <f>SUM(E45:E45)</f>
        <v>0</v>
      </c>
      <c r="F46" s="72"/>
      <c r="G46" s="40"/>
      <c r="H46" s="40"/>
    </row>
    <row r="47" spans="1:14" s="62" customFormat="1">
      <c r="A47" s="124"/>
      <c r="B47" s="124"/>
      <c r="C47" s="124"/>
      <c r="D47" s="124"/>
      <c r="E47" s="61"/>
      <c r="F47" s="61"/>
      <c r="G47" s="61"/>
      <c r="H47" s="61"/>
      <c r="I47" s="40"/>
      <c r="J47" s="40"/>
    </row>
    <row r="48" spans="1:14" s="62" customFormat="1" ht="40.5" customHeight="1">
      <c r="A48" s="180" t="s">
        <v>63</v>
      </c>
      <c r="B48" s="180"/>
      <c r="C48" s="180"/>
      <c r="D48" s="180"/>
      <c r="E48" s="180"/>
      <c r="F48" s="61"/>
      <c r="G48" s="61"/>
      <c r="H48" s="61"/>
      <c r="I48" s="40"/>
      <c r="J48" s="40"/>
    </row>
    <row r="49" spans="1:14" ht="45.75" customHeight="1">
      <c r="A49" s="181" t="s">
        <v>107</v>
      </c>
      <c r="B49" s="182"/>
      <c r="C49" s="73"/>
      <c r="D49" s="73"/>
      <c r="E49" s="64"/>
      <c r="F49" s="74"/>
      <c r="L49" s="40"/>
    </row>
    <row r="50" spans="1:14" ht="52.9" customHeight="1">
      <c r="A50" s="75" t="s">
        <v>55</v>
      </c>
      <c r="B50" s="75" t="s">
        <v>54</v>
      </c>
      <c r="C50" s="76" t="s">
        <v>57</v>
      </c>
      <c r="D50" s="75" t="s">
        <v>64</v>
      </c>
      <c r="E50" s="75" t="s">
        <v>65</v>
      </c>
      <c r="L50" s="40"/>
    </row>
    <row r="51" spans="1:14">
      <c r="A51" s="98" t="s">
        <v>22</v>
      </c>
      <c r="B51" s="99"/>
      <c r="C51" s="100"/>
      <c r="D51" s="100"/>
      <c r="E51" s="77"/>
      <c r="F51" s="78"/>
      <c r="L51" s="40"/>
    </row>
    <row r="52" spans="1:14">
      <c r="A52" s="98" t="s">
        <v>23</v>
      </c>
      <c r="B52" s="99"/>
      <c r="C52" s="100"/>
      <c r="D52" s="100"/>
      <c r="E52" s="77"/>
      <c r="F52" s="78"/>
      <c r="L52" s="40"/>
    </row>
    <row r="53" spans="1:14">
      <c r="A53" s="98" t="s">
        <v>24</v>
      </c>
      <c r="B53" s="99"/>
      <c r="C53" s="100"/>
      <c r="D53" s="100"/>
      <c r="E53" s="77"/>
      <c r="F53" s="78"/>
      <c r="L53" s="40"/>
    </row>
    <row r="54" spans="1:14">
      <c r="A54" s="101" t="s">
        <v>73</v>
      </c>
      <c r="B54" s="99"/>
      <c r="C54" s="100"/>
      <c r="D54" s="100"/>
      <c r="E54" s="77"/>
      <c r="F54" s="78"/>
      <c r="L54" s="40"/>
    </row>
    <row r="55" spans="1:14">
      <c r="A55" s="125"/>
      <c r="B55" s="117" t="s">
        <v>74</v>
      </c>
      <c r="C55" s="79"/>
      <c r="D55" s="79"/>
      <c r="I55" s="54"/>
      <c r="L55" s="40"/>
    </row>
    <row r="56" spans="1:14">
      <c r="A56" s="125"/>
      <c r="C56" s="79"/>
      <c r="D56" s="79"/>
      <c r="I56" s="54"/>
      <c r="L56" s="40"/>
    </row>
    <row r="57" spans="1:14" ht="48.75" customHeight="1">
      <c r="A57" s="183" t="s">
        <v>66</v>
      </c>
      <c r="B57" s="183"/>
      <c r="C57" s="183"/>
      <c r="D57" s="183"/>
      <c r="E57" s="183"/>
      <c r="I57" s="54"/>
      <c r="L57" s="40"/>
    </row>
    <row r="58" spans="1:14" ht="42.75" customHeight="1">
      <c r="A58" s="184" t="s">
        <v>137</v>
      </c>
      <c r="B58" s="184"/>
      <c r="C58" s="65"/>
      <c r="D58" s="65"/>
      <c r="E58" s="65"/>
      <c r="F58" s="65"/>
      <c r="G58" s="65"/>
      <c r="H58" s="65"/>
      <c r="I58" s="66"/>
      <c r="L58" s="40"/>
      <c r="N58" s="54"/>
    </row>
    <row r="59" spans="1:14" ht="58.5" customHeight="1">
      <c r="A59" s="44" t="s">
        <v>12</v>
      </c>
      <c r="B59" s="39" t="s">
        <v>59</v>
      </c>
      <c r="C59" s="38" t="s">
        <v>69</v>
      </c>
      <c r="D59" s="127" t="s">
        <v>57</v>
      </c>
      <c r="E59" s="189" t="s">
        <v>86</v>
      </c>
      <c r="F59" s="189"/>
      <c r="G59" s="127" t="s">
        <v>87</v>
      </c>
      <c r="H59" s="119" t="s">
        <v>58</v>
      </c>
      <c r="I59" s="119" t="s">
        <v>97</v>
      </c>
      <c r="L59" s="40"/>
    </row>
    <row r="60" spans="1:14" ht="39.75" customHeight="1">
      <c r="A60" s="128" t="s">
        <v>22</v>
      </c>
      <c r="B60" s="129" t="s">
        <v>108</v>
      </c>
      <c r="C60" s="95">
        <v>36</v>
      </c>
      <c r="D60" s="131" t="s">
        <v>88</v>
      </c>
      <c r="E60" s="174"/>
      <c r="F60" s="174"/>
      <c r="G60" s="121"/>
      <c r="H60" s="120"/>
      <c r="I60" s="122">
        <f t="shared" ref="I60:I65" si="0">ROUND(ROUND(H60,2)*C60,2)</f>
        <v>0</v>
      </c>
      <c r="L60" s="40"/>
    </row>
    <row r="61" spans="1:14" ht="39.75" customHeight="1">
      <c r="A61" s="128" t="s">
        <v>23</v>
      </c>
      <c r="B61" s="129" t="s">
        <v>109</v>
      </c>
      <c r="C61" s="95">
        <v>36</v>
      </c>
      <c r="D61" s="131" t="s">
        <v>88</v>
      </c>
      <c r="E61" s="174"/>
      <c r="F61" s="174"/>
      <c r="G61" s="121"/>
      <c r="H61" s="120"/>
      <c r="I61" s="122">
        <f t="shared" si="0"/>
        <v>0</v>
      </c>
      <c r="L61" s="40"/>
    </row>
    <row r="62" spans="1:14" ht="39.75" customHeight="1">
      <c r="A62" s="128" t="s">
        <v>24</v>
      </c>
      <c r="B62" s="129" t="s">
        <v>110</v>
      </c>
      <c r="C62" s="95">
        <v>36</v>
      </c>
      <c r="D62" s="131" t="s">
        <v>88</v>
      </c>
      <c r="E62" s="174"/>
      <c r="F62" s="174"/>
      <c r="G62" s="121"/>
      <c r="H62" s="120"/>
      <c r="I62" s="122">
        <f t="shared" si="0"/>
        <v>0</v>
      </c>
      <c r="L62" s="40"/>
    </row>
    <row r="63" spans="1:14" ht="39.75" customHeight="1">
      <c r="A63" s="130" t="s">
        <v>25</v>
      </c>
      <c r="B63" s="94" t="s">
        <v>111</v>
      </c>
      <c r="C63" s="95">
        <v>36</v>
      </c>
      <c r="D63" s="131" t="s">
        <v>88</v>
      </c>
      <c r="E63" s="174"/>
      <c r="F63" s="174"/>
      <c r="G63" s="121"/>
      <c r="H63" s="120"/>
      <c r="I63" s="122">
        <f t="shared" si="0"/>
        <v>0</v>
      </c>
      <c r="L63" s="40"/>
    </row>
    <row r="64" spans="1:14" ht="39.75" customHeight="1">
      <c r="A64" s="130" t="s">
        <v>26</v>
      </c>
      <c r="B64" s="94" t="s">
        <v>112</v>
      </c>
      <c r="C64" s="95">
        <v>36</v>
      </c>
      <c r="D64" s="131" t="s">
        <v>88</v>
      </c>
      <c r="E64" s="174"/>
      <c r="F64" s="174"/>
      <c r="G64" s="121"/>
      <c r="H64" s="120"/>
      <c r="I64" s="122">
        <f t="shared" si="0"/>
        <v>0</v>
      </c>
      <c r="L64" s="40"/>
    </row>
    <row r="65" spans="1:14" ht="39.75" customHeight="1">
      <c r="A65" s="130" t="s">
        <v>27</v>
      </c>
      <c r="B65" s="94" t="s">
        <v>113</v>
      </c>
      <c r="C65" s="95">
        <v>36</v>
      </c>
      <c r="D65" s="131" t="s">
        <v>88</v>
      </c>
      <c r="E65" s="174"/>
      <c r="F65" s="174"/>
      <c r="G65" s="121"/>
      <c r="H65" s="120"/>
      <c r="I65" s="122">
        <f t="shared" si="0"/>
        <v>0</v>
      </c>
      <c r="L65" s="40"/>
    </row>
    <row r="66" spans="1:14" ht="30" customHeight="1">
      <c r="A66" s="185" t="s">
        <v>114</v>
      </c>
      <c r="B66" s="186"/>
      <c r="C66" s="186"/>
      <c r="D66" s="186"/>
      <c r="E66" s="186"/>
      <c r="F66" s="186"/>
      <c r="G66" s="186"/>
      <c r="H66" s="187"/>
      <c r="I66" s="84">
        <f>SUM(I60:I65)</f>
        <v>0</v>
      </c>
      <c r="L66" s="40"/>
    </row>
    <row r="67" spans="1:14" ht="32.25" customHeight="1">
      <c r="A67" s="28"/>
      <c r="B67" s="48"/>
      <c r="C67" s="49"/>
      <c r="D67" s="49"/>
      <c r="E67" s="41"/>
      <c r="F67" s="46"/>
      <c r="G67" s="41"/>
      <c r="H67" s="41"/>
      <c r="I67" s="47"/>
      <c r="L67" s="40"/>
    </row>
    <row r="68" spans="1:14">
      <c r="A68" s="188" t="s">
        <v>76</v>
      </c>
      <c r="B68" s="188"/>
      <c r="C68" s="102"/>
      <c r="D68" s="41"/>
      <c r="E68" s="28"/>
      <c r="F68" s="42"/>
      <c r="G68" s="28"/>
      <c r="H68" s="28"/>
      <c r="I68" s="43"/>
      <c r="L68" s="40"/>
    </row>
    <row r="69" spans="1:14" ht="69" customHeight="1">
      <c r="A69" s="126" t="s">
        <v>12</v>
      </c>
      <c r="B69" s="93" t="s">
        <v>77</v>
      </c>
      <c r="C69" s="103" t="s">
        <v>78</v>
      </c>
      <c r="D69" s="104" t="s">
        <v>57</v>
      </c>
      <c r="E69" s="106" t="s">
        <v>79</v>
      </c>
      <c r="F69" s="103" t="s">
        <v>80</v>
      </c>
      <c r="G69" s="92" t="s">
        <v>81</v>
      </c>
      <c r="H69" s="107"/>
      <c r="I69" s="71"/>
      <c r="L69" s="40"/>
    </row>
    <row r="70" spans="1:14">
      <c r="A70" s="105" t="s">
        <v>22</v>
      </c>
      <c r="B70" s="94" t="s">
        <v>99</v>
      </c>
      <c r="C70" s="135">
        <v>25632</v>
      </c>
      <c r="D70" s="110" t="s">
        <v>82</v>
      </c>
      <c r="E70" s="111">
        <v>0.69</v>
      </c>
      <c r="F70" s="112"/>
      <c r="G70" s="113">
        <f t="shared" ref="G70:G75" si="1">ROUND((C70*E70*F70)/1000,2)</f>
        <v>0</v>
      </c>
      <c r="H70" s="108"/>
      <c r="I70" s="109"/>
      <c r="L70" s="40"/>
    </row>
    <row r="71" spans="1:14">
      <c r="A71" s="105" t="s">
        <v>23</v>
      </c>
      <c r="B71" s="94" t="s">
        <v>100</v>
      </c>
      <c r="C71" s="135">
        <v>25632</v>
      </c>
      <c r="D71" s="110" t="s">
        <v>82</v>
      </c>
      <c r="E71" s="111">
        <v>0.69</v>
      </c>
      <c r="F71" s="112"/>
      <c r="G71" s="113">
        <f t="shared" si="1"/>
        <v>0</v>
      </c>
      <c r="H71" s="108"/>
      <c r="I71" s="109"/>
      <c r="L71" s="40"/>
    </row>
    <row r="72" spans="1:14">
      <c r="A72" s="105" t="s">
        <v>24</v>
      </c>
      <c r="B72" s="94" t="s">
        <v>101</v>
      </c>
      <c r="C72" s="135">
        <v>25632</v>
      </c>
      <c r="D72" s="110" t="s">
        <v>82</v>
      </c>
      <c r="E72" s="111">
        <v>0.69</v>
      </c>
      <c r="F72" s="112"/>
      <c r="G72" s="113">
        <f t="shared" si="1"/>
        <v>0</v>
      </c>
      <c r="H72" s="108"/>
      <c r="I72" s="109"/>
      <c r="L72" s="40"/>
    </row>
    <row r="73" spans="1:14">
      <c r="A73" s="105" t="s">
        <v>25</v>
      </c>
      <c r="B73" s="94" t="s">
        <v>102</v>
      </c>
      <c r="C73" s="135">
        <v>25632</v>
      </c>
      <c r="D73" s="110" t="s">
        <v>82</v>
      </c>
      <c r="E73" s="111">
        <v>0.69</v>
      </c>
      <c r="F73" s="112"/>
      <c r="G73" s="113">
        <f t="shared" si="1"/>
        <v>0</v>
      </c>
      <c r="H73" s="108"/>
      <c r="I73" s="109"/>
      <c r="L73" s="40"/>
    </row>
    <row r="74" spans="1:14">
      <c r="A74" s="105" t="s">
        <v>26</v>
      </c>
      <c r="B74" s="94" t="s">
        <v>115</v>
      </c>
      <c r="C74" s="135">
        <v>25632</v>
      </c>
      <c r="D74" s="110" t="s">
        <v>82</v>
      </c>
      <c r="E74" s="111">
        <v>0.69</v>
      </c>
      <c r="F74" s="112"/>
      <c r="G74" s="113">
        <f t="shared" si="1"/>
        <v>0</v>
      </c>
      <c r="H74" s="108"/>
      <c r="I74" s="109"/>
      <c r="L74" s="40"/>
    </row>
    <row r="75" spans="1:14">
      <c r="A75" s="105" t="s">
        <v>27</v>
      </c>
      <c r="B75" s="94" t="s">
        <v>116</v>
      </c>
      <c r="C75" s="135">
        <v>25632</v>
      </c>
      <c r="D75" s="110" t="s">
        <v>82</v>
      </c>
      <c r="E75" s="111">
        <v>0.69</v>
      </c>
      <c r="F75" s="112"/>
      <c r="G75" s="113">
        <f t="shared" si="1"/>
        <v>0</v>
      </c>
      <c r="H75" s="108"/>
      <c r="I75" s="109"/>
      <c r="L75" s="40"/>
    </row>
    <row r="76" spans="1:14" ht="19.899999999999999" customHeight="1">
      <c r="A76" s="90"/>
      <c r="B76" s="90"/>
      <c r="C76" s="90"/>
      <c r="D76" s="90"/>
      <c r="E76" s="90"/>
      <c r="F76" s="58" t="s">
        <v>103</v>
      </c>
      <c r="G76" s="136">
        <f>SUM(G70:G75)</f>
        <v>0</v>
      </c>
      <c r="H76" s="28"/>
      <c r="I76" s="28"/>
      <c r="L76" s="40"/>
      <c r="N76" s="54"/>
    </row>
    <row r="77" spans="1:14" ht="17.25" customHeight="1">
      <c r="A77" s="118"/>
      <c r="B77" s="118"/>
      <c r="C77" s="118"/>
      <c r="D77" s="118"/>
      <c r="E77" s="118"/>
      <c r="F77" s="118"/>
      <c r="G77" s="118"/>
      <c r="H77" s="118"/>
      <c r="I77" s="118"/>
      <c r="L77" s="40"/>
    </row>
    <row r="78" spans="1:14" ht="48.75" customHeight="1">
      <c r="A78" s="200" t="s">
        <v>85</v>
      </c>
      <c r="B78" s="200"/>
      <c r="C78" s="114"/>
      <c r="D78" s="114"/>
      <c r="E78" s="114"/>
      <c r="I78" s="54"/>
      <c r="L78" s="40"/>
    </row>
    <row r="79" spans="1:14" s="62" customFormat="1" ht="107.25" customHeight="1">
      <c r="A79" s="81" t="s">
        <v>12</v>
      </c>
      <c r="B79" s="82" t="s">
        <v>62</v>
      </c>
      <c r="C79" s="83" t="s">
        <v>92</v>
      </c>
      <c r="D79" s="83" t="s">
        <v>67</v>
      </c>
      <c r="E79" s="45" t="s">
        <v>68</v>
      </c>
      <c r="F79" s="71"/>
      <c r="G79" s="40"/>
      <c r="H79" s="40"/>
    </row>
    <row r="80" spans="1:14" s="62" customFormat="1" ht="58.5" customHeight="1">
      <c r="A80" s="139">
        <v>1</v>
      </c>
      <c r="B80" s="172" t="s">
        <v>150</v>
      </c>
      <c r="C80" s="173"/>
      <c r="D80" s="137"/>
      <c r="E80" s="138"/>
      <c r="F80" s="71"/>
      <c r="G80" s="40"/>
      <c r="H80" s="40"/>
    </row>
    <row r="81" spans="1:12" s="62" customFormat="1">
      <c r="A81" s="132"/>
      <c r="B81" s="140" t="s">
        <v>118</v>
      </c>
      <c r="C81" s="141">
        <v>37760</v>
      </c>
      <c r="D81" s="96"/>
      <c r="E81" s="97"/>
      <c r="F81" s="72"/>
      <c r="G81" s="40"/>
      <c r="H81" s="40"/>
    </row>
    <row r="82" spans="1:12" s="62" customFormat="1">
      <c r="A82" s="132"/>
      <c r="B82" s="140" t="s">
        <v>119</v>
      </c>
      <c r="C82" s="141">
        <v>26560</v>
      </c>
      <c r="D82" s="96"/>
      <c r="E82" s="97"/>
      <c r="F82" s="72"/>
      <c r="G82" s="40"/>
      <c r="H82" s="40"/>
    </row>
    <row r="83" spans="1:12" s="62" customFormat="1">
      <c r="A83" s="132"/>
      <c r="B83" s="140" t="s">
        <v>120</v>
      </c>
      <c r="C83" s="141">
        <v>16320</v>
      </c>
      <c r="D83" s="96"/>
      <c r="E83" s="97"/>
      <c r="F83" s="72"/>
      <c r="G83" s="40"/>
      <c r="H83" s="40"/>
    </row>
    <row r="84" spans="1:12" s="62" customFormat="1">
      <c r="A84" s="132"/>
      <c r="B84" s="140" t="s">
        <v>121</v>
      </c>
      <c r="C84" s="141">
        <v>66240</v>
      </c>
      <c r="D84" s="96"/>
      <c r="E84" s="97"/>
      <c r="F84" s="72"/>
      <c r="G84" s="40"/>
      <c r="H84" s="40"/>
    </row>
    <row r="85" spans="1:12" s="62" customFormat="1">
      <c r="A85" s="132"/>
      <c r="B85" s="140" t="s">
        <v>122</v>
      </c>
      <c r="C85" s="141">
        <v>4480</v>
      </c>
      <c r="D85" s="96"/>
      <c r="E85" s="97"/>
      <c r="F85" s="72"/>
      <c r="G85" s="40"/>
      <c r="H85" s="40"/>
    </row>
    <row r="86" spans="1:12" s="62" customFormat="1">
      <c r="A86" s="132"/>
      <c r="B86" s="140" t="s">
        <v>123</v>
      </c>
      <c r="C86" s="141">
        <v>20160</v>
      </c>
      <c r="D86" s="96"/>
      <c r="E86" s="97"/>
      <c r="F86" s="72"/>
      <c r="G86" s="40"/>
      <c r="H86" s="40"/>
    </row>
    <row r="87" spans="1:12" s="62" customFormat="1" ht="30.75" customHeight="1">
      <c r="A87" s="177" t="s">
        <v>124</v>
      </c>
      <c r="B87" s="178"/>
      <c r="C87" s="178"/>
      <c r="D87" s="179"/>
      <c r="E87" s="80">
        <f>SUM(E81:E86)</f>
        <v>0</v>
      </c>
      <c r="F87" s="72"/>
      <c r="G87" s="40"/>
      <c r="H87" s="40"/>
    </row>
    <row r="88" spans="1:12" s="62" customFormat="1">
      <c r="A88" s="124"/>
      <c r="B88" s="124"/>
      <c r="C88" s="124"/>
      <c r="D88" s="124"/>
      <c r="E88" s="61"/>
      <c r="F88" s="61"/>
      <c r="G88" s="61"/>
      <c r="H88" s="61"/>
      <c r="I88" s="40"/>
      <c r="J88" s="40"/>
    </row>
    <row r="89" spans="1:12" s="62" customFormat="1" ht="40.5" customHeight="1">
      <c r="A89" s="180" t="s">
        <v>63</v>
      </c>
      <c r="B89" s="180"/>
      <c r="C89" s="180"/>
      <c r="D89" s="180"/>
      <c r="E89" s="180"/>
      <c r="F89" s="61"/>
      <c r="G89" s="61"/>
      <c r="H89" s="61"/>
      <c r="I89" s="40"/>
      <c r="J89" s="40"/>
    </row>
    <row r="90" spans="1:12" ht="45.75" customHeight="1">
      <c r="A90" s="181" t="s">
        <v>125</v>
      </c>
      <c r="B90" s="182"/>
      <c r="C90" s="73"/>
      <c r="D90" s="73"/>
      <c r="E90" s="64"/>
      <c r="F90" s="74"/>
      <c r="L90" s="40"/>
    </row>
    <row r="91" spans="1:12" ht="52.9" customHeight="1">
      <c r="A91" s="75" t="s">
        <v>55</v>
      </c>
      <c r="B91" s="75" t="s">
        <v>54</v>
      </c>
      <c r="C91" s="76" t="s">
        <v>57</v>
      </c>
      <c r="D91" s="75" t="s">
        <v>64</v>
      </c>
      <c r="E91" s="75" t="s">
        <v>65</v>
      </c>
      <c r="L91" s="40"/>
    </row>
    <row r="92" spans="1:12">
      <c r="A92" s="98" t="s">
        <v>22</v>
      </c>
      <c r="B92" s="99"/>
      <c r="C92" s="100"/>
      <c r="D92" s="100"/>
      <c r="E92" s="77"/>
      <c r="F92" s="78"/>
      <c r="L92" s="40"/>
    </row>
    <row r="93" spans="1:12">
      <c r="A93" s="98" t="s">
        <v>23</v>
      </c>
      <c r="B93" s="99"/>
      <c r="C93" s="100"/>
      <c r="D93" s="100"/>
      <c r="E93" s="77"/>
      <c r="F93" s="78"/>
      <c r="L93" s="40"/>
    </row>
    <row r="94" spans="1:12">
      <c r="A94" s="98" t="s">
        <v>24</v>
      </c>
      <c r="B94" s="99"/>
      <c r="C94" s="100"/>
      <c r="D94" s="100"/>
      <c r="E94" s="77"/>
      <c r="F94" s="78"/>
      <c r="L94" s="40"/>
    </row>
    <row r="95" spans="1:12">
      <c r="A95" s="101" t="s">
        <v>73</v>
      </c>
      <c r="B95" s="99"/>
      <c r="C95" s="100"/>
      <c r="D95" s="100"/>
      <c r="E95" s="77"/>
      <c r="F95" s="78"/>
      <c r="L95" s="40"/>
    </row>
    <row r="96" spans="1:12">
      <c r="A96" s="125"/>
      <c r="B96" s="117" t="s">
        <v>74</v>
      </c>
      <c r="C96" s="79"/>
      <c r="D96" s="79"/>
      <c r="I96" s="54"/>
      <c r="L96" s="40"/>
    </row>
    <row r="97" spans="1:14">
      <c r="A97" s="125"/>
      <c r="C97" s="79"/>
      <c r="D97" s="79"/>
      <c r="I97" s="54"/>
      <c r="L97" s="40"/>
    </row>
    <row r="98" spans="1:14" ht="48.75" customHeight="1">
      <c r="A98" s="183" t="s">
        <v>66</v>
      </c>
      <c r="B98" s="183"/>
      <c r="C98" s="183"/>
      <c r="D98" s="183"/>
      <c r="E98" s="183"/>
      <c r="I98" s="54"/>
      <c r="L98" s="40"/>
    </row>
    <row r="99" spans="1:14" ht="42.75" customHeight="1">
      <c r="A99" s="184" t="s">
        <v>139</v>
      </c>
      <c r="B99" s="184"/>
      <c r="C99" s="65"/>
      <c r="D99" s="65"/>
      <c r="E99" s="65"/>
      <c r="F99" s="65"/>
      <c r="G99" s="65"/>
      <c r="H99" s="65"/>
      <c r="I99" s="66"/>
      <c r="L99" s="40"/>
      <c r="N99" s="54"/>
    </row>
    <row r="100" spans="1:14" ht="58.5" customHeight="1">
      <c r="A100" s="44" t="s">
        <v>12</v>
      </c>
      <c r="B100" s="39" t="s">
        <v>59</v>
      </c>
      <c r="C100" s="38" t="s">
        <v>69</v>
      </c>
      <c r="D100" s="127" t="s">
        <v>57</v>
      </c>
      <c r="E100" s="189" t="s">
        <v>86</v>
      </c>
      <c r="F100" s="189"/>
      <c r="G100" s="127" t="s">
        <v>87</v>
      </c>
      <c r="H100" s="119" t="s">
        <v>58</v>
      </c>
      <c r="I100" s="119" t="s">
        <v>97</v>
      </c>
      <c r="L100" s="40"/>
    </row>
    <row r="101" spans="1:14" ht="39.75" customHeight="1">
      <c r="A101" s="128" t="s">
        <v>22</v>
      </c>
      <c r="B101" s="129" t="s">
        <v>126</v>
      </c>
      <c r="C101" s="95">
        <v>36</v>
      </c>
      <c r="D101" s="131" t="s">
        <v>88</v>
      </c>
      <c r="E101" s="174"/>
      <c r="F101" s="174"/>
      <c r="G101" s="121"/>
      <c r="H101" s="120"/>
      <c r="I101" s="122">
        <f>ROUND(ROUND(H101,2)*C101,2)</f>
        <v>0</v>
      </c>
      <c r="L101" s="40"/>
    </row>
    <row r="102" spans="1:14" ht="39.75" customHeight="1">
      <c r="A102" s="128" t="s">
        <v>23</v>
      </c>
      <c r="B102" s="129" t="s">
        <v>127</v>
      </c>
      <c r="C102" s="95">
        <v>36</v>
      </c>
      <c r="D102" s="131" t="s">
        <v>88</v>
      </c>
      <c r="E102" s="174"/>
      <c r="F102" s="174"/>
      <c r="G102" s="121"/>
      <c r="H102" s="120"/>
      <c r="I102" s="122">
        <f>ROUND(ROUND(H102,2)*C102,2)</f>
        <v>0</v>
      </c>
      <c r="L102" s="40"/>
    </row>
    <row r="103" spans="1:14" ht="39.75" customHeight="1">
      <c r="A103" s="128" t="s">
        <v>24</v>
      </c>
      <c r="B103" s="129" t="s">
        <v>128</v>
      </c>
      <c r="C103" s="95">
        <v>36</v>
      </c>
      <c r="D103" s="131" t="s">
        <v>88</v>
      </c>
      <c r="E103" s="174"/>
      <c r="F103" s="174"/>
      <c r="G103" s="121"/>
      <c r="H103" s="120"/>
      <c r="I103" s="122">
        <f>ROUND(ROUND(H103,2)*C103,2)</f>
        <v>0</v>
      </c>
      <c r="L103" s="40"/>
    </row>
    <row r="104" spans="1:14" ht="30" customHeight="1">
      <c r="A104" s="185" t="s">
        <v>129</v>
      </c>
      <c r="B104" s="186"/>
      <c r="C104" s="186"/>
      <c r="D104" s="186"/>
      <c r="E104" s="186"/>
      <c r="F104" s="186"/>
      <c r="G104" s="186"/>
      <c r="H104" s="187"/>
      <c r="I104" s="84">
        <f>SUM(I101:I103)</f>
        <v>0</v>
      </c>
      <c r="L104" s="40"/>
    </row>
    <row r="105" spans="1:14" ht="32.25" customHeight="1">
      <c r="A105" s="28"/>
      <c r="B105" s="48"/>
      <c r="C105" s="49"/>
      <c r="D105" s="49"/>
      <c r="E105" s="41"/>
      <c r="F105" s="46"/>
      <c r="G105" s="41"/>
      <c r="H105" s="41"/>
      <c r="I105" s="47"/>
      <c r="L105" s="40"/>
    </row>
    <row r="106" spans="1:14">
      <c r="A106" s="188" t="s">
        <v>76</v>
      </c>
      <c r="B106" s="188"/>
      <c r="C106" s="102"/>
      <c r="D106" s="41"/>
      <c r="E106" s="28"/>
      <c r="F106" s="42"/>
      <c r="G106" s="28"/>
      <c r="H106" s="28"/>
      <c r="I106" s="43"/>
      <c r="L106" s="40"/>
    </row>
    <row r="107" spans="1:14" ht="69" customHeight="1">
      <c r="A107" s="126" t="s">
        <v>12</v>
      </c>
      <c r="B107" s="93" t="s">
        <v>77</v>
      </c>
      <c r="C107" s="103" t="s">
        <v>78</v>
      </c>
      <c r="D107" s="104" t="s">
        <v>57</v>
      </c>
      <c r="E107" s="106" t="s">
        <v>79</v>
      </c>
      <c r="F107" s="103" t="s">
        <v>80</v>
      </c>
      <c r="G107" s="92" t="s">
        <v>81</v>
      </c>
      <c r="H107" s="107"/>
      <c r="I107" s="71"/>
      <c r="L107" s="40"/>
    </row>
    <row r="108" spans="1:14">
      <c r="A108" s="105" t="s">
        <v>22</v>
      </c>
      <c r="B108" s="94" t="s">
        <v>99</v>
      </c>
      <c r="C108" s="135">
        <v>25632</v>
      </c>
      <c r="D108" s="110" t="s">
        <v>82</v>
      </c>
      <c r="E108" s="111">
        <v>0.69</v>
      </c>
      <c r="F108" s="112"/>
      <c r="G108" s="113">
        <f>ROUND((C108*E108*F108)/1000,2)</f>
        <v>0</v>
      </c>
      <c r="H108" s="108"/>
      <c r="I108" s="109"/>
      <c r="L108" s="40"/>
    </row>
    <row r="109" spans="1:14">
      <c r="A109" s="105" t="s">
        <v>23</v>
      </c>
      <c r="B109" s="94" t="s">
        <v>100</v>
      </c>
      <c r="C109" s="135">
        <v>25632</v>
      </c>
      <c r="D109" s="110" t="s">
        <v>82</v>
      </c>
      <c r="E109" s="111">
        <v>0.69</v>
      </c>
      <c r="F109" s="112"/>
      <c r="G109" s="113">
        <f>ROUND((C109*E109*F109)/1000,2)</f>
        <v>0</v>
      </c>
      <c r="H109" s="108"/>
      <c r="I109" s="109"/>
      <c r="L109" s="40"/>
    </row>
    <row r="110" spans="1:14">
      <c r="A110" s="105" t="s">
        <v>24</v>
      </c>
      <c r="B110" s="94" t="s">
        <v>101</v>
      </c>
      <c r="C110" s="135">
        <v>25632</v>
      </c>
      <c r="D110" s="110" t="s">
        <v>82</v>
      </c>
      <c r="E110" s="111">
        <v>0.69</v>
      </c>
      <c r="F110" s="112"/>
      <c r="G110" s="113">
        <f>ROUND((C110*E110*F110)/1000,2)</f>
        <v>0</v>
      </c>
      <c r="H110" s="108"/>
      <c r="I110" s="109"/>
      <c r="L110" s="40"/>
    </row>
    <row r="111" spans="1:14" ht="19.899999999999999" customHeight="1">
      <c r="A111" s="90"/>
      <c r="B111" s="90"/>
      <c r="C111" s="90"/>
      <c r="D111" s="90"/>
      <c r="E111" s="90"/>
      <c r="F111" s="58" t="s">
        <v>103</v>
      </c>
      <c r="G111" s="136">
        <f>SUM(G108:G110)</f>
        <v>0</v>
      </c>
      <c r="H111" s="28"/>
      <c r="I111" s="28"/>
      <c r="L111" s="40"/>
      <c r="N111" s="54"/>
    </row>
    <row r="112" spans="1:14">
      <c r="A112" s="116"/>
      <c r="C112" s="115"/>
      <c r="L112" s="40"/>
      <c r="N112" s="54"/>
    </row>
    <row r="113" spans="1:12" s="62" customFormat="1" ht="39" customHeight="1">
      <c r="A113" s="176" t="s">
        <v>117</v>
      </c>
      <c r="B113" s="176"/>
      <c r="C113" s="89"/>
      <c r="D113" s="89"/>
      <c r="E113" s="89"/>
      <c r="F113" s="61"/>
      <c r="G113" s="61"/>
      <c r="H113" s="61"/>
      <c r="I113" s="40"/>
      <c r="J113" s="40"/>
    </row>
    <row r="114" spans="1:12" s="62" customFormat="1">
      <c r="A114" s="124"/>
      <c r="B114" s="124"/>
      <c r="C114" s="124"/>
      <c r="D114" s="124"/>
      <c r="E114" s="61"/>
      <c r="F114" s="61"/>
      <c r="G114" s="61"/>
      <c r="H114" s="61"/>
      <c r="I114" s="40"/>
      <c r="J114" s="40"/>
    </row>
    <row r="115" spans="1:12" s="62" customFormat="1" ht="107.25" customHeight="1">
      <c r="A115" s="81" t="s">
        <v>12</v>
      </c>
      <c r="B115" s="82" t="s">
        <v>62</v>
      </c>
      <c r="C115" s="83" t="s">
        <v>92</v>
      </c>
      <c r="D115" s="83" t="s">
        <v>67</v>
      </c>
      <c r="E115" s="45" t="s">
        <v>68</v>
      </c>
      <c r="F115" s="71"/>
      <c r="G115" s="40"/>
      <c r="H115" s="40"/>
    </row>
    <row r="116" spans="1:12" s="62" customFormat="1" ht="45">
      <c r="A116" s="132">
        <v>1</v>
      </c>
      <c r="B116" s="142" t="s">
        <v>130</v>
      </c>
      <c r="C116" s="143">
        <v>62000</v>
      </c>
      <c r="D116" s="96"/>
      <c r="E116" s="97"/>
      <c r="F116" s="72"/>
      <c r="G116" s="40"/>
      <c r="H116" s="40"/>
    </row>
    <row r="117" spans="1:12" s="62" customFormat="1" ht="30.75" customHeight="1">
      <c r="A117" s="177" t="s">
        <v>89</v>
      </c>
      <c r="B117" s="178"/>
      <c r="C117" s="178"/>
      <c r="D117" s="179"/>
      <c r="E117" s="80">
        <f>SUM(E116:E116)</f>
        <v>0</v>
      </c>
      <c r="F117" s="72"/>
      <c r="G117" s="40"/>
      <c r="H117" s="40"/>
    </row>
    <row r="118" spans="1:12" s="62" customFormat="1">
      <c r="A118" s="124"/>
      <c r="B118" s="124"/>
      <c r="C118" s="124"/>
      <c r="D118" s="124"/>
      <c r="E118" s="61"/>
      <c r="F118" s="61"/>
      <c r="G118" s="61"/>
      <c r="H118" s="61"/>
      <c r="I118" s="40"/>
      <c r="J118" s="40"/>
    </row>
    <row r="119" spans="1:12" s="62" customFormat="1" ht="40.5" customHeight="1">
      <c r="A119" s="180" t="s">
        <v>63</v>
      </c>
      <c r="B119" s="180"/>
      <c r="C119" s="180"/>
      <c r="D119" s="180"/>
      <c r="E119" s="180"/>
      <c r="F119" s="61"/>
      <c r="G119" s="61"/>
      <c r="H119" s="61"/>
      <c r="I119" s="40"/>
      <c r="J119" s="40"/>
    </row>
    <row r="120" spans="1:12" ht="45.75" customHeight="1">
      <c r="A120" s="181" t="s">
        <v>131</v>
      </c>
      <c r="B120" s="182"/>
      <c r="C120" s="73"/>
      <c r="D120" s="73"/>
      <c r="E120" s="64"/>
      <c r="F120" s="74"/>
      <c r="L120" s="40"/>
    </row>
    <row r="121" spans="1:12" ht="52.9" customHeight="1">
      <c r="A121" s="75" t="s">
        <v>55</v>
      </c>
      <c r="B121" s="75" t="s">
        <v>54</v>
      </c>
      <c r="C121" s="76" t="s">
        <v>57</v>
      </c>
      <c r="D121" s="75" t="s">
        <v>64</v>
      </c>
      <c r="E121" s="75" t="s">
        <v>65</v>
      </c>
      <c r="L121" s="40"/>
    </row>
    <row r="122" spans="1:12">
      <c r="A122" s="98" t="s">
        <v>22</v>
      </c>
      <c r="B122" s="99"/>
      <c r="C122" s="100"/>
      <c r="D122" s="100"/>
      <c r="E122" s="77"/>
      <c r="F122" s="78"/>
      <c r="L122" s="40"/>
    </row>
    <row r="123" spans="1:12">
      <c r="A123" s="98" t="s">
        <v>23</v>
      </c>
      <c r="B123" s="99"/>
      <c r="C123" s="100"/>
      <c r="D123" s="100"/>
      <c r="E123" s="77"/>
      <c r="F123" s="78"/>
      <c r="L123" s="40"/>
    </row>
    <row r="124" spans="1:12">
      <c r="A124" s="98" t="s">
        <v>24</v>
      </c>
      <c r="B124" s="99"/>
      <c r="C124" s="100"/>
      <c r="D124" s="100"/>
      <c r="E124" s="77"/>
      <c r="F124" s="78"/>
      <c r="L124" s="40"/>
    </row>
    <row r="125" spans="1:12">
      <c r="A125" s="101" t="s">
        <v>73</v>
      </c>
      <c r="B125" s="99"/>
      <c r="C125" s="100"/>
      <c r="D125" s="100"/>
      <c r="E125" s="77"/>
      <c r="F125" s="78"/>
      <c r="L125" s="40"/>
    </row>
    <row r="126" spans="1:12">
      <c r="A126" s="125"/>
      <c r="B126" s="117" t="s">
        <v>74</v>
      </c>
      <c r="C126" s="79"/>
      <c r="D126" s="79"/>
      <c r="I126" s="54"/>
      <c r="L126" s="40"/>
    </row>
    <row r="127" spans="1:12">
      <c r="A127" s="125"/>
      <c r="C127" s="79"/>
      <c r="D127" s="79"/>
      <c r="I127" s="54"/>
      <c r="L127" s="40"/>
    </row>
    <row r="128" spans="1:12" ht="48.75" customHeight="1">
      <c r="A128" s="183" t="s">
        <v>66</v>
      </c>
      <c r="B128" s="183"/>
      <c r="C128" s="183"/>
      <c r="D128" s="183"/>
      <c r="E128" s="183"/>
      <c r="I128" s="54"/>
      <c r="L128" s="40"/>
    </row>
    <row r="129" spans="1:14" ht="42.75" customHeight="1">
      <c r="A129" s="184" t="s">
        <v>140</v>
      </c>
      <c r="B129" s="184"/>
      <c r="C129" s="65"/>
      <c r="D129" s="65"/>
      <c r="E129" s="65"/>
      <c r="F129" s="65"/>
      <c r="G129" s="65"/>
      <c r="H129" s="65"/>
      <c r="I129" s="66"/>
      <c r="L129" s="40"/>
      <c r="N129" s="54"/>
    </row>
    <row r="130" spans="1:14" ht="58.5" customHeight="1">
      <c r="A130" s="44" t="s">
        <v>12</v>
      </c>
      <c r="B130" s="39" t="s">
        <v>59</v>
      </c>
      <c r="C130" s="38" t="s">
        <v>69</v>
      </c>
      <c r="D130" s="127" t="s">
        <v>57</v>
      </c>
      <c r="E130" s="189" t="s">
        <v>86</v>
      </c>
      <c r="F130" s="189"/>
      <c r="G130" s="127" t="s">
        <v>87</v>
      </c>
      <c r="H130" s="119" t="s">
        <v>58</v>
      </c>
      <c r="I130" s="119" t="s">
        <v>97</v>
      </c>
      <c r="L130" s="40"/>
    </row>
    <row r="131" spans="1:14" ht="26.25" customHeight="1">
      <c r="A131" s="128" t="s">
        <v>22</v>
      </c>
      <c r="B131" s="129" t="s">
        <v>132</v>
      </c>
      <c r="C131" s="95">
        <v>36</v>
      </c>
      <c r="D131" s="131" t="s">
        <v>88</v>
      </c>
      <c r="E131" s="174"/>
      <c r="F131" s="174"/>
      <c r="G131" s="121"/>
      <c r="H131" s="120"/>
      <c r="I131" s="122">
        <f t="shared" ref="I131:I139" si="2">ROUND(ROUND(H131,2)*C131,2)</f>
        <v>0</v>
      </c>
      <c r="L131" s="40"/>
    </row>
    <row r="132" spans="1:14" ht="26.25" customHeight="1">
      <c r="A132" s="128" t="s">
        <v>23</v>
      </c>
      <c r="B132" s="129" t="s">
        <v>132</v>
      </c>
      <c r="C132" s="95">
        <v>36</v>
      </c>
      <c r="D132" s="131" t="s">
        <v>88</v>
      </c>
      <c r="E132" s="174"/>
      <c r="F132" s="174"/>
      <c r="G132" s="121"/>
      <c r="H132" s="120"/>
      <c r="I132" s="122">
        <f t="shared" si="2"/>
        <v>0</v>
      </c>
      <c r="L132" s="40"/>
    </row>
    <row r="133" spans="1:14" ht="26.25" customHeight="1">
      <c r="A133" s="128" t="s">
        <v>24</v>
      </c>
      <c r="B133" s="129" t="s">
        <v>132</v>
      </c>
      <c r="C133" s="95">
        <v>36</v>
      </c>
      <c r="D133" s="131" t="s">
        <v>88</v>
      </c>
      <c r="E133" s="174"/>
      <c r="F133" s="174"/>
      <c r="G133" s="121"/>
      <c r="H133" s="120"/>
      <c r="I133" s="122">
        <f t="shared" si="2"/>
        <v>0</v>
      </c>
      <c r="L133" s="40"/>
    </row>
    <row r="134" spans="1:14" ht="26.25" customHeight="1">
      <c r="A134" s="130" t="s">
        <v>25</v>
      </c>
      <c r="B134" s="94" t="s">
        <v>132</v>
      </c>
      <c r="C134" s="95">
        <v>36</v>
      </c>
      <c r="D134" s="131" t="s">
        <v>88</v>
      </c>
      <c r="E134" s="174"/>
      <c r="F134" s="174"/>
      <c r="G134" s="121"/>
      <c r="H134" s="120"/>
      <c r="I134" s="122">
        <f t="shared" si="2"/>
        <v>0</v>
      </c>
      <c r="L134" s="40"/>
    </row>
    <row r="135" spans="1:14" ht="26.25" customHeight="1">
      <c r="A135" s="130" t="s">
        <v>26</v>
      </c>
      <c r="B135" s="94" t="s">
        <v>132</v>
      </c>
      <c r="C135" s="95">
        <v>36</v>
      </c>
      <c r="D135" s="131" t="s">
        <v>88</v>
      </c>
      <c r="E135" s="174"/>
      <c r="F135" s="174"/>
      <c r="G135" s="121"/>
      <c r="H135" s="120"/>
      <c r="I135" s="122">
        <f t="shared" si="2"/>
        <v>0</v>
      </c>
      <c r="L135" s="40"/>
    </row>
    <row r="136" spans="1:14" ht="26.25" customHeight="1">
      <c r="A136" s="130" t="s">
        <v>27</v>
      </c>
      <c r="B136" s="94" t="s">
        <v>132</v>
      </c>
      <c r="C136" s="95">
        <v>36</v>
      </c>
      <c r="D136" s="131" t="s">
        <v>88</v>
      </c>
      <c r="E136" s="174"/>
      <c r="F136" s="174"/>
      <c r="G136" s="121"/>
      <c r="H136" s="120"/>
      <c r="I136" s="122">
        <f t="shared" si="2"/>
        <v>0</v>
      </c>
      <c r="L136" s="40"/>
    </row>
    <row r="137" spans="1:14" ht="26.25" customHeight="1">
      <c r="A137" s="130" t="s">
        <v>28</v>
      </c>
      <c r="B137" s="94" t="s">
        <v>132</v>
      </c>
      <c r="C137" s="95">
        <v>36</v>
      </c>
      <c r="D137" s="131" t="s">
        <v>88</v>
      </c>
      <c r="E137" s="174"/>
      <c r="F137" s="174"/>
      <c r="G137" s="121"/>
      <c r="H137" s="120"/>
      <c r="I137" s="122">
        <f t="shared" si="2"/>
        <v>0</v>
      </c>
      <c r="L137" s="40"/>
    </row>
    <row r="138" spans="1:14" ht="26.25" customHeight="1">
      <c r="A138" s="130" t="s">
        <v>29</v>
      </c>
      <c r="B138" s="94" t="s">
        <v>132</v>
      </c>
      <c r="C138" s="95">
        <v>36</v>
      </c>
      <c r="D138" s="131" t="s">
        <v>88</v>
      </c>
      <c r="E138" s="174"/>
      <c r="F138" s="174"/>
      <c r="G138" s="121"/>
      <c r="H138" s="120"/>
      <c r="I138" s="122">
        <f t="shared" si="2"/>
        <v>0</v>
      </c>
      <c r="L138" s="40"/>
    </row>
    <row r="139" spans="1:14" ht="26.25" customHeight="1">
      <c r="A139" s="130" t="s">
        <v>30</v>
      </c>
      <c r="B139" s="94" t="s">
        <v>132</v>
      </c>
      <c r="C139" s="95">
        <v>36</v>
      </c>
      <c r="D139" s="131" t="s">
        <v>88</v>
      </c>
      <c r="E139" s="174"/>
      <c r="F139" s="174"/>
      <c r="G139" s="121"/>
      <c r="H139" s="120"/>
      <c r="I139" s="122">
        <f t="shared" si="2"/>
        <v>0</v>
      </c>
      <c r="L139" s="40"/>
    </row>
    <row r="140" spans="1:14" ht="30" customHeight="1">
      <c r="A140" s="185" t="s">
        <v>133</v>
      </c>
      <c r="B140" s="186"/>
      <c r="C140" s="186"/>
      <c r="D140" s="186"/>
      <c r="E140" s="186"/>
      <c r="F140" s="186"/>
      <c r="G140" s="186"/>
      <c r="H140" s="187"/>
      <c r="I140" s="84">
        <f>SUM(I131:I139)</f>
        <v>0</v>
      </c>
      <c r="L140" s="40"/>
    </row>
    <row r="141" spans="1:14" ht="32.25" customHeight="1">
      <c r="A141" s="28"/>
      <c r="B141" s="48"/>
      <c r="C141" s="49"/>
      <c r="D141" s="49"/>
      <c r="E141" s="41"/>
      <c r="F141" s="46"/>
      <c r="G141" s="41"/>
      <c r="H141" s="41"/>
      <c r="I141" s="47"/>
      <c r="L141" s="40"/>
    </row>
    <row r="142" spans="1:14">
      <c r="A142" s="188" t="s">
        <v>76</v>
      </c>
      <c r="B142" s="188"/>
      <c r="C142" s="102"/>
      <c r="D142" s="41"/>
      <c r="E142" s="28"/>
      <c r="F142" s="42"/>
      <c r="G142" s="28"/>
      <c r="H142" s="28"/>
      <c r="I142" s="43"/>
      <c r="L142" s="40"/>
    </row>
    <row r="143" spans="1:14" ht="69" customHeight="1">
      <c r="A143" s="126" t="s">
        <v>12</v>
      </c>
      <c r="B143" s="93" t="s">
        <v>77</v>
      </c>
      <c r="C143" s="103" t="s">
        <v>78</v>
      </c>
      <c r="D143" s="104" t="s">
        <v>57</v>
      </c>
      <c r="E143" s="106" t="s">
        <v>79</v>
      </c>
      <c r="F143" s="103" t="s">
        <v>80</v>
      </c>
      <c r="G143" s="92" t="s">
        <v>81</v>
      </c>
      <c r="H143" s="107"/>
      <c r="I143" s="71"/>
      <c r="L143" s="40"/>
    </row>
    <row r="144" spans="1:14">
      <c r="A144" s="105" t="s">
        <v>22</v>
      </c>
      <c r="B144" s="94" t="s">
        <v>99</v>
      </c>
      <c r="C144" s="135">
        <v>25632</v>
      </c>
      <c r="D144" s="110" t="s">
        <v>82</v>
      </c>
      <c r="E144" s="111">
        <v>0.69</v>
      </c>
      <c r="F144" s="112"/>
      <c r="G144" s="113">
        <f t="shared" ref="G144:G152" si="3">ROUND((C144*E144*F144)/1000,2)</f>
        <v>0</v>
      </c>
      <c r="H144" s="108"/>
      <c r="I144" s="109"/>
      <c r="L144" s="40"/>
    </row>
    <row r="145" spans="1:14">
      <c r="A145" s="105" t="s">
        <v>23</v>
      </c>
      <c r="B145" s="94" t="s">
        <v>100</v>
      </c>
      <c r="C145" s="135">
        <v>25632</v>
      </c>
      <c r="D145" s="110" t="s">
        <v>82</v>
      </c>
      <c r="E145" s="111">
        <v>0.69</v>
      </c>
      <c r="F145" s="112"/>
      <c r="G145" s="113">
        <f t="shared" si="3"/>
        <v>0</v>
      </c>
      <c r="H145" s="108"/>
      <c r="I145" s="109"/>
      <c r="L145" s="40"/>
    </row>
    <row r="146" spans="1:14">
      <c r="A146" s="105" t="s">
        <v>24</v>
      </c>
      <c r="B146" s="94" t="s">
        <v>101</v>
      </c>
      <c r="C146" s="135">
        <v>25632</v>
      </c>
      <c r="D146" s="110" t="s">
        <v>82</v>
      </c>
      <c r="E146" s="111">
        <v>0.69</v>
      </c>
      <c r="F146" s="112"/>
      <c r="G146" s="113">
        <f t="shared" si="3"/>
        <v>0</v>
      </c>
      <c r="H146" s="108"/>
      <c r="I146" s="109"/>
      <c r="L146" s="40"/>
    </row>
    <row r="147" spans="1:14">
      <c r="A147" s="105" t="s">
        <v>25</v>
      </c>
      <c r="B147" s="94" t="s">
        <v>102</v>
      </c>
      <c r="C147" s="135">
        <v>25632</v>
      </c>
      <c r="D147" s="110" t="s">
        <v>82</v>
      </c>
      <c r="E147" s="111">
        <v>0.69</v>
      </c>
      <c r="F147" s="112"/>
      <c r="G147" s="113">
        <f t="shared" si="3"/>
        <v>0</v>
      </c>
      <c r="H147" s="108"/>
      <c r="I147" s="109"/>
      <c r="L147" s="40"/>
    </row>
    <row r="148" spans="1:14">
      <c r="A148" s="105" t="s">
        <v>26</v>
      </c>
      <c r="B148" s="94" t="s">
        <v>115</v>
      </c>
      <c r="C148" s="135">
        <v>25632</v>
      </c>
      <c r="D148" s="110" t="s">
        <v>82</v>
      </c>
      <c r="E148" s="111">
        <v>0.69</v>
      </c>
      <c r="F148" s="112"/>
      <c r="G148" s="113">
        <f t="shared" si="3"/>
        <v>0</v>
      </c>
      <c r="H148" s="108"/>
      <c r="I148" s="109"/>
      <c r="L148" s="40"/>
    </row>
    <row r="149" spans="1:14">
      <c r="A149" s="105" t="s">
        <v>27</v>
      </c>
      <c r="B149" s="94" t="s">
        <v>116</v>
      </c>
      <c r="C149" s="135">
        <v>25632</v>
      </c>
      <c r="D149" s="110" t="s">
        <v>82</v>
      </c>
      <c r="E149" s="111">
        <v>0.69</v>
      </c>
      <c r="F149" s="112"/>
      <c r="G149" s="113">
        <f t="shared" si="3"/>
        <v>0</v>
      </c>
      <c r="H149" s="108"/>
      <c r="I149" s="109"/>
      <c r="L149" s="40"/>
    </row>
    <row r="150" spans="1:14">
      <c r="A150" s="105" t="s">
        <v>28</v>
      </c>
      <c r="B150" s="94" t="s">
        <v>134</v>
      </c>
      <c r="C150" s="135">
        <v>25632</v>
      </c>
      <c r="D150" s="110" t="s">
        <v>82</v>
      </c>
      <c r="E150" s="111">
        <v>0.69</v>
      </c>
      <c r="F150" s="112"/>
      <c r="G150" s="113">
        <f t="shared" si="3"/>
        <v>0</v>
      </c>
      <c r="H150" s="108"/>
      <c r="I150" s="109"/>
      <c r="L150" s="40"/>
    </row>
    <row r="151" spans="1:14">
      <c r="A151" s="105" t="s">
        <v>29</v>
      </c>
      <c r="B151" s="94" t="s">
        <v>135</v>
      </c>
      <c r="C151" s="135">
        <v>25632</v>
      </c>
      <c r="D151" s="110" t="s">
        <v>82</v>
      </c>
      <c r="E151" s="111">
        <v>0.69</v>
      </c>
      <c r="F151" s="112"/>
      <c r="G151" s="113">
        <f t="shared" si="3"/>
        <v>0</v>
      </c>
      <c r="H151" s="108"/>
      <c r="I151" s="109"/>
      <c r="L151" s="40"/>
    </row>
    <row r="152" spans="1:14">
      <c r="A152" s="105" t="s">
        <v>30</v>
      </c>
      <c r="B152" s="94" t="s">
        <v>136</v>
      </c>
      <c r="C152" s="135">
        <v>25632</v>
      </c>
      <c r="D152" s="110" t="s">
        <v>82</v>
      </c>
      <c r="E152" s="111">
        <v>0.69</v>
      </c>
      <c r="F152" s="112"/>
      <c r="G152" s="113">
        <f t="shared" si="3"/>
        <v>0</v>
      </c>
      <c r="H152" s="108"/>
      <c r="I152" s="109"/>
      <c r="L152" s="40"/>
    </row>
    <row r="153" spans="1:14" ht="19.899999999999999" customHeight="1">
      <c r="A153" s="90"/>
      <c r="B153" s="90"/>
      <c r="C153" s="90"/>
      <c r="D153" s="90"/>
      <c r="E153" s="90"/>
      <c r="F153" s="58" t="s">
        <v>103</v>
      </c>
      <c r="G153" s="136">
        <f>SUM(G144:G152)</f>
        <v>0</v>
      </c>
      <c r="H153" s="28"/>
      <c r="I153" s="28"/>
      <c r="L153" s="40"/>
      <c r="N153" s="54"/>
    </row>
    <row r="154" spans="1:14" ht="21" customHeight="1">
      <c r="A154" s="175" t="s">
        <v>56</v>
      </c>
      <c r="B154" s="175"/>
      <c r="C154" s="175"/>
      <c r="D154" s="175"/>
      <c r="E154" s="175"/>
      <c r="F154" s="175"/>
      <c r="G154" s="175"/>
      <c r="H154" s="175"/>
      <c r="I154" s="175"/>
      <c r="L154" s="40"/>
      <c r="N154" s="54"/>
    </row>
    <row r="155" spans="1:14" ht="17.25" customHeight="1">
      <c r="A155" s="118"/>
      <c r="B155" s="118"/>
      <c r="C155" s="118"/>
      <c r="D155" s="118"/>
      <c r="E155" s="118"/>
      <c r="F155" s="118"/>
      <c r="G155" s="118"/>
      <c r="H155" s="118"/>
      <c r="I155" s="118"/>
      <c r="L155" s="40"/>
    </row>
    <row r="156" spans="1:14">
      <c r="A156" s="199" t="s">
        <v>147</v>
      </c>
      <c r="B156" s="199"/>
      <c r="C156" s="199"/>
      <c r="D156" s="199"/>
      <c r="E156" s="199"/>
      <c r="F156" s="199"/>
      <c r="G156" s="199"/>
      <c r="H156" s="199"/>
      <c r="I156" s="199"/>
      <c r="L156" s="40"/>
      <c r="N156" s="54"/>
    </row>
    <row r="157" spans="1:14">
      <c r="L157" s="40"/>
      <c r="N157" s="54"/>
    </row>
    <row r="158" spans="1:14">
      <c r="L158" s="40"/>
      <c r="N158" s="54"/>
    </row>
    <row r="159" spans="1:14">
      <c r="L159" s="40"/>
      <c r="N159" s="54"/>
    </row>
    <row r="160" spans="1:14">
      <c r="L160" s="40"/>
      <c r="N160" s="54"/>
    </row>
    <row r="161" spans="12:14">
      <c r="L161" s="40"/>
      <c r="N161" s="54"/>
    </row>
    <row r="162" spans="12:14">
      <c r="L162" s="40"/>
      <c r="N162" s="54"/>
    </row>
    <row r="163" spans="12:14">
      <c r="L163" s="40"/>
      <c r="N163" s="54"/>
    </row>
  </sheetData>
  <mergeCells count="66">
    <mergeCell ref="A156:I156"/>
    <mergeCell ref="A49:B49"/>
    <mergeCell ref="E102:F102"/>
    <mergeCell ref="E103:F103"/>
    <mergeCell ref="A78:B78"/>
    <mergeCell ref="E60:F60"/>
    <mergeCell ref="E61:F61"/>
    <mergeCell ref="E62:F62"/>
    <mergeCell ref="E63:F63"/>
    <mergeCell ref="A66:H66"/>
    <mergeCell ref="A68:B68"/>
    <mergeCell ref="E64:F64"/>
    <mergeCell ref="E65:F65"/>
    <mergeCell ref="A87:D87"/>
    <mergeCell ref="E130:F130"/>
    <mergeCell ref="E59:F59"/>
    <mergeCell ref="A17:B17"/>
    <mergeCell ref="A25:E25"/>
    <mergeCell ref="A16:E16"/>
    <mergeCell ref="H2:I2"/>
    <mergeCell ref="A7:E7"/>
    <mergeCell ref="A8:E8"/>
    <mergeCell ref="A14:D14"/>
    <mergeCell ref="A3:I3"/>
    <mergeCell ref="A10:B10"/>
    <mergeCell ref="B6:C6"/>
    <mergeCell ref="A26:B26"/>
    <mergeCell ref="E27:F27"/>
    <mergeCell ref="E31:F31"/>
    <mergeCell ref="A32:H32"/>
    <mergeCell ref="A34:B34"/>
    <mergeCell ref="E28:F28"/>
    <mergeCell ref="E29:F29"/>
    <mergeCell ref="E30:F30"/>
    <mergeCell ref="A42:B42"/>
    <mergeCell ref="A46:D46"/>
    <mergeCell ref="A48:E48"/>
    <mergeCell ref="A57:E57"/>
    <mergeCell ref="A58:B58"/>
    <mergeCell ref="E131:F131"/>
    <mergeCell ref="E132:F132"/>
    <mergeCell ref="E133:F133"/>
    <mergeCell ref="A89:E89"/>
    <mergeCell ref="A90:B90"/>
    <mergeCell ref="A98:E98"/>
    <mergeCell ref="A99:B99"/>
    <mergeCell ref="E100:F100"/>
    <mergeCell ref="E101:F101"/>
    <mergeCell ref="A104:H104"/>
    <mergeCell ref="A106:B106"/>
    <mergeCell ref="B80:C80"/>
    <mergeCell ref="E134:F134"/>
    <mergeCell ref="E135:F135"/>
    <mergeCell ref="E136:F136"/>
    <mergeCell ref="A154:I154"/>
    <mergeCell ref="A113:B113"/>
    <mergeCell ref="A117:D117"/>
    <mergeCell ref="A119:E119"/>
    <mergeCell ref="A120:B120"/>
    <mergeCell ref="A128:E128"/>
    <mergeCell ref="A129:B129"/>
    <mergeCell ref="E137:F137"/>
    <mergeCell ref="E138:F138"/>
    <mergeCell ref="E139:F139"/>
    <mergeCell ref="A140:H140"/>
    <mergeCell ref="A142:B14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horizontalDpi="300" verticalDpi="300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oferty</vt:lpstr>
      <vt:lpstr>Arkusz cenowy</vt:lpstr>
      <vt:lpstr>'Arkusz cenowy'!Obszar_wydruku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2022-08-10T09:55:18Z</cp:lastPrinted>
  <dcterms:created xsi:type="dcterms:W3CDTF">2003-05-16T10:10:29Z</dcterms:created>
  <dcterms:modified xsi:type="dcterms:W3CDTF">2024-03-15T07:26:56Z</dcterms:modified>
</cp:coreProperties>
</file>