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32767" windowHeight="32767" activeTab="0"/>
  </bookViews>
  <sheets>
    <sheet name="." sheetId="1" r:id="rId1"/>
  </sheets>
  <definedNames>
    <definedName name="_xlnm._FilterDatabase" localSheetId="0" hidden="1">'.'!$A$2:$J$41</definedName>
    <definedName name="aktywnywiersz">423</definedName>
    <definedName name="_xlnm.Print_Area" localSheetId="0">'.'!$A$1:$J$42</definedName>
  </definedNames>
  <calcPr fullCalcOnLoad="1"/>
</workbook>
</file>

<file path=xl/sharedStrings.xml><?xml version="1.0" encoding="utf-8"?>
<sst xmlns="http://schemas.openxmlformats.org/spreadsheetml/2006/main" count="88" uniqueCount="54">
  <si>
    <t>Lp.</t>
  </si>
  <si>
    <t>j.m.</t>
  </si>
  <si>
    <t>Ilość wg j.m.</t>
  </si>
  <si>
    <t xml:space="preserve">Cena jedn. netto </t>
  </si>
  <si>
    <t>Wartość netto</t>
  </si>
  <si>
    <t>Stawka podatku VAT (%)</t>
  </si>
  <si>
    <t>Wartość brutto</t>
  </si>
  <si>
    <t>X</t>
  </si>
  <si>
    <t>szt.</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</si>
  <si>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</si>
  <si>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</si>
  <si>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</si>
  <si>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DATA I PODPIS WYKONAWCY</t>
  </si>
  <si>
    <t>op</t>
  </si>
  <si>
    <t>Przyrząd do przetaczania płynów infuzyjnych z możliwością pomiaru OCŻ, wykonany z PCV, ze skalą 0-30cm, komora kroplowa o długości 5cm, filtr 15µm,  kranik trójdrożny umożliwiający zamienne podłączenie przyrządów, opakowanie folia-papier</t>
  </si>
  <si>
    <t>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t>
  </si>
  <si>
    <t>Przyrząd do szybkiego przetaczania krwi wykonany z PCV, komora kroplowa o długości min 9,5cm, filtr 200µm, regulator przepływu z miejscem do podwieszenia drenu, dren o długości 150cm z łącznikiem luer-lock na jego końcu. Pompka do szybkiego toczenia krwi w kształcie walca o długości min. 11cm. Opakowanie folia-papier</t>
  </si>
  <si>
    <t>Kaniula dożylna dla noworodków ze zdejmowanym uchwytem - 25G, 0,7x19mm, przepływ 13ml/min</t>
  </si>
  <si>
    <t>Kaniula dożylna dla noworodków ze zdejmowanym uchwytem - 25G, 0,6x19mm, przepływ 13ml/min</t>
  </si>
  <si>
    <t xml:space="preserve">Kaniula do żył obwodowych z dodatkowym portem górnym - 22G, 0,8x19-25mm,  materiał cewnika PTFE lub PUR </t>
  </si>
  <si>
    <t>Przedłużacz do pomp infuzyjnych biały 150cm, posiada dren PCV o średnicy wewnętrznej ok. 1,2 mm, łączniki stożkowe luer-lock,  przedłużacz wolny od ftalanów.</t>
  </si>
  <si>
    <t xml:space="preserve">Strzykawki jednorazowego użytku do pompy infuzyjnej , trzyczęściowa,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 ml , tłok strzykawki nawilżony olejem silikonowym, który nie powoduje zacinania się tłoka. Typ strzykawki i logo producenta na strzykawce . </t>
  </si>
  <si>
    <t>Strzykawka jednorazowego użytku o pojemności1ml do tuberkuliny z uszczelnieniem, pomarańczowy, kontrastujący tłok, skala co 0,05 ml z dopakowaną igłą 0,45 x 13mm  nazwa strzykawki oraz logo producenta na korpusie op. zbiorcze a'100 szt.</t>
  </si>
  <si>
    <t>Igła j.u. 0,5x25mm - opakowania pośrednie  o pojemności  od 50 - 250 szt.</t>
  </si>
  <si>
    <t>Igła j.u. 0,6x30mm-  opakowania pośrednie  o pojemności  od 50 - 250 szt.</t>
  </si>
  <si>
    <t xml:space="preserve">Igła j.u. 0,7x30mm-  opakowania pośrednie  o pojemności  od 50 - 250 szt. </t>
  </si>
  <si>
    <t>Igła j.u. 0,8x40mm-  opakowania pośrednie  o pojemności  od 50 - 250 szt.</t>
  </si>
  <si>
    <t>Igła do pobierania leków z otworem bocznym (typu Pencil-Point). Rozmiar 18G 1,2 x 30mm. Sterylna, pakowana pojedynczo w blister-packz napisami w j. polskim. 
-opakowania pośrednie  o pojemności  od 50 - 250 szt.</t>
  </si>
  <si>
    <r>
      <t xml:space="preserve">                                                                                                   </t>
    </r>
    <r>
      <rPr>
        <b/>
        <sz val="8"/>
        <rFont val="Times New Roman"/>
        <family val="1"/>
      </rPr>
      <t>WARTOŚĆ PAKIETU :</t>
    </r>
  </si>
  <si>
    <r>
      <t>dodatek nr 2 do SWZ</t>
    </r>
    <r>
      <rPr>
        <b/>
        <sz val="11"/>
        <rFont val="Times New Roman"/>
        <family val="1"/>
      </rPr>
      <t xml:space="preserve"> </t>
    </r>
    <r>
      <rPr>
        <sz val="11"/>
        <rFont val="Times New Roman"/>
        <family val="1"/>
      </rPr>
      <t xml:space="preserve">na </t>
    </r>
    <r>
      <rPr>
        <b/>
        <sz val="11"/>
        <rFont val="Times New Roman"/>
        <family val="1"/>
      </rPr>
      <t>dostawę sprzętu medycznego jednorazowego użytku</t>
    </r>
    <r>
      <rPr>
        <sz val="11"/>
        <rFont val="Times New Roman"/>
        <family val="1"/>
      </rPr>
      <t xml:space="preserve">  na potrzeby Samodzielnego Publicznego Zakładu Opieki Zdrowotnej w Sulęcinie
</t>
    </r>
    <r>
      <rPr>
        <b/>
        <i/>
        <sz val="11"/>
        <rFont val="Times New Roman"/>
        <family val="1"/>
      </rPr>
      <t>Nr sprawy: ZP/P/03/22</t>
    </r>
  </si>
  <si>
    <r>
      <t xml:space="preserve">Kaniula dożylna ze skrzydełkami i portem do iniekcji. Cewnik wykonany z wysokiej jakości F.E.P wyposażony w 2 paski kontrastujące w RTG. Ostrze silikonowane, ultraostre, wykonane ze stali nierdzewnej (AISI 304), umożliwia płynne oraz atraumatyczne umieszczenie kaniuli w naczyniu żylnym. Komora wypływu zwrotnego umożliwia szybką wizualizacją wypływu krwi potwierdzając tym samym prawidłowe umieszczenie igły w naczyniu żylnym pacjenta. Kaniula posiada elastyczne skrzydełka oraz zastawka zapobiegająca wypływowi krwi. Rozmiary oznaczone kolorystyczne. Standardowy korek portu bocznego. Wyrób apirogenny. Nie zawiera lateksu. Nie zawiera ftalanów. Sterylizowana tlenkiem etylenu. Opakowanie:  twardy blister . Rozmiary:  26G, 0,6x19mm, przepływ 17ml/min
</t>
    </r>
    <r>
      <rPr>
        <b/>
        <sz val="8"/>
        <color indexed="12"/>
        <rFont val="Times New Roman"/>
        <family val="1"/>
      </rPr>
      <t>Dopuszczono:
- kaniule z 4 paskami RTG
Podać oferowany wariant: ............................</t>
    </r>
  </si>
  <si>
    <r>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 Rozmiary: 24G, 0,7x19mm, przepływ 23ml/min
</t>
    </r>
    <r>
      <rPr>
        <b/>
        <sz val="8"/>
        <color indexed="12"/>
        <rFont val="Times New Roman"/>
        <family val="1"/>
      </rPr>
      <t>Dopuszczono:
-bezpieczne kaniule wykonane z poliuretanu z 6 paskami RTG z portem domykanym automatycznie
Podać oferowany wariant:........................</t>
    </r>
  </si>
  <si>
    <r>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22G 0,9 x 25mm - przepływ 36ml/min 
</t>
    </r>
    <r>
      <rPr>
        <b/>
        <sz val="8"/>
        <color indexed="12"/>
        <rFont val="Times New Roman"/>
        <family val="1"/>
      </rPr>
      <t>Dopuszczono:
-bezpieczne kaniule wykonane z poliuretanu z 6 paskami RTG z portem domykanym automatycznie
Podać oferowany wariant:........................</t>
    </r>
  </si>
  <si>
    <r>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20G 1,1 x 32mm - przepływ 65ml/min 
</t>
    </r>
    <r>
      <rPr>
        <b/>
        <sz val="8"/>
        <color indexed="12"/>
        <rFont val="Times New Roman"/>
        <family val="1"/>
      </rPr>
      <t>Dopuszczono:
-bezpieczne kaniule wykonane z poliuretanu z 6 paskami RTG z portem domykanym automatycznie
-kaniule w rozmiarze 20G 1,1x32mm o przepływie 61ml/min
Podać oferowany wariant:........................</t>
    </r>
  </si>
  <si>
    <r>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17G 1,5 x 45mm - przepływ 125ml/min 
</t>
    </r>
    <r>
      <rPr>
        <b/>
        <sz val="8"/>
        <color indexed="12"/>
        <rFont val="Times New Roman"/>
        <family val="1"/>
      </rPr>
      <t>Dopuszczono:
-bezpieczne kaniule wykonane z poliuretanu z 6 paskami RTG z portem domykanym automatycznie
- kaniule w rozmiarze 17G 1,5x45mm o przepływie 142ml/min.?
Podać oferowany wariant:........................</t>
    </r>
  </si>
  <si>
    <r>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szt.16G 1,7 x 45mm - przepływ 180ml/min 
</t>
    </r>
    <r>
      <rPr>
        <b/>
        <sz val="8"/>
        <color indexed="12"/>
        <rFont val="Times New Roman"/>
        <family val="1"/>
      </rPr>
      <t>Dopuszczono:
-bezpieczne kaniule wykonane z poliuretanu z 6 paskami RTG z portem domykanym automatycznie
- kaniule w rozmiarze 16G 1,7x45mm o przepływie 200ml/min.? 
Podać oferowany wariant:........................</t>
    </r>
  </si>
  <si>
    <r>
      <t xml:space="preserve">Kranik trójdrożny z optycznym identyfikatorem pozycji otwarty/zamknięty, przestrzeń martwa 0,2ml
</t>
    </r>
    <r>
      <rPr>
        <b/>
        <sz val="8"/>
        <color indexed="12"/>
        <rFont val="Times New Roman"/>
        <family val="1"/>
      </rPr>
      <t>Dopuszczono:
- dopuści kraniki trójdrożne z objętością wypełnienia 0,3ml
Podać oferowany wariant:…...........................</t>
    </r>
  </si>
  <si>
    <r>
      <t xml:space="preserve">Przedłużacz do pomp infuzyjnych czarny 150cm, posiada dren PCV o średnicy wewnętrznej ok.1,2 mm, łączniki stożkowe luer-lock, przedłużacz wolny od ftalanów.
</t>
    </r>
    <r>
      <rPr>
        <b/>
        <sz val="8"/>
        <color indexed="12"/>
        <rFont val="Times New Roman"/>
        <family val="1"/>
      </rPr>
      <t>Dopuszczono:
- bursztynowe przedłużacze do pomp infuzyjnych
Podać oferowany wariant:….........................</t>
    </r>
    <r>
      <rPr>
        <b/>
        <sz val="8"/>
        <rFont val="Times New Roman"/>
        <family val="1"/>
      </rPr>
      <t>.</t>
    </r>
  </si>
  <si>
    <r>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t>
    </r>
    <r>
      <rPr>
        <b/>
        <sz val="8"/>
        <color indexed="12"/>
        <rFont val="Times New Roman"/>
        <family val="1"/>
      </rPr>
      <t>Dopuszczono:
- przyrząd do przetaczania płynów infuzyjnych, zawierający dwukanałowy kolec komory kroplowej, długości całkowitej komory kroplowej 62 mm, długość części wykonanej z przeźroczystego PVC 55 mm, komora kroplowa zaopatrzona w odpowietrznik z filtrem przeciwbakteryjnym zamykany niebieską klapką, bez dodatkowych skrzydełek dociskowych, filtr 15µm, kroplomierz komory 20 kropli = 1ml +/- 0.1ml, dren o długości min. 150 cm zakończony Luer-Lock, wyposażony w zacisk rolkowy, posiadający pochewkę na igłę biorczą, opakowanie typu blister-pack z kolorowym kodem identyfikującym rodzaj przyrządu
Podać oferowany wariant:.....................</t>
    </r>
  </si>
  <si>
    <r>
      <t xml:space="preserve">Strzykawka 3-częściowa 20ml , do pompy infuzyjnej,  kontrastujący tłok, przedłużona o min. 10%, czytelna skala co 0,5ml, stożek luer-lock. 
Sterylna, op. folia/papier**Opakowanie zbiorcze a'50 szt.
</t>
    </r>
    <r>
      <rPr>
        <b/>
        <sz val="8"/>
        <color indexed="12"/>
        <rFont val="Times New Roman"/>
        <family val="1"/>
      </rPr>
      <t>Dopuszczono:
-strzykawki 3 częściowe LUER-LOCK 20ml
- bez rozszerzenia skali
Podać oferowany wariant:..............................</t>
    </r>
  </si>
  <si>
    <r>
      <t xml:space="preserve">Strzykawka  3-częściowa 100ml  cewnikowa z końcówką ściętą ukośnie typu Janeta
</t>
    </r>
    <r>
      <rPr>
        <b/>
        <sz val="8"/>
        <color indexed="12"/>
        <rFont val="Times New Roman"/>
        <family val="1"/>
      </rPr>
      <t>Dopuszczono:
- strzykawka bez nazwy producenta występującej bezpośrednio na cylindrze oraz typu strzykawki.</t>
    </r>
  </si>
  <si>
    <t xml:space="preserve">
Zestaw do przetaczania płynów infuzyjnych z regulatorem przepływu z podwójną skalą , zawierający : przedłużacz linii męskiej z luer lock, żeńskiej luer lock z regulatorem przepływu z podwójną skalą umożliwiającą regulację natężenia przepływu, regulacja przepływu: od 5 do 250 ml/h ( niebieskie cyfry na białym tle) jest przeznaczony do niskich rozwiązań lepkości. Regulacja przepływu: od 5 do 200 ml/h ( białymi cyframi na niebieskim tle ) jest przeznaczony do roztworów  o lepkości od 10 do 40 %, zakres błędu wynosi +/- 15 %
Komora kroplowa wykonana z PCV, nie zawiera ftalanów, kolec z odpowietrzeniem, zintegrowana zatyczka odpowietrzenia, długość drenu 145 cm, zacisk na dren, port Y. Produkt nie zawiera lateksu.
</t>
  </si>
  <si>
    <r>
      <t xml:space="preserve">Igła j.u. 0,9x30mm-  opakowania pośrednie  o pojemności  od 50 - 250 szt.
</t>
    </r>
    <r>
      <rPr>
        <b/>
        <sz val="8"/>
        <color indexed="12"/>
        <rFont val="Times New Roman"/>
        <family val="1"/>
      </rPr>
      <t>Dopuszczono:
- Igły w rozmiarze 0,9x40mm
Podać oferowany wariant: …....................</t>
    </r>
  </si>
  <si>
    <t xml:space="preserve">Bezpieczna kaniula żylna  wykonana z poliuretanu  z czterema wtopionymi pasami kontrastującymi w promieniach RTG.  Igła zaopatrzona w specjalny automatyczny metalowy zatrzask samo zakładający się po wyjęciu igły z kaniuli zabezpieczający koniec igły przed przypadkowym zakłuciem się personelu.  Port do dodatkowych wstrzyknięć zamykany bezpiecznym korkiem . Port centralne umiejscowiony wobec skrzydełek. Mechanizm uniemożliwiający tzw. samo otwarcie się koreczka portu górnego co  minimalizuje ryzyko infekcji oraz  otwarcia się bez kontroli personelu upoważnionego do przeprowadzania procedury kaniulacji. Koreczek posiadający trzpień zamykający światło kaniuli poniżej krawędzi koreczka. Kaniula wyposażona w hydrofobową membranę gwarantującą wysokie bezpieczeństwo zatrzymując wypływ krwi poza kaniulę zgodna z PN 10555-5. Nazwa producenta  na korku portu bocznego oraz uchwycie igły.  18G-(1,3)dł.33mm        </t>
  </si>
  <si>
    <r>
      <t xml:space="preserve">Koreczki do kaniul pakowane pojedynczo
</t>
    </r>
    <r>
      <rPr>
        <b/>
        <sz val="8"/>
        <color indexed="12"/>
        <rFont val="Times New Roman"/>
        <family val="1"/>
      </rPr>
      <t>Dopuszczono: 
- opakowanie a` 250 szt. z zaokrągleniem do pełnych ilości w górę.
lub
- opakowanie 100 szt. z zaokrągleniem do pełnych ilości w górę.
Podać oferowany wariant: …...........................</t>
    </r>
  </si>
  <si>
    <t xml:space="preserve">Sterylne bezigłowe urządzenie dostępu naczyniowego, do łączenia z różnymi elementami linii infuzyjnej. Obudowa wykonana z transparentnego materiału- poliwęglanu. Wysokiej jakości silikonowa membrana pozwala na wielkokrotne iniekcje portu. Nie zawiera metalu, może być stosowany podczas badania MRI. Nie zawiera lateksu ani ftalanów. Czas użytkowania 7 dni lub 350 aktywacji. Objętość wypełnienia 0,09 ml. Wysokość przepływu 350 ml/min. Wytrzymałość na ciśnienie płynu iniekcyjnego 3 bary ( 44PSI ) Wytrzymałość na ciśnienie zwrotne 2 bary ( 29 PSI ). Opakowanie jednostkowe : papier-folia. </t>
  </si>
  <si>
    <t>Bezigłowy port iniekcyjny do użytku na 7dni, przeźroczysta obudowa, niebieska silikonowa membrana, do 140 aktywacji, długość całkowita 12,5cm. Średnica wew. dren 1,2mm, zew. 2,5mm oraz 3,0mmx4,1mm (do wyboru przez Zamawiającego), z zaciskiem na drenie oraz obrotowym łącznikiem luer-lock na jego końcu. Z aplikatorem umożliwiającym jałowe wyjęcie portu. Opakowanie folia/papier</t>
  </si>
  <si>
    <t>Strzykawka 3-częściowa LUER o pojemności 2 ml . Wykonana z polipropylenu, przezroczysty cylinder z centrycznym stożkiem, tłok w zielonym kontrastującym kolorze. Gumowe bez lateksowe uszczelnienie tłoka  z podwójnym pierścieniem. Kryza ograniczająca wypadanie tłoka. Czarna niezmywalna  skala co 0,1ml. Nazwa strzykawki oraz logo producenta na korpusie. Sterylna, pakowana pojedynczo w  blister-pack. Opakowanie zbiorcze a'100 szt.</t>
  </si>
  <si>
    <t>Strzykawka 3-częściowa LUER o pojemności 5 ml . Wykonana z polipropylenu, przezroczysty cylinder z centrycznym stożkiem, tłok w zielonym kontrastującym kolorze. Gumowe bez lateksowe uszczelnienie tłoka z podwójnym pierścieniem. Kryza ograniczająca wypadanie tłoka. Czarna niezmywalna  skala co 0,2ml. Nazwa strzykawki oraz logo producenta na korpusie. Sterylna, pakowana pojedynczo w  blister-pack. Opakowanie zbiorcze a'100 szt.</t>
  </si>
  <si>
    <t>op.</t>
  </si>
  <si>
    <t>Strzykawka 3-częściowa LUER o pojemności 10 ml . Wykonana z polipropylenu, przezroczysty cylinder z centrycznym stożkiem, tłok w zielonym kontrastującym kolorze. Gumowe bez lateksowe uszczelnienie tłoka  z podwójnym pierścieniem. Kryza ograniczająca wypadanie tłoka. Czarna niezmywalna  skala co 0,2 ml. Nazwa strzykawki oraz logo producenta na korpusie. Sterylna, Opakowanie zbiorcze a'100 szt.</t>
  </si>
  <si>
    <r>
      <t xml:space="preserve">Strzykawka 3-częściowa LUER o pojemności 20 ml . Wykonana z polipropylenu, przezroczysty cylinder z od centrycznym stożkiem, tłok w zielonym kontrastującym kolorze. Gumowe bez lateksowe uszczelnienie tłoka z podwójnym pierścieniem. Kryza ograniczająca wypadanie tłoka. Czarna niezmywalna  skala co 0,5 ml. Nazwa strzykawki oraz logo producenta na korpusie. Sterylna, pakowana pojedynczo w  blister-pack. Opakowanie zbiorcze a'50 szt.
</t>
    </r>
    <r>
      <rPr>
        <b/>
        <sz val="8"/>
        <color indexed="12"/>
        <rFont val="Times New Roman"/>
        <family val="1"/>
      </rPr>
      <t>Dopuszczono:
- strzykawka bez nazwy producenta występującej bezpośrednio na cylindrze oraz typu strzykawki.</t>
    </r>
  </si>
  <si>
    <t xml:space="preserve">Strzykawki jednorazowego użytku do pompy infuzyjnej , trzyczęściowa, bursztynowa, do podaży leków światłoczułych,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60ml , tłok strzykawki nawilżony olejem silikonowym, który nie powoduje zacinania się tłoka. Typ strzykawki i logo producenta na strzykawce . </t>
  </si>
  <si>
    <r>
      <t xml:space="preserve">Przyrząd do przetaczania krwi z komorą kroplową wolną od PCV, komora kroplowa o długości min 9cm, filtr 15µm, regulator przepływu, dren o długości 150cm, całkowicie pozbawiony ftalanów (zarówno dren jak i komora). Opakowanie folia-papier z kolorystycznym nadrukiem 
</t>
    </r>
    <r>
      <rPr>
        <b/>
        <sz val="8"/>
        <color indexed="12"/>
        <rFont val="Times New Roman"/>
        <family val="1"/>
      </rPr>
      <t>Dopuszczono:
Przyrząd do transfuzji z filtrem 200µm z komorą kroplową wykonaną z medycznego PCV w całości pozbawiony flantów.
Dopuszczono 2 :
- przyrząd do przetaczania krwi z komorą kroplową wykonaną z medycznego PCV, dł. komory kroplowej 7,5 cm w części przeźroczystej, a całkowita długość komory ok. 10 cm ?, filtr 15µm, regulator przepływu, dren o długości 150cm, całkowicie pozbawiony ftalanów (zarówno dren jak i komora), opakowanie folia-papier z kolorystycznym nadrukiem
Podać oferowany wariant:...................</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</si>
</sst>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s>
  <fonts count="73">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i/>
      <sz val="9"/>
      <name val="Times"/>
      <family val="0"/>
    </font>
    <font>
      <sz val="11"/>
      <name val="Times New Roman"/>
      <family val="1"/>
    </font>
    <font>
      <b/>
      <i/>
      <sz val="11"/>
      <name val="Times New Roman"/>
      <family val="1"/>
    </font>
    <font>
      <sz val="8"/>
      <name val="Calibri"/>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i/>
      <sz val="11"/>
      <color indexed="8"/>
      <name val="Times"/>
      <family val="0"/>
    </font>
    <font>
      <sz val="8"/>
      <color indexed="8"/>
      <name val="Times New Roman"/>
      <family val="1"/>
    </font>
    <font>
      <sz val="8"/>
      <color indexed="57"/>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i/>
      <sz val="11"/>
      <color theme="1"/>
      <name val="Times"/>
      <family val="0"/>
    </font>
    <font>
      <sz val="8"/>
      <color theme="1"/>
      <name val="Times New Roman"/>
      <family val="1"/>
    </font>
    <font>
      <sz val="8"/>
      <color theme="6"/>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right style="thin"/>
      <top>
        <color indexed="63"/>
      </top>
      <bottom style="medium"/>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top style="medium"/>
      <bottom style="medium"/>
    </border>
    <border>
      <left/>
      <right/>
      <top style="medium"/>
      <bottom style="medium"/>
    </border>
    <border>
      <left>
        <color indexed="63"/>
      </left>
      <right style="medium"/>
      <top style="medium"/>
      <bottom style="medium"/>
    </border>
    <border>
      <left style="thin"/>
      <right>
        <color indexed="63"/>
      </right>
      <top style="medium"/>
      <bottom style="medium"/>
    </border>
    <border>
      <left/>
      <right style="thin"/>
      <top style="medium"/>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3" fillId="21" borderId="0" applyNumberFormat="0" applyBorder="0" applyAlignment="0" applyProtection="0"/>
    <xf numFmtId="0" fontId="51" fillId="22" borderId="0" applyNumberFormat="0" applyBorder="0" applyAlignment="0" applyProtection="0"/>
    <xf numFmtId="0" fontId="3" fillId="23" borderId="0" applyNumberFormat="0" applyBorder="0" applyAlignment="0" applyProtection="0"/>
    <xf numFmtId="0" fontId="51" fillId="24" borderId="0" applyNumberFormat="0" applyBorder="0" applyAlignment="0" applyProtection="0"/>
    <xf numFmtId="0" fontId="3" fillId="25" borderId="0" applyNumberFormat="0" applyBorder="0" applyAlignment="0" applyProtection="0"/>
    <xf numFmtId="0" fontId="51" fillId="26" borderId="0" applyNumberFormat="0" applyBorder="0" applyAlignment="0" applyProtection="0"/>
    <xf numFmtId="0" fontId="3" fillId="27" borderId="0" applyNumberFormat="0" applyBorder="0" applyAlignment="0" applyProtection="0"/>
    <xf numFmtId="0" fontId="51" fillId="28" borderId="0" applyNumberFormat="0" applyBorder="0" applyAlignment="0" applyProtection="0"/>
    <xf numFmtId="0" fontId="3" fillId="29" borderId="0" applyNumberFormat="0" applyBorder="0" applyAlignment="0" applyProtection="0"/>
    <xf numFmtId="0" fontId="51" fillId="30" borderId="0" applyNumberFormat="0" applyBorder="0" applyAlignment="0" applyProtection="0"/>
    <xf numFmtId="0" fontId="3" fillId="31" borderId="0" applyNumberFormat="0" applyBorder="0" applyAlignment="0" applyProtection="0"/>
    <xf numFmtId="0" fontId="52" fillId="32" borderId="1" applyNumberFormat="0" applyAlignment="0" applyProtection="0"/>
    <xf numFmtId="0" fontId="4" fillId="33" borderId="2" applyNumberFormat="0" applyAlignment="0" applyProtection="0"/>
    <xf numFmtId="0" fontId="53" fillId="34" borderId="3" applyNumberFormat="0" applyAlignment="0" applyProtection="0"/>
    <xf numFmtId="0" fontId="5" fillId="35" borderId="4" applyNumberFormat="0" applyAlignment="0" applyProtection="0"/>
    <xf numFmtId="0" fontId="54"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5" fillId="0" borderId="0">
      <alignment/>
      <protection/>
    </xf>
    <xf numFmtId="0" fontId="56" fillId="0" borderId="5" applyNumberFormat="0" applyFill="0" applyAlignment="0" applyProtection="0"/>
    <xf numFmtId="0" fontId="6" fillId="0" borderId="6" applyNumberFormat="0" applyFill="0" applyAlignment="0" applyProtection="0"/>
    <xf numFmtId="0" fontId="57" fillId="37" borderId="7" applyNumberFormat="0" applyAlignment="0" applyProtection="0"/>
    <xf numFmtId="0" fontId="7" fillId="38" borderId="8" applyNumberFormat="0" applyAlignment="0" applyProtection="0"/>
    <xf numFmtId="0" fontId="58" fillId="0" borderId="9" applyNumberFormat="0" applyFill="0" applyAlignment="0" applyProtection="0"/>
    <xf numFmtId="0" fontId="8" fillId="0" borderId="10" applyNumberFormat="0" applyFill="0" applyAlignment="0" applyProtection="0"/>
    <xf numFmtId="0" fontId="59" fillId="0" borderId="11" applyNumberFormat="0" applyFill="0" applyAlignment="0" applyProtection="0"/>
    <xf numFmtId="0" fontId="9" fillId="0" borderId="12" applyNumberFormat="0" applyFill="0" applyAlignment="0" applyProtection="0"/>
    <xf numFmtId="0" fontId="60" fillId="0" borderId="13" applyNumberFormat="0" applyFill="0" applyAlignment="0" applyProtection="0"/>
    <xf numFmtId="0" fontId="10" fillId="0" borderId="14"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9" borderId="0" applyNumberFormat="0" applyBorder="0" applyAlignment="0" applyProtection="0"/>
    <xf numFmtId="0" fontId="2" fillId="0" borderId="0">
      <alignment/>
      <protection/>
    </xf>
    <xf numFmtId="0" fontId="2" fillId="0" borderId="0">
      <alignment/>
      <protection/>
    </xf>
    <xf numFmtId="0" fontId="62"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63" fillId="0" borderId="15" applyNumberFormat="0" applyFill="0" applyAlignment="0" applyProtection="0"/>
    <xf numFmtId="0" fontId="12" fillId="0" borderId="16"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42" borderId="0" applyNumberFormat="0" applyBorder="0" applyAlignment="0" applyProtection="0"/>
  </cellStyleXfs>
  <cellXfs count="59">
    <xf numFmtId="0" fontId="0" fillId="0" borderId="0" xfId="0" applyFont="1" applyAlignment="1">
      <alignment/>
    </xf>
    <xf numFmtId="0" fontId="68" fillId="0" borderId="0" xfId="0" applyFont="1" applyAlignment="1">
      <alignment/>
    </xf>
    <xf numFmtId="0" fontId="68" fillId="0" borderId="0" xfId="0" applyFont="1" applyBorder="1" applyAlignment="1">
      <alignment/>
    </xf>
    <xf numFmtId="0" fontId="21" fillId="0" borderId="0" xfId="0" applyFont="1" applyAlignment="1">
      <alignment horizontal="left" vertical="center"/>
    </xf>
    <xf numFmtId="0" fontId="68" fillId="0" borderId="0" xfId="0" applyFont="1" applyAlignment="1">
      <alignment horizontal="center" vertical="center"/>
    </xf>
    <xf numFmtId="0" fontId="69" fillId="0" borderId="0" xfId="0" applyNumberFormat="1" applyFont="1" applyAlignment="1">
      <alignment horizontal="center" vertical="center"/>
    </xf>
    <xf numFmtId="2" fontId="68" fillId="0" borderId="0" xfId="0" applyNumberFormat="1" applyFont="1" applyAlignment="1">
      <alignment horizontal="center" vertical="center"/>
    </xf>
    <xf numFmtId="0" fontId="68" fillId="0" borderId="0" xfId="0" applyNumberFormat="1" applyFont="1" applyFill="1" applyAlignment="1">
      <alignment horizontal="center" vertical="center"/>
    </xf>
    <xf numFmtId="0" fontId="17" fillId="0" borderId="19" xfId="0" applyFont="1" applyFill="1" applyBorder="1" applyAlignment="1">
      <alignment horizontal="center" vertical="center" wrapText="1"/>
    </xf>
    <xf numFmtId="0" fontId="17"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4" fontId="16" fillId="43" borderId="20" xfId="0" applyNumberFormat="1" applyFont="1" applyFill="1" applyBorder="1" applyAlignment="1">
      <alignment horizontal="center" vertical="center" wrapText="1"/>
    </xf>
    <xf numFmtId="0" fontId="17" fillId="43" borderId="21" xfId="0" applyFont="1" applyFill="1" applyBorder="1" applyAlignment="1">
      <alignment horizontal="center" vertical="center" wrapText="1"/>
    </xf>
    <xf numFmtId="0" fontId="16" fillId="43" borderId="20" xfId="0" applyFont="1" applyFill="1" applyBorder="1" applyAlignment="1">
      <alignment horizontal="center" vertical="center" wrapText="1"/>
    </xf>
    <xf numFmtId="0" fontId="16" fillId="43" borderId="20" xfId="0" applyNumberFormat="1" applyFont="1" applyFill="1" applyBorder="1" applyAlignment="1">
      <alignment horizontal="center" vertical="center" wrapText="1"/>
    </xf>
    <xf numFmtId="2" fontId="16" fillId="43" borderId="20" xfId="0" applyNumberFormat="1" applyFont="1" applyFill="1" applyBorder="1" applyAlignment="1">
      <alignment horizontal="center" vertical="center" wrapText="1"/>
    </xf>
    <xf numFmtId="0" fontId="16" fillId="44" borderId="20" xfId="0" applyNumberFormat="1" applyFont="1" applyFill="1" applyBorder="1" applyAlignment="1">
      <alignment horizontal="center" vertical="center" wrapText="1"/>
    </xf>
    <xf numFmtId="0" fontId="16" fillId="43"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70" fillId="0" borderId="0" xfId="0" applyFont="1" applyBorder="1" applyAlignment="1">
      <alignment vertical="center"/>
    </xf>
    <xf numFmtId="0" fontId="17" fillId="0" borderId="19" xfId="0" applyFont="1" applyBorder="1" applyAlignment="1">
      <alignment horizontal="left" vertical="center" wrapText="1"/>
    </xf>
    <xf numFmtId="0" fontId="71" fillId="0" borderId="0" xfId="0" applyFont="1" applyAlignment="1">
      <alignment horizontal="center" vertical="center"/>
    </xf>
    <xf numFmtId="0" fontId="17" fillId="0" borderId="19" xfId="0" applyFont="1" applyBorder="1" applyAlignment="1">
      <alignment vertical="top" wrapText="1"/>
    </xf>
    <xf numFmtId="4" fontId="16" fillId="43" borderId="24"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1"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7" fillId="0" borderId="19" xfId="0" applyFont="1" applyBorder="1" applyAlignment="1">
      <alignment wrapText="1"/>
    </xf>
    <xf numFmtId="0" fontId="17" fillId="0" borderId="26"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3" xfId="0" applyFont="1" applyBorder="1" applyAlignment="1">
      <alignment horizontal="center" vertical="center" wrapText="1"/>
    </xf>
    <xf numFmtId="0" fontId="16" fillId="0" borderId="23" xfId="0"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1"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72" fillId="46" borderId="27" xfId="0" applyFont="1" applyFill="1" applyBorder="1" applyAlignment="1">
      <alignment horizontal="center" vertical="center" wrapText="1"/>
    </xf>
    <xf numFmtId="0" fontId="17" fillId="0" borderId="28" xfId="0" applyFont="1" applyBorder="1" applyAlignment="1">
      <alignment horizontal="center" vertical="center" wrapText="1"/>
    </xf>
    <xf numFmtId="0" fontId="72" fillId="46" borderId="29"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Border="1" applyAlignment="1">
      <alignment horizontal="center" vertical="center" wrapText="1"/>
    </xf>
    <xf numFmtId="4" fontId="17" fillId="0" borderId="31" xfId="81" applyNumberFormat="1" applyFont="1" applyFill="1" applyBorder="1" applyAlignment="1" applyProtection="1">
      <alignment horizontal="center" vertical="center" wrapText="1"/>
      <protection/>
    </xf>
    <xf numFmtId="0" fontId="17" fillId="45" borderId="31" xfId="0" applyFont="1" applyFill="1" applyBorder="1" applyAlignment="1">
      <alignment horizontal="center" vertical="center" wrapText="1"/>
    </xf>
    <xf numFmtId="0" fontId="72" fillId="46" borderId="32" xfId="0" applyFont="1" applyFill="1" applyBorder="1" applyAlignment="1">
      <alignment horizontal="center" vertical="center" wrapText="1"/>
    </xf>
    <xf numFmtId="0" fontId="23" fillId="0" borderId="33" xfId="0" applyFont="1" applyBorder="1" applyAlignment="1">
      <alignment horizontal="center" vertical="center" wrapText="1"/>
    </xf>
    <xf numFmtId="0" fontId="16" fillId="43" borderId="34" xfId="0" applyFont="1" applyFill="1" applyBorder="1" applyAlignment="1">
      <alignment horizontal="left" vertical="center" wrapText="1"/>
    </xf>
    <xf numFmtId="0" fontId="16" fillId="43" borderId="35" xfId="0" applyFont="1" applyFill="1" applyBorder="1" applyAlignment="1">
      <alignment horizontal="left" vertical="center" wrapText="1"/>
    </xf>
    <xf numFmtId="0" fontId="16" fillId="43" borderId="36" xfId="0" applyFont="1" applyFill="1" applyBorder="1" applyAlignment="1">
      <alignment horizontal="left" vertical="center" wrapText="1"/>
    </xf>
    <xf numFmtId="0" fontId="17" fillId="46" borderId="37" xfId="0" applyFont="1" applyFill="1" applyBorder="1" applyAlignment="1">
      <alignment horizontal="center" vertical="center" wrapText="1"/>
    </xf>
    <xf numFmtId="0" fontId="17" fillId="46" borderId="36" xfId="0" applyFont="1" applyFill="1" applyBorder="1" applyAlignment="1">
      <alignment horizontal="center" vertical="center" wrapText="1"/>
    </xf>
    <xf numFmtId="4" fontId="24" fillId="47" borderId="0" xfId="0" applyNumberFormat="1" applyFont="1" applyFill="1" applyBorder="1" applyAlignment="1">
      <alignment horizontal="left" vertical="center" wrapText="1"/>
    </xf>
    <xf numFmtId="4" fontId="22" fillId="47" borderId="0" xfId="0" applyNumberFormat="1" applyFont="1" applyFill="1" applyBorder="1" applyAlignment="1">
      <alignment horizontal="left" vertical="center" wrapText="1"/>
    </xf>
    <xf numFmtId="0" fontId="17" fillId="46" borderId="34" xfId="0" applyFont="1" applyFill="1" applyBorder="1" applyAlignment="1">
      <alignment horizontal="right" vertical="center" wrapText="1"/>
    </xf>
    <xf numFmtId="0" fontId="17" fillId="46" borderId="35" xfId="0" applyFont="1" applyFill="1" applyBorder="1" applyAlignment="1">
      <alignment horizontal="right" vertical="center" wrapText="1"/>
    </xf>
    <xf numFmtId="0" fontId="17" fillId="46" borderId="38" xfId="0" applyFont="1" applyFill="1" applyBorder="1" applyAlignment="1">
      <alignment horizontal="right" vertical="center" wrapText="1"/>
    </xf>
  </cellXfs>
  <cellStyles count="7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Obliczenia" xfId="68"/>
    <cellStyle name="Obliczenia 2" xfId="69"/>
    <cellStyle name="Percent" xfId="70"/>
    <cellStyle name="Suma" xfId="71"/>
    <cellStyle name="Suma 2" xfId="72"/>
    <cellStyle name="Tekst objaśnienia" xfId="73"/>
    <cellStyle name="Tekst objaśnienia 2" xfId="74"/>
    <cellStyle name="Tekst ostrzeżenia" xfId="75"/>
    <cellStyle name="Tekst ostrzeżenia 2" xfId="76"/>
    <cellStyle name="Tytuł" xfId="77"/>
    <cellStyle name="Tytuł 2" xfId="78"/>
    <cellStyle name="Uwaga" xfId="79"/>
    <cellStyle name="Uwaga 2" xfId="80"/>
    <cellStyle name="Currency" xfId="81"/>
    <cellStyle name="Currency [0]" xfId="82"/>
    <cellStyle name="Walutowy 2" xfId="83"/>
    <cellStyle name="Walutowy 2 2" xfId="84"/>
    <cellStyle name="Walutowy 2 2 2" xfId="85"/>
    <cellStyle name="Walutowy 2 3" xfId="86"/>
    <cellStyle name="Walutowy 3" xfId="87"/>
    <cellStyle name="Walutowy 3 2" xfId="88"/>
    <cellStyle name="Walutowy 4" xfId="89"/>
    <cellStyle name="Zły"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3"/>
  <sheetViews>
    <sheetView tabSelected="1" zoomScale="112" zoomScaleNormal="112" zoomScaleSheetLayoutView="90" zoomScalePageLayoutView="0" workbookViewId="0" topLeftCell="A22">
      <selection activeCell="B22" sqref="B22"/>
    </sheetView>
  </sheetViews>
  <sheetFormatPr defaultColWidth="9.140625" defaultRowHeight="15"/>
  <cols>
    <col min="1" max="1" width="3.421875" style="22" customWidth="1"/>
    <col min="2" max="2" width="35.140625" style="3" customWidth="1"/>
    <col min="3" max="3" width="6.7109375" style="4" customWidth="1"/>
    <col min="4" max="4" width="6.421875" style="5" customWidth="1"/>
    <col min="5" max="5" width="10.28125" style="6" customWidth="1"/>
    <col min="6" max="6" width="13.7109375" style="4" customWidth="1"/>
    <col min="7" max="7" width="6.57421875" style="7" customWidth="1"/>
    <col min="8" max="8" width="13.421875" style="4" customWidth="1"/>
    <col min="9" max="9" width="13.8515625" style="4" customWidth="1"/>
    <col min="10" max="10" width="14.28125" style="4" customWidth="1"/>
    <col min="11" max="16384" width="9.140625" style="1" customWidth="1"/>
  </cols>
  <sheetData>
    <row r="1" spans="1:10" ht="50.25" customHeight="1" thickBot="1">
      <c r="A1" s="54" t="s">
        <v>29</v>
      </c>
      <c r="B1" s="55"/>
      <c r="C1" s="55"/>
      <c r="D1" s="55"/>
      <c r="E1" s="55"/>
      <c r="F1" s="55"/>
      <c r="G1" s="55"/>
      <c r="H1" s="55"/>
      <c r="I1" s="55"/>
      <c r="J1" s="55"/>
    </row>
    <row r="2" spans="1:25" ht="65.25" customHeight="1" thickBot="1">
      <c r="A2" s="13" t="s">
        <v>0</v>
      </c>
      <c r="B2" s="14" t="s">
        <v>9</v>
      </c>
      <c r="C2" s="14" t="s">
        <v>1</v>
      </c>
      <c r="D2" s="15" t="s">
        <v>2</v>
      </c>
      <c r="E2" s="16" t="s">
        <v>3</v>
      </c>
      <c r="F2" s="12" t="s">
        <v>4</v>
      </c>
      <c r="G2" s="17" t="s">
        <v>5</v>
      </c>
      <c r="H2" s="12" t="s">
        <v>6</v>
      </c>
      <c r="I2" s="14" t="s">
        <v>10</v>
      </c>
      <c r="J2" s="18" t="s">
        <v>11</v>
      </c>
      <c r="L2" s="2"/>
      <c r="M2" s="2"/>
      <c r="N2" s="2"/>
      <c r="O2" s="2"/>
      <c r="P2" s="2"/>
      <c r="Q2" s="2"/>
      <c r="R2" s="2"/>
      <c r="S2" s="2"/>
      <c r="T2" s="2"/>
      <c r="U2" s="2"/>
      <c r="V2" s="2"/>
      <c r="W2" s="2"/>
      <c r="X2" s="2"/>
      <c r="Y2" s="2"/>
    </row>
    <row r="3" spans="1:25" ht="17.25" customHeight="1" thickBot="1">
      <c r="A3" s="49"/>
      <c r="B3" s="50"/>
      <c r="C3" s="50"/>
      <c r="D3" s="50"/>
      <c r="E3" s="50"/>
      <c r="F3" s="50"/>
      <c r="G3" s="50"/>
      <c r="H3" s="50"/>
      <c r="I3" s="50"/>
      <c r="J3" s="51"/>
      <c r="K3" s="2"/>
      <c r="L3" s="2"/>
      <c r="M3" s="2"/>
      <c r="N3" s="2"/>
      <c r="O3" s="2"/>
      <c r="P3" s="2"/>
      <c r="Q3" s="2"/>
      <c r="R3" s="2"/>
      <c r="S3" s="2"/>
      <c r="T3" s="2"/>
      <c r="U3" s="2"/>
      <c r="V3" s="2"/>
      <c r="W3" s="2"/>
      <c r="X3" s="2"/>
      <c r="Y3" s="2"/>
    </row>
    <row r="4" spans="1:60" ht="51">
      <c r="A4" s="30">
        <v>1</v>
      </c>
      <c r="B4" s="31" t="s">
        <v>14</v>
      </c>
      <c r="C4" s="32" t="s">
        <v>8</v>
      </c>
      <c r="D4" s="33">
        <v>100</v>
      </c>
      <c r="E4" s="34"/>
      <c r="F4" s="35">
        <f>D4*E4</f>
        <v>0</v>
      </c>
      <c r="G4" s="19"/>
      <c r="H4" s="35">
        <f>ROUND(F4*G4/100+F4,2)</f>
        <v>0</v>
      </c>
      <c r="I4" s="36"/>
      <c r="J4" s="3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60" ht="204">
      <c r="A5" s="38">
        <v>2</v>
      </c>
      <c r="B5" s="21" t="s">
        <v>53</v>
      </c>
      <c r="C5" s="9" t="s">
        <v>8</v>
      </c>
      <c r="D5" s="10">
        <v>1700</v>
      </c>
      <c r="E5" s="26"/>
      <c r="F5" s="27">
        <f aca="true" t="shared" si="0" ref="F5:F40">D5*E5</f>
        <v>0</v>
      </c>
      <c r="G5" s="8"/>
      <c r="H5" s="27">
        <f aca="true" t="shared" si="1" ref="H5:H40">ROUND(F5*G5/100+F5,2)</f>
        <v>0</v>
      </c>
      <c r="I5" s="28"/>
      <c r="J5" s="3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ht="285">
      <c r="A6" s="38">
        <v>3</v>
      </c>
      <c r="B6" s="21" t="s">
        <v>38</v>
      </c>
      <c r="C6" s="9" t="s">
        <v>8</v>
      </c>
      <c r="D6" s="11">
        <v>44000</v>
      </c>
      <c r="E6" s="26"/>
      <c r="F6" s="27">
        <f t="shared" si="0"/>
        <v>0</v>
      </c>
      <c r="G6" s="8"/>
      <c r="H6" s="27">
        <f t="shared" si="1"/>
        <v>0</v>
      </c>
      <c r="I6" s="28"/>
      <c r="J6" s="3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ht="142.5">
      <c r="A7" s="38">
        <v>4</v>
      </c>
      <c r="B7" s="21" t="s">
        <v>15</v>
      </c>
      <c r="C7" s="9" t="s">
        <v>8</v>
      </c>
      <c r="D7" s="11">
        <v>1500</v>
      </c>
      <c r="E7" s="26"/>
      <c r="F7" s="27">
        <f t="shared" si="0"/>
        <v>0</v>
      </c>
      <c r="G7" s="8"/>
      <c r="H7" s="27">
        <f t="shared" si="1"/>
        <v>0</v>
      </c>
      <c r="I7" s="28"/>
      <c r="J7" s="39"/>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173.25">
      <c r="A8" s="38">
        <v>5</v>
      </c>
      <c r="B8" s="21" t="s">
        <v>41</v>
      </c>
      <c r="C8" s="10" t="s">
        <v>8</v>
      </c>
      <c r="D8" s="11">
        <v>500</v>
      </c>
      <c r="E8" s="26"/>
      <c r="F8" s="27">
        <f t="shared" si="0"/>
        <v>0</v>
      </c>
      <c r="G8" s="8"/>
      <c r="H8" s="27">
        <f t="shared" si="1"/>
        <v>0</v>
      </c>
      <c r="I8" s="28"/>
      <c r="J8" s="39"/>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ht="60.75">
      <c r="A9" s="38">
        <v>6</v>
      </c>
      <c r="B9" s="21" t="s">
        <v>16</v>
      </c>
      <c r="C9" s="9" t="s">
        <v>8</v>
      </c>
      <c r="D9" s="11">
        <v>200</v>
      </c>
      <c r="E9" s="26"/>
      <c r="F9" s="27">
        <f t="shared" si="0"/>
        <v>0</v>
      </c>
      <c r="G9" s="8"/>
      <c r="H9" s="27">
        <f t="shared" si="1"/>
        <v>0</v>
      </c>
      <c r="I9" s="28"/>
      <c r="J9" s="39"/>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ht="20.25">
      <c r="A10" s="38">
        <v>7</v>
      </c>
      <c r="B10" s="21" t="s">
        <v>23</v>
      </c>
      <c r="C10" s="9" t="s">
        <v>8</v>
      </c>
      <c r="D10" s="11">
        <v>3000</v>
      </c>
      <c r="E10" s="26"/>
      <c r="F10" s="27">
        <f t="shared" si="0"/>
        <v>0</v>
      </c>
      <c r="G10" s="8"/>
      <c r="H10" s="27">
        <f t="shared" si="1"/>
        <v>0</v>
      </c>
      <c r="I10" s="28"/>
      <c r="J10" s="3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ht="20.25">
      <c r="A11" s="38">
        <v>8</v>
      </c>
      <c r="B11" s="21" t="s">
        <v>24</v>
      </c>
      <c r="C11" s="9" t="s">
        <v>8</v>
      </c>
      <c r="D11" s="11">
        <v>2000</v>
      </c>
      <c r="E11" s="26"/>
      <c r="F11" s="27">
        <f t="shared" si="0"/>
        <v>0</v>
      </c>
      <c r="G11" s="8"/>
      <c r="H11" s="27">
        <f t="shared" si="1"/>
        <v>0</v>
      </c>
      <c r="I11" s="28"/>
      <c r="J11" s="39"/>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ht="20.25">
      <c r="A12" s="38">
        <v>9</v>
      </c>
      <c r="B12" s="21" t="s">
        <v>25</v>
      </c>
      <c r="C12" s="9" t="s">
        <v>8</v>
      </c>
      <c r="D12" s="10">
        <v>3000</v>
      </c>
      <c r="E12" s="26"/>
      <c r="F12" s="27">
        <f t="shared" si="0"/>
        <v>0</v>
      </c>
      <c r="G12" s="8"/>
      <c r="H12" s="27">
        <f t="shared" si="1"/>
        <v>0</v>
      </c>
      <c r="I12" s="28"/>
      <c r="J12" s="3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ht="20.25">
      <c r="A13" s="38">
        <v>10</v>
      </c>
      <c r="B13" s="21" t="s">
        <v>26</v>
      </c>
      <c r="C13" s="9" t="s">
        <v>8</v>
      </c>
      <c r="D13" s="11">
        <v>30000</v>
      </c>
      <c r="E13" s="26"/>
      <c r="F13" s="27">
        <f t="shared" si="0"/>
        <v>0</v>
      </c>
      <c r="G13" s="8"/>
      <c r="H13" s="27">
        <f t="shared" si="1"/>
        <v>0</v>
      </c>
      <c r="I13" s="28"/>
      <c r="J13" s="39"/>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ht="51">
      <c r="A14" s="38">
        <v>11</v>
      </c>
      <c r="B14" s="21" t="s">
        <v>42</v>
      </c>
      <c r="C14" s="9" t="s">
        <v>8</v>
      </c>
      <c r="D14" s="11">
        <v>5000</v>
      </c>
      <c r="E14" s="26"/>
      <c r="F14" s="27">
        <f t="shared" si="0"/>
        <v>0</v>
      </c>
      <c r="G14" s="8"/>
      <c r="H14" s="27">
        <f t="shared" si="1"/>
        <v>0</v>
      </c>
      <c r="I14" s="28"/>
      <c r="J14" s="3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ht="51">
      <c r="A15" s="38">
        <v>12</v>
      </c>
      <c r="B15" s="21" t="s">
        <v>27</v>
      </c>
      <c r="C15" s="9" t="s">
        <v>8</v>
      </c>
      <c r="D15" s="11">
        <v>80000</v>
      </c>
      <c r="E15" s="26"/>
      <c r="F15" s="27">
        <f t="shared" si="0"/>
        <v>0</v>
      </c>
      <c r="G15" s="8"/>
      <c r="H15" s="27">
        <f t="shared" si="1"/>
        <v>0</v>
      </c>
      <c r="I15" s="28"/>
      <c r="J15" s="39"/>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ht="20.25">
      <c r="A16" s="38">
        <v>13</v>
      </c>
      <c r="B16" s="21" t="s">
        <v>17</v>
      </c>
      <c r="C16" s="9" t="s">
        <v>8</v>
      </c>
      <c r="D16" s="11">
        <v>200</v>
      </c>
      <c r="E16" s="26"/>
      <c r="F16" s="27">
        <f t="shared" si="0"/>
        <v>0</v>
      </c>
      <c r="G16" s="8"/>
      <c r="H16" s="27">
        <f t="shared" si="1"/>
        <v>0</v>
      </c>
      <c r="I16" s="28"/>
      <c r="J16" s="39"/>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ht="20.25">
      <c r="A17" s="38">
        <v>14</v>
      </c>
      <c r="B17" s="21" t="s">
        <v>18</v>
      </c>
      <c r="C17" s="9" t="s">
        <v>8</v>
      </c>
      <c r="D17" s="11">
        <v>1000</v>
      </c>
      <c r="E17" s="26"/>
      <c r="F17" s="27">
        <f t="shared" si="0"/>
        <v>0</v>
      </c>
      <c r="G17" s="8"/>
      <c r="H17" s="27">
        <f t="shared" si="1"/>
        <v>0</v>
      </c>
      <c r="I17" s="28"/>
      <c r="J17" s="39"/>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ht="30">
      <c r="A18" s="38">
        <v>15</v>
      </c>
      <c r="B18" s="21" t="s">
        <v>19</v>
      </c>
      <c r="C18" s="9" t="s">
        <v>8</v>
      </c>
      <c r="D18" s="11">
        <v>500</v>
      </c>
      <c r="E18" s="26"/>
      <c r="F18" s="27">
        <f t="shared" si="0"/>
        <v>0</v>
      </c>
      <c r="G18" s="8"/>
      <c r="H18" s="27">
        <f t="shared" si="1"/>
        <v>0</v>
      </c>
      <c r="I18" s="28"/>
      <c r="J18" s="39"/>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ht="183.75">
      <c r="A19" s="38">
        <v>16</v>
      </c>
      <c r="B19" s="29" t="s">
        <v>30</v>
      </c>
      <c r="C19" s="9" t="s">
        <v>8</v>
      </c>
      <c r="D19" s="11">
        <v>500</v>
      </c>
      <c r="E19" s="26"/>
      <c r="F19" s="27">
        <f t="shared" si="0"/>
        <v>0</v>
      </c>
      <c r="G19" s="8"/>
      <c r="H19" s="27">
        <f t="shared" si="1"/>
        <v>0</v>
      </c>
      <c r="I19" s="28"/>
      <c r="J19" s="39"/>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ht="173.25">
      <c r="A20" s="38">
        <v>17</v>
      </c>
      <c r="B20" s="21" t="s">
        <v>31</v>
      </c>
      <c r="C20" s="9" t="s">
        <v>8</v>
      </c>
      <c r="D20" s="11">
        <v>500</v>
      </c>
      <c r="E20" s="26"/>
      <c r="F20" s="27">
        <f t="shared" si="0"/>
        <v>0</v>
      </c>
      <c r="G20" s="8"/>
      <c r="H20" s="27">
        <f t="shared" si="1"/>
        <v>0</v>
      </c>
      <c r="I20" s="28"/>
      <c r="J20" s="39"/>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ht="173.25">
      <c r="A21" s="38">
        <v>18</v>
      </c>
      <c r="B21" s="21" t="s">
        <v>32</v>
      </c>
      <c r="C21" s="9" t="s">
        <v>8</v>
      </c>
      <c r="D21" s="10">
        <v>4000</v>
      </c>
      <c r="E21" s="26"/>
      <c r="F21" s="27">
        <f t="shared" si="0"/>
        <v>0</v>
      </c>
      <c r="G21" s="8"/>
      <c r="H21" s="27">
        <f t="shared" si="1"/>
        <v>0</v>
      </c>
      <c r="I21" s="28"/>
      <c r="J21" s="3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ht="193.5">
      <c r="A22" s="38">
        <v>19</v>
      </c>
      <c r="B22" s="21" t="s">
        <v>33</v>
      </c>
      <c r="C22" s="9" t="s">
        <v>8</v>
      </c>
      <c r="D22" s="10">
        <v>6500</v>
      </c>
      <c r="E22" s="26"/>
      <c r="F22" s="27">
        <f t="shared" si="0"/>
        <v>0</v>
      </c>
      <c r="G22" s="8"/>
      <c r="H22" s="27">
        <f t="shared" si="1"/>
        <v>0</v>
      </c>
      <c r="I22" s="28"/>
      <c r="J22" s="39"/>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ht="193.5">
      <c r="A23" s="38">
        <v>20</v>
      </c>
      <c r="B23" s="23" t="s">
        <v>43</v>
      </c>
      <c r="C23" s="9" t="s">
        <v>8</v>
      </c>
      <c r="D23" s="10">
        <v>8100</v>
      </c>
      <c r="E23" s="26"/>
      <c r="F23" s="27">
        <f t="shared" si="0"/>
        <v>0</v>
      </c>
      <c r="G23" s="8"/>
      <c r="H23" s="27">
        <f t="shared" si="1"/>
        <v>0</v>
      </c>
      <c r="I23" s="28"/>
      <c r="J23" s="39"/>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ht="193.5">
      <c r="A24" s="38">
        <v>21</v>
      </c>
      <c r="B24" s="21" t="s">
        <v>34</v>
      </c>
      <c r="C24" s="9" t="s">
        <v>8</v>
      </c>
      <c r="D24" s="10">
        <v>300</v>
      </c>
      <c r="E24" s="26"/>
      <c r="F24" s="27">
        <f t="shared" si="0"/>
        <v>0</v>
      </c>
      <c r="G24" s="8"/>
      <c r="H24" s="27">
        <f t="shared" si="1"/>
        <v>0</v>
      </c>
      <c r="I24" s="28"/>
      <c r="J24" s="39"/>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ht="193.5">
      <c r="A25" s="38">
        <v>22</v>
      </c>
      <c r="B25" s="21" t="s">
        <v>35</v>
      </c>
      <c r="C25" s="9" t="s">
        <v>8</v>
      </c>
      <c r="D25" s="10">
        <v>200</v>
      </c>
      <c r="E25" s="26"/>
      <c r="F25" s="27">
        <f t="shared" si="0"/>
        <v>0</v>
      </c>
      <c r="G25" s="8"/>
      <c r="H25" s="27">
        <f t="shared" si="1"/>
        <v>0</v>
      </c>
      <c r="I25" s="28"/>
      <c r="J25" s="3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ht="81">
      <c r="A26" s="38">
        <v>23</v>
      </c>
      <c r="B26" s="21" t="s">
        <v>44</v>
      </c>
      <c r="C26" s="9" t="s">
        <v>8</v>
      </c>
      <c r="D26" s="11">
        <v>15500</v>
      </c>
      <c r="E26" s="26"/>
      <c r="F26" s="27">
        <f t="shared" si="0"/>
        <v>0</v>
      </c>
      <c r="G26" s="8"/>
      <c r="H26" s="27">
        <f t="shared" si="1"/>
        <v>0</v>
      </c>
      <c r="I26" s="28"/>
      <c r="J26" s="39"/>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ht="60.75">
      <c r="A27" s="38">
        <v>24</v>
      </c>
      <c r="B27" s="21" t="s">
        <v>36</v>
      </c>
      <c r="C27" s="9" t="s">
        <v>8</v>
      </c>
      <c r="D27" s="10">
        <v>3250</v>
      </c>
      <c r="E27" s="26"/>
      <c r="F27" s="27">
        <f t="shared" si="0"/>
        <v>0</v>
      </c>
      <c r="G27" s="8"/>
      <c r="H27" s="27">
        <f t="shared" si="1"/>
        <v>0</v>
      </c>
      <c r="I27" s="28"/>
      <c r="J27" s="39"/>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ht="30">
      <c r="A28" s="38">
        <v>25</v>
      </c>
      <c r="B28" s="21" t="s">
        <v>20</v>
      </c>
      <c r="C28" s="9" t="s">
        <v>8</v>
      </c>
      <c r="D28" s="11">
        <v>1600</v>
      </c>
      <c r="E28" s="26"/>
      <c r="F28" s="27">
        <f t="shared" si="0"/>
        <v>0</v>
      </c>
      <c r="G28" s="8"/>
      <c r="H28" s="27">
        <f t="shared" si="1"/>
        <v>0</v>
      </c>
      <c r="I28" s="28"/>
      <c r="J28" s="3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ht="60.75">
      <c r="A29" s="38">
        <v>26</v>
      </c>
      <c r="B29" s="21" t="s">
        <v>37</v>
      </c>
      <c r="C29" s="9" t="s">
        <v>8</v>
      </c>
      <c r="D29" s="11">
        <v>1600</v>
      </c>
      <c r="E29" s="26"/>
      <c r="F29" s="27">
        <f t="shared" si="0"/>
        <v>0</v>
      </c>
      <c r="G29" s="8"/>
      <c r="H29" s="27">
        <f t="shared" si="1"/>
        <v>0</v>
      </c>
      <c r="I29" s="28"/>
      <c r="J29" s="39"/>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ht="122.25">
      <c r="A30" s="38">
        <v>27</v>
      </c>
      <c r="B30" s="21" t="s">
        <v>45</v>
      </c>
      <c r="C30" s="9" t="s">
        <v>8</v>
      </c>
      <c r="D30" s="11">
        <v>150</v>
      </c>
      <c r="E30" s="26"/>
      <c r="F30" s="27">
        <f t="shared" si="0"/>
        <v>0</v>
      </c>
      <c r="G30" s="8"/>
      <c r="H30" s="27">
        <f t="shared" si="1"/>
        <v>0</v>
      </c>
      <c r="I30" s="28"/>
      <c r="J30" s="39"/>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ht="81">
      <c r="A31" s="38">
        <v>28</v>
      </c>
      <c r="B31" s="21" t="s">
        <v>46</v>
      </c>
      <c r="C31" s="9" t="s">
        <v>8</v>
      </c>
      <c r="D31" s="11">
        <v>200</v>
      </c>
      <c r="E31" s="26"/>
      <c r="F31" s="27">
        <f t="shared" si="0"/>
        <v>0</v>
      </c>
      <c r="G31" s="8"/>
      <c r="H31" s="27">
        <f t="shared" si="1"/>
        <v>0</v>
      </c>
      <c r="I31" s="28"/>
      <c r="J31" s="39"/>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ht="91.5">
      <c r="A32" s="38">
        <v>29</v>
      </c>
      <c r="B32" s="21" t="s">
        <v>47</v>
      </c>
      <c r="C32" s="9" t="s">
        <v>13</v>
      </c>
      <c r="D32" s="11">
        <v>300</v>
      </c>
      <c r="E32" s="26"/>
      <c r="F32" s="27">
        <f t="shared" si="0"/>
        <v>0</v>
      </c>
      <c r="G32" s="8"/>
      <c r="H32" s="27">
        <f t="shared" si="1"/>
        <v>0</v>
      </c>
      <c r="I32" s="28"/>
      <c r="J32" s="39"/>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ht="91.5">
      <c r="A33" s="38">
        <v>30</v>
      </c>
      <c r="B33" s="21" t="s">
        <v>48</v>
      </c>
      <c r="C33" s="9" t="s">
        <v>49</v>
      </c>
      <c r="D33" s="11">
        <v>300</v>
      </c>
      <c r="E33" s="26"/>
      <c r="F33" s="27">
        <f t="shared" si="0"/>
        <v>0</v>
      </c>
      <c r="G33" s="8"/>
      <c r="H33" s="27">
        <f t="shared" si="1"/>
        <v>0</v>
      </c>
      <c r="I33" s="28"/>
      <c r="J33" s="39"/>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ht="81">
      <c r="A34" s="38">
        <v>31</v>
      </c>
      <c r="B34" s="21" t="s">
        <v>50</v>
      </c>
      <c r="C34" s="9" t="s">
        <v>49</v>
      </c>
      <c r="D34" s="11">
        <v>650</v>
      </c>
      <c r="E34" s="26"/>
      <c r="F34" s="27">
        <f t="shared" si="0"/>
        <v>0</v>
      </c>
      <c r="G34" s="8"/>
      <c r="H34" s="27">
        <f t="shared" si="1"/>
        <v>0</v>
      </c>
      <c r="I34" s="28"/>
      <c r="J34" s="39"/>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ht="122.25">
      <c r="A35" s="38">
        <v>32</v>
      </c>
      <c r="B35" s="21" t="s">
        <v>51</v>
      </c>
      <c r="C35" s="9" t="s">
        <v>49</v>
      </c>
      <c r="D35" s="11">
        <v>1000</v>
      </c>
      <c r="E35" s="26"/>
      <c r="F35" s="27">
        <f t="shared" si="0"/>
        <v>0</v>
      </c>
      <c r="G35" s="8"/>
      <c r="H35" s="27">
        <f t="shared" si="1"/>
        <v>0</v>
      </c>
      <c r="I35" s="28"/>
      <c r="J35" s="39"/>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ht="81">
      <c r="A36" s="38">
        <v>33</v>
      </c>
      <c r="B36" s="21" t="s">
        <v>39</v>
      </c>
      <c r="C36" s="9" t="s">
        <v>49</v>
      </c>
      <c r="D36" s="11">
        <v>64</v>
      </c>
      <c r="E36" s="26"/>
      <c r="F36" s="27">
        <f t="shared" si="0"/>
        <v>0</v>
      </c>
      <c r="G36" s="8"/>
      <c r="H36" s="27">
        <f t="shared" si="1"/>
        <v>0</v>
      </c>
      <c r="I36" s="28"/>
      <c r="J36" s="39"/>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ht="122.25">
      <c r="A37" s="38">
        <v>34</v>
      </c>
      <c r="B37" s="21" t="s">
        <v>21</v>
      </c>
      <c r="C37" s="9" t="s">
        <v>8</v>
      </c>
      <c r="D37" s="11">
        <v>4000</v>
      </c>
      <c r="E37" s="26"/>
      <c r="F37" s="27">
        <f t="shared" si="0"/>
        <v>0</v>
      </c>
      <c r="G37" s="8"/>
      <c r="H37" s="27">
        <f t="shared" si="1"/>
        <v>0</v>
      </c>
      <c r="I37" s="28"/>
      <c r="J37" s="39"/>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ht="132">
      <c r="A38" s="38">
        <v>35</v>
      </c>
      <c r="B38" s="21" t="s">
        <v>52</v>
      </c>
      <c r="C38" s="9" t="s">
        <v>8</v>
      </c>
      <c r="D38" s="11">
        <v>3000</v>
      </c>
      <c r="E38" s="26"/>
      <c r="F38" s="27">
        <f t="shared" si="0"/>
        <v>0</v>
      </c>
      <c r="G38" s="8"/>
      <c r="H38" s="27">
        <f t="shared" si="1"/>
        <v>0</v>
      </c>
      <c r="I38" s="28"/>
      <c r="J38" s="39"/>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ht="51">
      <c r="A39" s="38">
        <v>36</v>
      </c>
      <c r="B39" s="21" t="s">
        <v>40</v>
      </c>
      <c r="C39" s="9" t="s">
        <v>8</v>
      </c>
      <c r="D39" s="11">
        <v>2000</v>
      </c>
      <c r="E39" s="26"/>
      <c r="F39" s="27">
        <f t="shared" si="0"/>
        <v>0</v>
      </c>
      <c r="G39" s="8"/>
      <c r="H39" s="27">
        <f t="shared" si="1"/>
        <v>0</v>
      </c>
      <c r="I39" s="28"/>
      <c r="J39" s="39"/>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ht="51" thickBot="1">
      <c r="A40" s="40">
        <v>37</v>
      </c>
      <c r="B40" s="41" t="s">
        <v>22</v>
      </c>
      <c r="C40" s="42" t="s">
        <v>8</v>
      </c>
      <c r="D40" s="43">
        <v>1000</v>
      </c>
      <c r="E40" s="44"/>
      <c r="F40" s="45">
        <f t="shared" si="0"/>
        <v>0</v>
      </c>
      <c r="G40" s="8"/>
      <c r="H40" s="45">
        <f t="shared" si="1"/>
        <v>0</v>
      </c>
      <c r="I40" s="46"/>
      <c r="J40" s="47"/>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ht="18" customHeight="1" thickBot="1">
      <c r="A41" s="56" t="s">
        <v>28</v>
      </c>
      <c r="B41" s="57"/>
      <c r="C41" s="57"/>
      <c r="D41" s="57"/>
      <c r="E41" s="58"/>
      <c r="F41" s="24">
        <f>SUM(F4:F40)</f>
        <v>0</v>
      </c>
      <c r="G41" s="25" t="s">
        <v>7</v>
      </c>
      <c r="H41" s="24">
        <f>SUM(H4)</f>
        <v>0</v>
      </c>
      <c r="I41" s="52"/>
      <c r="J41" s="53"/>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12" ht="60" customHeight="1">
      <c r="A42" s="48" t="s">
        <v>12</v>
      </c>
      <c r="B42" s="48"/>
      <c r="C42" s="48"/>
      <c r="D42" s="48"/>
      <c r="E42" s="48"/>
      <c r="F42" s="48"/>
      <c r="G42" s="48"/>
      <c r="H42" s="48"/>
      <c r="I42" s="48"/>
      <c r="J42" s="48"/>
      <c r="K42" s="20"/>
      <c r="L42" s="20"/>
    </row>
    <row r="43" spans="3:12" ht="23.25" customHeight="1" hidden="1">
      <c r="C43" s="20"/>
      <c r="D43" s="20"/>
      <c r="E43" s="20"/>
      <c r="F43" s="20"/>
      <c r="G43" s="20"/>
      <c r="H43" s="20"/>
      <c r="I43" s="20"/>
      <c r="J43" s="20"/>
      <c r="K43" s="20"/>
      <c r="L43" s="20"/>
    </row>
  </sheetData>
  <sheetProtection/>
  <autoFilter ref="A2:J41"/>
  <mergeCells count="5">
    <mergeCell ref="A42:J42"/>
    <mergeCell ref="A3:J3"/>
    <mergeCell ref="I41:J41"/>
    <mergeCell ref="A1:J1"/>
    <mergeCell ref="A41:E41"/>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2021-01-22T13:21:31Z</cp:lastPrinted>
  <dcterms:created xsi:type="dcterms:W3CDTF">2015-07-09T11:59:56Z</dcterms:created>
  <dcterms:modified xsi:type="dcterms:W3CDTF">2022-02-15T22:44:35Z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