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ajdaA\POSTĘPOWANIA 2024\141.272.2.2024- sukcesywna dostawa odczynników wytwarzanych przez Becton Dickinson\OD KOMISJI\"/>
    </mc:Choice>
  </mc:AlternateContent>
  <xr:revisionPtr revIDLastSave="0" documentId="8_{CA936FD3-BC36-4D0C-B885-8C9A8FA813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PZ PROMEGA GmbH" sheetId="1" r:id="rId1"/>
  </sheets>
  <definedNames>
    <definedName name="_xlnm.Print_Area" localSheetId="0">'OPZ PROMEGA GmbH'!$A$1:$O$103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4" i="1" l="1"/>
  <c r="L104" i="1"/>
  <c r="K104" i="1"/>
  <c r="K6" i="1"/>
  <c r="K7" i="1"/>
  <c r="K8" i="1"/>
  <c r="K9" i="1"/>
  <c r="L9" i="1" s="1"/>
  <c r="K10" i="1"/>
  <c r="L10" i="1" s="1"/>
  <c r="K11" i="1"/>
  <c r="K12" i="1"/>
  <c r="K13" i="1"/>
  <c r="K14" i="1"/>
  <c r="K15" i="1"/>
  <c r="L15" i="1" s="1"/>
  <c r="K16" i="1"/>
  <c r="K17" i="1"/>
  <c r="K18" i="1"/>
  <c r="K19" i="1"/>
  <c r="L19" i="1" s="1"/>
  <c r="K20" i="1"/>
  <c r="K21" i="1"/>
  <c r="K22" i="1"/>
  <c r="K23" i="1"/>
  <c r="L23" i="1" s="1"/>
  <c r="K24" i="1"/>
  <c r="K25" i="1"/>
  <c r="K26" i="1"/>
  <c r="K27" i="1"/>
  <c r="L27" i="1" s="1"/>
  <c r="K28" i="1"/>
  <c r="L28" i="1" s="1"/>
  <c r="K29" i="1"/>
  <c r="K30" i="1"/>
  <c r="K31" i="1"/>
  <c r="K32" i="1"/>
  <c r="L32" i="1" s="1"/>
  <c r="K33" i="1"/>
  <c r="K34" i="1"/>
  <c r="K35" i="1"/>
  <c r="K36" i="1"/>
  <c r="L36" i="1" s="1"/>
  <c r="K37" i="1"/>
  <c r="K38" i="1"/>
  <c r="K39" i="1"/>
  <c r="K40" i="1"/>
  <c r="L40" i="1" s="1"/>
  <c r="K41" i="1"/>
  <c r="K42" i="1"/>
  <c r="K43" i="1"/>
  <c r="K44" i="1"/>
  <c r="L44" i="1" s="1"/>
  <c r="K45" i="1"/>
  <c r="K46" i="1"/>
  <c r="K47" i="1"/>
  <c r="K48" i="1"/>
  <c r="L48" i="1" s="1"/>
  <c r="K49" i="1"/>
  <c r="K50" i="1"/>
  <c r="K51" i="1"/>
  <c r="K52" i="1"/>
  <c r="L52" i="1" s="1"/>
  <c r="K53" i="1"/>
  <c r="K54" i="1"/>
  <c r="K55" i="1"/>
  <c r="K56" i="1"/>
  <c r="L56" i="1" s="1"/>
  <c r="K57" i="1"/>
  <c r="K58" i="1"/>
  <c r="K59" i="1"/>
  <c r="K60" i="1"/>
  <c r="L60" i="1" s="1"/>
  <c r="K61" i="1"/>
  <c r="K62" i="1"/>
  <c r="K63" i="1"/>
  <c r="K64" i="1"/>
  <c r="L64" i="1" s="1"/>
  <c r="K65" i="1"/>
  <c r="K66" i="1"/>
  <c r="K67" i="1"/>
  <c r="K68" i="1"/>
  <c r="L68" i="1" s="1"/>
  <c r="K69" i="1"/>
  <c r="K70" i="1"/>
  <c r="K71" i="1"/>
  <c r="K72" i="1"/>
  <c r="L72" i="1" s="1"/>
  <c r="K73" i="1"/>
  <c r="K74" i="1"/>
  <c r="K75" i="1"/>
  <c r="K76" i="1"/>
  <c r="L76" i="1" s="1"/>
  <c r="K77" i="1"/>
  <c r="K78" i="1"/>
  <c r="K79" i="1"/>
  <c r="K80" i="1"/>
  <c r="L80" i="1" s="1"/>
  <c r="K81" i="1"/>
  <c r="K82" i="1"/>
  <c r="K83" i="1"/>
  <c r="K84" i="1"/>
  <c r="K85" i="1"/>
  <c r="L85" i="1" s="1"/>
  <c r="K86" i="1"/>
  <c r="K87" i="1"/>
  <c r="K88" i="1"/>
  <c r="K89" i="1"/>
  <c r="L89" i="1" s="1"/>
  <c r="K90" i="1"/>
  <c r="K91" i="1"/>
  <c r="K92" i="1"/>
  <c r="K93" i="1"/>
  <c r="L93" i="1" s="1"/>
  <c r="K94" i="1"/>
  <c r="K95" i="1"/>
  <c r="K96" i="1"/>
  <c r="K97" i="1"/>
  <c r="L97" i="1" s="1"/>
  <c r="K98" i="1"/>
  <c r="K99" i="1"/>
  <c r="K100" i="1"/>
  <c r="K101" i="1"/>
  <c r="L101" i="1" s="1"/>
  <c r="K102" i="1"/>
  <c r="K10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G110" i="1"/>
  <c r="L100" i="1" l="1"/>
  <c r="M100" i="1" s="1"/>
  <c r="L96" i="1"/>
  <c r="M96" i="1" s="1"/>
  <c r="L92" i="1"/>
  <c r="M92" i="1" s="1"/>
  <c r="L88" i="1"/>
  <c r="M88" i="1" s="1"/>
  <c r="L84" i="1"/>
  <c r="M84" i="1" s="1"/>
  <c r="L79" i="1"/>
  <c r="M79" i="1" s="1"/>
  <c r="L75" i="1"/>
  <c r="M75" i="1" s="1"/>
  <c r="L71" i="1"/>
  <c r="M71" i="1" s="1"/>
  <c r="L67" i="1"/>
  <c r="M67" i="1" s="1"/>
  <c r="L63" i="1"/>
  <c r="M63" i="1" s="1"/>
  <c r="L59" i="1"/>
  <c r="M59" i="1" s="1"/>
  <c r="L55" i="1"/>
  <c r="M55" i="1" s="1"/>
  <c r="L51" i="1"/>
  <c r="M51" i="1" s="1"/>
  <c r="L47" i="1"/>
  <c r="M47" i="1" s="1"/>
  <c r="L43" i="1"/>
  <c r="M43" i="1" s="1"/>
  <c r="L39" i="1"/>
  <c r="M39" i="1" s="1"/>
  <c r="L35" i="1"/>
  <c r="M35" i="1" s="1"/>
  <c r="L31" i="1"/>
  <c r="M31" i="1" s="1"/>
  <c r="L26" i="1"/>
  <c r="M26" i="1" s="1"/>
  <c r="L22" i="1"/>
  <c r="M22" i="1" s="1"/>
  <c r="L18" i="1"/>
  <c r="M18" i="1" s="1"/>
  <c r="L13" i="1"/>
  <c r="M13" i="1" s="1"/>
  <c r="L8" i="1"/>
  <c r="M8" i="1" s="1"/>
  <c r="M101" i="1"/>
  <c r="M97" i="1"/>
  <c r="M93" i="1"/>
  <c r="M89" i="1"/>
  <c r="M85" i="1"/>
  <c r="M80" i="1"/>
  <c r="M76" i="1"/>
  <c r="M72" i="1"/>
  <c r="M68" i="1"/>
  <c r="M64" i="1"/>
  <c r="M60" i="1"/>
  <c r="M56" i="1"/>
  <c r="M52" i="1"/>
  <c r="M48" i="1"/>
  <c r="M44" i="1"/>
  <c r="M40" i="1"/>
  <c r="M36" i="1"/>
  <c r="M32" i="1"/>
  <c r="M27" i="1"/>
  <c r="M23" i="1"/>
  <c r="M19" i="1"/>
  <c r="M15" i="1"/>
  <c r="M10" i="1"/>
  <c r="L99" i="1"/>
  <c r="M99" i="1" s="1"/>
  <c r="L95" i="1"/>
  <c r="M95" i="1" s="1"/>
  <c r="L91" i="1"/>
  <c r="M91" i="1" s="1"/>
  <c r="L87" i="1"/>
  <c r="M87" i="1" s="1"/>
  <c r="L82" i="1"/>
  <c r="M82" i="1" s="1"/>
  <c r="L78" i="1"/>
  <c r="M78" i="1" s="1"/>
  <c r="L74" i="1"/>
  <c r="M74" i="1" s="1"/>
  <c r="L70" i="1"/>
  <c r="M70" i="1" s="1"/>
  <c r="L66" i="1"/>
  <c r="M66" i="1" s="1"/>
  <c r="L62" i="1"/>
  <c r="M62" i="1" s="1"/>
  <c r="L58" i="1"/>
  <c r="M58" i="1" s="1"/>
  <c r="L54" i="1"/>
  <c r="M54" i="1" s="1"/>
  <c r="L50" i="1"/>
  <c r="M50" i="1" s="1"/>
  <c r="L46" i="1"/>
  <c r="M46" i="1" s="1"/>
  <c r="L42" i="1"/>
  <c r="M42" i="1" s="1"/>
  <c r="L38" i="1"/>
  <c r="M38" i="1" s="1"/>
  <c r="L34" i="1"/>
  <c r="M34" i="1" s="1"/>
  <c r="L30" i="1"/>
  <c r="M30" i="1" s="1"/>
  <c r="L25" i="1"/>
  <c r="M25" i="1" s="1"/>
  <c r="L21" i="1"/>
  <c r="M21" i="1" s="1"/>
  <c r="L17" i="1"/>
  <c r="M17" i="1" s="1"/>
  <c r="L12" i="1"/>
  <c r="M12" i="1" s="1"/>
  <c r="L7" i="1"/>
  <c r="M7" i="1" s="1"/>
  <c r="L103" i="1"/>
  <c r="M103" i="1" s="1"/>
  <c r="L98" i="1"/>
  <c r="M98" i="1" s="1"/>
  <c r="L94" i="1"/>
  <c r="M94" i="1" s="1"/>
  <c r="L90" i="1"/>
  <c r="M90" i="1" s="1"/>
  <c r="L86" i="1"/>
  <c r="M86" i="1" s="1"/>
  <c r="L81" i="1"/>
  <c r="M81" i="1" s="1"/>
  <c r="L77" i="1"/>
  <c r="M77" i="1" s="1"/>
  <c r="L73" i="1"/>
  <c r="M73" i="1" s="1"/>
  <c r="L69" i="1"/>
  <c r="M69" i="1" s="1"/>
  <c r="L65" i="1"/>
  <c r="M65" i="1" s="1"/>
  <c r="L61" i="1"/>
  <c r="M61" i="1" s="1"/>
  <c r="L57" i="1"/>
  <c r="M57" i="1" s="1"/>
  <c r="L53" i="1"/>
  <c r="M53" i="1" s="1"/>
  <c r="L49" i="1"/>
  <c r="M49" i="1" s="1"/>
  <c r="L45" i="1"/>
  <c r="M45" i="1" s="1"/>
  <c r="L41" i="1"/>
  <c r="M41" i="1" s="1"/>
  <c r="L37" i="1"/>
  <c r="M37" i="1" s="1"/>
  <c r="L33" i="1"/>
  <c r="M33" i="1" s="1"/>
  <c r="L29" i="1"/>
  <c r="M29" i="1" s="1"/>
  <c r="L24" i="1"/>
  <c r="M24" i="1" s="1"/>
  <c r="L20" i="1"/>
  <c r="M20" i="1" s="1"/>
  <c r="L16" i="1"/>
  <c r="M16" i="1" s="1"/>
  <c r="L11" i="1"/>
  <c r="M11" i="1" s="1"/>
  <c r="L6" i="1"/>
  <c r="M6" i="1" s="1"/>
  <c r="L83" i="1"/>
  <c r="M83" i="1" s="1"/>
  <c r="M28" i="1"/>
  <c r="L14" i="1"/>
  <c r="M14" i="1" s="1"/>
  <c r="L102" i="1"/>
  <c r="M102" i="1" s="1"/>
  <c r="M9" i="1"/>
  <c r="K5" i="1"/>
  <c r="J5" i="1"/>
  <c r="L5" i="1" l="1"/>
  <c r="M5" i="1" l="1"/>
</calcChain>
</file>

<file path=xl/sharedStrings.xml><?xml version="1.0" encoding="utf-8"?>
<sst xmlns="http://schemas.openxmlformats.org/spreadsheetml/2006/main" count="135" uniqueCount="135">
  <si>
    <t>lp</t>
  </si>
  <si>
    <t>NAZWA PRODUKTU WZORCOWEGO</t>
  </si>
  <si>
    <t>NUMER KATALOGOWY PRODUKTU WZORCOWEGO</t>
  </si>
  <si>
    <t>ILOŚĆ</t>
  </si>
  <si>
    <r>
      <t xml:space="preserve">NAZWA OFEROWANEGO PRODUKTU 
</t>
    </r>
    <r>
      <rPr>
        <b/>
        <sz val="9"/>
        <color indexed="10"/>
        <rFont val="Calibri"/>
        <family val="2"/>
        <charset val="238"/>
        <scheme val="minor"/>
      </rPr>
      <t>WYPEŁNIA WYKONAWCA</t>
    </r>
  </si>
  <si>
    <r>
      <t xml:space="preserve">NUMER KATALOGOWY OFEROWANEGO PRODUKTU 
 </t>
    </r>
    <r>
      <rPr>
        <b/>
        <sz val="9"/>
        <color indexed="10"/>
        <rFont val="Calibri"/>
        <family val="2"/>
        <charset val="238"/>
        <scheme val="minor"/>
      </rPr>
      <t>WYPEŁNIA WYKONAWCA</t>
    </r>
  </si>
  <si>
    <r>
      <t xml:space="preserve">PRODUCENT LUB MARKA OFEROWANEGO PRODUKTU
</t>
    </r>
    <r>
      <rPr>
        <b/>
        <sz val="9"/>
        <color indexed="10"/>
        <rFont val="Calibri"/>
        <family val="2"/>
        <charset val="238"/>
        <scheme val="minor"/>
      </rPr>
      <t>WYPEŁNIA WYKONAWCA</t>
    </r>
  </si>
  <si>
    <r>
      <t xml:space="preserve">JEDNOST-KOWA  CENA NETTO (zł) </t>
    </r>
    <r>
      <rPr>
        <b/>
        <sz val="9"/>
        <color rgb="FFFF0000"/>
        <rFont val="Calibri"/>
        <family val="2"/>
        <charset val="238"/>
        <scheme val="minor"/>
      </rPr>
      <t>WYPEŁNIA WYKONAWCA</t>
    </r>
  </si>
  <si>
    <r>
      <t xml:space="preserve">STAWKA VAT </t>
    </r>
    <r>
      <rPr>
        <b/>
        <sz val="9"/>
        <color rgb="FFFF0000"/>
        <rFont val="Calibri"/>
        <family val="2"/>
        <charset val="238"/>
        <scheme val="minor"/>
      </rPr>
      <t>WYPEŁNIA WYKONA-WCA (wpisać z użyciem znaku "%")</t>
    </r>
  </si>
  <si>
    <t xml:space="preserve">JEDNOST-KOWA  CENA BRUTTO (zł) </t>
  </si>
  <si>
    <t xml:space="preserve">WARTOŚĆ ŁĄCZNA NETTO (zł) </t>
  </si>
  <si>
    <t xml:space="preserve">KWOTA VAT (zł) </t>
  </si>
  <si>
    <t xml:space="preserve">WARTOŚĆ BRUTTO (zł) </t>
  </si>
  <si>
    <t>a</t>
  </si>
  <si>
    <t>b</t>
  </si>
  <si>
    <t>c</t>
  </si>
  <si>
    <t>d</t>
  </si>
  <si>
    <t>e</t>
  </si>
  <si>
    <t>f</t>
  </si>
  <si>
    <t>g</t>
  </si>
  <si>
    <t>h</t>
  </si>
  <si>
    <t>i=gx(h+100%)</t>
  </si>
  <si>
    <t>j=cxg</t>
  </si>
  <si>
    <t>k=hxj</t>
  </si>
  <si>
    <t>l=j+k</t>
  </si>
  <si>
    <r>
      <t xml:space="preserve">oferowany RABAT (upust) %
</t>
    </r>
    <r>
      <rPr>
        <b/>
        <sz val="10"/>
        <color rgb="FFFF0000"/>
        <rFont val="Calibri"/>
        <family val="2"/>
        <charset val="238"/>
        <scheme val="minor"/>
      </rPr>
      <t>WYPEŁNIA WYKONAWCA</t>
    </r>
  </si>
  <si>
    <t>Całkowity koszt BRUTTO  przedmiotu zamówienia wraz ze wszystkimi kosztami związanymi z realizacją zamówienia (zł):</t>
  </si>
  <si>
    <t>słownie:……………………………………………………………………………..</t>
  </si>
  <si>
    <t>UWAGA! W celu ułatwienia sporządzenia kalkulacji ceny oferty Zamawiający zastosował formułę matematyczną, która wymaga jedynie wypełnienia kolumny "g" oraz "h".</t>
  </si>
  <si>
    <r>
      <t>U</t>
    </r>
    <r>
      <rPr>
        <b/>
        <sz val="10"/>
        <color rgb="FFFF0000"/>
        <rFont val="Calibri"/>
        <family val="2"/>
        <charset val="238"/>
        <scheme val="minor"/>
      </rPr>
      <t>WAGA! W przypadku zastosowania stawki VAT innej niż podstawowa (tj. 23%) Zamawiający wymaga aby Wykonawca dołączył do oferty stosowne wyjaśnienia, oświadczenia lub dokumenty uprawniające do zastosowania preferencyjnej stawki VAT</t>
    </r>
  </si>
  <si>
    <t>UWAGA! Zamawiający podał w kolumnach "a" i "b" nazwę produktu wzorcowego oraz jego numer katalogowy.</t>
  </si>
  <si>
    <r>
      <t xml:space="preserve">Wykonawca  przyjmuje do wiadomości, że umowa </t>
    </r>
    <r>
      <rPr>
        <b/>
        <u/>
        <sz val="11"/>
        <color rgb="FFFF0000"/>
        <rFont val="Calibri"/>
        <family val="2"/>
        <charset val="238"/>
        <scheme val="minor"/>
      </rPr>
      <t>nie dotyczy</t>
    </r>
    <r>
      <rPr>
        <b/>
        <sz val="11"/>
        <color rgb="FFFF0000"/>
        <rFont val="Calibri"/>
        <family val="2"/>
        <charset val="238"/>
        <scheme val="minor"/>
      </rPr>
      <t xml:space="preserve"> asortymentu wykraczającego poza przedmiot zamówienia określony w SWZ, tj. produktów nie będących odczynnikami,
a wyszczególnione w katalogu producenta, gdyż przedmiot zamówienia obejmuje wyłącznie odczynniki.</t>
    </r>
  </si>
  <si>
    <t>UWAGA! W przypadku złożenia oferty na produkty producenta odpowiadające nazwą i numerem katalagowym produktom wzorcowym wskazanym przez Zamawiajacego w kolumnie a i b Wykonawca może wypełnić kolumny d, e i f, albo może ich nie wypełniać, ale wtedy jest zobowiązany dołączyć stosowne oświadczenie, że wszystkie zaoferowane przez Wykonwcę produkty (odczynniki) są tożsame z produktami wzorcowymi według nazwy oraz numeru katalogowego. W przypadku zaoferowania produktu/ów równoważnego/ych Wykonawca jest zobowiązany do wypełnienia kolumny d, e i f.</t>
  </si>
  <si>
    <t>CD4 PerCP-Cy™5.5</t>
  </si>
  <si>
    <t>Shutdown Solution</t>
  </si>
  <si>
    <t>CD56 PE-Cy™7</t>
  </si>
  <si>
    <t>PE Mouse Anti-Human CD27</t>
  </si>
  <si>
    <t>FITC Mouse Anti-Human IFN-γ</t>
  </si>
  <si>
    <t>PE Mouse Anti-Human TNF-α</t>
  </si>
  <si>
    <t>Sheath Fluid</t>
  </si>
  <si>
    <t>CD3 FITC</t>
  </si>
  <si>
    <t>CD3 PerCP</t>
  </si>
  <si>
    <t>CD4 FITC</t>
  </si>
  <si>
    <t>CD19 APC</t>
  </si>
  <si>
    <t>CD45 PerCP</t>
  </si>
  <si>
    <t>Leukocyte Activation Cocktail, with BD GolgiPlug™</t>
  </si>
  <si>
    <t>PE Rat Anti-Mouse CD44</t>
  </si>
  <si>
    <t>Purified NA/LE Rat Anti-Mouse CD16/CD32</t>
  </si>
  <si>
    <t>APC Mouse Anti-Human CD4</t>
  </si>
  <si>
    <t>APC Mouse Anti-Human CD14</t>
  </si>
  <si>
    <t>FITC Mouse Anti-Human CD45RA</t>
  </si>
  <si>
    <t>FITC Annexin V Apoptosis Detection Kit I</t>
  </si>
  <si>
    <t>7-AAD</t>
  </si>
  <si>
    <t>APC-H7 Mouse Anti-Human CD19</t>
  </si>
  <si>
    <t>APC-H7 Mouse anti-Human CD45</t>
  </si>
  <si>
    <t>V450 Mouse Anti-Human IgD</t>
  </si>
  <si>
    <t>APC-H7 Mouse Anti-Human HLA-DR</t>
  </si>
  <si>
    <t>FITC Mouse Anti-Human CD21</t>
  </si>
  <si>
    <t>Fixable Viability Stain 450</t>
  </si>
  <si>
    <t>BV421 Mouse Anti-Human CD28</t>
  </si>
  <si>
    <t>BV510 Mouse Anti-Human CD80</t>
  </si>
  <si>
    <t>BV605 Mouse Anti-Human CD16</t>
  </si>
  <si>
    <t>Brilliant Stain Buffer</t>
  </si>
  <si>
    <t>BV421 Mouse Anti-Human CD3</t>
  </si>
  <si>
    <t>BV421 Mouse Anti-Human CD192 (CCR2)</t>
  </si>
  <si>
    <t>Purified Mouse Anti-Hsp90</t>
  </si>
  <si>
    <t>CD3 APC-H7</t>
  </si>
  <si>
    <t>CD45 APC-H7</t>
  </si>
  <si>
    <t>V450 Mouse Anti-Human CD45</t>
  </si>
  <si>
    <r>
      <rPr>
        <b/>
        <sz val="11"/>
        <rFont val="Calibri"/>
        <family val="2"/>
        <charset val="238"/>
        <scheme val="minor"/>
      </rPr>
      <t xml:space="preserve">Katalog produktów Becton Dickinson Biosciences </t>
    </r>
    <r>
      <rPr>
        <sz val="10"/>
        <rFont val="Calibri"/>
        <family val="2"/>
        <charset val="238"/>
        <scheme val="minor"/>
      </rPr>
      <t>(nie dotyczy asortymentu wykraczającego poza przedmiot zamówienia określony w SWZ, tj. produkty nie będące odczynnikami, a wyszczególnione w katalogu producenta)</t>
    </r>
  </si>
  <si>
    <r>
      <t xml:space="preserve">Postępowanie nr: 141.272.2.2024                                                                                                                                                                                                                      Załącznik A do SWZ  (Załacznik nr 1 do umowy) 
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SZCZEGÓŁOWY OPIS PRZEDMIOTU ZAMÓWIENIA WRAZ Z KALKULACJĄ CENY OFERTY</t>
    </r>
  </si>
  <si>
    <t>CD10 APC</t>
  </si>
  <si>
    <t>FACSClean Solution</t>
  </si>
  <si>
    <t>CD3 APC</t>
  </si>
  <si>
    <t>CD19 FITC</t>
  </si>
  <si>
    <t>CD34 FITC</t>
  </si>
  <si>
    <t>CD56 FITC</t>
  </si>
  <si>
    <t>CD138 FITC</t>
  </si>
  <si>
    <t>Anti-HLA-DR PerCP</t>
  </si>
  <si>
    <t>CD8 APC-Cy™7</t>
  </si>
  <si>
    <t>FITC Rat Anti-Mouse CD8a</t>
  </si>
  <si>
    <t>APC Rat Anti-Mouse CD8a</t>
  </si>
  <si>
    <t>APC Rat Anti-Mouse CD4</t>
  </si>
  <si>
    <t>FITC Hamster Anti-Mouse CD3e</t>
  </si>
  <si>
    <t>APC Rat Anti-Mouse Ly-6G and Ly-6C</t>
  </si>
  <si>
    <t>Purified Rat Anti-Mouse CD16/CD32 (Mouse BD Fc Block™)</t>
  </si>
  <si>
    <t>PE Hamster Anti-Mouse γδ T-Cell Receptor</t>
  </si>
  <si>
    <t>PE Rat Anti-Mouse CD19</t>
  </si>
  <si>
    <t>APC Rat IgG2b, κ Isotype Control</t>
  </si>
  <si>
    <t>Cytofix/Cytoperm™ Fixation/Permeabilization Kit</t>
  </si>
  <si>
    <t>Cytofix/Cytoperm™ Fixation and Permeabilization Solution</t>
  </si>
  <si>
    <t>Perm/Wash™ Perm/Wash Buffer</t>
  </si>
  <si>
    <t>OptEIA™ Mouse IL-6 ELISA Set</t>
  </si>
  <si>
    <t>OptEIA™ Mouse IL-10 ELISA Set</t>
  </si>
  <si>
    <t>FITC Rat Anti-Mouse CD3 Molecular Complex</t>
  </si>
  <si>
    <t>FITC Mouse Anti-Human CD19</t>
  </si>
  <si>
    <t>PE Mouse Anti-Human CD45RO</t>
  </si>
  <si>
    <t>FITC Mouse Anti-Human CD40</t>
  </si>
  <si>
    <t> PE-Cy™7 Rat Anti-Human CCR7 (CD197)</t>
  </si>
  <si>
    <t>Alexa Fluor™ 488 Rat Anti-CD11b</t>
  </si>
  <si>
    <t>Alexa Fluor® 647 Rat Anti-Mouse CD3 Molecular Complex</t>
  </si>
  <si>
    <t>Cytometric Bead Array (CBA) Human Soluble Protein Master Buffer Kit</t>
  </si>
  <si>
    <t>Cytometric Bead Array (CBA) Human IL-2 Flex Set</t>
  </si>
  <si>
    <t>Cytometric Bead Array (CBA) Human TNF Flex Set</t>
  </si>
  <si>
    <t>Cytometric Bead Array (CBA) Human IL-10 Flex Set</t>
  </si>
  <si>
    <t>Cytometric Bead Array (CBA) Human IL-6 Flex Set</t>
  </si>
  <si>
    <t>FITC BrdU Flow Kit</t>
  </si>
  <si>
    <t>Cytometric Bead Array (CBA) Human IFN-γ Flex Set</t>
  </si>
  <si>
    <t>APC-H7 Mouse Anti-Human CD16</t>
  </si>
  <si>
    <t>Cytometric Bead Array (CBA) Human Th1/Th2/Th17 CBA Kit</t>
  </si>
  <si>
    <t>PE Mouse anti-Human IL-17A</t>
  </si>
  <si>
    <t>V450 Mouse Anti-Human CD69</t>
  </si>
  <si>
    <t>Human Th1/Th2/Th17 Phenotyping Kit</t>
  </si>
  <si>
    <t>HumanTh17/Treg Phenotyping Kit</t>
  </si>
  <si>
    <t>APC Mouse Anti-Human CD206</t>
  </si>
  <si>
    <t>BV510 Mouse Anti-Human CD4</t>
  </si>
  <si>
    <t>BV510 Mouse Anti-Human CD86</t>
  </si>
  <si>
    <t>Fixable Viability Stain 620</t>
  </si>
  <si>
    <t>PE Rat Anti-Mouse F4/80</t>
  </si>
  <si>
    <t>BV421 Mouse Anti-Human CD80</t>
  </si>
  <si>
    <t>BV421 Mouse Anti-Human BDCA-2 (CD303)</t>
  </si>
  <si>
    <t>PE Mouse Anti-Human IL-3Rα (CD123)</t>
  </si>
  <si>
    <t>Purified Rat Anti-Mouse CD16/CD32</t>
  </si>
  <si>
    <t>PE Mouse Anti-Human CD163</t>
  </si>
  <si>
    <t>RY586 Rat Anti-Mouse CD4</t>
  </si>
  <si>
    <t>RY586 Rat Anti-Mouse CD8a</t>
  </si>
  <si>
    <t>V450 Mouse Anti-Human CD4</t>
  </si>
  <si>
    <t>FC Beads 7-Color Kit</t>
  </si>
  <si>
    <t>APC-R700 Mouse Anti-Human CD64</t>
  </si>
  <si>
    <t>CS&amp;T RUO Beads</t>
  </si>
  <si>
    <t>FACS™ Accudrop Beads</t>
  </si>
  <si>
    <t>FC Beads PerCP</t>
  </si>
  <si>
    <t>3 Color Beads Kit</t>
  </si>
  <si>
    <t>BB700 Hamster Anti-Mouse γδ T-Cell Receptor</t>
  </si>
  <si>
    <t>Ewentualne omyłki rachunkowe Zamawiający poprawi wychodząc od cen jednostkowych netto pozycji od 1 do 99  (zgodnie z kolumną "h" powyzszej tabeli)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</si>
</sst>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9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9" fontId="4" fillId="0" borderId="5" xfId="1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/>
    <xf numFmtId="164" fontId="15" fillId="0" borderId="0" xfId="0" applyNumberFormat="1" applyFont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2" fontId="4" fillId="2" borderId="10" xfId="1" applyNumberFormat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4" fillId="2" borderId="3" xfId="1" applyFont="1" applyFill="1" applyBorder="1" applyAlignment="1">
      <alignment horizontal="center" vertical="center" wrapText="1"/>
    </xf>
    <xf numFmtId="9" fontId="6" fillId="2" borderId="3" xfId="1" applyNumberFormat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0" fillId="0" borderId="8" xfId="0" applyBorder="1"/>
    <xf numFmtId="164" fontId="1" fillId="0" borderId="12" xfId="0" applyNumberFormat="1" applyFont="1" applyBorder="1"/>
    <xf numFmtId="164" fontId="4" fillId="0" borderId="11" xfId="1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27" fillId="0" borderId="1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14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4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/>
    <xf numFmtId="0" fontId="25" fillId="3" borderId="0" xfId="0" applyFont="1" applyFill="1" applyAlignment="1">
      <alignment horizontal="left" wrapText="1"/>
    </xf>
    <xf numFmtId="0" fontId="25" fillId="3" borderId="0" xfId="0" applyFont="1" applyFill="1" applyAlignment="1">
      <alignment wrapText="1"/>
    </xf>
    <xf numFmtId="0" fontId="14" fillId="0" borderId="0" xfId="0" applyFont="1"/>
    <xf numFmtId="0" fontId="7" fillId="0" borderId="0" xfId="0" applyFont="1"/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2" fillId="2" borderId="0" xfId="0" applyFont="1" applyFill="1" applyAlignment="1">
      <alignment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 wrapText="1"/>
    </xf>
  </cellXfs>
  <cellStyles count="2">
    <cellStyle name="Normalny" xfId="0" builtinId="0"/>
    <cellStyle name="Normalny 2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"/>
  <sheetViews>
    <sheetView tabSelected="1" topLeftCell="A98" zoomScale="110" zoomScaleNormal="110" zoomScaleSheetLayoutView="100" workbookViewId="0">
      <selection activeCell="E103" sqref="E103:G103"/>
    </sheetView>
  </sheetViews>
  <sheetFormatPr defaultRowHeight="15" x14ac:dyDescent="0.25"/>
  <cols>
    <col min="1" max="1" width="5.85546875" bestFit="1" customWidth="1"/>
    <col min="2" max="2" width="49.5703125" customWidth="1"/>
    <col min="3" max="3" width="16.85546875" bestFit="1" customWidth="1"/>
    <col min="4" max="4" width="6.42578125" customWidth="1"/>
    <col min="5" max="5" width="12.85546875" customWidth="1"/>
    <col min="6" max="7" width="12.7109375" customWidth="1"/>
    <col min="8" max="8" width="12" customWidth="1"/>
    <col min="9" max="9" width="10.5703125" customWidth="1"/>
    <col min="10" max="10" width="10.7109375" bestFit="1" customWidth="1"/>
    <col min="11" max="11" width="11.7109375" customWidth="1"/>
    <col min="13" max="13" width="12.140625" customWidth="1"/>
  </cols>
  <sheetData>
    <row r="1" spans="1:13" ht="44.25" customHeight="1" x14ac:dyDescent="0.25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.75" thickBot="1" x14ac:dyDescent="0.3">
      <c r="C2" s="1"/>
    </row>
    <row r="3" spans="1:13" ht="99.75" customHeight="1" thickBot="1" x14ac:dyDescent="0.3">
      <c r="A3" s="2" t="s">
        <v>0</v>
      </c>
      <c r="B3" s="3" t="s">
        <v>1</v>
      </c>
      <c r="C3" s="4" t="s">
        <v>2</v>
      </c>
      <c r="D3" s="3" t="s">
        <v>3</v>
      </c>
      <c r="E3" s="5" t="s">
        <v>4</v>
      </c>
      <c r="F3" s="5" t="s">
        <v>5</v>
      </c>
      <c r="G3" s="48" t="s">
        <v>6</v>
      </c>
      <c r="H3" s="45" t="s">
        <v>7</v>
      </c>
      <c r="I3" s="7" t="s">
        <v>8</v>
      </c>
      <c r="J3" s="6" t="s">
        <v>9</v>
      </c>
      <c r="K3" s="6" t="s">
        <v>10</v>
      </c>
      <c r="L3" s="6" t="s">
        <v>11</v>
      </c>
      <c r="M3" s="8" t="s">
        <v>12</v>
      </c>
    </row>
    <row r="4" spans="1:13" ht="15.75" thickBot="1" x14ac:dyDescent="0.3">
      <c r="A4" s="9"/>
      <c r="B4" s="10" t="s">
        <v>13</v>
      </c>
      <c r="C4" s="5" t="s">
        <v>14</v>
      </c>
      <c r="D4" s="5" t="s">
        <v>15</v>
      </c>
      <c r="E4" s="11" t="s">
        <v>16</v>
      </c>
      <c r="F4" s="11" t="s">
        <v>17</v>
      </c>
      <c r="G4" s="49" t="s">
        <v>18</v>
      </c>
      <c r="H4" s="46" t="s">
        <v>19</v>
      </c>
      <c r="I4" s="11" t="s">
        <v>20</v>
      </c>
      <c r="J4" s="12" t="s">
        <v>21</v>
      </c>
      <c r="K4" s="13" t="s">
        <v>22</v>
      </c>
      <c r="L4" s="13" t="s">
        <v>23</v>
      </c>
      <c r="M4" s="8" t="s">
        <v>24</v>
      </c>
    </row>
    <row r="5" spans="1:13" ht="15.75" thickBot="1" x14ac:dyDescent="0.3">
      <c r="A5" s="60">
        <v>1</v>
      </c>
      <c r="B5" s="61" t="s">
        <v>33</v>
      </c>
      <c r="C5" s="66">
        <v>332772</v>
      </c>
      <c r="D5" s="71">
        <v>1</v>
      </c>
      <c r="E5" s="14"/>
      <c r="F5" s="14"/>
      <c r="G5" s="50"/>
      <c r="H5" s="54"/>
      <c r="I5" s="15"/>
      <c r="J5" s="16">
        <f>ROUND(H5*I5+H5,2)</f>
        <v>0</v>
      </c>
      <c r="K5" s="16">
        <f>ROUND(D5*H5,2)</f>
        <v>0</v>
      </c>
      <c r="L5" s="17">
        <f t="shared" ref="L5:L69" si="0">ROUND(K5*I5,2)</f>
        <v>0</v>
      </c>
      <c r="M5" s="18">
        <f>ROUND(K5+L5,2)</f>
        <v>0</v>
      </c>
    </row>
    <row r="6" spans="1:13" ht="15.75" thickBot="1" x14ac:dyDescent="0.3">
      <c r="A6" s="60">
        <v>2</v>
      </c>
      <c r="B6" s="61" t="s">
        <v>71</v>
      </c>
      <c r="C6" s="67">
        <v>332777</v>
      </c>
      <c r="D6" s="71">
        <v>1</v>
      </c>
      <c r="E6" s="14"/>
      <c r="F6" s="14"/>
      <c r="G6" s="50"/>
      <c r="H6" s="54"/>
      <c r="I6" s="15"/>
      <c r="J6" s="16">
        <f t="shared" ref="J6:J69" si="1">ROUND(H6*I6+H6,2)</f>
        <v>0</v>
      </c>
      <c r="K6" s="16">
        <f t="shared" ref="K6:K69" si="2">ROUND(D6*H6,2)</f>
        <v>0</v>
      </c>
      <c r="L6" s="17">
        <f t="shared" si="0"/>
        <v>0</v>
      </c>
      <c r="M6" s="18">
        <f t="shared" ref="M6:M69" si="3">ROUND(K6+L6,2)</f>
        <v>0</v>
      </c>
    </row>
    <row r="7" spans="1:13" ht="15.75" thickBot="1" x14ac:dyDescent="0.3">
      <c r="A7" s="60">
        <v>3</v>
      </c>
      <c r="B7" s="61" t="s">
        <v>34</v>
      </c>
      <c r="C7" s="67">
        <v>334224</v>
      </c>
      <c r="D7" s="71">
        <v>5</v>
      </c>
      <c r="E7" s="14"/>
      <c r="F7" s="14"/>
      <c r="G7" s="50"/>
      <c r="H7" s="54"/>
      <c r="I7" s="15"/>
      <c r="J7" s="16">
        <f t="shared" si="1"/>
        <v>0</v>
      </c>
      <c r="K7" s="16">
        <f t="shared" si="2"/>
        <v>0</v>
      </c>
      <c r="L7" s="17">
        <f t="shared" si="0"/>
        <v>0</v>
      </c>
      <c r="M7" s="18">
        <f t="shared" si="3"/>
        <v>0</v>
      </c>
    </row>
    <row r="8" spans="1:13" ht="15.75" thickBot="1" x14ac:dyDescent="0.3">
      <c r="A8" s="60">
        <v>4</v>
      </c>
      <c r="B8" s="61" t="s">
        <v>35</v>
      </c>
      <c r="C8" s="68">
        <v>335826</v>
      </c>
      <c r="D8" s="71">
        <v>1</v>
      </c>
      <c r="E8" s="14"/>
      <c r="F8" s="14"/>
      <c r="G8" s="50"/>
      <c r="H8" s="54"/>
      <c r="I8" s="15"/>
      <c r="J8" s="16">
        <f t="shared" si="1"/>
        <v>0</v>
      </c>
      <c r="K8" s="16">
        <f t="shared" si="2"/>
        <v>0</v>
      </c>
      <c r="L8" s="17">
        <f t="shared" si="0"/>
        <v>0</v>
      </c>
      <c r="M8" s="18">
        <f t="shared" si="3"/>
        <v>0</v>
      </c>
    </row>
    <row r="9" spans="1:13" ht="15.75" thickBot="1" x14ac:dyDescent="0.3">
      <c r="A9" s="60">
        <v>5</v>
      </c>
      <c r="B9" s="61" t="s">
        <v>72</v>
      </c>
      <c r="C9" s="67">
        <v>340345</v>
      </c>
      <c r="D9" s="71">
        <v>1</v>
      </c>
      <c r="E9" s="14"/>
      <c r="F9" s="14"/>
      <c r="G9" s="50"/>
      <c r="H9" s="54"/>
      <c r="I9" s="15"/>
      <c r="J9" s="16">
        <f t="shared" si="1"/>
        <v>0</v>
      </c>
      <c r="K9" s="16">
        <f t="shared" si="2"/>
        <v>0</v>
      </c>
      <c r="L9" s="17">
        <f t="shared" si="0"/>
        <v>0</v>
      </c>
      <c r="M9" s="18">
        <f t="shared" si="3"/>
        <v>0</v>
      </c>
    </row>
    <row r="10" spans="1:13" ht="15.75" thickBot="1" x14ac:dyDescent="0.3">
      <c r="A10" s="60">
        <v>6</v>
      </c>
      <c r="B10" s="61" t="s">
        <v>36</v>
      </c>
      <c r="C10" s="69">
        <v>340425</v>
      </c>
      <c r="D10" s="71">
        <v>1</v>
      </c>
      <c r="E10" s="14"/>
      <c r="F10" s="14"/>
      <c r="G10" s="50"/>
      <c r="H10" s="54"/>
      <c r="I10" s="15"/>
      <c r="J10" s="16">
        <f t="shared" si="1"/>
        <v>0</v>
      </c>
      <c r="K10" s="16">
        <f t="shared" si="2"/>
        <v>0</v>
      </c>
      <c r="L10" s="17">
        <f t="shared" si="0"/>
        <v>0</v>
      </c>
      <c r="M10" s="18">
        <f t="shared" si="3"/>
        <v>0</v>
      </c>
    </row>
    <row r="11" spans="1:13" ht="15.75" thickBot="1" x14ac:dyDescent="0.3">
      <c r="A11" s="60">
        <v>7</v>
      </c>
      <c r="B11" s="61" t="s">
        <v>37</v>
      </c>
      <c r="C11" s="67">
        <v>340449</v>
      </c>
      <c r="D11" s="71">
        <v>1</v>
      </c>
      <c r="E11" s="14"/>
      <c r="F11" s="14"/>
      <c r="G11" s="50"/>
      <c r="H11" s="54"/>
      <c r="I11" s="15"/>
      <c r="J11" s="16">
        <f t="shared" si="1"/>
        <v>0</v>
      </c>
      <c r="K11" s="16">
        <f t="shared" si="2"/>
        <v>0</v>
      </c>
      <c r="L11" s="17">
        <f t="shared" si="0"/>
        <v>0</v>
      </c>
      <c r="M11" s="18">
        <f t="shared" si="3"/>
        <v>0</v>
      </c>
    </row>
    <row r="12" spans="1:13" ht="15.75" thickBot="1" x14ac:dyDescent="0.3">
      <c r="A12" s="60">
        <v>8</v>
      </c>
      <c r="B12" s="61" t="s">
        <v>38</v>
      </c>
      <c r="C12" s="67">
        <v>340512</v>
      </c>
      <c r="D12" s="71">
        <v>1</v>
      </c>
      <c r="E12" s="14"/>
      <c r="F12" s="14"/>
      <c r="G12" s="50"/>
      <c r="H12" s="54"/>
      <c r="I12" s="15"/>
      <c r="J12" s="16">
        <f t="shared" si="1"/>
        <v>0</v>
      </c>
      <c r="K12" s="16">
        <f t="shared" si="2"/>
        <v>0</v>
      </c>
      <c r="L12" s="17">
        <f t="shared" si="0"/>
        <v>0</v>
      </c>
      <c r="M12" s="18">
        <f t="shared" si="3"/>
        <v>0</v>
      </c>
    </row>
    <row r="13" spans="1:13" ht="15.75" thickBot="1" x14ac:dyDescent="0.3">
      <c r="A13" s="60">
        <v>9</v>
      </c>
      <c r="B13" s="62" t="s">
        <v>39</v>
      </c>
      <c r="C13" s="70">
        <v>342003</v>
      </c>
      <c r="D13" s="71">
        <v>20</v>
      </c>
      <c r="E13" s="19"/>
      <c r="F13" s="19"/>
      <c r="G13" s="51"/>
      <c r="H13" s="54"/>
      <c r="I13" s="15"/>
      <c r="J13" s="16">
        <f t="shared" si="1"/>
        <v>0</v>
      </c>
      <c r="K13" s="16">
        <f t="shared" si="2"/>
        <v>0</v>
      </c>
      <c r="L13" s="17">
        <f t="shared" si="0"/>
        <v>0</v>
      </c>
      <c r="M13" s="18">
        <f t="shared" si="3"/>
        <v>0</v>
      </c>
    </row>
    <row r="14" spans="1:13" ht="15.75" thickBot="1" x14ac:dyDescent="0.3">
      <c r="A14" s="60">
        <v>10</v>
      </c>
      <c r="B14" s="63" t="s">
        <v>40</v>
      </c>
      <c r="C14" s="69">
        <v>345763</v>
      </c>
      <c r="D14" s="69">
        <v>2</v>
      </c>
      <c r="E14" s="19"/>
      <c r="F14" s="19"/>
      <c r="G14" s="51"/>
      <c r="H14" s="54"/>
      <c r="I14" s="15"/>
      <c r="J14" s="16">
        <f t="shared" si="1"/>
        <v>0</v>
      </c>
      <c r="K14" s="16">
        <f t="shared" si="2"/>
        <v>0</v>
      </c>
      <c r="L14" s="17">
        <f t="shared" si="0"/>
        <v>0</v>
      </c>
      <c r="M14" s="18">
        <f t="shared" si="3"/>
        <v>0</v>
      </c>
    </row>
    <row r="15" spans="1:13" ht="15.75" thickBot="1" x14ac:dyDescent="0.3">
      <c r="A15" s="60">
        <v>11</v>
      </c>
      <c r="B15" s="61" t="s">
        <v>41</v>
      </c>
      <c r="C15" s="67">
        <v>345766</v>
      </c>
      <c r="D15" s="71">
        <v>2</v>
      </c>
      <c r="E15" s="19"/>
      <c r="F15" s="19"/>
      <c r="G15" s="51"/>
      <c r="H15" s="54"/>
      <c r="I15" s="15"/>
      <c r="J15" s="16">
        <f t="shared" si="1"/>
        <v>0</v>
      </c>
      <c r="K15" s="16">
        <f t="shared" si="2"/>
        <v>0</v>
      </c>
      <c r="L15" s="17">
        <f t="shared" si="0"/>
        <v>0</v>
      </c>
      <c r="M15" s="18">
        <f t="shared" si="3"/>
        <v>0</v>
      </c>
    </row>
    <row r="16" spans="1:13" ht="15.75" thickBot="1" x14ac:dyDescent="0.3">
      <c r="A16" s="60">
        <v>12</v>
      </c>
      <c r="B16" s="61" t="s">
        <v>73</v>
      </c>
      <c r="C16" s="67">
        <v>345767</v>
      </c>
      <c r="D16" s="71">
        <v>1</v>
      </c>
      <c r="E16" s="19"/>
      <c r="F16" s="19"/>
      <c r="G16" s="51"/>
      <c r="H16" s="54"/>
      <c r="I16" s="15"/>
      <c r="J16" s="16">
        <f t="shared" si="1"/>
        <v>0</v>
      </c>
      <c r="K16" s="16">
        <f t="shared" si="2"/>
        <v>0</v>
      </c>
      <c r="L16" s="17">
        <f t="shared" si="0"/>
        <v>0</v>
      </c>
      <c r="M16" s="18">
        <f t="shared" si="3"/>
        <v>0</v>
      </c>
    </row>
    <row r="17" spans="1:13" ht="15.75" thickBot="1" x14ac:dyDescent="0.3">
      <c r="A17" s="60">
        <v>13</v>
      </c>
      <c r="B17" s="64" t="s">
        <v>42</v>
      </c>
      <c r="C17" s="69">
        <v>345768</v>
      </c>
      <c r="D17" s="69">
        <v>6</v>
      </c>
      <c r="E17" s="19"/>
      <c r="F17" s="19"/>
      <c r="G17" s="51"/>
      <c r="H17" s="54"/>
      <c r="I17" s="15"/>
      <c r="J17" s="16">
        <f t="shared" si="1"/>
        <v>0</v>
      </c>
      <c r="K17" s="16">
        <f t="shared" si="2"/>
        <v>0</v>
      </c>
      <c r="L17" s="17">
        <f t="shared" si="0"/>
        <v>0</v>
      </c>
      <c r="M17" s="18">
        <f t="shared" si="3"/>
        <v>0</v>
      </c>
    </row>
    <row r="18" spans="1:13" ht="15.75" thickBot="1" x14ac:dyDescent="0.3">
      <c r="A18" s="60">
        <v>14</v>
      </c>
      <c r="B18" s="61" t="s">
        <v>74</v>
      </c>
      <c r="C18" s="67">
        <v>345788</v>
      </c>
      <c r="D18" s="71">
        <v>2</v>
      </c>
      <c r="E18" s="19"/>
      <c r="F18" s="19"/>
      <c r="G18" s="51"/>
      <c r="H18" s="54"/>
      <c r="I18" s="15"/>
      <c r="J18" s="16">
        <f t="shared" si="1"/>
        <v>0</v>
      </c>
      <c r="K18" s="16">
        <f t="shared" si="2"/>
        <v>0</v>
      </c>
      <c r="L18" s="17">
        <f t="shared" si="0"/>
        <v>0</v>
      </c>
      <c r="M18" s="18">
        <f t="shared" si="3"/>
        <v>0</v>
      </c>
    </row>
    <row r="19" spans="1:13" ht="15.75" thickBot="1" x14ac:dyDescent="0.3">
      <c r="A19" s="60">
        <v>15</v>
      </c>
      <c r="B19" s="61" t="s">
        <v>43</v>
      </c>
      <c r="C19" s="69">
        <v>345791</v>
      </c>
      <c r="D19" s="71">
        <v>2</v>
      </c>
      <c r="E19" s="19"/>
      <c r="F19" s="19"/>
      <c r="G19" s="51"/>
      <c r="H19" s="54"/>
      <c r="I19" s="15"/>
      <c r="J19" s="16">
        <f t="shared" si="1"/>
        <v>0</v>
      </c>
      <c r="K19" s="16">
        <f t="shared" si="2"/>
        <v>0</v>
      </c>
      <c r="L19" s="17">
        <f t="shared" si="0"/>
        <v>0</v>
      </c>
      <c r="M19" s="18">
        <f t="shared" si="3"/>
        <v>0</v>
      </c>
    </row>
    <row r="20" spans="1:13" ht="15.75" thickBot="1" x14ac:dyDescent="0.3">
      <c r="A20" s="60">
        <v>16</v>
      </c>
      <c r="B20" s="61" t="s">
        <v>75</v>
      </c>
      <c r="C20" s="67">
        <v>345801</v>
      </c>
      <c r="D20" s="71">
        <v>2</v>
      </c>
      <c r="E20" s="19"/>
      <c r="F20" s="19"/>
      <c r="G20" s="51"/>
      <c r="H20" s="54"/>
      <c r="I20" s="15"/>
      <c r="J20" s="16">
        <f t="shared" si="1"/>
        <v>0</v>
      </c>
      <c r="K20" s="16">
        <f t="shared" si="2"/>
        <v>0</v>
      </c>
      <c r="L20" s="17">
        <f t="shared" si="0"/>
        <v>0</v>
      </c>
      <c r="M20" s="18">
        <f t="shared" si="3"/>
        <v>0</v>
      </c>
    </row>
    <row r="21" spans="1:13" ht="15.75" thickBot="1" x14ac:dyDescent="0.3">
      <c r="A21" s="60">
        <v>17</v>
      </c>
      <c r="B21" s="61" t="s">
        <v>44</v>
      </c>
      <c r="C21" s="69">
        <v>345809</v>
      </c>
      <c r="D21" s="71">
        <v>1</v>
      </c>
      <c r="E21" s="19"/>
      <c r="F21" s="19"/>
      <c r="G21" s="51"/>
      <c r="H21" s="54"/>
      <c r="I21" s="15"/>
      <c r="J21" s="16">
        <f t="shared" si="1"/>
        <v>0</v>
      </c>
      <c r="K21" s="16">
        <f t="shared" si="2"/>
        <v>0</v>
      </c>
      <c r="L21" s="17">
        <f t="shared" si="0"/>
        <v>0</v>
      </c>
      <c r="M21" s="18">
        <f t="shared" si="3"/>
        <v>0</v>
      </c>
    </row>
    <row r="22" spans="1:13" ht="15.75" thickBot="1" x14ac:dyDescent="0.3">
      <c r="A22" s="60">
        <v>18</v>
      </c>
      <c r="B22" s="61" t="s">
        <v>76</v>
      </c>
      <c r="C22" s="67">
        <v>345811</v>
      </c>
      <c r="D22" s="71">
        <v>1</v>
      </c>
      <c r="E22" s="19"/>
      <c r="F22" s="19"/>
      <c r="G22" s="51"/>
      <c r="H22" s="54"/>
      <c r="I22" s="15"/>
      <c r="J22" s="16">
        <f t="shared" si="1"/>
        <v>0</v>
      </c>
      <c r="K22" s="16">
        <f t="shared" si="2"/>
        <v>0</v>
      </c>
      <c r="L22" s="17">
        <f t="shared" si="0"/>
        <v>0</v>
      </c>
      <c r="M22" s="18">
        <f t="shared" si="3"/>
        <v>0</v>
      </c>
    </row>
    <row r="23" spans="1:13" ht="15.75" thickBot="1" x14ac:dyDescent="0.3">
      <c r="A23" s="60">
        <v>19</v>
      </c>
      <c r="B23" s="61" t="s">
        <v>77</v>
      </c>
      <c r="C23" s="68">
        <v>347214</v>
      </c>
      <c r="D23" s="71">
        <v>1</v>
      </c>
      <c r="E23" s="19"/>
      <c r="F23" s="19"/>
      <c r="G23" s="51"/>
      <c r="H23" s="54"/>
      <c r="I23" s="15"/>
      <c r="J23" s="16">
        <f t="shared" si="1"/>
        <v>0</v>
      </c>
      <c r="K23" s="16">
        <f t="shared" si="2"/>
        <v>0</v>
      </c>
      <c r="L23" s="17">
        <f t="shared" si="0"/>
        <v>0</v>
      </c>
      <c r="M23" s="18">
        <f t="shared" si="3"/>
        <v>0</v>
      </c>
    </row>
    <row r="24" spans="1:13" ht="15.75" thickBot="1" x14ac:dyDescent="0.3">
      <c r="A24" s="60">
        <v>20</v>
      </c>
      <c r="B24" s="65" t="s">
        <v>78</v>
      </c>
      <c r="C24" s="69">
        <v>347402</v>
      </c>
      <c r="D24" s="69">
        <v>1</v>
      </c>
      <c r="E24" s="19"/>
      <c r="F24" s="19"/>
      <c r="G24" s="51"/>
      <c r="H24" s="54"/>
      <c r="I24" s="15"/>
      <c r="J24" s="16">
        <f t="shared" si="1"/>
        <v>0</v>
      </c>
      <c r="K24" s="16">
        <f t="shared" si="2"/>
        <v>0</v>
      </c>
      <c r="L24" s="17">
        <f t="shared" si="0"/>
        <v>0</v>
      </c>
      <c r="M24" s="18">
        <f t="shared" si="3"/>
        <v>0</v>
      </c>
    </row>
    <row r="25" spans="1:13" ht="17.25" customHeight="1" thickBot="1" x14ac:dyDescent="0.3">
      <c r="A25" s="60">
        <v>21</v>
      </c>
      <c r="B25" s="61" t="s">
        <v>79</v>
      </c>
      <c r="C25" s="67">
        <v>348813</v>
      </c>
      <c r="D25" s="71">
        <v>1</v>
      </c>
      <c r="E25" s="19"/>
      <c r="F25" s="19"/>
      <c r="G25" s="51"/>
      <c r="H25" s="54"/>
      <c r="I25" s="15"/>
      <c r="J25" s="16">
        <f t="shared" si="1"/>
        <v>0</v>
      </c>
      <c r="K25" s="16">
        <f t="shared" si="2"/>
        <v>0</v>
      </c>
      <c r="L25" s="17">
        <f t="shared" si="0"/>
        <v>0</v>
      </c>
      <c r="M25" s="18">
        <f t="shared" si="3"/>
        <v>0</v>
      </c>
    </row>
    <row r="26" spans="1:13" ht="15.75" customHeight="1" thickBot="1" x14ac:dyDescent="0.3">
      <c r="A26" s="60">
        <v>22</v>
      </c>
      <c r="B26" s="61" t="s">
        <v>45</v>
      </c>
      <c r="C26" s="67">
        <v>550583</v>
      </c>
      <c r="D26" s="71">
        <v>1</v>
      </c>
      <c r="E26" s="19"/>
      <c r="F26" s="19"/>
      <c r="G26" s="51"/>
      <c r="H26" s="54"/>
      <c r="I26" s="15"/>
      <c r="J26" s="16">
        <f t="shared" si="1"/>
        <v>0</v>
      </c>
      <c r="K26" s="16">
        <f t="shared" si="2"/>
        <v>0</v>
      </c>
      <c r="L26" s="17">
        <f t="shared" si="0"/>
        <v>0</v>
      </c>
      <c r="M26" s="18">
        <f t="shared" si="3"/>
        <v>0</v>
      </c>
    </row>
    <row r="27" spans="1:13" ht="15.75" thickBot="1" x14ac:dyDescent="0.3">
      <c r="A27" s="60">
        <v>23</v>
      </c>
      <c r="B27" s="61" t="s">
        <v>80</v>
      </c>
      <c r="C27" s="67">
        <v>553031</v>
      </c>
      <c r="D27" s="71">
        <v>1</v>
      </c>
      <c r="E27" s="19"/>
      <c r="F27" s="19"/>
      <c r="G27" s="51"/>
      <c r="H27" s="54"/>
      <c r="I27" s="15"/>
      <c r="J27" s="16">
        <f t="shared" si="1"/>
        <v>0</v>
      </c>
      <c r="K27" s="16">
        <f t="shared" si="2"/>
        <v>0</v>
      </c>
      <c r="L27" s="17">
        <f t="shared" si="0"/>
        <v>0</v>
      </c>
      <c r="M27" s="18">
        <f t="shared" si="3"/>
        <v>0</v>
      </c>
    </row>
    <row r="28" spans="1:13" ht="15.75" thickBot="1" x14ac:dyDescent="0.3">
      <c r="A28" s="60">
        <v>24</v>
      </c>
      <c r="B28" s="61" t="s">
        <v>81</v>
      </c>
      <c r="C28" s="67">
        <v>553035</v>
      </c>
      <c r="D28" s="71">
        <v>1</v>
      </c>
      <c r="E28" s="19"/>
      <c r="F28" s="19"/>
      <c r="G28" s="51"/>
      <c r="H28" s="54"/>
      <c r="I28" s="15"/>
      <c r="J28" s="16">
        <f t="shared" si="1"/>
        <v>0</v>
      </c>
      <c r="K28" s="16">
        <f t="shared" si="2"/>
        <v>0</v>
      </c>
      <c r="L28" s="17">
        <f t="shared" si="0"/>
        <v>0</v>
      </c>
      <c r="M28" s="18">
        <f t="shared" si="3"/>
        <v>0</v>
      </c>
    </row>
    <row r="29" spans="1:13" ht="15.75" thickBot="1" x14ac:dyDescent="0.3">
      <c r="A29" s="60">
        <v>25</v>
      </c>
      <c r="B29" s="61" t="s">
        <v>82</v>
      </c>
      <c r="C29" s="67">
        <v>553051</v>
      </c>
      <c r="D29" s="71">
        <v>1</v>
      </c>
      <c r="E29" s="19"/>
      <c r="F29" s="19"/>
      <c r="G29" s="51"/>
      <c r="H29" s="54"/>
      <c r="I29" s="15"/>
      <c r="J29" s="16">
        <f t="shared" si="1"/>
        <v>0</v>
      </c>
      <c r="K29" s="16">
        <f t="shared" si="2"/>
        <v>0</v>
      </c>
      <c r="L29" s="17">
        <f t="shared" si="0"/>
        <v>0</v>
      </c>
      <c r="M29" s="18">
        <f t="shared" si="3"/>
        <v>0</v>
      </c>
    </row>
    <row r="30" spans="1:13" ht="15.75" thickBot="1" x14ac:dyDescent="0.3">
      <c r="A30" s="60">
        <v>26</v>
      </c>
      <c r="B30" s="61" t="s">
        <v>83</v>
      </c>
      <c r="C30" s="67">
        <v>553062</v>
      </c>
      <c r="D30" s="71">
        <v>1</v>
      </c>
      <c r="E30" s="19"/>
      <c r="F30" s="19"/>
      <c r="G30" s="51"/>
      <c r="H30" s="54"/>
      <c r="I30" s="15"/>
      <c r="J30" s="16">
        <f t="shared" si="1"/>
        <v>0</v>
      </c>
      <c r="K30" s="16">
        <f t="shared" si="2"/>
        <v>0</v>
      </c>
      <c r="L30" s="17">
        <f t="shared" si="0"/>
        <v>0</v>
      </c>
      <c r="M30" s="18">
        <f t="shared" si="3"/>
        <v>0</v>
      </c>
    </row>
    <row r="31" spans="1:13" ht="15.75" thickBot="1" x14ac:dyDescent="0.3">
      <c r="A31" s="60">
        <v>27</v>
      </c>
      <c r="B31" s="61" t="s">
        <v>84</v>
      </c>
      <c r="C31" s="67">
        <v>553129</v>
      </c>
      <c r="D31" s="71">
        <v>1</v>
      </c>
      <c r="E31" s="19"/>
      <c r="F31" s="19"/>
      <c r="G31" s="51"/>
      <c r="H31" s="54"/>
      <c r="I31" s="15"/>
      <c r="J31" s="16">
        <f t="shared" si="1"/>
        <v>0</v>
      </c>
      <c r="K31" s="16">
        <f t="shared" si="2"/>
        <v>0</v>
      </c>
      <c r="L31" s="17">
        <f t="shared" si="0"/>
        <v>0</v>
      </c>
      <c r="M31" s="18">
        <f t="shared" si="3"/>
        <v>0</v>
      </c>
    </row>
    <row r="32" spans="1:13" ht="15.75" thickBot="1" x14ac:dyDescent="0.3">
      <c r="A32" s="60">
        <v>28</v>
      </c>
      <c r="B32" s="64" t="s">
        <v>46</v>
      </c>
      <c r="C32" s="69">
        <v>553134</v>
      </c>
      <c r="D32" s="69">
        <v>5</v>
      </c>
      <c r="E32" s="19"/>
      <c r="F32" s="19"/>
      <c r="G32" s="51"/>
      <c r="H32" s="54"/>
      <c r="I32" s="15"/>
      <c r="J32" s="16">
        <f t="shared" si="1"/>
        <v>0</v>
      </c>
      <c r="K32" s="16">
        <f t="shared" si="2"/>
        <v>0</v>
      </c>
      <c r="L32" s="17">
        <f t="shared" si="0"/>
        <v>0</v>
      </c>
      <c r="M32" s="18">
        <f t="shared" si="3"/>
        <v>0</v>
      </c>
    </row>
    <row r="33" spans="1:13" ht="15.75" thickBot="1" x14ac:dyDescent="0.3">
      <c r="A33" s="60">
        <v>29</v>
      </c>
      <c r="B33" s="65" t="s">
        <v>47</v>
      </c>
      <c r="C33" s="67">
        <v>553140</v>
      </c>
      <c r="D33" s="69">
        <v>1</v>
      </c>
      <c r="E33" s="19"/>
      <c r="F33" s="19"/>
      <c r="G33" s="51"/>
      <c r="H33" s="54"/>
      <c r="I33" s="15"/>
      <c r="J33" s="16">
        <f t="shared" si="1"/>
        <v>0</v>
      </c>
      <c r="K33" s="16">
        <f t="shared" si="2"/>
        <v>0</v>
      </c>
      <c r="L33" s="17">
        <f t="shared" si="0"/>
        <v>0</v>
      </c>
      <c r="M33" s="18">
        <f t="shared" si="3"/>
        <v>0</v>
      </c>
    </row>
    <row r="34" spans="1:13" ht="30.75" thickBot="1" x14ac:dyDescent="0.3">
      <c r="A34" s="60">
        <v>30</v>
      </c>
      <c r="B34" s="61" t="s">
        <v>85</v>
      </c>
      <c r="C34" s="67">
        <v>553142</v>
      </c>
      <c r="D34" s="71">
        <v>1</v>
      </c>
      <c r="E34" s="19"/>
      <c r="F34" s="19"/>
      <c r="G34" s="51"/>
      <c r="H34" s="54"/>
      <c r="I34" s="15"/>
      <c r="J34" s="16">
        <f t="shared" si="1"/>
        <v>0</v>
      </c>
      <c r="K34" s="16">
        <f t="shared" si="2"/>
        <v>0</v>
      </c>
      <c r="L34" s="17">
        <f t="shared" si="0"/>
        <v>0</v>
      </c>
      <c r="M34" s="18">
        <f t="shared" si="3"/>
        <v>0</v>
      </c>
    </row>
    <row r="35" spans="1:13" ht="15.75" thickBot="1" x14ac:dyDescent="0.3">
      <c r="A35" s="60">
        <v>31</v>
      </c>
      <c r="B35" s="61" t="s">
        <v>86</v>
      </c>
      <c r="C35" s="67">
        <v>553178</v>
      </c>
      <c r="D35" s="71">
        <v>1</v>
      </c>
      <c r="E35" s="19"/>
      <c r="F35" s="19"/>
      <c r="G35" s="51"/>
      <c r="H35" s="54"/>
      <c r="I35" s="15"/>
      <c r="J35" s="16">
        <f t="shared" si="1"/>
        <v>0</v>
      </c>
      <c r="K35" s="16">
        <f t="shared" si="2"/>
        <v>0</v>
      </c>
      <c r="L35" s="17">
        <f t="shared" si="0"/>
        <v>0</v>
      </c>
      <c r="M35" s="18">
        <f t="shared" si="3"/>
        <v>0</v>
      </c>
    </row>
    <row r="36" spans="1:13" ht="15.75" thickBot="1" x14ac:dyDescent="0.3">
      <c r="A36" s="60">
        <v>32</v>
      </c>
      <c r="B36" s="61" t="s">
        <v>87</v>
      </c>
      <c r="C36" s="67">
        <v>553786</v>
      </c>
      <c r="D36" s="71">
        <v>1</v>
      </c>
      <c r="E36" s="19"/>
      <c r="F36" s="19"/>
      <c r="G36" s="51"/>
      <c r="H36" s="54"/>
      <c r="I36" s="15"/>
      <c r="J36" s="16">
        <f t="shared" si="1"/>
        <v>0</v>
      </c>
      <c r="K36" s="16">
        <f t="shared" si="2"/>
        <v>0</v>
      </c>
      <c r="L36" s="17">
        <f t="shared" si="0"/>
        <v>0</v>
      </c>
      <c r="M36" s="18">
        <f t="shared" si="3"/>
        <v>0</v>
      </c>
    </row>
    <row r="37" spans="1:13" ht="15.75" thickBot="1" x14ac:dyDescent="0.3">
      <c r="A37" s="60">
        <v>33</v>
      </c>
      <c r="B37" s="61" t="s">
        <v>88</v>
      </c>
      <c r="C37" s="67">
        <v>553991</v>
      </c>
      <c r="D37" s="71">
        <v>1</v>
      </c>
      <c r="E37" s="19"/>
      <c r="F37" s="19"/>
      <c r="G37" s="51"/>
      <c r="H37" s="54"/>
      <c r="I37" s="15"/>
      <c r="J37" s="16">
        <f t="shared" si="1"/>
        <v>0</v>
      </c>
      <c r="K37" s="16">
        <f t="shared" si="2"/>
        <v>0</v>
      </c>
      <c r="L37" s="17">
        <f t="shared" si="0"/>
        <v>0</v>
      </c>
      <c r="M37" s="18">
        <f t="shared" si="3"/>
        <v>0</v>
      </c>
    </row>
    <row r="38" spans="1:13" ht="15.75" thickBot="1" x14ac:dyDescent="0.3">
      <c r="A38" s="60">
        <v>34</v>
      </c>
      <c r="B38" s="61" t="s">
        <v>89</v>
      </c>
      <c r="C38" s="67">
        <v>554714</v>
      </c>
      <c r="D38" s="71">
        <v>2</v>
      </c>
      <c r="E38" s="19"/>
      <c r="F38" s="19"/>
      <c r="G38" s="51"/>
      <c r="H38" s="54"/>
      <c r="I38" s="15"/>
      <c r="J38" s="16">
        <f t="shared" si="1"/>
        <v>0</v>
      </c>
      <c r="K38" s="16">
        <f t="shared" si="2"/>
        <v>0</v>
      </c>
      <c r="L38" s="17">
        <f t="shared" si="0"/>
        <v>0</v>
      </c>
      <c r="M38" s="18">
        <f t="shared" si="3"/>
        <v>0</v>
      </c>
    </row>
    <row r="39" spans="1:13" ht="30.75" thickBot="1" x14ac:dyDescent="0.3">
      <c r="A39" s="60">
        <v>35</v>
      </c>
      <c r="B39" s="61" t="s">
        <v>90</v>
      </c>
      <c r="C39" s="67">
        <v>554722</v>
      </c>
      <c r="D39" s="71">
        <v>1</v>
      </c>
      <c r="E39" s="19"/>
      <c r="F39" s="19"/>
      <c r="G39" s="51"/>
      <c r="H39" s="54"/>
      <c r="I39" s="15"/>
      <c r="J39" s="16">
        <f t="shared" si="1"/>
        <v>0</v>
      </c>
      <c r="K39" s="16">
        <f t="shared" si="2"/>
        <v>0</v>
      </c>
      <c r="L39" s="17">
        <f t="shared" si="0"/>
        <v>0</v>
      </c>
      <c r="M39" s="18">
        <f t="shared" si="3"/>
        <v>0</v>
      </c>
    </row>
    <row r="40" spans="1:13" ht="15.75" thickBot="1" x14ac:dyDescent="0.3">
      <c r="A40" s="60">
        <v>36</v>
      </c>
      <c r="B40" s="61" t="s">
        <v>91</v>
      </c>
      <c r="C40" s="69">
        <v>554723</v>
      </c>
      <c r="D40" s="71">
        <v>1</v>
      </c>
      <c r="E40" s="19"/>
      <c r="F40" s="19"/>
      <c r="G40" s="51"/>
      <c r="H40" s="54"/>
      <c r="I40" s="15"/>
      <c r="J40" s="16">
        <f t="shared" si="1"/>
        <v>0</v>
      </c>
      <c r="K40" s="16">
        <f t="shared" si="2"/>
        <v>0</v>
      </c>
      <c r="L40" s="17">
        <f t="shared" si="0"/>
        <v>0</v>
      </c>
      <c r="M40" s="18">
        <f t="shared" si="3"/>
        <v>0</v>
      </c>
    </row>
    <row r="41" spans="1:13" ht="15.75" thickBot="1" x14ac:dyDescent="0.3">
      <c r="A41" s="60">
        <v>37</v>
      </c>
      <c r="B41" s="61" t="s">
        <v>92</v>
      </c>
      <c r="C41" s="67">
        <v>555240</v>
      </c>
      <c r="D41" s="71">
        <v>2</v>
      </c>
      <c r="E41" s="19"/>
      <c r="F41" s="19"/>
      <c r="G41" s="51"/>
      <c r="H41" s="54"/>
      <c r="I41" s="15"/>
      <c r="J41" s="16">
        <f t="shared" si="1"/>
        <v>0</v>
      </c>
      <c r="K41" s="16">
        <f t="shared" si="2"/>
        <v>0</v>
      </c>
      <c r="L41" s="17">
        <f t="shared" si="0"/>
        <v>0</v>
      </c>
      <c r="M41" s="18">
        <f t="shared" si="3"/>
        <v>0</v>
      </c>
    </row>
    <row r="42" spans="1:13" ht="15.75" thickBot="1" x14ac:dyDescent="0.3">
      <c r="A42" s="60">
        <v>38</v>
      </c>
      <c r="B42" s="61" t="s">
        <v>93</v>
      </c>
      <c r="C42" s="69">
        <v>555252</v>
      </c>
      <c r="D42" s="71">
        <v>1</v>
      </c>
      <c r="E42" s="19"/>
      <c r="F42" s="19"/>
      <c r="G42" s="51"/>
      <c r="H42" s="54"/>
      <c r="I42" s="15"/>
      <c r="J42" s="16">
        <f t="shared" si="1"/>
        <v>0</v>
      </c>
      <c r="K42" s="16">
        <f t="shared" si="2"/>
        <v>0</v>
      </c>
      <c r="L42" s="17">
        <f t="shared" si="0"/>
        <v>0</v>
      </c>
      <c r="M42" s="18">
        <f t="shared" si="3"/>
        <v>0</v>
      </c>
    </row>
    <row r="43" spans="1:13" ht="15.75" thickBot="1" x14ac:dyDescent="0.3">
      <c r="A43" s="60">
        <v>39</v>
      </c>
      <c r="B43" s="61" t="s">
        <v>94</v>
      </c>
      <c r="C43" s="67">
        <v>555274</v>
      </c>
      <c r="D43" s="71">
        <v>1</v>
      </c>
      <c r="E43" s="19"/>
      <c r="F43" s="19"/>
      <c r="G43" s="51"/>
      <c r="H43" s="54"/>
      <c r="I43" s="15"/>
      <c r="J43" s="16">
        <f t="shared" si="1"/>
        <v>0</v>
      </c>
      <c r="K43" s="16">
        <f t="shared" si="2"/>
        <v>0</v>
      </c>
      <c r="L43" s="17">
        <f t="shared" si="0"/>
        <v>0</v>
      </c>
      <c r="M43" s="18">
        <f t="shared" si="3"/>
        <v>0</v>
      </c>
    </row>
    <row r="44" spans="1:13" ht="15.75" thickBot="1" x14ac:dyDescent="0.3">
      <c r="A44" s="60">
        <v>40</v>
      </c>
      <c r="B44" s="61" t="s">
        <v>48</v>
      </c>
      <c r="C44" s="67">
        <v>555349</v>
      </c>
      <c r="D44" s="71">
        <v>1</v>
      </c>
      <c r="E44" s="19"/>
      <c r="F44" s="19"/>
      <c r="G44" s="51"/>
      <c r="H44" s="54"/>
      <c r="I44" s="15"/>
      <c r="J44" s="16">
        <f t="shared" si="1"/>
        <v>0</v>
      </c>
      <c r="K44" s="16">
        <f t="shared" si="2"/>
        <v>0</v>
      </c>
      <c r="L44" s="17">
        <f t="shared" si="0"/>
        <v>0</v>
      </c>
      <c r="M44" s="18">
        <f t="shared" si="3"/>
        <v>0</v>
      </c>
    </row>
    <row r="45" spans="1:13" ht="15.75" thickBot="1" x14ac:dyDescent="0.3">
      <c r="A45" s="60">
        <v>41</v>
      </c>
      <c r="B45" s="65" t="s">
        <v>49</v>
      </c>
      <c r="C45" s="67">
        <v>555399</v>
      </c>
      <c r="D45" s="69">
        <v>1</v>
      </c>
      <c r="E45" s="19"/>
      <c r="F45" s="19"/>
      <c r="G45" s="51"/>
      <c r="H45" s="54"/>
      <c r="I45" s="15"/>
      <c r="J45" s="16">
        <f t="shared" si="1"/>
        <v>0</v>
      </c>
      <c r="K45" s="16">
        <f t="shared" si="2"/>
        <v>0</v>
      </c>
      <c r="L45" s="17">
        <f t="shared" si="0"/>
        <v>0</v>
      </c>
      <c r="M45" s="18">
        <f t="shared" si="3"/>
        <v>0</v>
      </c>
    </row>
    <row r="46" spans="1:13" ht="15.75" thickBot="1" x14ac:dyDescent="0.3">
      <c r="A46" s="60">
        <v>42</v>
      </c>
      <c r="B46" s="65" t="s">
        <v>95</v>
      </c>
      <c r="C46" s="69">
        <v>555412</v>
      </c>
      <c r="D46" s="71">
        <v>1</v>
      </c>
      <c r="E46" s="19"/>
      <c r="F46" s="19"/>
      <c r="G46" s="51"/>
      <c r="H46" s="54"/>
      <c r="I46" s="15"/>
      <c r="J46" s="16">
        <f t="shared" si="1"/>
        <v>0</v>
      </c>
      <c r="K46" s="16">
        <f t="shared" si="2"/>
        <v>0</v>
      </c>
      <c r="L46" s="17">
        <f t="shared" si="0"/>
        <v>0</v>
      </c>
      <c r="M46" s="18">
        <f t="shared" si="3"/>
        <v>0</v>
      </c>
    </row>
    <row r="47" spans="1:13" ht="15.75" thickBot="1" x14ac:dyDescent="0.3">
      <c r="A47" s="60">
        <v>43</v>
      </c>
      <c r="B47" s="61" t="s">
        <v>50</v>
      </c>
      <c r="C47" s="67">
        <v>555488</v>
      </c>
      <c r="D47" s="71">
        <v>1</v>
      </c>
      <c r="E47" s="19"/>
      <c r="F47" s="19"/>
      <c r="G47" s="51"/>
      <c r="H47" s="54"/>
      <c r="I47" s="15"/>
      <c r="J47" s="16">
        <f t="shared" si="1"/>
        <v>0</v>
      </c>
      <c r="K47" s="16">
        <f t="shared" si="2"/>
        <v>0</v>
      </c>
      <c r="L47" s="17">
        <f t="shared" si="0"/>
        <v>0</v>
      </c>
      <c r="M47" s="18">
        <f t="shared" si="3"/>
        <v>0</v>
      </c>
    </row>
    <row r="48" spans="1:13" ht="15.75" thickBot="1" x14ac:dyDescent="0.3">
      <c r="A48" s="60">
        <v>44</v>
      </c>
      <c r="B48" s="61" t="s">
        <v>96</v>
      </c>
      <c r="C48" s="67">
        <v>555493</v>
      </c>
      <c r="D48" s="71">
        <v>1</v>
      </c>
      <c r="E48" s="19"/>
      <c r="F48" s="19"/>
      <c r="G48" s="51"/>
      <c r="H48" s="54"/>
      <c r="I48" s="15"/>
      <c r="J48" s="16">
        <f t="shared" si="1"/>
        <v>0</v>
      </c>
      <c r="K48" s="16">
        <f t="shared" si="2"/>
        <v>0</v>
      </c>
      <c r="L48" s="17">
        <f t="shared" si="0"/>
        <v>0</v>
      </c>
      <c r="M48" s="18">
        <f t="shared" si="3"/>
        <v>0</v>
      </c>
    </row>
    <row r="49" spans="1:13" ht="15.75" thickBot="1" x14ac:dyDescent="0.3">
      <c r="A49" s="60">
        <v>45</v>
      </c>
      <c r="B49" s="61" t="s">
        <v>97</v>
      </c>
      <c r="C49" s="67">
        <v>555588</v>
      </c>
      <c r="D49" s="71">
        <v>1</v>
      </c>
      <c r="E49" s="19"/>
      <c r="F49" s="19"/>
      <c r="G49" s="51"/>
      <c r="H49" s="54"/>
      <c r="I49" s="15"/>
      <c r="J49" s="16">
        <f t="shared" si="1"/>
        <v>0</v>
      </c>
      <c r="K49" s="16">
        <f t="shared" si="2"/>
        <v>0</v>
      </c>
      <c r="L49" s="17">
        <f t="shared" si="0"/>
        <v>0</v>
      </c>
      <c r="M49" s="18">
        <f t="shared" si="3"/>
        <v>0</v>
      </c>
    </row>
    <row r="50" spans="1:13" ht="15.75" thickBot="1" x14ac:dyDescent="0.3">
      <c r="A50" s="60">
        <v>46</v>
      </c>
      <c r="B50" s="61" t="s">
        <v>51</v>
      </c>
      <c r="C50" s="67">
        <v>556547</v>
      </c>
      <c r="D50" s="71">
        <v>1</v>
      </c>
      <c r="E50" s="19"/>
      <c r="F50" s="19"/>
      <c r="G50" s="51"/>
      <c r="H50" s="54"/>
      <c r="I50" s="15"/>
      <c r="J50" s="16">
        <f t="shared" si="1"/>
        <v>0</v>
      </c>
      <c r="K50" s="16">
        <f t="shared" si="2"/>
        <v>0</v>
      </c>
      <c r="L50" s="17">
        <f t="shared" si="0"/>
        <v>0</v>
      </c>
      <c r="M50" s="18">
        <f t="shared" si="3"/>
        <v>0</v>
      </c>
    </row>
    <row r="51" spans="1:13" ht="15.75" thickBot="1" x14ac:dyDescent="0.3">
      <c r="A51" s="60">
        <v>47</v>
      </c>
      <c r="B51" s="61" t="s">
        <v>98</v>
      </c>
      <c r="C51" s="67">
        <v>557648</v>
      </c>
      <c r="D51" s="71">
        <v>1</v>
      </c>
      <c r="E51" s="19"/>
      <c r="F51" s="19"/>
      <c r="G51" s="51"/>
      <c r="H51" s="54"/>
      <c r="I51" s="15"/>
      <c r="J51" s="16">
        <f t="shared" si="1"/>
        <v>0</v>
      </c>
      <c r="K51" s="16">
        <f t="shared" si="2"/>
        <v>0</v>
      </c>
      <c r="L51" s="17">
        <f t="shared" si="0"/>
        <v>0</v>
      </c>
      <c r="M51" s="18">
        <f t="shared" si="3"/>
        <v>0</v>
      </c>
    </row>
    <row r="52" spans="1:13" ht="15.75" thickBot="1" x14ac:dyDescent="0.3">
      <c r="A52" s="60">
        <v>48</v>
      </c>
      <c r="B52" s="61" t="s">
        <v>99</v>
      </c>
      <c r="C52" s="67">
        <v>557672</v>
      </c>
      <c r="D52" s="71">
        <v>1</v>
      </c>
      <c r="E52" s="19"/>
      <c r="F52" s="19"/>
      <c r="G52" s="51"/>
      <c r="H52" s="54"/>
      <c r="I52" s="15"/>
      <c r="J52" s="16">
        <f t="shared" si="1"/>
        <v>0</v>
      </c>
      <c r="K52" s="16">
        <f t="shared" si="2"/>
        <v>0</v>
      </c>
      <c r="L52" s="17">
        <f t="shared" si="0"/>
        <v>0</v>
      </c>
      <c r="M52" s="18">
        <f t="shared" si="3"/>
        <v>0</v>
      </c>
    </row>
    <row r="53" spans="1:13" ht="30.75" thickBot="1" x14ac:dyDescent="0.3">
      <c r="A53" s="60">
        <v>49</v>
      </c>
      <c r="B53" s="61" t="s">
        <v>100</v>
      </c>
      <c r="C53" s="67">
        <v>557869</v>
      </c>
      <c r="D53" s="71">
        <v>1</v>
      </c>
      <c r="E53" s="19"/>
      <c r="F53" s="19"/>
      <c r="G53" s="51"/>
      <c r="H53" s="54"/>
      <c r="I53" s="15"/>
      <c r="J53" s="16">
        <f t="shared" si="1"/>
        <v>0</v>
      </c>
      <c r="K53" s="16">
        <f t="shared" si="2"/>
        <v>0</v>
      </c>
      <c r="L53" s="17">
        <f t="shared" si="0"/>
        <v>0</v>
      </c>
      <c r="M53" s="18">
        <f t="shared" si="3"/>
        <v>0</v>
      </c>
    </row>
    <row r="54" spans="1:13" ht="30.75" thickBot="1" x14ac:dyDescent="0.3">
      <c r="A54" s="60">
        <v>50</v>
      </c>
      <c r="B54" s="61" t="s">
        <v>101</v>
      </c>
      <c r="C54" s="67">
        <v>558265</v>
      </c>
      <c r="D54" s="71">
        <v>1</v>
      </c>
      <c r="E54" s="19"/>
      <c r="F54" s="19"/>
      <c r="G54" s="51"/>
      <c r="H54" s="54"/>
      <c r="I54" s="15"/>
      <c r="J54" s="16">
        <f t="shared" si="1"/>
        <v>0</v>
      </c>
      <c r="K54" s="16">
        <f t="shared" si="2"/>
        <v>0</v>
      </c>
      <c r="L54" s="17">
        <f t="shared" si="0"/>
        <v>0</v>
      </c>
      <c r="M54" s="18">
        <f t="shared" si="3"/>
        <v>0</v>
      </c>
    </row>
    <row r="55" spans="1:13" ht="15.75" thickBot="1" x14ac:dyDescent="0.3">
      <c r="A55" s="60">
        <v>51</v>
      </c>
      <c r="B55" s="61" t="s">
        <v>102</v>
      </c>
      <c r="C55" s="67">
        <v>558270</v>
      </c>
      <c r="D55" s="71">
        <v>1</v>
      </c>
      <c r="E55" s="19"/>
      <c r="F55" s="19"/>
      <c r="G55" s="51"/>
      <c r="H55" s="54"/>
      <c r="I55" s="15"/>
      <c r="J55" s="16">
        <f t="shared" si="1"/>
        <v>0</v>
      </c>
      <c r="K55" s="16">
        <f t="shared" si="2"/>
        <v>0</v>
      </c>
      <c r="L55" s="17">
        <f t="shared" si="0"/>
        <v>0</v>
      </c>
      <c r="M55" s="18">
        <f t="shared" si="3"/>
        <v>0</v>
      </c>
    </row>
    <row r="56" spans="1:13" ht="15.75" thickBot="1" x14ac:dyDescent="0.3">
      <c r="A56" s="60">
        <v>52</v>
      </c>
      <c r="B56" s="61" t="s">
        <v>103</v>
      </c>
      <c r="C56" s="67">
        <v>558273</v>
      </c>
      <c r="D56" s="71">
        <v>1</v>
      </c>
      <c r="E56" s="19"/>
      <c r="F56" s="19"/>
      <c r="G56" s="51"/>
      <c r="H56" s="54"/>
      <c r="I56" s="15"/>
      <c r="J56" s="16">
        <f t="shared" si="1"/>
        <v>0</v>
      </c>
      <c r="K56" s="16">
        <f t="shared" si="2"/>
        <v>0</v>
      </c>
      <c r="L56" s="17">
        <f t="shared" si="0"/>
        <v>0</v>
      </c>
      <c r="M56" s="18">
        <f t="shared" si="3"/>
        <v>0</v>
      </c>
    </row>
    <row r="57" spans="1:13" ht="15.75" thickBot="1" x14ac:dyDescent="0.3">
      <c r="A57" s="60">
        <v>53</v>
      </c>
      <c r="B57" s="61" t="s">
        <v>104</v>
      </c>
      <c r="C57" s="67">
        <v>558274</v>
      </c>
      <c r="D57" s="71">
        <v>1</v>
      </c>
      <c r="E57" s="57"/>
      <c r="F57" s="19"/>
      <c r="G57" s="51"/>
      <c r="H57" s="54"/>
      <c r="I57" s="15"/>
      <c r="J57" s="16">
        <f t="shared" si="1"/>
        <v>0</v>
      </c>
      <c r="K57" s="16">
        <f t="shared" si="2"/>
        <v>0</v>
      </c>
      <c r="L57" s="17">
        <f t="shared" si="0"/>
        <v>0</v>
      </c>
      <c r="M57" s="58">
        <f t="shared" si="3"/>
        <v>0</v>
      </c>
    </row>
    <row r="58" spans="1:13" ht="15.75" thickBot="1" x14ac:dyDescent="0.3">
      <c r="A58" s="60">
        <v>54</v>
      </c>
      <c r="B58" s="61" t="s">
        <v>105</v>
      </c>
      <c r="C58" s="67">
        <v>558276</v>
      </c>
      <c r="D58" s="71">
        <v>1</v>
      </c>
      <c r="E58" s="57"/>
      <c r="F58" s="19"/>
      <c r="G58" s="51"/>
      <c r="H58" s="54"/>
      <c r="I58" s="15"/>
      <c r="J58" s="16">
        <f t="shared" si="1"/>
        <v>0</v>
      </c>
      <c r="K58" s="16">
        <f t="shared" si="2"/>
        <v>0</v>
      </c>
      <c r="L58" s="17">
        <f t="shared" si="0"/>
        <v>0</v>
      </c>
      <c r="M58" s="18">
        <f t="shared" si="3"/>
        <v>0</v>
      </c>
    </row>
    <row r="59" spans="1:13" ht="15.75" thickBot="1" x14ac:dyDescent="0.3">
      <c r="A59" s="60">
        <v>55</v>
      </c>
      <c r="B59" s="61" t="s">
        <v>106</v>
      </c>
      <c r="C59" s="67">
        <v>559619</v>
      </c>
      <c r="D59" s="71">
        <v>1</v>
      </c>
      <c r="E59" s="57"/>
      <c r="F59" s="19"/>
      <c r="G59" s="51"/>
      <c r="H59" s="54"/>
      <c r="I59" s="15"/>
      <c r="J59" s="16">
        <f t="shared" si="1"/>
        <v>0</v>
      </c>
      <c r="K59" s="16">
        <f t="shared" si="2"/>
        <v>0</v>
      </c>
      <c r="L59" s="17">
        <f t="shared" si="0"/>
        <v>0</v>
      </c>
      <c r="M59" s="18">
        <f t="shared" si="3"/>
        <v>0</v>
      </c>
    </row>
    <row r="60" spans="1:13" ht="15.75" thickBot="1" x14ac:dyDescent="0.3">
      <c r="A60" s="60">
        <v>56</v>
      </c>
      <c r="B60" s="61" t="s">
        <v>52</v>
      </c>
      <c r="C60" s="69">
        <v>559925</v>
      </c>
      <c r="D60" s="71">
        <v>1</v>
      </c>
      <c r="E60" s="57"/>
      <c r="F60" s="19"/>
      <c r="G60" s="51"/>
      <c r="H60" s="54"/>
      <c r="I60" s="15"/>
      <c r="J60" s="16">
        <f t="shared" si="1"/>
        <v>0</v>
      </c>
      <c r="K60" s="16">
        <f t="shared" si="2"/>
        <v>0</v>
      </c>
      <c r="L60" s="17">
        <f t="shared" si="0"/>
        <v>0</v>
      </c>
      <c r="M60" s="18">
        <f t="shared" si="3"/>
        <v>0</v>
      </c>
    </row>
    <row r="61" spans="1:13" ht="15.75" thickBot="1" x14ac:dyDescent="0.3">
      <c r="A61" s="60">
        <v>57</v>
      </c>
      <c r="B61" s="61" t="s">
        <v>107</v>
      </c>
      <c r="C61" s="67">
        <v>560111</v>
      </c>
      <c r="D61" s="71">
        <v>1</v>
      </c>
      <c r="E61" s="57"/>
      <c r="F61" s="19"/>
      <c r="G61" s="51"/>
      <c r="H61" s="54"/>
      <c r="I61" s="15"/>
      <c r="J61" s="16">
        <f t="shared" si="1"/>
        <v>0</v>
      </c>
      <c r="K61" s="16">
        <f t="shared" si="2"/>
        <v>0</v>
      </c>
      <c r="L61" s="17">
        <f t="shared" si="0"/>
        <v>0</v>
      </c>
      <c r="M61" s="18">
        <f t="shared" si="3"/>
        <v>0</v>
      </c>
    </row>
    <row r="62" spans="1:13" ht="15.75" thickBot="1" x14ac:dyDescent="0.3">
      <c r="A62" s="60">
        <v>58</v>
      </c>
      <c r="B62" s="65" t="s">
        <v>53</v>
      </c>
      <c r="C62" s="67">
        <v>560177</v>
      </c>
      <c r="D62" s="69">
        <v>1</v>
      </c>
      <c r="E62" s="57"/>
      <c r="F62" s="19"/>
      <c r="G62" s="51"/>
      <c r="H62" s="54"/>
      <c r="I62" s="15"/>
      <c r="J62" s="16">
        <f t="shared" si="1"/>
        <v>0</v>
      </c>
      <c r="K62" s="16">
        <f t="shared" si="2"/>
        <v>0</v>
      </c>
      <c r="L62" s="17">
        <f t="shared" si="0"/>
        <v>0</v>
      </c>
      <c r="M62" s="18">
        <f t="shared" si="3"/>
        <v>0</v>
      </c>
    </row>
    <row r="63" spans="1:13" ht="15.75" thickBot="1" x14ac:dyDescent="0.3">
      <c r="A63" s="60">
        <v>59</v>
      </c>
      <c r="B63" s="61" t="s">
        <v>54</v>
      </c>
      <c r="C63" s="67">
        <v>560178</v>
      </c>
      <c r="D63" s="71">
        <v>1</v>
      </c>
      <c r="E63" s="57"/>
      <c r="F63" s="19"/>
      <c r="G63" s="51"/>
      <c r="H63" s="54"/>
      <c r="I63" s="15"/>
      <c r="J63" s="16">
        <f t="shared" si="1"/>
        <v>0</v>
      </c>
      <c r="K63" s="16">
        <f t="shared" si="2"/>
        <v>0</v>
      </c>
      <c r="L63" s="17">
        <f t="shared" si="0"/>
        <v>0</v>
      </c>
      <c r="M63" s="18">
        <f t="shared" si="3"/>
        <v>0</v>
      </c>
    </row>
    <row r="64" spans="1:13" ht="15.75" thickBot="1" x14ac:dyDescent="0.3">
      <c r="A64" s="60">
        <v>60</v>
      </c>
      <c r="B64" s="61" t="s">
        <v>108</v>
      </c>
      <c r="C64" s="67">
        <v>560195</v>
      </c>
      <c r="D64" s="71">
        <v>1</v>
      </c>
      <c r="E64" s="57"/>
      <c r="F64" s="19"/>
      <c r="G64" s="51"/>
      <c r="H64" s="54"/>
      <c r="I64" s="15"/>
      <c r="J64" s="16">
        <f t="shared" si="1"/>
        <v>0</v>
      </c>
      <c r="K64" s="16">
        <f t="shared" si="2"/>
        <v>0</v>
      </c>
      <c r="L64" s="17">
        <f t="shared" si="0"/>
        <v>0</v>
      </c>
      <c r="M64" s="18">
        <f t="shared" si="3"/>
        <v>0</v>
      </c>
    </row>
    <row r="65" spans="1:13" ht="15.75" thickBot="1" x14ac:dyDescent="0.3">
      <c r="A65" s="60">
        <v>61</v>
      </c>
      <c r="B65" s="65" t="s">
        <v>109</v>
      </c>
      <c r="C65" s="69">
        <v>560484</v>
      </c>
      <c r="D65" s="69">
        <v>1</v>
      </c>
      <c r="E65" s="57"/>
      <c r="F65" s="19"/>
      <c r="G65" s="51"/>
      <c r="H65" s="54"/>
      <c r="I65" s="15"/>
      <c r="J65" s="16">
        <f t="shared" si="1"/>
        <v>0</v>
      </c>
      <c r="K65" s="16">
        <f t="shared" si="2"/>
        <v>0</v>
      </c>
      <c r="L65" s="17">
        <f t="shared" si="0"/>
        <v>0</v>
      </c>
      <c r="M65" s="18">
        <f t="shared" si="3"/>
        <v>0</v>
      </c>
    </row>
    <row r="66" spans="1:13" ht="15.75" thickBot="1" x14ac:dyDescent="0.3">
      <c r="A66" s="60">
        <v>62</v>
      </c>
      <c r="B66" s="61" t="s">
        <v>110</v>
      </c>
      <c r="C66" s="67">
        <v>560486</v>
      </c>
      <c r="D66" s="71">
        <v>1</v>
      </c>
      <c r="E66" s="57"/>
      <c r="F66" s="19"/>
      <c r="G66" s="51"/>
      <c r="H66" s="54"/>
      <c r="I66" s="15"/>
      <c r="J66" s="16">
        <f t="shared" si="1"/>
        <v>0</v>
      </c>
      <c r="K66" s="16">
        <f t="shared" si="2"/>
        <v>0</v>
      </c>
      <c r="L66" s="17">
        <f t="shared" si="0"/>
        <v>0</v>
      </c>
      <c r="M66" s="18">
        <f t="shared" si="3"/>
        <v>0</v>
      </c>
    </row>
    <row r="67" spans="1:13" ht="15.75" thickBot="1" x14ac:dyDescent="0.3">
      <c r="A67" s="60">
        <v>63</v>
      </c>
      <c r="B67" s="61" t="s">
        <v>111</v>
      </c>
      <c r="C67" s="69">
        <v>560740</v>
      </c>
      <c r="D67" s="71">
        <v>1</v>
      </c>
      <c r="E67" s="57"/>
      <c r="F67" s="19"/>
      <c r="G67" s="51"/>
      <c r="H67" s="54"/>
      <c r="I67" s="15"/>
      <c r="J67" s="16">
        <f t="shared" si="1"/>
        <v>0</v>
      </c>
      <c r="K67" s="16">
        <f t="shared" si="2"/>
        <v>0</v>
      </c>
      <c r="L67" s="17">
        <f t="shared" si="0"/>
        <v>0</v>
      </c>
      <c r="M67" s="18">
        <f t="shared" si="3"/>
        <v>0</v>
      </c>
    </row>
    <row r="68" spans="1:13" ht="15.75" thickBot="1" x14ac:dyDescent="0.3">
      <c r="A68" s="60">
        <v>64</v>
      </c>
      <c r="B68" s="61" t="s">
        <v>112</v>
      </c>
      <c r="C68" s="67">
        <v>560751</v>
      </c>
      <c r="D68" s="71">
        <v>1</v>
      </c>
      <c r="E68" s="57"/>
      <c r="F68" s="19"/>
      <c r="G68" s="51"/>
      <c r="H68" s="54"/>
      <c r="I68" s="15"/>
      <c r="J68" s="16">
        <f t="shared" si="1"/>
        <v>0</v>
      </c>
      <c r="K68" s="16">
        <f t="shared" si="2"/>
        <v>0</v>
      </c>
      <c r="L68" s="17">
        <f t="shared" si="0"/>
        <v>0</v>
      </c>
      <c r="M68" s="18">
        <f t="shared" si="3"/>
        <v>0</v>
      </c>
    </row>
    <row r="69" spans="1:13" ht="15.75" thickBot="1" x14ac:dyDescent="0.3">
      <c r="A69" s="60">
        <v>65</v>
      </c>
      <c r="B69" s="61" t="s">
        <v>113</v>
      </c>
      <c r="C69" s="67">
        <v>560762</v>
      </c>
      <c r="D69" s="71">
        <v>1</v>
      </c>
      <c r="E69" s="57"/>
      <c r="F69" s="19"/>
      <c r="G69" s="51"/>
      <c r="H69" s="54"/>
      <c r="I69" s="15"/>
      <c r="J69" s="16">
        <f t="shared" si="1"/>
        <v>0</v>
      </c>
      <c r="K69" s="16">
        <f t="shared" si="2"/>
        <v>0</v>
      </c>
      <c r="L69" s="17">
        <f t="shared" si="0"/>
        <v>0</v>
      </c>
      <c r="M69" s="18">
        <f t="shared" si="3"/>
        <v>0</v>
      </c>
    </row>
    <row r="70" spans="1:13" ht="15.75" thickBot="1" x14ac:dyDescent="0.3">
      <c r="A70" s="60">
        <v>66</v>
      </c>
      <c r="B70" s="64" t="s">
        <v>55</v>
      </c>
      <c r="C70" s="69">
        <v>561309</v>
      </c>
      <c r="D70" s="71">
        <v>1</v>
      </c>
      <c r="E70" s="57"/>
      <c r="F70" s="19"/>
      <c r="G70" s="51"/>
      <c r="H70" s="54"/>
      <c r="I70" s="15"/>
      <c r="J70" s="16">
        <f t="shared" ref="J70:J103" si="4">ROUND(H70*I70+H70,2)</f>
        <v>0</v>
      </c>
      <c r="K70" s="16">
        <f t="shared" ref="K70:K103" si="5">ROUND(D70*H70,2)</f>
        <v>0</v>
      </c>
      <c r="L70" s="17">
        <f t="shared" ref="L70:L103" si="6">ROUND(K70*I70,2)</f>
        <v>0</v>
      </c>
      <c r="M70" s="18">
        <f t="shared" ref="M70:M103" si="7">ROUND(K70+L70,2)</f>
        <v>0</v>
      </c>
    </row>
    <row r="71" spans="1:13" ht="15.75" thickBot="1" x14ac:dyDescent="0.3">
      <c r="A71" s="60">
        <v>67</v>
      </c>
      <c r="B71" s="64" t="s">
        <v>56</v>
      </c>
      <c r="C71" s="69">
        <v>561358</v>
      </c>
      <c r="D71" s="69">
        <v>3</v>
      </c>
      <c r="E71" s="57"/>
      <c r="F71" s="19"/>
      <c r="G71" s="51"/>
      <c r="H71" s="54"/>
      <c r="I71" s="15"/>
      <c r="J71" s="16">
        <f t="shared" si="4"/>
        <v>0</v>
      </c>
      <c r="K71" s="16">
        <f t="shared" si="5"/>
        <v>0</v>
      </c>
      <c r="L71" s="17">
        <f t="shared" si="6"/>
        <v>0</v>
      </c>
      <c r="M71" s="18">
        <f t="shared" si="7"/>
        <v>0</v>
      </c>
    </row>
    <row r="72" spans="1:13" ht="15.75" thickBot="1" x14ac:dyDescent="0.3">
      <c r="A72" s="60">
        <v>68</v>
      </c>
      <c r="B72" s="64" t="s">
        <v>57</v>
      </c>
      <c r="C72" s="69">
        <v>561372</v>
      </c>
      <c r="D72" s="71">
        <v>1</v>
      </c>
      <c r="E72" s="57"/>
      <c r="F72" s="19"/>
      <c r="G72" s="51"/>
      <c r="H72" s="54"/>
      <c r="I72" s="15"/>
      <c r="J72" s="16">
        <f t="shared" si="4"/>
        <v>0</v>
      </c>
      <c r="K72" s="16">
        <f t="shared" si="5"/>
        <v>0</v>
      </c>
      <c r="L72" s="17">
        <f t="shared" si="6"/>
        <v>0</v>
      </c>
      <c r="M72" s="18">
        <f t="shared" si="7"/>
        <v>0</v>
      </c>
    </row>
    <row r="73" spans="1:13" ht="15.75" thickBot="1" x14ac:dyDescent="0.3">
      <c r="A73" s="60">
        <v>69</v>
      </c>
      <c r="B73" s="61" t="s">
        <v>114</v>
      </c>
      <c r="C73" s="68">
        <v>561763</v>
      </c>
      <c r="D73" s="71">
        <v>1</v>
      </c>
      <c r="E73" s="57"/>
      <c r="F73" s="19"/>
      <c r="G73" s="51"/>
      <c r="H73" s="54"/>
      <c r="I73" s="15"/>
      <c r="J73" s="16">
        <f t="shared" si="4"/>
        <v>0</v>
      </c>
      <c r="K73" s="16">
        <f t="shared" si="5"/>
        <v>0</v>
      </c>
      <c r="L73" s="17">
        <f t="shared" si="6"/>
        <v>0</v>
      </c>
      <c r="M73" s="18">
        <f t="shared" si="7"/>
        <v>0</v>
      </c>
    </row>
    <row r="74" spans="1:13" ht="15.75" thickBot="1" x14ac:dyDescent="0.3">
      <c r="A74" s="60">
        <v>70</v>
      </c>
      <c r="B74" s="61" t="s">
        <v>58</v>
      </c>
      <c r="C74" s="67">
        <v>562247</v>
      </c>
      <c r="D74" s="71">
        <v>2</v>
      </c>
      <c r="E74" s="57"/>
      <c r="F74" s="19"/>
      <c r="G74" s="51"/>
      <c r="H74" s="54"/>
      <c r="I74" s="15"/>
      <c r="J74" s="16">
        <f t="shared" si="4"/>
        <v>0</v>
      </c>
      <c r="K74" s="16">
        <f t="shared" si="5"/>
        <v>0</v>
      </c>
      <c r="L74" s="17">
        <f t="shared" si="6"/>
        <v>0</v>
      </c>
      <c r="M74" s="18">
        <f t="shared" si="7"/>
        <v>0</v>
      </c>
    </row>
    <row r="75" spans="1:13" ht="15.75" thickBot="1" x14ac:dyDescent="0.3">
      <c r="A75" s="60">
        <v>71</v>
      </c>
      <c r="B75" s="61" t="s">
        <v>59</v>
      </c>
      <c r="C75" s="67">
        <v>562613</v>
      </c>
      <c r="D75" s="71">
        <v>1</v>
      </c>
      <c r="E75" s="57"/>
      <c r="F75" s="19"/>
      <c r="G75" s="51"/>
      <c r="H75" s="54"/>
      <c r="I75" s="15"/>
      <c r="J75" s="16">
        <f t="shared" si="4"/>
        <v>0</v>
      </c>
      <c r="K75" s="16">
        <f t="shared" si="5"/>
        <v>0</v>
      </c>
      <c r="L75" s="17">
        <f t="shared" si="6"/>
        <v>0</v>
      </c>
      <c r="M75" s="18">
        <f t="shared" si="7"/>
        <v>0</v>
      </c>
    </row>
    <row r="76" spans="1:13" ht="15.75" thickBot="1" x14ac:dyDescent="0.3">
      <c r="A76" s="60">
        <v>72</v>
      </c>
      <c r="B76" s="65" t="s">
        <v>115</v>
      </c>
      <c r="C76" s="69">
        <v>562970</v>
      </c>
      <c r="D76" s="71">
        <v>1</v>
      </c>
      <c r="E76" s="57"/>
      <c r="F76" s="19"/>
      <c r="G76" s="51"/>
      <c r="H76" s="54"/>
      <c r="I76" s="15"/>
      <c r="J76" s="16">
        <f t="shared" si="4"/>
        <v>0</v>
      </c>
      <c r="K76" s="16">
        <f t="shared" si="5"/>
        <v>0</v>
      </c>
      <c r="L76" s="17">
        <f t="shared" si="6"/>
        <v>0</v>
      </c>
      <c r="M76" s="18">
        <f t="shared" si="7"/>
        <v>0</v>
      </c>
    </row>
    <row r="77" spans="1:13" ht="15.75" thickBot="1" x14ac:dyDescent="0.3">
      <c r="A77" s="60">
        <v>73</v>
      </c>
      <c r="B77" s="61" t="s">
        <v>60</v>
      </c>
      <c r="C77" s="67">
        <v>563084</v>
      </c>
      <c r="D77" s="71">
        <v>1</v>
      </c>
      <c r="E77" s="57"/>
      <c r="F77" s="19"/>
      <c r="G77" s="51"/>
      <c r="H77" s="54"/>
      <c r="I77" s="15"/>
      <c r="J77" s="16">
        <f t="shared" si="4"/>
        <v>0</v>
      </c>
      <c r="K77" s="16">
        <f t="shared" si="5"/>
        <v>0</v>
      </c>
      <c r="L77" s="17">
        <f t="shared" si="6"/>
        <v>0</v>
      </c>
      <c r="M77" s="18">
        <f t="shared" si="7"/>
        <v>0</v>
      </c>
    </row>
    <row r="78" spans="1:13" ht="15.75" thickBot="1" x14ac:dyDescent="0.3">
      <c r="A78" s="60">
        <v>74</v>
      </c>
      <c r="B78" s="61" t="s">
        <v>61</v>
      </c>
      <c r="C78" s="68">
        <v>563172</v>
      </c>
      <c r="D78" s="71">
        <v>1</v>
      </c>
      <c r="E78" s="57"/>
      <c r="F78" s="19"/>
      <c r="G78" s="51"/>
      <c r="H78" s="54"/>
      <c r="I78" s="15"/>
      <c r="J78" s="16">
        <f t="shared" si="4"/>
        <v>0</v>
      </c>
      <c r="K78" s="16">
        <f t="shared" si="5"/>
        <v>0</v>
      </c>
      <c r="L78" s="17">
        <f t="shared" si="6"/>
        <v>0</v>
      </c>
      <c r="M78" s="18">
        <f t="shared" si="7"/>
        <v>0</v>
      </c>
    </row>
    <row r="79" spans="1:13" ht="15.75" thickBot="1" x14ac:dyDescent="0.3">
      <c r="A79" s="60">
        <v>75</v>
      </c>
      <c r="B79" s="61" t="s">
        <v>116</v>
      </c>
      <c r="C79" s="68">
        <v>563460</v>
      </c>
      <c r="D79" s="71">
        <v>1</v>
      </c>
      <c r="E79" s="57"/>
      <c r="F79" s="19"/>
      <c r="G79" s="51"/>
      <c r="H79" s="54"/>
      <c r="I79" s="15"/>
      <c r="J79" s="16">
        <f t="shared" si="4"/>
        <v>0</v>
      </c>
      <c r="K79" s="16">
        <f t="shared" si="5"/>
        <v>0</v>
      </c>
      <c r="L79" s="17">
        <f t="shared" si="6"/>
        <v>0</v>
      </c>
      <c r="M79" s="18">
        <f t="shared" si="7"/>
        <v>0</v>
      </c>
    </row>
    <row r="80" spans="1:13" ht="15.75" thickBot="1" x14ac:dyDescent="0.3">
      <c r="A80" s="60">
        <v>76</v>
      </c>
      <c r="B80" s="61" t="s">
        <v>62</v>
      </c>
      <c r="C80" s="67">
        <v>563794</v>
      </c>
      <c r="D80" s="71">
        <v>1</v>
      </c>
      <c r="E80" s="57"/>
      <c r="F80" s="19"/>
      <c r="G80" s="51"/>
      <c r="H80" s="54"/>
      <c r="I80" s="15"/>
      <c r="J80" s="16">
        <f t="shared" si="4"/>
        <v>0</v>
      </c>
      <c r="K80" s="16">
        <f t="shared" si="5"/>
        <v>0</v>
      </c>
      <c r="L80" s="17">
        <f t="shared" si="6"/>
        <v>0</v>
      </c>
      <c r="M80" s="58">
        <f t="shared" si="7"/>
        <v>0</v>
      </c>
    </row>
    <row r="81" spans="1:13" ht="15.75" thickBot="1" x14ac:dyDescent="0.3">
      <c r="A81" s="60">
        <v>77</v>
      </c>
      <c r="B81" s="65" t="s">
        <v>63</v>
      </c>
      <c r="C81" s="67">
        <v>563798</v>
      </c>
      <c r="D81" s="69">
        <v>1</v>
      </c>
      <c r="E81" s="57"/>
      <c r="F81" s="19"/>
      <c r="G81" s="51"/>
      <c r="H81" s="54"/>
      <c r="I81" s="15"/>
      <c r="J81" s="16">
        <f t="shared" si="4"/>
        <v>0</v>
      </c>
      <c r="K81" s="16">
        <f t="shared" si="5"/>
        <v>0</v>
      </c>
      <c r="L81" s="17">
        <f t="shared" si="6"/>
        <v>0</v>
      </c>
      <c r="M81" s="18">
        <f t="shared" si="7"/>
        <v>0</v>
      </c>
    </row>
    <row r="82" spans="1:13" ht="15.75" thickBot="1" x14ac:dyDescent="0.3">
      <c r="A82" s="60">
        <v>78</v>
      </c>
      <c r="B82" s="61" t="s">
        <v>64</v>
      </c>
      <c r="C82" s="67">
        <v>564067</v>
      </c>
      <c r="D82" s="71">
        <v>1</v>
      </c>
      <c r="E82" s="57"/>
      <c r="F82" s="19"/>
      <c r="G82" s="51"/>
      <c r="H82" s="54"/>
      <c r="I82" s="15"/>
      <c r="J82" s="16">
        <f t="shared" si="4"/>
        <v>0</v>
      </c>
      <c r="K82" s="16">
        <f t="shared" si="5"/>
        <v>0</v>
      </c>
      <c r="L82" s="17">
        <f t="shared" si="6"/>
        <v>0</v>
      </c>
      <c r="M82" s="18">
        <f t="shared" si="7"/>
        <v>0</v>
      </c>
    </row>
    <row r="83" spans="1:13" ht="15.75" thickBot="1" x14ac:dyDescent="0.3">
      <c r="A83" s="60">
        <v>79</v>
      </c>
      <c r="B83" s="61" t="s">
        <v>117</v>
      </c>
      <c r="C83" s="67">
        <v>564996</v>
      </c>
      <c r="D83" s="71">
        <v>2</v>
      </c>
      <c r="E83" s="57"/>
      <c r="F83" s="19"/>
      <c r="G83" s="51"/>
      <c r="H83" s="54"/>
      <c r="I83" s="15"/>
      <c r="J83" s="16">
        <f t="shared" si="4"/>
        <v>0</v>
      </c>
      <c r="K83" s="16">
        <f t="shared" si="5"/>
        <v>0</v>
      </c>
      <c r="L83" s="17">
        <f t="shared" si="6"/>
        <v>0</v>
      </c>
      <c r="M83" s="18">
        <f t="shared" si="7"/>
        <v>0</v>
      </c>
    </row>
    <row r="84" spans="1:13" ht="15.75" thickBot="1" x14ac:dyDescent="0.3">
      <c r="A84" s="60">
        <v>80</v>
      </c>
      <c r="B84" s="61" t="s">
        <v>118</v>
      </c>
      <c r="C84" s="67">
        <v>565410</v>
      </c>
      <c r="D84" s="71">
        <v>1</v>
      </c>
      <c r="E84" s="57"/>
      <c r="F84" s="19"/>
      <c r="G84" s="51"/>
      <c r="H84" s="54"/>
      <c r="I84" s="15"/>
      <c r="J84" s="16">
        <f t="shared" si="4"/>
        <v>0</v>
      </c>
      <c r="K84" s="16">
        <f t="shared" si="5"/>
        <v>0</v>
      </c>
      <c r="L84" s="17">
        <f t="shared" si="6"/>
        <v>0</v>
      </c>
      <c r="M84" s="18">
        <f t="shared" si="7"/>
        <v>0</v>
      </c>
    </row>
    <row r="85" spans="1:13" ht="15.75" thickBot="1" x14ac:dyDescent="0.3">
      <c r="A85" s="60">
        <v>81</v>
      </c>
      <c r="B85" s="61" t="s">
        <v>119</v>
      </c>
      <c r="C85" s="68">
        <v>566263</v>
      </c>
      <c r="D85" s="71">
        <v>1</v>
      </c>
      <c r="E85" s="57"/>
      <c r="F85" s="19"/>
      <c r="G85" s="51"/>
      <c r="H85" s="54"/>
      <c r="I85" s="15"/>
      <c r="J85" s="16">
        <f t="shared" si="4"/>
        <v>0</v>
      </c>
      <c r="K85" s="16">
        <f t="shared" si="5"/>
        <v>0</v>
      </c>
      <c r="L85" s="17">
        <f t="shared" si="6"/>
        <v>0</v>
      </c>
      <c r="M85" s="18">
        <f t="shared" si="7"/>
        <v>0</v>
      </c>
    </row>
    <row r="86" spans="1:13" ht="15.75" thickBot="1" x14ac:dyDescent="0.3">
      <c r="A86" s="60">
        <v>82</v>
      </c>
      <c r="B86" s="65" t="s">
        <v>120</v>
      </c>
      <c r="C86" s="69">
        <v>566427</v>
      </c>
      <c r="D86" s="71">
        <v>1</v>
      </c>
      <c r="E86" s="57"/>
      <c r="F86" s="19"/>
      <c r="G86" s="51"/>
      <c r="H86" s="54"/>
      <c r="I86" s="15"/>
      <c r="J86" s="16">
        <f t="shared" si="4"/>
        <v>0</v>
      </c>
      <c r="K86" s="16">
        <f t="shared" si="5"/>
        <v>0</v>
      </c>
      <c r="L86" s="17">
        <f t="shared" si="6"/>
        <v>0</v>
      </c>
      <c r="M86" s="18">
        <f t="shared" si="7"/>
        <v>0</v>
      </c>
    </row>
    <row r="87" spans="1:13" ht="15.75" thickBot="1" x14ac:dyDescent="0.3">
      <c r="A87" s="60">
        <v>83</v>
      </c>
      <c r="B87" s="65" t="s">
        <v>121</v>
      </c>
      <c r="C87" s="69">
        <v>566919</v>
      </c>
      <c r="D87" s="71">
        <v>1</v>
      </c>
      <c r="E87" s="57"/>
      <c r="F87" s="19"/>
      <c r="G87" s="51"/>
      <c r="H87" s="54"/>
      <c r="I87" s="15"/>
      <c r="J87" s="16">
        <f t="shared" si="4"/>
        <v>0</v>
      </c>
      <c r="K87" s="16">
        <f t="shared" si="5"/>
        <v>0</v>
      </c>
      <c r="L87" s="17">
        <f t="shared" si="6"/>
        <v>0</v>
      </c>
      <c r="M87" s="18">
        <f t="shared" si="7"/>
        <v>0</v>
      </c>
    </row>
    <row r="88" spans="1:13" ht="15.75" thickBot="1" x14ac:dyDescent="0.3">
      <c r="A88" s="60">
        <v>84</v>
      </c>
      <c r="B88" s="61" t="s">
        <v>122</v>
      </c>
      <c r="C88" s="67">
        <v>567021</v>
      </c>
      <c r="D88" s="71">
        <v>2</v>
      </c>
      <c r="E88" s="57"/>
      <c r="F88" s="19"/>
      <c r="G88" s="51"/>
      <c r="H88" s="54"/>
      <c r="I88" s="15"/>
      <c r="J88" s="16">
        <f t="shared" si="4"/>
        <v>0</v>
      </c>
      <c r="K88" s="16">
        <f t="shared" si="5"/>
        <v>0</v>
      </c>
      <c r="L88" s="17">
        <f t="shared" si="6"/>
        <v>0</v>
      </c>
      <c r="M88" s="18">
        <f t="shared" si="7"/>
        <v>0</v>
      </c>
    </row>
    <row r="89" spans="1:13" ht="15.75" thickBot="1" x14ac:dyDescent="0.3">
      <c r="A89" s="60">
        <v>85</v>
      </c>
      <c r="B89" s="61" t="s">
        <v>123</v>
      </c>
      <c r="C89" s="68">
        <v>567882</v>
      </c>
      <c r="D89" s="71">
        <v>1</v>
      </c>
      <c r="E89" s="57"/>
      <c r="F89" s="19"/>
      <c r="G89" s="51"/>
      <c r="H89" s="54"/>
      <c r="I89" s="15"/>
      <c r="J89" s="16">
        <f t="shared" si="4"/>
        <v>0</v>
      </c>
      <c r="K89" s="16">
        <f t="shared" si="5"/>
        <v>0</v>
      </c>
      <c r="L89" s="17">
        <f t="shared" si="6"/>
        <v>0</v>
      </c>
      <c r="M89" s="18">
        <f t="shared" si="7"/>
        <v>0</v>
      </c>
    </row>
    <row r="90" spans="1:13" ht="15.75" thickBot="1" x14ac:dyDescent="0.3">
      <c r="A90" s="60">
        <v>86</v>
      </c>
      <c r="B90" s="61" t="s">
        <v>124</v>
      </c>
      <c r="C90" s="67">
        <v>568161</v>
      </c>
      <c r="D90" s="71">
        <v>1</v>
      </c>
      <c r="E90" s="57"/>
      <c r="F90" s="19"/>
      <c r="G90" s="51"/>
      <c r="H90" s="54"/>
      <c r="I90" s="15"/>
      <c r="J90" s="16">
        <f t="shared" si="4"/>
        <v>0</v>
      </c>
      <c r="K90" s="16">
        <f t="shared" si="5"/>
        <v>0</v>
      </c>
      <c r="L90" s="17">
        <f t="shared" si="6"/>
        <v>0</v>
      </c>
      <c r="M90" s="18">
        <f t="shared" si="7"/>
        <v>0</v>
      </c>
    </row>
    <row r="91" spans="1:13" ht="15.75" thickBot="1" x14ac:dyDescent="0.3">
      <c r="A91" s="60">
        <v>87</v>
      </c>
      <c r="B91" s="61" t="s">
        <v>125</v>
      </c>
      <c r="C91" s="67">
        <v>568163</v>
      </c>
      <c r="D91" s="71">
        <v>2</v>
      </c>
      <c r="E91" s="57"/>
      <c r="F91" s="19"/>
      <c r="G91" s="51"/>
      <c r="H91" s="54"/>
      <c r="I91" s="15"/>
      <c r="J91" s="16">
        <f t="shared" si="4"/>
        <v>0</v>
      </c>
      <c r="K91" s="16">
        <f t="shared" si="5"/>
        <v>0</v>
      </c>
      <c r="L91" s="17">
        <f t="shared" si="6"/>
        <v>0</v>
      </c>
      <c r="M91" s="18">
        <f t="shared" si="7"/>
        <v>0</v>
      </c>
    </row>
    <row r="92" spans="1:13" ht="15.75" thickBot="1" x14ac:dyDescent="0.3">
      <c r="A92" s="60">
        <v>88</v>
      </c>
      <c r="B92" s="65" t="s">
        <v>65</v>
      </c>
      <c r="C92" s="67">
        <v>610419</v>
      </c>
      <c r="D92" s="69">
        <v>1</v>
      </c>
      <c r="E92" s="57"/>
      <c r="F92" s="19"/>
      <c r="G92" s="51"/>
      <c r="H92" s="54"/>
      <c r="I92" s="15"/>
      <c r="J92" s="16">
        <f t="shared" si="4"/>
        <v>0</v>
      </c>
      <c r="K92" s="16">
        <f t="shared" si="5"/>
        <v>0</v>
      </c>
      <c r="L92" s="17">
        <f t="shared" si="6"/>
        <v>0</v>
      </c>
      <c r="M92" s="18">
        <f t="shared" si="7"/>
        <v>0</v>
      </c>
    </row>
    <row r="93" spans="1:13" ht="15.75" thickBot="1" x14ac:dyDescent="0.3">
      <c r="A93" s="60">
        <v>89</v>
      </c>
      <c r="B93" s="64" t="s">
        <v>66</v>
      </c>
      <c r="C93" s="69">
        <v>641415</v>
      </c>
      <c r="D93" s="69">
        <v>7</v>
      </c>
      <c r="E93" s="57"/>
      <c r="F93" s="19"/>
      <c r="G93" s="51"/>
      <c r="H93" s="54"/>
      <c r="I93" s="15"/>
      <c r="J93" s="16">
        <f t="shared" si="4"/>
        <v>0</v>
      </c>
      <c r="K93" s="16">
        <f t="shared" si="5"/>
        <v>0</v>
      </c>
      <c r="L93" s="17">
        <f t="shared" si="6"/>
        <v>0</v>
      </c>
      <c r="M93" s="18">
        <f t="shared" si="7"/>
        <v>0</v>
      </c>
    </row>
    <row r="94" spans="1:13" ht="18.75" customHeight="1" thickBot="1" x14ac:dyDescent="0.3">
      <c r="A94" s="60">
        <v>90</v>
      </c>
      <c r="B94" s="61" t="s">
        <v>67</v>
      </c>
      <c r="C94" s="68">
        <v>641417</v>
      </c>
      <c r="D94" s="71">
        <v>1</v>
      </c>
      <c r="E94" s="57"/>
      <c r="F94" s="19"/>
      <c r="G94" s="51"/>
      <c r="H94" s="54"/>
      <c r="I94" s="15"/>
      <c r="J94" s="16">
        <f t="shared" si="4"/>
        <v>0</v>
      </c>
      <c r="K94" s="16">
        <f t="shared" si="5"/>
        <v>0</v>
      </c>
      <c r="L94" s="17">
        <f t="shared" si="6"/>
        <v>0</v>
      </c>
      <c r="M94" s="18">
        <f t="shared" si="7"/>
        <v>0</v>
      </c>
    </row>
    <row r="95" spans="1:13" ht="15.75" thickBot="1" x14ac:dyDescent="0.3">
      <c r="A95" s="60">
        <v>91</v>
      </c>
      <c r="B95" s="61" t="s">
        <v>68</v>
      </c>
      <c r="C95" s="67">
        <v>642275</v>
      </c>
      <c r="D95" s="71">
        <v>2</v>
      </c>
      <c r="E95" s="57"/>
      <c r="F95" s="19"/>
      <c r="G95" s="51"/>
      <c r="H95" s="54"/>
      <c r="I95" s="15"/>
      <c r="J95" s="16">
        <f t="shared" si="4"/>
        <v>0</v>
      </c>
      <c r="K95" s="16">
        <f t="shared" si="5"/>
        <v>0</v>
      </c>
      <c r="L95" s="17">
        <f t="shared" si="6"/>
        <v>0</v>
      </c>
      <c r="M95" s="18">
        <f t="shared" si="7"/>
        <v>0</v>
      </c>
    </row>
    <row r="96" spans="1:13" ht="15.75" thickBot="1" x14ac:dyDescent="0.3">
      <c r="A96" s="60">
        <v>92</v>
      </c>
      <c r="B96" s="61" t="s">
        <v>126</v>
      </c>
      <c r="C96" s="67">
        <v>651849</v>
      </c>
      <c r="D96" s="71">
        <v>1</v>
      </c>
      <c r="E96" s="57"/>
      <c r="F96" s="19"/>
      <c r="G96" s="51"/>
      <c r="H96" s="54"/>
      <c r="I96" s="15"/>
      <c r="J96" s="16">
        <f t="shared" si="4"/>
        <v>0</v>
      </c>
      <c r="K96" s="16">
        <f t="shared" si="5"/>
        <v>0</v>
      </c>
      <c r="L96" s="17">
        <f t="shared" si="6"/>
        <v>0</v>
      </c>
      <c r="M96" s="18">
        <f t="shared" si="7"/>
        <v>0</v>
      </c>
    </row>
    <row r="97" spans="1:13" ht="15.75" thickBot="1" x14ac:dyDescent="0.3">
      <c r="A97" s="60">
        <v>93</v>
      </c>
      <c r="B97" s="61" t="s">
        <v>127</v>
      </c>
      <c r="C97" s="67">
        <v>656867</v>
      </c>
      <c r="D97" s="71">
        <v>1</v>
      </c>
      <c r="E97" s="57"/>
      <c r="F97" s="19"/>
      <c r="G97" s="51"/>
      <c r="H97" s="54"/>
      <c r="I97" s="15"/>
      <c r="J97" s="16">
        <f t="shared" si="4"/>
        <v>0</v>
      </c>
      <c r="K97" s="16">
        <f t="shared" si="5"/>
        <v>0</v>
      </c>
      <c r="L97" s="17">
        <f t="shared" si="6"/>
        <v>0</v>
      </c>
      <c r="M97" s="18">
        <f t="shared" si="7"/>
        <v>0</v>
      </c>
    </row>
    <row r="98" spans="1:13" ht="15" customHeight="1" thickBot="1" x14ac:dyDescent="0.3">
      <c r="A98" s="60">
        <v>94</v>
      </c>
      <c r="B98" s="61" t="s">
        <v>128</v>
      </c>
      <c r="C98" s="68">
        <v>657700</v>
      </c>
      <c r="D98" s="71">
        <v>1</v>
      </c>
      <c r="E98" s="47"/>
      <c r="F98" s="21"/>
      <c r="G98" s="52"/>
      <c r="H98" s="54"/>
      <c r="I98" s="15"/>
      <c r="J98" s="16">
        <f t="shared" si="4"/>
        <v>0</v>
      </c>
      <c r="K98" s="16">
        <f t="shared" si="5"/>
        <v>0</v>
      </c>
      <c r="L98" s="17">
        <f t="shared" si="6"/>
        <v>0</v>
      </c>
      <c r="M98" s="18">
        <f t="shared" si="7"/>
        <v>0</v>
      </c>
    </row>
    <row r="99" spans="1:13" ht="15" customHeight="1" thickBot="1" x14ac:dyDescent="0.3">
      <c r="A99" s="60">
        <v>95</v>
      </c>
      <c r="B99" s="61" t="s">
        <v>129</v>
      </c>
      <c r="C99" s="67">
        <v>661414</v>
      </c>
      <c r="D99" s="71">
        <v>1</v>
      </c>
      <c r="E99" s="47"/>
      <c r="F99" s="21"/>
      <c r="G99" s="52"/>
      <c r="H99" s="54"/>
      <c r="I99" s="15"/>
      <c r="J99" s="16">
        <f t="shared" si="4"/>
        <v>0</v>
      </c>
      <c r="K99" s="16">
        <f t="shared" si="5"/>
        <v>0</v>
      </c>
      <c r="L99" s="17">
        <f t="shared" si="6"/>
        <v>0</v>
      </c>
      <c r="M99" s="18">
        <f t="shared" si="7"/>
        <v>0</v>
      </c>
    </row>
    <row r="100" spans="1:13" ht="15.75" thickBot="1" x14ac:dyDescent="0.3">
      <c r="A100" s="60">
        <v>96</v>
      </c>
      <c r="B100" s="61" t="s">
        <v>130</v>
      </c>
      <c r="C100" s="67">
        <v>661612</v>
      </c>
      <c r="D100" s="71">
        <v>1</v>
      </c>
      <c r="E100" s="47"/>
      <c r="F100" s="21"/>
      <c r="G100" s="52"/>
      <c r="H100" s="54"/>
      <c r="I100" s="15"/>
      <c r="J100" s="16">
        <f t="shared" si="4"/>
        <v>0</v>
      </c>
      <c r="K100" s="16">
        <f t="shared" si="5"/>
        <v>0</v>
      </c>
      <c r="L100" s="17">
        <f t="shared" si="6"/>
        <v>0</v>
      </c>
      <c r="M100" s="18">
        <f t="shared" si="7"/>
        <v>0</v>
      </c>
    </row>
    <row r="101" spans="1:13" ht="15.75" thickBot="1" x14ac:dyDescent="0.3">
      <c r="A101" s="60">
        <v>97</v>
      </c>
      <c r="B101" s="65" t="s">
        <v>131</v>
      </c>
      <c r="C101" s="69">
        <v>661618</v>
      </c>
      <c r="D101" s="69">
        <v>1</v>
      </c>
      <c r="E101" s="47"/>
      <c r="F101" s="21"/>
      <c r="G101" s="52"/>
      <c r="H101" s="54"/>
      <c r="I101" s="15"/>
      <c r="J101" s="16">
        <f t="shared" si="4"/>
        <v>0</v>
      </c>
      <c r="K101" s="16">
        <f t="shared" si="5"/>
        <v>0</v>
      </c>
      <c r="L101" s="17">
        <f t="shared" si="6"/>
        <v>0</v>
      </c>
      <c r="M101" s="18">
        <f t="shared" si="7"/>
        <v>0</v>
      </c>
    </row>
    <row r="102" spans="1:13" ht="15.75" thickBot="1" x14ac:dyDescent="0.3">
      <c r="A102" s="60">
        <v>98</v>
      </c>
      <c r="B102" s="65" t="s">
        <v>132</v>
      </c>
      <c r="C102" s="69">
        <v>664911</v>
      </c>
      <c r="D102" s="69">
        <v>3</v>
      </c>
      <c r="E102" s="47"/>
      <c r="F102" s="21"/>
      <c r="G102" s="52"/>
      <c r="H102" s="54"/>
      <c r="I102" s="15"/>
      <c r="J102" s="16">
        <f t="shared" si="4"/>
        <v>0</v>
      </c>
      <c r="K102" s="16">
        <f t="shared" si="5"/>
        <v>0</v>
      </c>
      <c r="L102" s="17">
        <f t="shared" si="6"/>
        <v>0</v>
      </c>
      <c r="M102" s="18">
        <f t="shared" si="7"/>
        <v>0</v>
      </c>
    </row>
    <row r="103" spans="1:13" ht="15.75" thickBot="1" x14ac:dyDescent="0.3">
      <c r="A103" s="60">
        <v>99</v>
      </c>
      <c r="B103" s="61" t="s">
        <v>133</v>
      </c>
      <c r="C103" s="67">
        <v>745818</v>
      </c>
      <c r="D103" s="72">
        <v>1</v>
      </c>
      <c r="E103" s="21"/>
      <c r="F103" s="21"/>
      <c r="G103" s="21"/>
      <c r="H103" s="54"/>
      <c r="I103" s="15"/>
      <c r="J103" s="55">
        <f t="shared" si="4"/>
        <v>0</v>
      </c>
      <c r="K103" s="55">
        <f t="shared" si="5"/>
        <v>0</v>
      </c>
      <c r="L103" s="56">
        <f t="shared" si="6"/>
        <v>0</v>
      </c>
      <c r="M103" s="58">
        <f t="shared" si="7"/>
        <v>0</v>
      </c>
    </row>
    <row r="104" spans="1:13" ht="15.75" thickBot="1" x14ac:dyDescent="0.3">
      <c r="A104" s="59"/>
      <c r="K104" s="53">
        <f>SUM(K5:K103)</f>
        <v>0</v>
      </c>
      <c r="L104" s="53">
        <f>SUM(L5:L103)</f>
        <v>0</v>
      </c>
      <c r="M104" s="53">
        <f>SUM(M5:M103)</f>
        <v>0</v>
      </c>
    </row>
    <row r="106" spans="1:13" ht="57" customHeight="1" x14ac:dyDescent="0.25">
      <c r="A106" s="22"/>
      <c r="B106" s="44" t="s">
        <v>69</v>
      </c>
      <c r="C106" s="23" t="s">
        <v>25</v>
      </c>
      <c r="D106" s="81"/>
      <c r="E106" s="82"/>
      <c r="F106" s="24"/>
      <c r="G106" s="24"/>
      <c r="H106" s="24"/>
      <c r="I106" s="24"/>
      <c r="J106" s="24"/>
      <c r="K106" s="24"/>
      <c r="L106" s="24"/>
      <c r="M106" s="24"/>
    </row>
    <row r="108" spans="1:13" x14ac:dyDescent="0.25">
      <c r="A108" s="83" t="s">
        <v>31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x14ac:dyDescent="0.25">
      <c r="A109" s="20"/>
    </row>
    <row r="110" spans="1:13" x14ac:dyDescent="0.25">
      <c r="A110" s="84" t="s">
        <v>26</v>
      </c>
      <c r="B110" s="84"/>
      <c r="C110" s="84"/>
      <c r="D110" s="84"/>
      <c r="E110" s="84"/>
      <c r="F110" s="84"/>
      <c r="G110" s="25">
        <f>M105</f>
        <v>0</v>
      </c>
      <c r="H110" s="26"/>
      <c r="I110" s="26"/>
      <c r="J110" s="26"/>
      <c r="K110" s="26"/>
      <c r="L110" s="26"/>
      <c r="M110" s="26"/>
    </row>
    <row r="111" spans="1:13" x14ac:dyDescent="0.25">
      <c r="A111" s="85" t="s">
        <v>27</v>
      </c>
      <c r="B111" s="85"/>
      <c r="C111" s="85"/>
      <c r="D111" s="85"/>
      <c r="E111" s="85"/>
      <c r="F111" s="85"/>
      <c r="G111" s="85"/>
      <c r="I111" s="27"/>
      <c r="J111" s="27"/>
      <c r="K111" s="27"/>
      <c r="L111" s="28"/>
      <c r="M111" s="29"/>
    </row>
    <row r="112" spans="1:13" x14ac:dyDescent="0.25">
      <c r="C112" s="30"/>
      <c r="D112" s="27"/>
      <c r="E112" s="31"/>
      <c r="F112" s="32"/>
      <c r="I112" s="27"/>
      <c r="J112" s="27"/>
      <c r="K112" s="27"/>
      <c r="L112" s="28"/>
      <c r="M112" s="29"/>
    </row>
    <row r="113" spans="1:13" ht="15" customHeight="1" x14ac:dyDescent="0.25">
      <c r="A113" s="79" t="s">
        <v>28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5" spans="1:13" x14ac:dyDescent="0.25">
      <c r="A115" s="33" t="s">
        <v>29</v>
      </c>
      <c r="B115" s="34"/>
      <c r="C115" s="35"/>
      <c r="D115" s="36"/>
      <c r="E115" s="37"/>
      <c r="F115" s="38"/>
      <c r="G115" s="39"/>
      <c r="H115" s="39"/>
      <c r="I115" s="36"/>
      <c r="J115" s="36"/>
      <c r="K115" s="36"/>
      <c r="L115" s="40"/>
      <c r="M115" s="41"/>
    </row>
    <row r="116" spans="1:13" ht="15" customHeight="1" x14ac:dyDescent="0.25">
      <c r="B116" s="42"/>
      <c r="C116" s="43"/>
      <c r="D116" s="27"/>
      <c r="E116" s="31"/>
      <c r="F116" s="32"/>
      <c r="I116" s="27"/>
      <c r="J116" s="27"/>
      <c r="K116" s="27"/>
      <c r="L116" s="28"/>
      <c r="M116" s="29"/>
    </row>
    <row r="117" spans="1:13" x14ac:dyDescent="0.25">
      <c r="A117" s="73" t="s">
        <v>30</v>
      </c>
      <c r="B117" s="74"/>
      <c r="C117" s="74"/>
      <c r="D117" s="74"/>
      <c r="E117" s="74"/>
      <c r="F117" s="74"/>
      <c r="G117" s="26"/>
      <c r="H117" s="26"/>
      <c r="I117" s="26"/>
      <c r="J117" s="26"/>
      <c r="K117" s="26"/>
      <c r="L117" s="26"/>
      <c r="M117" s="26"/>
    </row>
    <row r="118" spans="1:13" ht="40.5" customHeight="1" x14ac:dyDescent="0.25">
      <c r="A118" s="75" t="s">
        <v>32</v>
      </c>
      <c r="B118" s="75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</row>
    <row r="119" spans="1:13" x14ac:dyDescent="0.25">
      <c r="A119" s="77" t="s">
        <v>134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</row>
  </sheetData>
  <mergeCells count="9">
    <mergeCell ref="A117:F117"/>
    <mergeCell ref="A118:M118"/>
    <mergeCell ref="A119:K119"/>
    <mergeCell ref="A113:M113"/>
    <mergeCell ref="A1:M1"/>
    <mergeCell ref="D106:E106"/>
    <mergeCell ref="A108:M108"/>
    <mergeCell ref="A110:F110"/>
    <mergeCell ref="A111:G111"/>
  </mergeCells>
  <conditionalFormatting sqref="B106">
    <cfRule type="containsText" dxfId="1" priority="1" operator="containsText" text="wate">
      <formula>NOT(ISERROR(SEARCH("wate",B106)))</formula>
    </cfRule>
  </conditionalFormatting>
  <conditionalFormatting sqref="C106">
    <cfRule type="duplicateValues" dxfId="0" priority="2"/>
  </conditionalFormatting>
  <pageMargins left="0.7" right="0.7" top="0.75" bottom="0.75" header="0.3" footer="0.3"/>
  <pageSetup paperSize="9" scale="43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OPZ PROMEGA GmbH</vt:lpstr>
      <vt:lpstr>'OPZ PROMEGA GmbH'!Obszar_wydruku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Zyśk Anna</dc:creator>
  <cp:lastModifiedBy>Agnieszka Bajda-Seruga</cp:lastModifiedBy>
  <cp:lastPrinted>2022-10-18T11:31:47Z</cp:lastPrinted>
  <dcterms:created xsi:type="dcterms:W3CDTF">2021-08-06T07:38:48Z</dcterms:created>
  <dcterms:modified xsi:type="dcterms:W3CDTF">2024-02-12T09:28:22Z</dcterms:modified>
</cp:coreProperties>
</file>