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Przetargi 2023\Endo 2023\Na stronę\"/>
    </mc:Choice>
  </mc:AlternateContent>
  <xr:revisionPtr revIDLastSave="0" documentId="13_ncr:1_{D5AED324-9FFE-44EA-8797-588A3AB617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M38" i="1" l="1"/>
  <c r="J38" i="1"/>
  <c r="G38" i="1"/>
  <c r="L38" i="1"/>
  <c r="K38" i="1"/>
  <c r="I38" i="1"/>
  <c r="H38" i="1"/>
  <c r="F38" i="1"/>
  <c r="E38" i="1"/>
  <c r="D38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<sst xmlns="http://schemas.openxmlformats.org/spreadsheetml/2006/main" count="49" uniqueCount="48">
  <si>
    <t>nr części</t>
  </si>
  <si>
    <t>krótki opis</t>
  </si>
  <si>
    <t>wartość brutto [zł]</t>
  </si>
  <si>
    <t>RAZEM</t>
  </si>
  <si>
    <t>endoprotezy stawu biodrowego i kolanowego</t>
  </si>
  <si>
    <t>endoprotezy rewizyjne stawu biodrowego i kolanowego</t>
  </si>
  <si>
    <t>endoprotezy bezcementowe stawu biodrowego, artykulacja metal/polietylen</t>
  </si>
  <si>
    <t>system osteosyntezy małych kości</t>
  </si>
  <si>
    <t>kotwice</t>
  </si>
  <si>
    <t>system do rekonstrukcji ACL z użyciem techniki ST oraz więzadła właściwego rzepki</t>
  </si>
  <si>
    <t>system do szycia łąkotki</t>
  </si>
  <si>
    <t>zintegrowany zestaw do szycia łąkotek</t>
  </si>
  <si>
    <t>zestaw implantów do rekonstrukcji więzadła krzyżowego przedniego</t>
  </si>
  <si>
    <t>kotwice niewchłanialne tytanowe</t>
  </si>
  <si>
    <t>gwoździe tytanowe</t>
  </si>
  <si>
    <t>kotwice do rekonstrukcji stożka rotatorów</t>
  </si>
  <si>
    <t>kotwice biowchłanialne</t>
  </si>
  <si>
    <t>akcesoria do urządzenia VAPR</t>
  </si>
  <si>
    <t>akcesoria do pompy artroskopowej</t>
  </si>
  <si>
    <t>ostrza do shavera</t>
  </si>
  <si>
    <t>klipsowinice wraz z klipsami tytanowymi</t>
  </si>
  <si>
    <t>płytki I</t>
  </si>
  <si>
    <t xml:space="preserve">płytki i śruby kostne </t>
  </si>
  <si>
    <t>płytki II</t>
  </si>
  <si>
    <t>płytki, wkręty i gwoździe</t>
  </si>
  <si>
    <t>wkręty kaniulowane</t>
  </si>
  <si>
    <t>kaniule artroskopowe</t>
  </si>
  <si>
    <t>płytki i śruby</t>
  </si>
  <si>
    <t>staplery chirurgiczne okrężne</t>
  </si>
  <si>
    <t>komponent udowy</t>
  </si>
  <si>
    <t>implanty do rekonstrukcji rotatora CUFF:</t>
  </si>
  <si>
    <t>gwóźdź śródszpikowy</t>
  </si>
  <si>
    <t>implant do rekonstrukcji zerwanego wiązadła kruczo-obojczykowego</t>
  </si>
  <si>
    <t>cement kostny</t>
  </si>
  <si>
    <t>Aesculap Chifa</t>
  </si>
  <si>
    <t>STRYKER</t>
  </si>
  <si>
    <t>BERYL</t>
  </si>
  <si>
    <t>MEDGAL</t>
  </si>
  <si>
    <t>J&amp;J</t>
  </si>
  <si>
    <t>HOFER</t>
  </si>
  <si>
    <t>SURG-TECH</t>
  </si>
  <si>
    <t>ARNO-MED.</t>
  </si>
  <si>
    <t>NEOMED</t>
  </si>
  <si>
    <t>HERAEUS</t>
  </si>
  <si>
    <t xml:space="preserve">staplery chirurgiczne </t>
  </si>
  <si>
    <t>Tytanowa dwugwintowa śruba kaniulowana</t>
  </si>
  <si>
    <t>Kotwica tytanowa</t>
  </si>
  <si>
    <t>Urządzenie do naprawy łąkotki typu ALL-INSIDE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</si>
</sst>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13" fillId="0" borderId="0" applyFont="0" applyFill="0" applyBorder="0" applyAlignment="0" applyProtection="0"/>
    <xf numFmtId="0" fontId="14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7" fillId="0" borderId="0" xfId="0" applyNumberFormat="1" applyFont="1"/>
    <xf numFmtId="4" fontId="8" fillId="0" borderId="6" xfId="0" applyNumberFormat="1" applyFont="1" applyBorder="1" applyAlignment="1">
      <alignment vertical="center" shrinkToFit="1"/>
    </xf>
    <xf numFmtId="4" fontId="8" fillId="3" borderId="6" xfId="0" applyNumberFormat="1" applyFont="1" applyFill="1" applyBorder="1" applyAlignment="1">
      <alignment vertical="center" shrinkToFit="1"/>
    </xf>
    <xf numFmtId="4" fontId="9" fillId="0" borderId="6" xfId="0" applyNumberFormat="1" applyFont="1" applyBorder="1" applyAlignment="1">
      <alignment vertical="center" shrinkToFit="1"/>
    </xf>
    <xf numFmtId="4" fontId="10" fillId="0" borderId="0" xfId="0" applyNumberFormat="1" applyFont="1"/>
    <xf numFmtId="0" fontId="1" fillId="0" borderId="9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shrinkToFit="1"/>
    </xf>
    <xf numFmtId="164" fontId="5" fillId="0" borderId="5" xfId="0" applyNumberFormat="1" applyFont="1" applyBorder="1" applyAlignment="1">
      <alignment vertical="center" shrinkToFit="1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/>
    <xf numFmtId="164" fontId="5" fillId="0" borderId="2" xfId="2" applyNumberFormat="1" applyFont="1" applyBorder="1" applyAlignment="1">
      <alignment vertical="center"/>
    </xf>
    <xf numFmtId="164" fontId="5" fillId="0" borderId="1" xfId="3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 shrinkToFit="1"/>
    </xf>
    <xf numFmtId="4" fontId="8" fillId="3" borderId="14" xfId="0" applyNumberFormat="1" applyFont="1" applyFill="1" applyBorder="1" applyAlignment="1">
      <alignment vertical="center" shrinkToFit="1"/>
    </xf>
    <xf numFmtId="164" fontId="5" fillId="0" borderId="10" xfId="0" applyNumberFormat="1" applyFont="1" applyBorder="1" applyAlignment="1">
      <alignment vertical="center" shrinkToFit="1"/>
    </xf>
    <xf numFmtId="4" fontId="8" fillId="3" borderId="1" xfId="0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01000000}"/>
    <cellStyle name="Normalny_FC_13_10_mat_blok 2" xfId="3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topLeftCell="A22" workbookViewId="0">
      <selection activeCell="P29" sqref="P29"/>
    </sheetView>
  </sheetViews>
  <sheetFormatPr defaultRowHeight="15" x14ac:dyDescent="0.25"/>
  <cols>
    <col min="2" max="2" width="72.85546875" customWidth="1"/>
    <col min="3" max="3" width="18.42578125" style="19" customWidth="1"/>
    <col min="4" max="4" width="0" hidden="1" customWidth="1"/>
    <col min="5" max="5" width="9.7109375" hidden="1" customWidth="1"/>
    <col min="6" max="13" width="0" hidden="1" customWidth="1"/>
  </cols>
  <sheetData>
    <row r="1" spans="1:13" ht="15" customHeight="1" x14ac:dyDescent="0.25">
      <c r="A1" s="31" t="s">
        <v>0</v>
      </c>
      <c r="B1" s="31" t="s">
        <v>1</v>
      </c>
      <c r="C1" s="32" t="s">
        <v>2</v>
      </c>
    </row>
    <row r="2" spans="1:13" ht="26.25" customHeight="1" thickBot="1" x14ac:dyDescent="0.3">
      <c r="A2" s="31"/>
      <c r="B2" s="31"/>
      <c r="C2" s="32"/>
      <c r="D2" s="6" t="s">
        <v>34</v>
      </c>
      <c r="E2" s="7" t="s">
        <v>35</v>
      </c>
      <c r="F2" s="7" t="s">
        <v>36</v>
      </c>
      <c r="G2" s="6" t="s">
        <v>41</v>
      </c>
      <c r="H2" s="7" t="s">
        <v>37</v>
      </c>
      <c r="I2" s="7" t="s">
        <v>38</v>
      </c>
      <c r="J2" s="7" t="s">
        <v>39</v>
      </c>
      <c r="K2" s="7" t="s">
        <v>43</v>
      </c>
      <c r="L2" s="6" t="s">
        <v>40</v>
      </c>
      <c r="M2" s="8" t="s">
        <v>42</v>
      </c>
    </row>
    <row r="3" spans="1:13" ht="20.25" customHeight="1" thickBot="1" x14ac:dyDescent="0.3">
      <c r="A3" s="1">
        <v>1</v>
      </c>
      <c r="B3" s="3" t="s">
        <v>4</v>
      </c>
      <c r="C3" s="15">
        <v>1240272</v>
      </c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7.25" thickBot="1" x14ac:dyDescent="0.3">
      <c r="A4" s="1">
        <f t="shared" ref="A4:A33" si="0">A3+1</f>
        <v>2</v>
      </c>
      <c r="B4" s="3" t="s">
        <v>5</v>
      </c>
      <c r="C4" s="16">
        <v>189648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1" customHeight="1" thickBot="1" x14ac:dyDescent="0.3">
      <c r="A5" s="1">
        <f t="shared" si="0"/>
        <v>3</v>
      </c>
      <c r="B5" s="3" t="s">
        <v>6</v>
      </c>
      <c r="C5" s="16">
        <v>293004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7.25" thickBot="1" x14ac:dyDescent="0.3">
      <c r="A6" s="1">
        <f t="shared" si="0"/>
        <v>4</v>
      </c>
      <c r="B6" s="3" t="s">
        <v>7</v>
      </c>
      <c r="C6" s="16">
        <v>250821.36000000004</v>
      </c>
      <c r="D6" s="10"/>
      <c r="E6" s="10"/>
      <c r="F6" s="10"/>
      <c r="G6" s="10"/>
      <c r="H6" s="10"/>
      <c r="I6" s="10"/>
      <c r="J6" s="10"/>
      <c r="K6" s="12"/>
      <c r="L6" s="12"/>
      <c r="M6" s="12"/>
    </row>
    <row r="7" spans="1:13" ht="15" customHeight="1" thickBot="1" x14ac:dyDescent="0.3">
      <c r="A7" s="1">
        <f t="shared" si="0"/>
        <v>5</v>
      </c>
      <c r="B7" s="4" t="s">
        <v>8</v>
      </c>
      <c r="C7" s="17">
        <v>12166.2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75" customHeight="1" thickBot="1" x14ac:dyDescent="0.3">
      <c r="A8" s="2">
        <f t="shared" si="0"/>
        <v>6</v>
      </c>
      <c r="B8" s="3" t="s">
        <v>9</v>
      </c>
      <c r="C8" s="17">
        <v>10108.799999999999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7.25" thickBot="1" x14ac:dyDescent="0.3">
      <c r="A9" s="1">
        <f t="shared" si="0"/>
        <v>7</v>
      </c>
      <c r="B9" s="4" t="s">
        <v>10</v>
      </c>
      <c r="C9" s="17">
        <v>14126.4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7.25" thickBot="1" x14ac:dyDescent="0.3">
      <c r="A10" s="1">
        <f t="shared" si="0"/>
        <v>8</v>
      </c>
      <c r="B10" s="3" t="s">
        <v>11</v>
      </c>
      <c r="C10" s="17">
        <v>7452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7.25" thickBot="1" x14ac:dyDescent="0.3">
      <c r="A11" s="1">
        <f t="shared" si="0"/>
        <v>9</v>
      </c>
      <c r="B11" s="3" t="s">
        <v>12</v>
      </c>
      <c r="C11" s="20">
        <v>49572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7.25" thickBot="1" x14ac:dyDescent="0.3">
      <c r="A12" s="1">
        <f t="shared" si="0"/>
        <v>10</v>
      </c>
      <c r="B12" s="3" t="s">
        <v>13</v>
      </c>
      <c r="C12" s="21">
        <v>5184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7.25" thickBot="1" x14ac:dyDescent="0.3">
      <c r="A13" s="1">
        <f t="shared" si="0"/>
        <v>11</v>
      </c>
      <c r="B13" s="3" t="s">
        <v>14</v>
      </c>
      <c r="C13" s="17">
        <v>92953.44</v>
      </c>
      <c r="D13" s="10"/>
      <c r="E13" s="12"/>
      <c r="F13" s="10"/>
      <c r="G13" s="10"/>
      <c r="H13" s="10"/>
      <c r="I13" s="10"/>
      <c r="J13" s="10"/>
      <c r="K13" s="10"/>
      <c r="L13" s="10"/>
      <c r="M13" s="10"/>
    </row>
    <row r="14" spans="1:13" ht="17.25" thickBot="1" x14ac:dyDescent="0.3">
      <c r="A14" s="1">
        <f t="shared" si="0"/>
        <v>12</v>
      </c>
      <c r="B14" s="3" t="s">
        <v>15</v>
      </c>
      <c r="C14" s="17">
        <v>22410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7.25" thickBot="1" x14ac:dyDescent="0.3">
      <c r="A15" s="1">
        <f t="shared" si="0"/>
        <v>13</v>
      </c>
      <c r="B15" s="3" t="s">
        <v>16</v>
      </c>
      <c r="C15" s="17">
        <v>6480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7.25" thickBot="1" x14ac:dyDescent="0.3">
      <c r="A16" s="1">
        <f t="shared" si="0"/>
        <v>14</v>
      </c>
      <c r="B16" s="3" t="s">
        <v>17</v>
      </c>
      <c r="C16" s="17">
        <v>189648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7.25" thickBot="1" x14ac:dyDescent="0.3">
      <c r="A17" s="2">
        <f t="shared" si="0"/>
        <v>15</v>
      </c>
      <c r="B17" s="3" t="s">
        <v>18</v>
      </c>
      <c r="C17" s="17">
        <v>118422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7.25" thickBot="1" x14ac:dyDescent="0.3">
      <c r="A18" s="1">
        <f t="shared" si="0"/>
        <v>16</v>
      </c>
      <c r="B18" s="3" t="s">
        <v>19</v>
      </c>
      <c r="C18" s="17">
        <v>50166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7.25" thickBot="1" x14ac:dyDescent="0.3">
      <c r="A19" s="1">
        <f t="shared" si="0"/>
        <v>17</v>
      </c>
      <c r="B19" s="3" t="s">
        <v>20</v>
      </c>
      <c r="C19" s="17">
        <v>33446.735999999997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7.25" thickBot="1" x14ac:dyDescent="0.3">
      <c r="A20" s="1">
        <f t="shared" si="0"/>
        <v>18</v>
      </c>
      <c r="B20" s="3" t="s">
        <v>21</v>
      </c>
      <c r="C20" s="17">
        <v>146638.08000000005</v>
      </c>
      <c r="D20" s="10"/>
      <c r="E20" s="12"/>
      <c r="F20" s="10"/>
      <c r="G20" s="10"/>
      <c r="H20" s="10"/>
      <c r="I20" s="10"/>
      <c r="J20" s="10"/>
      <c r="K20" s="10"/>
      <c r="L20" s="10"/>
      <c r="M20" s="10"/>
    </row>
    <row r="21" spans="1:13" ht="17.25" thickBot="1" x14ac:dyDescent="0.3">
      <c r="A21" s="1">
        <f t="shared" si="0"/>
        <v>19</v>
      </c>
      <c r="B21" s="3" t="s">
        <v>22</v>
      </c>
      <c r="C21" s="17">
        <v>12160.8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7.25" thickBot="1" x14ac:dyDescent="0.3">
      <c r="A22" s="1">
        <f t="shared" si="0"/>
        <v>20</v>
      </c>
      <c r="B22" s="3" t="s">
        <v>23</v>
      </c>
      <c r="C22" s="17">
        <v>4395.6000000000004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7.25" thickBot="1" x14ac:dyDescent="0.3">
      <c r="A23" s="1">
        <f t="shared" si="0"/>
        <v>21</v>
      </c>
      <c r="B23" s="3" t="s">
        <v>24</v>
      </c>
      <c r="C23" s="17">
        <v>12979.87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7.25" thickBot="1" x14ac:dyDescent="0.3">
      <c r="A24" s="1">
        <f t="shared" si="0"/>
        <v>22</v>
      </c>
      <c r="B24" s="3" t="s">
        <v>25</v>
      </c>
      <c r="C24" s="17">
        <v>18262.799999999996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7.25" thickBot="1" x14ac:dyDescent="0.3">
      <c r="A25" s="1">
        <f t="shared" si="0"/>
        <v>23</v>
      </c>
      <c r="B25" s="3" t="s">
        <v>26</v>
      </c>
      <c r="C25" s="17">
        <v>7560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7.25" thickBot="1" x14ac:dyDescent="0.3">
      <c r="A26" s="1">
        <f t="shared" si="0"/>
        <v>24</v>
      </c>
      <c r="B26" s="3" t="s">
        <v>27</v>
      </c>
      <c r="C26" s="17">
        <v>52908.29</v>
      </c>
      <c r="D26" s="10"/>
      <c r="E26" s="10"/>
      <c r="F26" s="10"/>
      <c r="G26" s="10"/>
      <c r="H26" s="10"/>
      <c r="I26" s="10"/>
      <c r="J26" s="10"/>
      <c r="K26" s="12"/>
      <c r="L26" s="12"/>
      <c r="M26" s="12"/>
    </row>
    <row r="27" spans="1:13" ht="17.25" thickBot="1" x14ac:dyDescent="0.3">
      <c r="A27" s="1">
        <f t="shared" si="0"/>
        <v>25</v>
      </c>
      <c r="B27" s="3" t="s">
        <v>44</v>
      </c>
      <c r="C27" s="17">
        <v>179400</v>
      </c>
      <c r="D27" s="10"/>
      <c r="E27" s="10"/>
      <c r="F27" s="12"/>
      <c r="G27" s="10"/>
      <c r="H27" s="10"/>
      <c r="I27" s="10"/>
      <c r="J27" s="10"/>
      <c r="K27" s="10"/>
      <c r="L27" s="10"/>
      <c r="M27" s="10"/>
    </row>
    <row r="28" spans="1:13" ht="17.25" thickBot="1" x14ac:dyDescent="0.3">
      <c r="A28" s="1">
        <f t="shared" si="0"/>
        <v>26</v>
      </c>
      <c r="B28" s="3" t="s">
        <v>28</v>
      </c>
      <c r="C28" s="17">
        <v>113118.12</v>
      </c>
      <c r="D28" s="10"/>
      <c r="E28" s="10"/>
      <c r="F28" s="10"/>
      <c r="G28" s="12"/>
      <c r="H28" s="10"/>
      <c r="I28" s="10"/>
      <c r="J28" s="10"/>
      <c r="K28" s="10"/>
      <c r="L28" s="10"/>
      <c r="M28" s="10"/>
    </row>
    <row r="29" spans="1:13" ht="17.25" thickBot="1" x14ac:dyDescent="0.3">
      <c r="A29" s="1">
        <f t="shared" si="0"/>
        <v>27</v>
      </c>
      <c r="B29" s="3" t="s">
        <v>29</v>
      </c>
      <c r="C29" s="17">
        <v>343440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 customHeight="1" thickBot="1" x14ac:dyDescent="0.3">
      <c r="A30" s="1">
        <f t="shared" si="0"/>
        <v>28</v>
      </c>
      <c r="B30" s="4" t="s">
        <v>30</v>
      </c>
      <c r="C30" s="17">
        <v>222642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.75" customHeight="1" thickBot="1" x14ac:dyDescent="0.3">
      <c r="A31" s="1">
        <f t="shared" si="0"/>
        <v>29</v>
      </c>
      <c r="B31" s="3" t="s">
        <v>30</v>
      </c>
      <c r="C31" s="17">
        <v>79687.8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7.25" thickBot="1" x14ac:dyDescent="0.3">
      <c r="A32" s="14">
        <f t="shared" si="0"/>
        <v>30</v>
      </c>
      <c r="B32" s="29" t="s">
        <v>31</v>
      </c>
      <c r="C32" s="17">
        <v>34041.599999999999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6.5" x14ac:dyDescent="0.25">
      <c r="A33" s="14">
        <f t="shared" si="0"/>
        <v>31</v>
      </c>
      <c r="B33" s="27" t="s">
        <v>32</v>
      </c>
      <c r="C33" s="17">
        <v>28900.800000000003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6.5" x14ac:dyDescent="0.25">
      <c r="A34" s="22">
        <f>A33+1</f>
        <v>32</v>
      </c>
      <c r="B34" s="28" t="s">
        <v>33</v>
      </c>
      <c r="C34" s="23">
        <v>47412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6.5" x14ac:dyDescent="0.25">
      <c r="A35" s="14">
        <v>33</v>
      </c>
      <c r="B35" s="28" t="s">
        <v>45</v>
      </c>
      <c r="C35" s="17">
        <v>10800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6.5" x14ac:dyDescent="0.25">
      <c r="A36" s="14">
        <v>34</v>
      </c>
      <c r="B36" s="28" t="s">
        <v>46</v>
      </c>
      <c r="C36" s="17">
        <v>30412.799999999999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6.5" x14ac:dyDescent="0.25">
      <c r="A37" s="14">
        <v>35</v>
      </c>
      <c r="B37" s="28" t="s">
        <v>47</v>
      </c>
      <c r="C37" s="17">
        <v>6058.8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x14ac:dyDescent="0.25">
      <c r="A38" s="30" t="s">
        <v>3</v>
      </c>
      <c r="B38" s="30"/>
      <c r="C38" s="25">
        <f>SUM(C3:C37)</f>
        <v>3936700.2959999996</v>
      </c>
      <c r="D38" s="9">
        <f>SUM(D25:D34)</f>
        <v>0</v>
      </c>
      <c r="E38" s="9">
        <f>SUM(E3:E34)</f>
        <v>0</v>
      </c>
      <c r="F38" s="9">
        <f>SUM(F19:F34)</f>
        <v>0</v>
      </c>
      <c r="G38" s="9">
        <f>SUM(G3:G34)</f>
        <v>0</v>
      </c>
      <c r="H38" s="9">
        <f>SUM(H3:H34)</f>
        <v>0</v>
      </c>
      <c r="I38" s="13">
        <f>SUM(I3:I34)</f>
        <v>0</v>
      </c>
      <c r="J38" s="9">
        <f>SUM(J3:J34)</f>
        <v>0</v>
      </c>
      <c r="K38" s="9">
        <f>SUM(K34)</f>
        <v>0</v>
      </c>
      <c r="L38" s="9">
        <f>SUM(L3:L34)</f>
        <v>0</v>
      </c>
      <c r="M38" s="9">
        <f>SUM(M3:M34)</f>
        <v>0</v>
      </c>
    </row>
    <row r="42" spans="1:13" x14ac:dyDescent="0.25">
      <c r="B42" s="5"/>
      <c r="C42" s="18"/>
    </row>
    <row r="43" spans="1:13" x14ac:dyDescent="0.25">
      <c r="B43" s="5"/>
      <c r="C43" s="18"/>
    </row>
  </sheetData>
  <mergeCells count="4">
    <mergeCell ref="A38:B38"/>
    <mergeCell ref="A1:A2"/>
    <mergeCell ref="B1:B2"/>
    <mergeCell ref="C1:C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Aleksandra Prażucha</cp:lastModifiedBy>
  <cp:lastPrinted>2022-07-01T08:54:21Z</cp:lastPrinted>
  <dcterms:created xsi:type="dcterms:W3CDTF">2022-06-28T06:32:58Z</dcterms:created>
  <dcterms:modified xsi:type="dcterms:W3CDTF">2023-09-19T07:16:29Z</dcterms:modified>
</cp:coreProperties>
</file>