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0" yWindow="500" windowWidth="22140" windowHeight="23300" tabRatio="917" firstSheet="4" activeTab="4"/>
  </bookViews>
  <sheets>
    <sheet name="Zestawieni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0" r:id="rId60"/>
    <sheet name="60" sheetId="61" r:id="rId61"/>
    <sheet name="61" sheetId="62" r:id="rId62"/>
    <sheet name="62" sheetId="63" r:id="rId63"/>
    <sheet name="63" sheetId="64" r:id="rId64"/>
    <sheet name="64" sheetId="65" r:id="rId65"/>
    <sheet name="65" sheetId="66" r:id="rId66"/>
    <sheet name="66" sheetId="67" r:id="rId67"/>
    <sheet name="67" sheetId="68" r:id="rId68"/>
    <sheet name="68" sheetId="69" r:id="rId69"/>
    <sheet name="69" sheetId="70" r:id="rId70"/>
    <sheet name="70" sheetId="71" r:id="rId71"/>
    <sheet name="71" sheetId="72" r:id="rId72"/>
    <sheet name="72" sheetId="73" r:id="rId73"/>
    <sheet name="73" sheetId="74" r:id="rId74"/>
    <sheet name="74" sheetId="75" r:id="rId75"/>
    <sheet name="75" sheetId="76" r:id="rId76"/>
    <sheet name="76" sheetId="77" r:id="rId77"/>
    <sheet name="77" sheetId="78" r:id="rId78"/>
    <sheet name="78" sheetId="79" r:id="rId79"/>
    <sheet name="79" sheetId="80" r:id="rId80"/>
    <sheet name="80" sheetId="81" r:id="rId81"/>
    <sheet name="81" sheetId="82" r:id="rId82"/>
    <sheet name="82" sheetId="83" r:id="rId83"/>
    <sheet name="83" sheetId="84" r:id="rId84"/>
    <sheet name="84" sheetId="85" r:id="rId85"/>
    <sheet name="85" sheetId="86" r:id="rId86"/>
    <sheet name="86" sheetId="87" r:id="rId87"/>
    <sheet name="87" sheetId="88" r:id="rId88"/>
    <sheet name="88" sheetId="89" r:id="rId89"/>
    <sheet name="89" sheetId="90" r:id="rId90"/>
    <sheet name="Arkusz1" sheetId="91" r:id="rId91"/>
  </sheets>
  <definedNames>
    <definedName name="__DdeLink__177_330696920_10">'26'!#REF!</definedName>
    <definedName name="_xlnm.Print_Area" localSheetId="4">'4'!$A$1:$L$27</definedName>
  </definedNames>
  <calcPr fullCalcOnLoad="1"/>
</workbook>
</file>

<file path=xl/sharedStrings.xml><?xml version="1.0" encoding="utf-8"?>
<sst xmlns="http://schemas.openxmlformats.org/spreadsheetml/2006/main" count="4032" uniqueCount="1195">
  <si>
    <t>Nr zadania</t>
  </si>
  <si>
    <t>Asortment</t>
  </si>
  <si>
    <t xml:space="preserve">Strzykawki,Przyrząd do przetaczania płynów infuzyjnych,cewniki, zestaw do gastrostomii endoskokowej,rurka intubacyjna, licznik igieł </t>
  </si>
  <si>
    <t>Strzykawki do pomp infuzyjnych,kaniula dotętnicza</t>
  </si>
  <si>
    <t>Probówko- strzykawki, strzykawka heparynizowana itp.</t>
  </si>
  <si>
    <t>Sprzęt kompatybilny z pompą Alaris CC</t>
  </si>
  <si>
    <t>Sprzęt stosowany w pracowni leków cytostatycznych , kaniula dożylna</t>
  </si>
  <si>
    <t>Igły do iniekcji , przyrząd do wlewów dożylnych typu Motylek</t>
  </si>
  <si>
    <t>Sprzęt do podawania kontrastu do wstrzykiwacza Accutron CT-D</t>
  </si>
  <si>
    <t>Igła  do biopsji mammotomicznej i biopsji tkanek</t>
  </si>
  <si>
    <t>Korki do kaniul</t>
  </si>
  <si>
    <t xml:space="preserve"> Sprzęt sterylny -system bezigłowy ,  port naczyniowy, zestaw do założenia jejunostomii ,cewnik do karmienia enteralnego</t>
  </si>
  <si>
    <t xml:space="preserve">  Sprzęt sterylny  -zamknięty system do autotransfuzji ATS bez sprężyny w zestawie z drenem łączącym, zestaw jednorazowy do konikotomii, system do wielokrotnego odsysania</t>
  </si>
  <si>
    <t>Przyrząd do przytaczania płynów infuzyjnych , Igły Touhy, zestawy do znieczuleń, igły do punkcji, Igły do stymulacji nerwów obwodowych, filtr zewnątrzoponowy, mocowanie do cewnika zewnątrzoponowego</t>
  </si>
  <si>
    <t>system do kontrolowanej zbiórki luźnego stolca</t>
  </si>
  <si>
    <t xml:space="preserve"> Pokrowce do fototerapii</t>
  </si>
  <si>
    <t>Sprzęt stosowany w pracowni leków cytostatycznych</t>
  </si>
  <si>
    <t>Cewniki trójdrożne Foley , cewniki do hemodializy</t>
  </si>
  <si>
    <t>Cewnik Nelaton , cewnik Foley , noże skalpele,przewód do cystoskopu</t>
  </si>
  <si>
    <t>Zestaw do podawania płynów infuzyjnych kompatybilnych z pompami objętościowymi Medima.</t>
  </si>
  <si>
    <t xml:space="preserve"> Drenaż pęcherza moczowego ,kateter moczowodowy,elektroda do stymulacji serca</t>
  </si>
  <si>
    <r>
      <t>Cewnik do odsysania drzewa o</t>
    </r>
    <r>
      <rPr>
        <sz val="9"/>
        <color indexed="8"/>
        <rFont val="Arial CE"/>
        <family val="2"/>
      </rPr>
      <t>skrzelowego</t>
    </r>
    <r>
      <rPr>
        <sz val="10"/>
        <rFont val="Arial"/>
        <family val="2"/>
      </rPr>
      <t>,Dren z lateksu do jamy otrzewnowe , dren Kehra T  i Redona</t>
    </r>
  </si>
  <si>
    <t>Cewniki do hemodializy</t>
  </si>
  <si>
    <t>Zestaw do pobierania wydzieliny z drzewa oskrzelowego,kraniki
,rozdzielacze ,dren do drenażu jamy opłucnej,przewód do tlenu,kateter do embolektomii i trombektomi</t>
  </si>
  <si>
    <t xml:space="preserve">Kateter do HSG </t>
  </si>
  <si>
    <t>Zestaw do odsysania pola operacyjnego</t>
  </si>
  <si>
    <t>Zestaw do drenażu klatki piersiowej</t>
  </si>
  <si>
    <t>Zestaw z łącznikiem do drenu ,tybus sigmoidoskopowy,chirurgiczny marker ,sonda Sengstaken</t>
  </si>
  <si>
    <t>Worek do odsysania z zaworem ,dreny do odsysania,gąbki jednorazowe ,szczoteczki jednorazowego ,golarka do golenia pola operacyjnego</t>
  </si>
  <si>
    <t>Akcesoria do pompy AHTO</t>
  </si>
  <si>
    <t>Zestaw do cementowania ,zestaw do dożylneg wkłucia centralnego</t>
  </si>
  <si>
    <t>Zestaw do znieczulenia podpajęczynówkowego</t>
  </si>
  <si>
    <t>Protezy (stenty)  do dróg żółciowych</t>
  </si>
  <si>
    <t>Elektrody</t>
  </si>
  <si>
    <t>Elektroda do elektroresekcji</t>
  </si>
  <si>
    <t xml:space="preserve">Worki do sporządzania mieszanin do żywienia pozajelitowego </t>
  </si>
  <si>
    <t>Nierepozycyjna igła lokalizacyjn</t>
  </si>
  <si>
    <t>Igła doszpikowa</t>
  </si>
  <si>
    <t>Igła do nakłuć talerza biodrowego</t>
  </si>
  <si>
    <t>Elektrody neutralne jednorazowego użytku, dwudzielne, owalne, hydrożelowe,</t>
  </si>
  <si>
    <t>Igły do portu zakrzywione</t>
  </si>
  <si>
    <t>Oprzyrządowanie do respiratora Baby log i Evita</t>
  </si>
  <si>
    <t>Narzędzia laparoskopowe jednorazowe ( trokaru balonowe)</t>
  </si>
  <si>
    <t>Układ oddechowy do respiratora Carina,Anestetyczny układ oddechowy T Kuhna,rozdzielacz linii odsysającej, maska tracheotomijna</t>
  </si>
  <si>
    <t>Osłonka na matę do  fototerapii</t>
  </si>
  <si>
    <t>Układ oddechowy jednorazowego użytku do Resnscitaire z AutoBreath,płuco testowe dla noworodka</t>
  </si>
  <si>
    <t xml:space="preserve">Rurka intubacyjna zbrojona z mankietem niskociśnieniowym  </t>
  </si>
  <si>
    <t>Rurka ustno-gardłowa jednorazowa,rurka intubacyjna bez mankietu,rurka intubacyjna z mankietem niskociśnieniowym,</t>
  </si>
  <si>
    <t xml:space="preserve">Maska tlenowa </t>
  </si>
  <si>
    <t xml:space="preserve"> Sprzęt jednorazowy do zabiegów laparoskopowych ginekologicznych</t>
  </si>
  <si>
    <t xml:space="preserve">Rurka nosowo-gardłowa </t>
  </si>
  <si>
    <t>Akcesoria do aparatu VAPHOTERM PrecisionFlow</t>
  </si>
  <si>
    <t xml:space="preserve">Wymiennik ciepła i wilgoci do tracheostomii, łączniki </t>
  </si>
  <si>
    <t>Balon do dróg żółciowych, kosz do litotrypsj,papilotomy</t>
  </si>
  <si>
    <t>Jednorurowy obwód z wewnętrzną linią do monitorowania ciśnienienia</t>
  </si>
  <si>
    <t>Klipsy jednorazowe</t>
  </si>
  <si>
    <t>Jednorazowe pętle do polipektomii , ustniki do gastroskopii, prowadnik hydrofilny ,szczoteczka do czyszczenia zaworów i portów</t>
  </si>
  <si>
    <t>Pętla do polipektomii jednorazowego,</t>
  </si>
  <si>
    <t>Narzędzia laparoskopowe jednorazowe ( protektor do ran)</t>
  </si>
  <si>
    <r>
      <t xml:space="preserve"> </t>
    </r>
    <r>
      <rPr>
        <sz val="10"/>
        <color indexed="8"/>
        <rFont val="Arial"/>
        <family val="2"/>
      </rPr>
      <t>Zestaw narzędzi laparoskopowych  wielorazowego użytku oraz części zamienne do posiadanych przez  szpital narzędzi ACKERMANN SECULOCK</t>
    </r>
  </si>
  <si>
    <t>sprzęt kompatybilny z laparoskopami firmy  Karl Storz</t>
  </si>
  <si>
    <t>Sprzęt m.in.: złącze typu T , filtry oddechowe, zestawy oddechowe , maski krtaniowe LMA</t>
  </si>
  <si>
    <t>sprzęt kompatybilny z elektroskopami i trokarami firmy Richard Wolf</t>
  </si>
  <si>
    <t>Sprzęt kompatybilny do aparatu elektrochirurgicznego  OLYMPUS</t>
  </si>
  <si>
    <t xml:space="preserve">Sprzęt kompatybilny z apatatem "ES- 350" i "SPECTRUM" </t>
  </si>
  <si>
    <t xml:space="preserve">Adapter do butelki endoskopowej,przewód do przepływu CO2 od insuflatora,butelka endoskopowa ,pokrywka na butelę wody sterylnej </t>
  </si>
  <si>
    <t xml:space="preserve">Wyposażenie jednorazowe do CPAP bąbelkowy dla noworodków </t>
  </si>
  <si>
    <t xml:space="preserve">Pokrowce jednorazowego użytku na materac do lampy do fototerapii </t>
  </si>
  <si>
    <t xml:space="preserve"> Sprzęt kompatybilny do kardiomonitora PHILIPS EFFICIA</t>
  </si>
  <si>
    <t>Okulary do fototerapii dla noworodków</t>
  </si>
  <si>
    <t>Zestaw akcesoriów do resektoskopu bipolarnego Tontarra Medizintechnik GMBH</t>
  </si>
  <si>
    <t>Adapter do pobierania krwi z tętnicy pępowinowej</t>
  </si>
  <si>
    <t>Miska nerkowata , pojemniki na igły, szyny , szkiełka mikroskopowe , opaski identyfikacyjne</t>
  </si>
  <si>
    <t>Butelka do zbiórki moczu zestaw do lewatywy,Kanka do odbytnicy</t>
  </si>
  <si>
    <t>Worek stomijny, pasta uszczelniająca, pianka do mycia</t>
  </si>
  <si>
    <t>Szczoteczka do higieny jamy</t>
  </si>
  <si>
    <t>Półmaska filtrująca</t>
  </si>
  <si>
    <t>Przetworniki do pomiaru ciśnienia metodą krwawą,linia próbkująca do Scio (dren pomiarowy),linie do kapnografu,pełnotwarzowa maska</t>
  </si>
  <si>
    <t xml:space="preserve"> łyżki metalowe do laryngoskopów</t>
  </si>
  <si>
    <t>Lejce do podwieszania naczyń krwionośnych</t>
  </si>
  <si>
    <t>Kranik z przedłużaczem</t>
  </si>
  <si>
    <t xml:space="preserve"> Akcesoria do laktatora szpitalnego SYMPHONY</t>
  </si>
  <si>
    <t>Folia chirurgiczna</t>
  </si>
  <si>
    <t>Papier EKG,KTG , defibrylatora</t>
  </si>
  <si>
    <t>System płukania pulsacyjnego</t>
  </si>
  <si>
    <t>Materiały eksploatacyjne do automatycznego wstrzykiwacza MAX3 ( Ulrich)</t>
  </si>
  <si>
    <t xml:space="preserve">Formularz cenowy - Zadanie nr 1 - sprzęt sterylny </t>
  </si>
  <si>
    <t>Lp.</t>
  </si>
  <si>
    <t>Nazwa produktu</t>
  </si>
  <si>
    <t>J.m.</t>
  </si>
  <si>
    <t>Ilość</t>
  </si>
  <si>
    <t xml:space="preserve">Producent i nr katalogowy oraz klasę wyrobu medycznego  </t>
  </si>
  <si>
    <t>Wielkość opakowania handlowego (szt.)</t>
  </si>
  <si>
    <t>Ilość opakowań handlowych konieczna do wykonania zamówienia</t>
  </si>
  <si>
    <t xml:space="preserve">Cena jedn. netto opakowania handlowego </t>
  </si>
  <si>
    <t>VAT (%)</t>
  </si>
  <si>
    <t>Wartość brutto</t>
  </si>
  <si>
    <t>5</t>
  </si>
  <si>
    <t xml:space="preserve">  Strzykawka 2ml dwuczęściowa bez rozszerzonej i z rozszerzoną skalą do 2,5ml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100 szt.</t>
  </si>
  <si>
    <t>szt.</t>
  </si>
  <si>
    <t xml:space="preserve">  Strzykawka 5ml dwuczęściowa bez rozszerzonej i z rozszerzoną skalą do 6ml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100 szt.</t>
  </si>
  <si>
    <t>Strzykawka 10ml dwuczęściowa bez rozszerzonej i z rozszerzoną skalą do 12ml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100 szt.</t>
  </si>
  <si>
    <t xml:space="preserve">  Strzykawka 20ml dwuczęściowa bez rozszerzonej i z rozszerzoną skalą do 24ml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50 szt.</t>
  </si>
  <si>
    <t>Strzykawka do karmienia 50 ml  lub 50/60 ml (strzykawka cewnikowa)</t>
  </si>
  <si>
    <t>Strzykawka do karmienia 100 ml</t>
  </si>
  <si>
    <t>Strzykawka do tuberkuliny z igłą - op. max 200szt.</t>
  </si>
  <si>
    <t xml:space="preserve">Strzykawka do insuliny z igłą - op. max  200szt. 1 kreska na skali odpowiada 1 jednostce insuliny, na 40 jed. Insuliny </t>
  </si>
  <si>
    <t>Przyrząd do przetaczania płynów infuzyjnych, igła biorczą minimum dwukanałowa, przeciwbakteryjny filtr powietrza, komora kroplowa min. 50 mm dł. 20 kropli = 1 ml± 0,1 ml, filtr do płynów 15 mikronów, długość drenu min. 150 cm, rolkowy regulator przepływu z miejscem do umocowania końcówki drenu, łącznik Luer –Lock, opakowanie jednostkowe typu blister-pack, sterylny, przyrząd wolny  od ftalanów (DEHP) z informacją na etykiecie w formie symbolu, potwirdzającą brak zawartości  ftalanów.</t>
  </si>
  <si>
    <t>szt</t>
  </si>
  <si>
    <t>Przyrząd do przetaczania płynów infuzyjnych bursztynowy,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 przyrząd wolny  od ftalanów (DEHP) z informacją na etykiecie w formie symbolu, potwirdzającą brak zawartości  ftalanów.</t>
  </si>
  <si>
    <t>Przyrząd do przetaczania krwi, jednorazowy, sterylny, niepirogenny i nietoksyczny do przetaczania krwi i preparatów krwiopochodnych. Pozbawiony lateksu i ftalanów. Wykonany z PCV, komora kroplowa o długości ok 6 - 9cm, 20 kropli = 1ml, filtr krwi o wielkości oczek 200µm. Dodatkowo hydrofobowy filtr powietrza. Regulator przepływu z zaciskaczem rolkowym z miejscem do umocowania końcówki drenu. Dren o długości 150cm z  łącznikiem stożkowym luer-lock na jego końcu. Igła biorcza minimum dwukanałowa z osłonką.  Opakowanie jednostkowe typu blister-pack,</t>
  </si>
  <si>
    <t>12</t>
  </si>
  <si>
    <t>Przedłużacz do pomp strzykawkowych bez ftalanów, dł. 150 cm</t>
  </si>
  <si>
    <t>13</t>
  </si>
  <si>
    <t>Przedłużacz do pomp strzykawkowych bez ftalanów, dł 200 cm do leków światłoczułych (bursztynowy lub czarny)</t>
  </si>
  <si>
    <t>14</t>
  </si>
  <si>
    <t>Przedłużacz do pomp strzykawkowych bez ftalanów, dł. 200 cm</t>
  </si>
  <si>
    <t>15</t>
  </si>
  <si>
    <t>Dren łączący do odsysania jałowy śr 6 mm dł. 180- 210 cm</t>
  </si>
  <si>
    <t>16</t>
  </si>
  <si>
    <t>Dren łączący do odsysania jałowy śr 8 mm, dł. 180-210 cm</t>
  </si>
  <si>
    <t xml:space="preserve">Worki do pobierania moczu, wykonane z PE , przylepiec akrylowy j.u. akrylowe, jałowe z anatomicznym wykrojem ułatwiającym aplikację dla dziewcząt </t>
  </si>
  <si>
    <t>Worki do pobierania moczu, wykonane z PE, przylepiec akrylowy j.u. akrylowe, jałowe z anatomicznym wykrojem ułatwiającym aplikację dla chłopców</t>
  </si>
  <si>
    <t>19</t>
  </si>
  <si>
    <r>
      <t xml:space="preserve">Dreny do ssaka </t>
    </r>
    <r>
      <rPr>
        <sz val="9"/>
        <rFont val="Symbol"/>
        <family val="1"/>
      </rPr>
      <t>Æ</t>
    </r>
    <r>
      <rPr>
        <sz val="9"/>
        <rFont val="Arial CE"/>
        <family val="2"/>
      </rPr>
      <t xml:space="preserve"> 8/12 mm</t>
    </r>
  </si>
  <si>
    <t>kg</t>
  </si>
  <si>
    <t>20</t>
  </si>
  <si>
    <t>Cewniki „Tiemann” 12/ 360 mm,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t>
  </si>
  <si>
    <t>Cewniki „Tiemann” 16,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t>
  </si>
  <si>
    <t>22</t>
  </si>
  <si>
    <t>Cewniki „Tiemann” 14,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t>
  </si>
  <si>
    <t>23</t>
  </si>
  <si>
    <t xml:space="preserve">Cewniki „Tiemann” 18,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 </t>
  </si>
  <si>
    <t>24</t>
  </si>
  <si>
    <t>Cewnik Pezzer rozm.32, długość minimum 35cm</t>
  </si>
  <si>
    <t>25</t>
  </si>
  <si>
    <t>Cewnik Pezzer rozm.34, długość minimum 35cm</t>
  </si>
  <si>
    <t>Zestaw do gastrostomii endoskopowej, zakładany metodą Pull, Flocare PEG CH 18/40 z końcówką EnFit do gastrostomii endoskopowej, zakładany metodą Pull pod kontrolą endoskopu gwarantujący długotrwałe odżywianie dożołądkowe (min. 30 dni) Cewnik wykonany ze 100 % przezroczystego poliuretanu bez PCV. Zakończony stożkowatym łącznikiem. Wyposażony w zacisk do regulacji przepływu, pasek widoczny w promieniach RTG oraz silikonową płytkę do mocowania cewnika. Zestaw sterylny, jednorazowego użytku, pakowany pojedynczo .Rozmiar Ch 18/40</t>
  </si>
  <si>
    <t xml:space="preserve">szt. </t>
  </si>
  <si>
    <t>27</t>
  </si>
  <si>
    <t>Rurka tracheostomijna z mankietem niskociśnieniowym z możliwością odsysania znad mankietu, rozmiar 7,0</t>
  </si>
  <si>
    <t>rozmiar 7,5</t>
  </si>
  <si>
    <t>rozmiar 8,0</t>
  </si>
  <si>
    <t>rozmiar 8,5</t>
  </si>
  <si>
    <t>rozmiar 9,0</t>
  </si>
  <si>
    <t>28</t>
  </si>
  <si>
    <t>Rurka tracheostomijna z mankietem niskociśnienuiowym w kształcie walca z ruchomym szyldem dla regulacji długości rurki , silikonowana, bez zawartości ftalanów, linia RTG na całej długości, miękkie gładkie przeźroczyste skrzydełka szyldu z nazwą producenta i opisem średnicy wewnętrznej,  balonik kontrolny w kolorze niebieskim oznakowany rozmiarem rurki, prowadnica z oliwką ułatwiającą wprowadzanie,  dwie tasiemki mocujące w zestawie, sterylna, pakowane w sztywne opakowanie zapewniające bezpieczeństwo przechowywania; rozmiar 7,0</t>
  </si>
  <si>
    <t>rozmiar 7,0</t>
  </si>
  <si>
    <t>rozmiar 9,0.</t>
  </si>
  <si>
    <t>29</t>
  </si>
  <si>
    <t>Rurka intubacyjna ustna lub nosowo-tchawicza silikonowana z możliwością odsysania wydzieliny znad mankietu i mankietem niskociśnieniowym</t>
  </si>
  <si>
    <t>Rozm.6,5</t>
  </si>
  <si>
    <t>Rozm.7,0</t>
  </si>
  <si>
    <t>Rozm.7,5</t>
  </si>
  <si>
    <t>Rozm.8,0</t>
  </si>
  <si>
    <t>Rozm.8,5</t>
  </si>
  <si>
    <t>Rozm.9,0</t>
  </si>
  <si>
    <t>30</t>
  </si>
  <si>
    <t>Zgłębnik nosowo-jelitowy Ch10</t>
  </si>
  <si>
    <t>31</t>
  </si>
  <si>
    <t xml:space="preserve">Zgłębnik gastromijny posiadający wewnętrzny balon mocujący, który może zostać założony w czasie operacji lub może być zamiennikiem już założonego zgłębnika np. PEG. Wykonany z miękkiego silikonu, łatwy w założeniu i wymianie. Nie wymaga endoskopu. Może być wymieniony w domu, centymetrowa podziałka na zgłębniku ułatwia kontrolę zakładania, część zgłębnika znajdująca sie w balonie ma pasma widoczne w promieniach RTG. Dodatkowe dwa boczne otwory na końcu zgłębnika minimalizuje ryzyko zatkania. Rozmiar Ch 20/23 </t>
  </si>
  <si>
    <t>32</t>
  </si>
  <si>
    <t>Zgłębnik gastrosomijny do żywienia dojelitowego z końcówką EnFit  Bengmark Flocare CH 10/145. Zgłębnik do żywienia dojelitowego typu Bengmark zakończony samoskręcającą się pętlą, w komplecie z prowadnicą zakończoną kulkową końcówką. Do stosowania u pacjenta do 6 tygodni. Materiał poliuretan. Rozmiar Ch 10/145</t>
  </si>
  <si>
    <t>33</t>
  </si>
  <si>
    <t xml:space="preserve">Licznik igieł i ostrzy wraz z systemem usuwania ostrzy chirurgicznych, z taśmami magnetycznymi, pojemność 20 szt. </t>
  </si>
  <si>
    <t>Wartość razem</t>
  </si>
  <si>
    <t>W kolumnie nr 3 podano jednostkę miary w jakiej określono zapotrzebowanie (Ilość kol 4)</t>
  </si>
  <si>
    <t xml:space="preserve">W kolumnie nr 4 podano przewidywane zapotrzebowanie na okres obowiązywania umowy </t>
  </si>
  <si>
    <t xml:space="preserve">W kolumnie nr 5 wymagane jest podanie producenta i nr katalogowego oferowanego asortymentu </t>
  </si>
  <si>
    <t>W kolumnie nr 6 Wykonawca podaje wielkość oferowanego opakowania handlowego (zgodnie z rejestracją)</t>
  </si>
  <si>
    <t>W kolumnie nr 7 Wykonawca podaje ilość oferowanych opakowań handlowych (wymienionych w kol. Nr 6)  koniecznych do wykonania zamówienia. Wielkość tą należy zaokrąglić do drugiego miejsca po przecinku</t>
  </si>
  <si>
    <t>W kolumnie nr 8 Wykonawca podaje cenę jednostkową netto oferowanego opakowania handlowego</t>
  </si>
  <si>
    <t>Wartość brutto (kolumna10) = kolumna nr 7 x kolumna nr 8+ ... % VAT</t>
  </si>
  <si>
    <t>Wartość razem = suma wszystkich pozycji  brutto (Cena oferty)</t>
  </si>
  <si>
    <t>Przez opakowanie handlowe Zamawiający rozumie najmniejsze opakowanie (zgodne z rejestacją)  jakie będzie mógł zamówić.</t>
  </si>
  <si>
    <t xml:space="preserve">Cena netto opakowania handlowego podana w formularzu będzie podstawą do wystawienia faktury przez Wykonawcę. </t>
  </si>
  <si>
    <t xml:space="preserve">Formularz cenowy - Zadanie nr 2 - sprzęt sterylny </t>
  </si>
  <si>
    <t>Strzykawka ciemna do leków światłoczułych 50/60 ml, do pomp infuzyjnych,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t>
  </si>
  <si>
    <r>
      <t>Strzykawka do pomp infuzyjnych 50 ml</t>
    </r>
    <r>
      <rPr>
        <sz val="9"/>
        <color indexed="8"/>
        <rFont val="Arial"/>
        <family val="2"/>
      </rPr>
      <t>,</t>
    </r>
    <r>
      <rPr>
        <sz val="9"/>
        <rFont val="Arial"/>
        <family val="2"/>
      </rPr>
      <t xml:space="preserve">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t>
    </r>
  </si>
  <si>
    <r>
      <t>Strzykawka do pomp infuzyjnych 20 ml</t>
    </r>
    <r>
      <rPr>
        <sz val="9"/>
        <color indexed="8"/>
        <rFont val="Arial"/>
        <family val="2"/>
      </rPr>
      <t>,</t>
    </r>
    <r>
      <rPr>
        <sz val="9"/>
        <rFont val="Arial"/>
        <family val="2"/>
      </rPr>
      <t xml:space="preserve">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 </t>
    </r>
  </si>
  <si>
    <t>Strzykawka do pomp infuzyjnych 10 ml,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t>
  </si>
  <si>
    <r>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t>
    </r>
    <r>
      <rPr>
        <sz val="9"/>
        <color indexed="8"/>
        <rFont val="Arial"/>
        <family val="2"/>
      </rPr>
      <t xml:space="preserve">. </t>
    </r>
    <r>
      <rPr>
        <sz val="9"/>
        <rFont val="Arial"/>
        <family val="2"/>
      </rPr>
      <t xml:space="preserve"> Sterylna, jednorazowego użytku, pakowana pojedynczo; w opakowaniu do 50sztuk.</t>
    </r>
  </si>
  <si>
    <t>5.1</t>
  </si>
  <si>
    <t>Rozmiar 26G – fioletowy -0,6x 19mm – przepływ 14 ml min.</t>
  </si>
  <si>
    <t>5.2</t>
  </si>
  <si>
    <t>Rozmiar 24G – żółty-0,7x 19mm – przepływ 19 ml min.</t>
  </si>
  <si>
    <r>
      <t xml:space="preserve">Kaniula dotętnicza 20G 1,1 mm x 45 mm, przepływ 49ml/min., cewnik z PTFE, z  zaworem suwakowo-kulkowym typu Floswitch </t>
    </r>
    <r>
      <rPr>
        <sz val="9"/>
        <color indexed="8"/>
        <rFont val="Arial CE"/>
        <family val="2"/>
      </rPr>
      <t>w kolorze czerwonym,</t>
    </r>
    <r>
      <rPr>
        <sz val="9"/>
        <rFont val="Arial CE"/>
        <family val="2"/>
      </rPr>
      <t xml:space="preserve"> ze skrzydełkami z otworami do przyszycia do skóry pacjenta, sterylna, jednorazowego użytku.</t>
    </r>
  </si>
  <si>
    <t>Formularz cenowy - Zadanie nr 3 - sprzęt sterylny - Zamawiający wymaga aby oferowany sprzęt był kompatybilny między sobą</t>
  </si>
  <si>
    <t>Probówko- strzykawki zapewniające pełną ochronę przed kontaktem z pobieraną krwią ze szczelnie zamkniętą kauczukową membraną - osocze heparyna litowa4,9 ml. Opakowanie maksymalnie 50 szt.</t>
  </si>
  <si>
    <t>Probówko- strzykawki zapewniające pełną ochronę przed kontaktem z pobieraną krwią ze szczelnie zamkniętą kauczukową membraną - morfologia - EDTA 4,9ml. Opakowanie maksymalnie 50 szt.</t>
  </si>
  <si>
    <t>Multi- adapter umożliwiający podłączenie probówko - strzykawki do końcówek luerdo pobrania cytometrii przepływowej szpiku. Opakowanie maksymalnie 100 szt.</t>
  </si>
  <si>
    <t>Adapter membranowy za pomocą którego jest możliwe podanie leku zwykłą strzykawką. Opakowanie maksymalnie 100 szt.</t>
  </si>
  <si>
    <t>Strzykawka heparynizowana heparyną litową1 ml. Opakowanie maksymalnie 100 szt.</t>
  </si>
  <si>
    <t>Igły do probówko-sztrzykawki rozm.0,9 x 38 mm. Opakowanie maksymalnie 100 szt.</t>
  </si>
  <si>
    <t xml:space="preserve">Wartość razem   </t>
  </si>
  <si>
    <t xml:space="preserve">Formularz cenowy - Zadanie nr  4  sprzęt sterylny kompatybilny do pomp Alaris </t>
  </si>
  <si>
    <t>Zestaw przeźroczysty do pomp infuzyjnych strzykawkowych ALARIS CC  z wbudowanym w linię dyskiem Alaris, kompatybilny z niniejszymi pompami. Produkt jednorazowego użycia, sterylny. Pozbawiony latexu i DEHP. Opakowanie zbiorcze max.100szt.</t>
  </si>
  <si>
    <t>Zestaw do leków światłoczułych (do żywienia pozajelitowego) z filtrem 1,2um do pomp infuzyjnych strzykawkowych ALARIS CC  z wbudowanym w linię dyskiem Alaris, kompatybilny z niniejszymi pompami. Produkt jednorazowego użycia, sterylny. Pozbawiony latexu i DEHP. Opakowanie zbiorcze max. 100szt.</t>
  </si>
  <si>
    <t>Strzykawka trzyczęściowa LL 20ml przeźroczysta do pomp infuzyjnych strzykawkowych ALARIS CC  z wbudowanym w linię dyskiem Alaris, kompatybilna z niniejszymi pompami. Produkt jednorazowego użycia, sterylny. Pozbawiony latexu i DEHP. Opakowanie zbiorcze max. 120szt.</t>
  </si>
  <si>
    <t>Strzykawka trzyczęściowaLL 50 ml przeźroczysta do pomp infuzyjnych strzykawkowych ALARIS CC  z wbudowanym w linię dyskiem Alaris, kompatybilna z niniejszymi pompami. Produkt jednorazowego użycia, sterylny. Pozbawiony latexu i DEHP. Opakowanie zbiorcze max. 100 szt.</t>
  </si>
  <si>
    <t>Zestaw standardowy kompatybilny z pompą Alaris GW zaworem  zapobiegajacym zajwisku syfonowania, z zabezpeiczeniem przed wolnym przepływem. Produkt jałowy. Bez zawartości DEHP i latexu.Opakowanie zbiorcze 100szt.</t>
  </si>
  <si>
    <t>Zestaw do przetaczania krwi do pomp objętościowych ALARIS GW, kompatybilny z niniejszymi pompami. Produkt jednorazowego użycia, sterylny. Pozbawiony latexu i DEHP.  Opakowanie zbiorcze 30 szt.</t>
  </si>
  <si>
    <t>Zestaw bursztynowy do podawania leków światłoczułych do pomp infuzyjnych objętościowych ALARIS GW z wbudwanym w linię zaworwm anti-syphon, kompatybilny z niniejszymi pompami. Produkt jednorazowego użycia, sterylny. Pozbawiony latexu i DEHP. Opakowanie zbiorcze 100szt.</t>
  </si>
  <si>
    <t xml:space="preserve">Formularz cenowy - Zadanie nr 5 - sprzęt sterylny  </t>
  </si>
  <si>
    <t>Dreny do pomp infuzyjnych Infusomat Space z ostrym kolcem komory kroplowej, do podaży cytostatyków bez PCV  o dł. 250cm</t>
  </si>
  <si>
    <t>Igły dwustronne do przygotowywania cytostatyków kolec przelewowy typu transofix</t>
  </si>
  <si>
    <t>Filtr bakteryjny 0,45 µm, posiadający zastawkę  zapobiegającą ekspozycji personelu na toksyczne lub alergiczne dla skóry substancje i uniemożliwiającą wyciek płynu po odłączeniu strzykawki , miejsce podłączenia strzykawki obniżone w stosunku do osłony</t>
  </si>
  <si>
    <t>Łącznik międzystrzykawkowy</t>
  </si>
  <si>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Odpowietrznik zaopatrzony w filtr powietrza o skuteczności filtracji bakterii (BFE) min 99,99. Zestaw wolny od DEHP.</t>
  </si>
  <si>
    <t>Aparat do przetoczeń płynów infuzyjnych bez PCV, automatycznie zatrzymujący infuzję po opróżnieniu układu, komora kroplowa z odpowietrznikiem, zawierająca filtr 15 μm, długość drenu: 180 cm, wykonany z elastycznego materiału z zaciskiem rolkowym. Odpowietrznik zaopatrzony w filtr powietrza o skuteczności filtracji bakterii (BFE) min 99,99</t>
  </si>
  <si>
    <t>Aparaty do przetoczeń skalibrowany z  pompą Infusomat Space- bursztynowe</t>
  </si>
  <si>
    <t>Aparaty do przetoczeń skalibrowany z  pompą  Infusomat Space</t>
  </si>
  <si>
    <r>
      <t>Strzykawka o poj. 20 ml luer -lock, trzyczęściowa do pomp infuzyjnych, tłok i cylinder o wyraźnie kontrastujących kolorach poj.20ml, z możliwością wypełnienia do 25 ml  skalowanie co 1 ml</t>
    </r>
    <r>
      <rPr>
        <sz val="9"/>
        <color indexed="8"/>
        <rFont val="Arial"/>
        <family val="2"/>
      </rPr>
      <t>, opakowanie folia/papier, na cylindrze umieszczona nazwa producenta oraz informacja o możliwości jednokrotnego użytku  - op. max. 100szt.</t>
    </r>
  </si>
  <si>
    <r>
      <t>Strzykawka o poj. 10 ml luer -lock, trzyczęściowa do pomp infuzyjnych, tłok i cylinder o wyraźnie kontrastujących kolorach poj.10ml, z możliwością wypełnienia do12 ml  skalowanie co 1 ml, skala o wyraźnie kontrastujących kolorach, o</t>
    </r>
    <r>
      <rPr>
        <sz val="9"/>
        <color indexed="8"/>
        <rFont val="Arial"/>
        <family val="2"/>
      </rPr>
      <t>pakowanie folia/papier, na cylindrze umieszczona nazwa producenta oraz informacja o możliwości jednokrotnego użytku  - op. max. 100szt.</t>
    </r>
  </si>
  <si>
    <t xml:space="preserve">Kaniula dożylna wykonana z biokompatybilnego poliuretanu, widoczna w promieniach RTG. Port do dodatkowych wstrzyknięć zamykany bezpiecznym korkiem, uniemożliwiający tzw. samootwarcie się koreczka portu górnego (możliwość obrotu koreczka o 180 stopni) co minimalizuje ryzyko infekcji oraz otwarcia się bez kontroli personelu upoważnionego do  przeprowadzania procedury kaniulacji. Kaniula wyposażona w hydrofobową membranę gwarantującą wysokie bezpieczeństwo zatrzymując wypływ krwi poza kaniulę, zgodna z  PN-EN ISO 10555-5:2013-11. Port górny umiejscowiony centralnie względem skrzydełek. Zabezpieczona koreczkiem z ukrytym trzpieniem. Średnica i długość kaniuli kodowana kolorystycznie. </t>
  </si>
  <si>
    <t>11.1</t>
  </si>
  <si>
    <t xml:space="preserve"> 0,8 - 0,9 mm x 25 mm, przepływ 36-40ml/min (22G)</t>
  </si>
  <si>
    <t>11.2</t>
  </si>
  <si>
    <t xml:space="preserve"> 1,0 - 1,1 mm x 32 - 33 mm, przepływ 60-70ml/min (20G)</t>
  </si>
  <si>
    <t>11.3</t>
  </si>
  <si>
    <t xml:space="preserve"> 1,0 - 1,1 mm x 24 - 26 mm, przepływ 60-70ml/min (20G)</t>
  </si>
  <si>
    <t>11.4</t>
  </si>
  <si>
    <t xml:space="preserve"> 1,2 - 1,3 mm x 45 mm, przeplyw 90-103ml/min (18G)</t>
  </si>
  <si>
    <t>11.5</t>
  </si>
  <si>
    <t xml:space="preserve"> 1,2 - 1,3 mm x 32-33 mm, przeplyw 90-103ml/min (18G)</t>
  </si>
  <si>
    <t xml:space="preserve"> 1,4 - 1,5 mm x 45 mm, przepływ 128-142 ml/min (17G)</t>
  </si>
  <si>
    <t>11.6</t>
  </si>
  <si>
    <t>1,7-1,8 mm x 45 - 50 mm, przepływ 196-200ml/min  (16G)</t>
  </si>
  <si>
    <t>11.7</t>
  </si>
  <si>
    <t xml:space="preserve"> 2,0 - 2,2 mm x 45- 50 mm, przepływ 305-345ml/min  (14G)</t>
  </si>
  <si>
    <t xml:space="preserve">Bezpieczna kaniula dożylna wykonana z biokompatybilnego poliuretanu, z widoczna w promieniach RTG. Igła wyposażona w automatyczny metalowy zatrzask składający się samoistnie po wyjęciu igły z kaniuli zabezpieczający koniec igły przed zakłuciem się personelu.  Port do dodatkowych wstrzyknięć zamykany bezpiecznym korkiem, uniemożliwiający tzw. samootwarcie się koreczka portu górnego (możliwość obrotu koreczka o 180 stopni) co minimalizuje ryzyko infekcji oraz otwarcia się bez kontroli personelu upoważnionego do  przeprowadzania procedury kaniulacji. Kaniula wyposażona w hydrofobową membranę gwarantującą wysokie bezpieczeństwo zatrzymując wypływ krwi poza kaniulę, zgodna z  PN-EN ISO 10555-5:2013-11. Port górny umiejscowiony centralnie względem skrzydełek .Zabezpieczona koreczkiem z ukrytym trzpieniem. Średnica i długość kaniuli kodowana kolorystycznie. </t>
  </si>
  <si>
    <t>12.1</t>
  </si>
  <si>
    <t>12.2</t>
  </si>
  <si>
    <t>12.3</t>
  </si>
  <si>
    <t>12.4</t>
  </si>
  <si>
    <t>12.5</t>
  </si>
  <si>
    <t>12.6</t>
  </si>
  <si>
    <t>12.7</t>
  </si>
  <si>
    <t>12.8</t>
  </si>
  <si>
    <t xml:space="preserve">Zestawy do podawania diet dojelitowych przez pompę Enteroport – zestaw nie zawiera DEHP. Na przebiegu drenu kaseta do wprowadzenia do pompy. Dren posiada łącznik Y do strzykawek ze złączem Luera. Dodatkowo adapter do żeńskiego złącza Luer-Lock ze skalowanym adapterem stożkowym do łączenia ze zgłębnikami o złączach typu Luer, Luer-Lock oraz Funnel. Na drenie dodatkowo zacisk rolkowy. </t>
  </si>
  <si>
    <t>14.</t>
  </si>
  <si>
    <t>Bezpieczna kaniula żylna bez portu, wykonana z poliuretanu z czterema wtopionymi pasami kontrastującymi w promieniach RTG z zastawką antywypływową eliminujacą wypływ krwi podczas kaniulacji, umożliwiającą wielokrotne użytkowanie bez wypływu krwi w momencie odłączenia aparatu do przetoczeń/strzykawki . Igła zaopatrzona w specjalny automatyczny metalowy zatrzask samozakładający się po wyjęciu igły z kaniuli zabezpieczający koniec igły przed przypadkowym zakłuciem się personelu.Zintegrowana zastawka antywypływowa z potwierdzoną testem efektywnością bariery mikrobiologicznej przy ekspozycji na obciążenie mikrobiologiczne Dla ułatwienia kolory muszą odpowiadać kodowi rozmiaru kaniuli zgodnie z normami ISO. Hydrofobowy filtr gwarantujący wysokie bezpieczeństwo zatrzymując wypływ krwi poza kaniulę. Rozmiary:</t>
  </si>
  <si>
    <t>14.1</t>
  </si>
  <si>
    <t>0,7x19 mm, przepływ 22ml/min (24G)</t>
  </si>
  <si>
    <t>14.2</t>
  </si>
  <si>
    <t>0,9x25 mm, przepływ 35ml/min (22G)</t>
  </si>
  <si>
    <t>14.3</t>
  </si>
  <si>
    <t>1,1x25 mm,przepływ 65ml/min (20G)</t>
  </si>
  <si>
    <t>14.4</t>
  </si>
  <si>
    <t>1,1x32 mm,przepływ 60ml/min (20G)</t>
  </si>
  <si>
    <t>14.5</t>
  </si>
  <si>
    <t>1,3x32 mm,przepływ 105ml/min (18G)</t>
  </si>
  <si>
    <t>14.6</t>
  </si>
  <si>
    <t>1,3x45 mm,przepływ 100ml/min (18G)</t>
  </si>
  <si>
    <t>14.7</t>
  </si>
  <si>
    <t>1,7x 32mm, przepływ 195ml/min (16G)</t>
  </si>
  <si>
    <t>14.8</t>
  </si>
  <si>
    <t>1,7x 50mm, przepływ 185ml/min (16G)</t>
  </si>
  <si>
    <t>14.9</t>
  </si>
  <si>
    <t>2,2x32mm, przepływ 325ml/min (14G)</t>
  </si>
  <si>
    <t>14.10</t>
  </si>
  <si>
    <t>2,2x50mm, przepływ 310ml/min (14G)</t>
  </si>
  <si>
    <t xml:space="preserve">Formularz cenowy - Zadanie nr 6 - sprzęt sterylny </t>
  </si>
  <si>
    <t>+ ewa + akupunktura</t>
  </si>
  <si>
    <t>Igły do iniekcji 0,5x 30 ( tolerancja długości +/- 5 mm ), opakowania i kolor nasadki oznaczone kolorystycznie zgodnie z ISO, op. max.100szt.</t>
  </si>
  <si>
    <t>Igły do iniekcji 0,5x 40 ( tolerancja długości +/- 5 mm ), opakowania i kolor nasadki oznaczone kolorystycznie zgodnie z ISO,op. max.100szt.</t>
  </si>
  <si>
    <t>Igły do iniekcji 0,6x 30 ( tolerancja długości +/- 5 mm ), opakowania i kolor nasadki oznaczone kolorystycznie zgodnie z ISO, op. max.100szt.</t>
  </si>
  <si>
    <t>Igły do iniekcji 0,7x 30 ( tolerancja długości +/- 5 mm) , opakowania i kolor nasadki oznaczone kolorystycznie zgodnie z ISO, op. max.100szt.</t>
  </si>
  <si>
    <t>Igły do iniekcji0,8- 0,85x 40 ( tolerancja długości +/- 5 mm ) , opakowania i kolor nasadki oznaczone kolorystycznie zgodnie z ISO,  op.100szt.</t>
  </si>
  <si>
    <t>Igły do iniekcji 0,8-0,85x 50 ( tolerancja długości +/- 5 mm ), opakowania i kolor nasadki oznaczone kolorystycznie zgodnie z ISO, op. max.100szt.</t>
  </si>
  <si>
    <t>Igły do iniekcji 0,9x 40 ( tolerancja długości +/- 5 mm ), opakowania i kolor nasadki oznaczone kolorystycznie zgodnie z ISO, -op. 100szt.</t>
  </si>
  <si>
    <t>Igły do iniekcji 1,1x 40 ( tolerancja długości +/- 5 mm ), opakowania i kolor nasadki oznaczone kolorystycznie zgodnie z ISO,op. max.100szt.</t>
  </si>
  <si>
    <t>Igły do iniekcji 1,2x 40 ( tolerancja długości +/- 5 mm ), opakowania i kolor nasadki oznaczone kolorystycznie zgodnie z ISO,  op. max.100szt.</t>
  </si>
  <si>
    <t>igły do insuliny, do penów - op. max  100szt.</t>
  </si>
  <si>
    <t xml:space="preserve">Przyrząd do wlewów dożylnych typu Motylek- igła  wykonana ze stali chromowo-niklowej z silikonizowanym precyzyjnym szlifem
Skrzydełka połączone z uchwytem do wprowadzania igły do żyły.
Skrzydełka o odpowiednim kodzie kolorów odpowiadającym rozmiarowi
odporny na zginanie, elastyczny przezroczysty drenik. Zakończenie drenika lock lub luer-lock                                </t>
  </si>
  <si>
    <r>
      <t>0,5x20</t>
    </r>
    <r>
      <rPr>
        <sz val="9"/>
        <color indexed="53"/>
        <rFont val="Arial CE"/>
        <family val="2"/>
      </rPr>
      <t>-</t>
    </r>
    <r>
      <rPr>
        <sz val="9"/>
        <color indexed="8"/>
        <rFont val="Arial CE"/>
        <family val="2"/>
      </rPr>
      <t>30 (długość +/-2 mm)</t>
    </r>
  </si>
  <si>
    <r>
      <t>0,7x20</t>
    </r>
    <r>
      <rPr>
        <sz val="9"/>
        <color indexed="53"/>
        <rFont val="Arial CE"/>
        <family val="2"/>
      </rPr>
      <t>-</t>
    </r>
    <r>
      <rPr>
        <sz val="9"/>
        <color indexed="8"/>
        <rFont val="Arial CE"/>
        <family val="2"/>
      </rPr>
      <t xml:space="preserve">30 </t>
    </r>
    <r>
      <rPr>
        <sz val="9"/>
        <rFont val="Arial CE"/>
        <family val="2"/>
      </rPr>
      <t>(długość +/-2 mm)</t>
    </r>
  </si>
  <si>
    <r>
      <t>0,8x2</t>
    </r>
    <r>
      <rPr>
        <sz val="9"/>
        <color indexed="8"/>
        <rFont val="Arial CE"/>
        <family val="2"/>
      </rPr>
      <t xml:space="preserve">0-30 </t>
    </r>
    <r>
      <rPr>
        <sz val="9"/>
        <rFont val="Arial CE"/>
        <family val="2"/>
      </rPr>
      <t>(długość +/-2 mm)</t>
    </r>
  </si>
  <si>
    <t>Igła do akupunktury, sterylna, silikonowana z miedzianym uchwytem 0,30x30mm</t>
  </si>
  <si>
    <t>Igły 1,2x38mm z tępym ostrzem przeznaczone do   pobierania leków/ roztworów z ampułek oraz filtrem, specjalna tępa końcówka ścięta pod kątem 45o, nietoksyczne, wolne od pirogenów, pozbawione lateksu, pokryta silikonem, nasadka igły wykonane z polipropylenu, osłonka zabezpieczająca wykonana z polipropylenu, zróżnicowane kolorystycznie nasadki i osłonki w stosunku do igieł iniekcyjnych, sterylizowane tlenkiem etylenu, jednorazowego użytku. Op. 100 szt.</t>
  </si>
  <si>
    <t xml:space="preserve">Igła 1,2x40mm oraz 1,2x25mm (do wyboru przez Zamawiającego) z tępym ostrzem przeznaczone do pobierania leków/ roztworów z ampułek bez filtra, specjalna tępa końcówka ścięta pod kątem 45o, nietoksyczne, wolne od pirogenów, pozbawione lateksu, pokryta silikonem, nasadka igły wykonane z polipropylenu, osłonka zabezpieczająca wykonana z polipropylenu, zróżnicowane kolorystycznie nasadki i osłonki w stosunku do igieł iniekcyjnych, sterylizowane tlenkiem etylenu, jednorazowego użytku. Op. 100 szt.  </t>
  </si>
  <si>
    <t xml:space="preserve">Igła do pobierania leków 1,2x30 oraz 1,2x40 (do wyboru przez Zamawiającego) o szlifie ołówkowy z otworem bocznym, przeznaczone do pobierania i rozpuszczania leków m.in. z fiolek z gumowym korkiem, ołówkowa konstrukcja igły zapobiega wytwarzaniu skrawków z korków gumowych, a tym samym zabezpiecza przed zanieczyszczeniem pobieranego leku, pokryta silikonem, nasadka oraz osłonka igły wykonane z polipropylenu, sterylizowane tlenkiem etylenu, nietoksyczne, wolne od pirogenów, pozbawione lateksu, jednorazowego użytku, op. 100 szt. </t>
  </si>
  <si>
    <t>Formularz cenowy - Zadanie nr 7 - Sprzęt do podawania kontrastu do wstrzykiwacza Accutron CT-D</t>
  </si>
  <si>
    <r>
      <t xml:space="preserve">Zestaw wielogodzinny o gwarancji sterylności minimum  8 godzin, do dwugłowicowego automatycznego wstrzykiwacza Accutron CT-D, wytrzymałości minimum do 21barów skłający się  się z poniźszych elementów:
1) Wkład/Strzykawka(2 szt.): Pojemność: 200 ml Objętość resztkowa: 1,5 ml 2) 
2) Systemu rurki o następujących parametrach: 
    </t>
    </r>
    <r>
      <rPr>
        <u val="single"/>
        <sz val="9"/>
        <rFont val="Arial CE"/>
        <family val="2"/>
      </rPr>
      <t>Strona ciśnieniowa:</t>
    </r>
    <r>
      <rPr>
        <sz val="9"/>
        <rFont val="Arial CE"/>
        <family val="2"/>
      </rPr>
      <t xml:space="preserve"> 
    Średnica wewnętrzna: 2,0mm/1,5mm 
    Strona CM (długość 260 mm, objętość napełnienia 0,6 ml) 
    Strona NaCl (długość 460 mm, objętość napełnienia 1,3 ml) 
    </t>
    </r>
    <r>
      <rPr>
        <u val="single"/>
        <sz val="9"/>
        <rFont val="Arial CE"/>
        <family val="2"/>
      </rPr>
      <t xml:space="preserve">Strona ssąca: 
</t>
    </r>
    <r>
      <rPr>
        <sz val="9"/>
        <rFont val="Arial CE"/>
        <family val="2"/>
      </rPr>
      <t xml:space="preserve">    Średnica wewnętrzna: 2,7 mm 
    Strona CM zielona (długość 1000 mm, objętość napełnienia 5,8 ml) Komora kroplowa z wężykiem 
    Strona NaCl biała (długość 1000 mm, objętość napełnienia 6,2 ml) 
    Komora kroplowa z ostrzem (objętość napełnienia – 10 ml)</t>
    </r>
  </si>
  <si>
    <t>Wentylowane ostrze - objętość napełniania - 0,4 mm</t>
  </si>
  <si>
    <t>Wężyk pacjenta z zaworem o wytrzymałości minimum 21 bar:
Średnica wewnętrzna: 1,5 mm do 1,6 mm
Długość: 1500 mm
Objętość napełnienia: 2,7 ml do3,1 mm</t>
  </si>
  <si>
    <t>Zestaw jednorazowy o wytrzymałości 21barów składający się z:
1) dwóch strzykawek o pojemności 200 ml
2) wężyka pompy:
Strona ciśnieniowa:
Średnica wewnętrzna 2 mm
Strona CM (długość 120 mm, objętość napełnienia 0,6 ml)
Strona NaCl (długość 360 mm, objętość napełnienia 1,3 ml)
Strona ssąca:
Średnica wewnętrzna 2,7 mm
Strona CM (długość 1000 mm, objętość napełnienia 5,8 ml)
Strona NaCl (długość 1000 mm, objętość napełnienia 5,8 ml)
2 x komora kroplowa z ostrzem (objętość napełnienia - każda po 10 ml)
3) wężyka pacjenta:
długość 1500 mm,
objętość napełnienia 2,7 ml
średnica wewnętrzna 1,5 mm</t>
  </si>
  <si>
    <t>Formularz cenowy - Zadanie nr 8 - sprzęt sterylny kompatybilny z mammotomem Encor Enspire</t>
  </si>
  <si>
    <r>
      <t>Igła  do biopsji mammotomicznej rozm. 7</t>
    </r>
    <r>
      <rPr>
        <sz val="9"/>
        <color indexed="25"/>
        <rFont val="Arial"/>
        <family val="2"/>
      </rPr>
      <t xml:space="preserve"> </t>
    </r>
    <r>
      <rPr>
        <sz val="9"/>
        <rFont val="Arial"/>
        <family val="2"/>
      </rPr>
      <t xml:space="preserve">G  </t>
    </r>
  </si>
  <si>
    <r>
      <t>Igła  do biopsji mammotomicznej rozm.10</t>
    </r>
    <r>
      <rPr>
        <sz val="9"/>
        <color indexed="25"/>
        <rFont val="Arial"/>
        <family val="2"/>
      </rPr>
      <t xml:space="preserve"> </t>
    </r>
    <r>
      <rPr>
        <sz val="9"/>
        <rFont val="Arial"/>
        <family val="2"/>
      </rPr>
      <t xml:space="preserve">G  </t>
    </r>
  </si>
  <si>
    <t xml:space="preserve">Igła  do biopsji mammotomicznej  rozm. 12 G </t>
  </si>
  <si>
    <t>Pojemnik próżniowy  1400 ml  (Vacuum Canister)</t>
  </si>
  <si>
    <t xml:space="preserve">Zestaw ssąco – płuczący  (Vacuum and Rinse Cassette) </t>
  </si>
  <si>
    <t>Igła do biopsji tkanek miękich 12G x 13 cm, kompatybilna z aparatem BARD MAGNUM MG 1522</t>
  </si>
  <si>
    <t>Igła do biopsji tkanek miękich 12G x 16 cm, kompatybilna z aparatem BARD MAGNUM MG 1522</t>
  </si>
  <si>
    <t>Igła do biopsji tkanek miękich 16G x 20 cm, kompatybilna z aparatem BARD MAGNUM MG 1522</t>
  </si>
  <si>
    <t>Igła do biopsji tkanek miękich 18G x 20 cm, kompatybilna z aparatem BARD MAGNUM MG 1522</t>
  </si>
  <si>
    <t>Znacznik tkankowy  Ultra Clip 17Gx10cm Bard</t>
  </si>
  <si>
    <t>Formularz cenowy - zadanie nr 9 sprzęt sterylny</t>
  </si>
  <si>
    <t>Korki do kaniul wielofunkcyjne (koreczki pasujące do strzykawek, kaniul i pozostałych elementów systemu infuzji płynów)  luer-lock sterylne pojedynczo pakowane  op. do 1000 szt. Opakowanie musi umożliwiać wyjcie koreczka nie  powodujące jego kontaminacji.</t>
  </si>
  <si>
    <t>Korki do kaniul typu luer-lock sterylne bez wystającego trzpienia pojedynczo pakowane zbiorcze op. do 1000szt.</t>
  </si>
  <si>
    <t xml:space="preserve">Formularz cenowy - Zadanie nr 10 - sprzęt sterylny  </t>
  </si>
  <si>
    <t>1</t>
  </si>
  <si>
    <t>System bezigłowy z poliuretanową przedłużką o długości 10cm, objętość wypełnienia 0,21ml, średnica 1,50 x 2,50mm z zaciskiem na linii, pozwalający na wielokrotne użycie z zachowaniem jałowości, wytrzymałość do 7 dni lub 720 aktywacji w tym czasie.</t>
  </si>
  <si>
    <t>100</t>
  </si>
  <si>
    <t>2</t>
  </si>
  <si>
    <t xml:space="preserve">System bezigłowy z dwuświatłową poliuretanową przedłużką o długości 10cm każda, objętość wypełnienia 0,34 ml, średnica 1,50 x 2,50mm z kolorowymi zaciskami na linii ułatwiającymi identyfikację pozwalający na wielokrotne użycie z zachowaniem jałowości, wytrzymałość do 7 dni lub 720 aktywacji w tym czasie. </t>
  </si>
  <si>
    <t>3</t>
  </si>
  <si>
    <t xml:space="preserve">System bezigłowy z trzyświatłową poliuretanową przedłużką o długości 10 cm każda, objętość wypełnienia 0,34 ml, średnica 1,50 x 2,50mm z kolorowymi zaciskami na linii ułatwiającymi identyfikację pozwalający na wielokrotne użycie z zachowaniem jałowości, wytrzymałość do 7 dni lub 720 aktywacji w tym czasie. </t>
  </si>
  <si>
    <t>40</t>
  </si>
  <si>
    <t>Zamknięty system bezigłowy z zerowym wypływem wstecznym płynu, przeznaczony do użytku ze wszystkimi urządzeniami do terapii dożylnej i dotętniczej. Posiadający silikonową łatwą do dezynfekcji membranę (dezynfekcja przed i po użyciu), która zamyka się automatycznie po odłączeniu strzykawki lub przewodu do infuzji, posiadający prosty tor przepływu, oraz podzielną membranę typu Split septum, odporny na wszelkie emulsje tłuszczowe, lekarstwa oraz antyseptyki, odporny na ciśnienie do 350 psi, przepływ do 600 ml/min, objętość wypełnienia do 0,02ml.. Przepływ 170 ml/min. Możliwość użycia przez 7 dni lub 360 użyć ( 720 aktywacji ). Umieszczony w sztywnym bezdotykowym aplikatorze chroniącym membranę przed dotykiem. Pakowany pojedynczo, sterylny, wolny od lateksu i części metalowych.</t>
  </si>
  <si>
    <t>46000</t>
  </si>
  <si>
    <t xml:space="preserve">Zestaw do obarczania odmy u noworodków </t>
  </si>
  <si>
    <t>Wszczepialny port naczyniowy z tytanową komorą i obudową wykonaną z poliksymetylenu z silikonowym wypełnieniem miejsc przeznaczonych do mocowania portu. Port w rozmiarze 25,8x20,8x10,1mm i wadze 5,5g, objętość wypełnienia 0,4ml; 31x22x12mm i wadze 7,7g, objętość wypełnienia 0,6ml (do wyboru przez zamawijącego). Wyposażony w odłączalny, znakowany silikonowy  cewnik w rozmiarze (7,2 Fr)1,20mm x 2,40mm o długości 60 cm. Port posiada unikalne znakowanie radiologiczne umożliwiające łatwą identyfikację maksymalnego przepływu oraz położenia portu. Port z zestawem do wprowadzania. 
W skład zestawu wchodzi : port, odłączalny cewnik silikonowy, rozrywalny zestaw wprowadzający 8Fr, 2 łączniki, urządzenie do podnoszenia żył, prosta igła typu Huber 22G, urządzenie do płukania, echogeniczna igła wprowadzająca 18Gx70 mm, prowadnik "J"(0,35"x 60 cm) w podajniku umożliwiającym obsługę jedną ręką, igła do tunelizacji, strzykawka 10ml. Port odporny na ciśnienie do 325PSI. Dodatkowo w zestawie bezpieczna wysokociśnieniowa igła Hubera z drenem o długości 25cm  z możliwością obsługi jedną ręką 20Gx20mm , sterylne obłożenie, bezlateksowa osłona na głowice USG, dwie sterylne gumki i żel, bańka Raulersona.W zestawie paszport w języku polskim, pakiet edukacyjny dla pacjenta oraz bransoletka.</t>
  </si>
  <si>
    <t>Cewnik żylny i tętniczy  2 do 2,5F</t>
  </si>
  <si>
    <t>Cewnik żylny i tętniczy 3,5F</t>
  </si>
  <si>
    <t>Cewnik żylny i tętniczy 4,0F</t>
  </si>
  <si>
    <t>10</t>
  </si>
  <si>
    <t>Cewnik żylny i tętniczy 5,0F</t>
  </si>
  <si>
    <t>11</t>
  </si>
  <si>
    <t>Zestaw do założenia jejunostomii w przebiegu operacji na jamie brzusznej, Zestaw zawiera: silikonowy cewnik, całkowicie kontrastujący w RTG-60cm o średnicy 2,0x3,2mm, wprowadzacz typu desilet, igłę typu Alene 10 Fr, końcówkę uciskową, igłę punkcyjną 17Gx98mm, dwa łączniki żeńsko-żeńskie</t>
  </si>
  <si>
    <t xml:space="preserve">Zestaw przeznaczony do zakładania cewników pępowinowych;
Zestaw zawierający:
- bezpieczna igła 18G
- bezpieczna igła 20G
- skalpel
- 2 obłożenia
- przezroczyste rozdzierane obłożenie (easy peel) 40x40cm
- ręczniki 
-  nożyczki zgięte
- 8 wacików 10x10cm
- 8 wacików 5x5cm
- przezroczysta miseczka 60ml
- czerwona miseczka 60ml
- obłożenie zewnętrzne
- instrukcja,
- taśma do pępowiny 4mm x 80cm
- taśma mierząca
- kleszcze zagięte
- kleszcze proste
- pęseta neonatologiczna prosta zagięta
- pęseta neonatologiczna prosta zagięta
- peseta neonatologiczna prosta
- pęseta zębata neonatologiczna
- imadło chirurgiczne
- 2 stripy
- strzykawka 1ml
- strzykawka 3ml
- strzykawka 5ml
- rozszerzacz do pępka
- szwy 3.0
- opakowanie zewnętrzne – taca
</t>
  </si>
  <si>
    <t xml:space="preserve">Cewnik do drenażu opłucnej umiejscawiany przez  usuwalną wprowadzającą igłę z rękawem ochronnym. Rozmiar 6Ch, 8Ch o wyboru przez Zamawiającego </t>
  </si>
  <si>
    <t>Strzykawka do żywienia enteralnego  zakończenie centryczne pojemność 2,5 ml, skala co 0,2 ml, z końcówką doustno-dojelitową, luer-lock, kompatybilna z cewnikami do żywienia enteralnego i koreczkami do żywienia enteralnego niekompatybilna z końcówką luer lock,, kolor tłoka fioletowy i z napisem „enteral”, sterylna, jednorazowego użycia, pakowana pojedynczo.</t>
  </si>
  <si>
    <t>Strzykawka do żywienia enteralnego  zakończenie centryczne pojemność 5 ml, skala co 0,2 ml, z końcówką doustno-dojelitową, luer-lock, kompatybilna z cewnikami do żywienia enteralnego i koreczkami do żywienia enteralnego niekompatybilna z końcówką luer lock,, kolor tłoka fioletowy i z napisem „enteral”, sterylna, jednorazowego użycia, pakowana pojedynczo</t>
  </si>
  <si>
    <t>Strzykawka do żywienia enteralnego  zakończenie centryczne pojemność 10 ml, skala co 0,2 ml, z końcówką doustno-dojelitową, luer-lock, kompatybilna z cewnikami do żywienia enteralnego i koreczkami do żywienia enteralnego niekompatybilna z końcówką luer lock,, kolor tłoka fioletowy i z napisem „enteral”, sterylna, jednorazowego użycia, pakowana pojedynczo</t>
  </si>
  <si>
    <t>Strzykawka do żywienia enteralnego  zakończenie centryczne pojemność 20 ml, skala co 1 ml, z końcówką doustno-dojelitową, luer-lock, kompatybilna z cewnikami do żywienia enteralnego i koreczkami do żywienia enteralnego niekompatybilna z końcówka luer lock, kolor tłoka fioletowy i z napisem „enteral”, sterylna, jednorazowego użycia, pakowana pojedynczo.</t>
  </si>
  <si>
    <t>Koreczek luer-lock, do zamykania strzykawki do żywienia enteralnego, nakręcany na końcówkę strzykawki, kompatybilny z wszystkimi pojemnościami strzykawek do żywienia enteralnego, niekompatybilny z końcówką luer ock,  kolor fioletowy, pakowany pojedynczo.</t>
  </si>
  <si>
    <t>Cewniki do karmienia enteralnego sterylne, rozmiar 5Fr, 6Fr i 8 FR o długości 75, 50, 40 cm (do wyboru przez zamawiającego),  wykonane z PVC bez DEHP, be lateksu, z linią RTG, skala od 5 cm do co najmniej 25 cm, z podziałem co 1 cm, z opisem liczbowym. Końcówka proksymalna cewnika zaoblona, z otwartymi bocznymi, na przemian ległymi, odcinek dystalny cewnika zakończony zatyczką. Do użycia co najmniej przez 72 h. Opakowanie typu papier folia. Pakowane pojedynczo.</t>
  </si>
  <si>
    <t>Cewnik do karmienia enteralnego, typu lejek  sterylny Rozmiar 4,5,6,8. Długość 75cm,50cm, 40cm ( do wyboru przez zamówiającego). Wykonane z PCV bez DEHP, Bez lateksu z linią RTG. Końcówka proksymalna zaoblona z otwartymi bocznymi na przemian ległymi. Odcinek dystalny cewnika zakończony zatyczką. Opakowanie typu papier-folia. Pakowane pojedynczo</t>
  </si>
  <si>
    <t xml:space="preserve"> Cewnik do podawania surfaktantu metodą LISA</t>
  </si>
  <si>
    <r>
      <t>Zestaw do podaży diety dojelitowej metodą grawitacyjną lub poprzez pompę. Zestaw nie kompatybilny z połączeniem Luer-Lock, zakończony łączem EnFit z nakręconą (odkręcaną) końcówką (choinką) w kolorze fioletowym, sterylną, pakowaną razem, umożliwiającą połączenie z zgłębnikiem zakończonym końcówką typu lejek. 
W cenę należy wliczyć dostarczenie 15 pomp do podaży diet dojelitowych w opakowaniach typu butelka wraz z ich serwisowaniem</t>
    </r>
    <r>
      <rPr>
        <sz val="9"/>
        <color indexed="53"/>
        <rFont val="Arial"/>
        <family val="2"/>
      </rPr>
      <t>.</t>
    </r>
  </si>
  <si>
    <t>Zestaw do podaży diety dojelitowej metodą grawitacyjną lub poprzez pompę. Zestaw nie kompatybilny z połączeniem Luer-Lock, zakończony łączem EnFit z nakręconą (odkręcaną) końcówką (choinką) w kolorze fioletowym, sterylną, pakowaną razem, umożliwiającą połączenie z zgłębnikiem zakończonym końcówką typu lejek. 
W cenie oferty Wykonawca będziez obowiązany użyczyć Zamawiającemu na okres obowiązywania umowy, 15 pomp do podaży diet dojelitowych.oraz zapewnić ich serwisowanie.</t>
  </si>
  <si>
    <t>Przyrząd Flocare do żywienia dojelitowego  z końcówką EnlFit w wersji grawitacyjnej do opakowań miękkich typu PACK- 1000 ml, wykonany z PVC nie zawierający w składzie toksycznego składnika DEHP(di-ethylhexyl phtalate), posiadający łącznik pasujący do opakowań miękkich typu PACK z opatentowaną końcówką przyrządu Flocare z ukrytym ostrzem, zacisk rolkowy, komorę kroplową, końcówkę do podawania leków i płukania zgłębnika z nasadką ochronną, 5-stopniową stożkową końcówkę do połączenia ze zgłębnikiem. Sterylny. Pakowany pojedynczo w folię</t>
  </si>
  <si>
    <r>
      <t xml:space="preserve">Zgłębnik typu FLOCARE PUR z końcówką EnFit  do żywienia dożołądkowego lub dojelitowego;Zgłębnik wykonany z przezroczystego poliuretanu, z podziałką centymetrową oraz linią kontrastującą w RTG. Końcówka zgłębnika posiadająca dwa otwory boczne i jeden główny na końcu cewnika. Do każdego zgłębnika dołączona prowadnica pokryta silikonem z łącznikiem żeńskim i kulkową końcówką. Sterylne, jednorazowe, pakowany pojedynczo; Rozmiar: </t>
    </r>
    <r>
      <rPr>
        <sz val="9"/>
        <color indexed="8"/>
        <rFont val="Arial"/>
        <family val="2"/>
      </rPr>
      <t>Ch 10/110 - 125cm</t>
    </r>
  </si>
  <si>
    <t>26</t>
  </si>
  <si>
    <r>
      <t xml:space="preserve">Zgłębnik typu FLOCARE PUR  z końcówką EnFit do żywienia dożołądkowego lub dojelitowego;Zgłębnik wykonany z przezroczystego poliuretanu, z podziałką centymetrową oraz linią kontrastującą w RTG. Końcówka zgłębnika posiadająca dwa otwory boczne i jeden główny na końcu cewnika. Do każdego zgłębnika dołączona prowadnica pokryta silikonem z łącznikiem żeńskim i kulkową końcówką. Sterylne, jednorazowe, pakowany pojedynczo; Rozmiar: </t>
    </r>
    <r>
      <rPr>
        <sz val="9"/>
        <color indexed="8"/>
        <rFont val="Arial"/>
        <family val="2"/>
      </rPr>
      <t>Ch 12/110 -125cm</t>
    </r>
  </si>
  <si>
    <t>Strzykawka Enteralna ENFit o pojemności 10ml przeznaczona tylko do obsługi żywienia drogą przewodu pokarmowego, nie zawiera lateksu. Strzykawka przeznaczona do jednorazowego użytku w celach żywienia enteralnego dla jednego pacjenta.</t>
  </si>
  <si>
    <t>Strzykawka Enteralna ENFit o pojemności 60ml przeznaczona tylko do obsługi żywienia drogą przewodu pokarmowego, nie zawiera lateksu. Strzykawka przeznaczona do jednorazowego użytku w celach żywienia enteralnego dla jednego pacjenta.</t>
  </si>
  <si>
    <t xml:space="preserve">Zestaw do wkłucia centralnego z prowadnicą dla noworodków </t>
  </si>
  <si>
    <t>29.1</t>
  </si>
  <si>
    <t>nr 1F 0,15 x 0,3mm – 15cm</t>
  </si>
  <si>
    <t>29.2</t>
  </si>
  <si>
    <t>nr 1F 0,15 x 0,3mm – 20cm</t>
  </si>
  <si>
    <t>30.</t>
  </si>
  <si>
    <t xml:space="preserve">Rurka dotchawicza  do podania surfaktantu </t>
  </si>
  <si>
    <t>30.1</t>
  </si>
  <si>
    <t>rozm. 2,0</t>
  </si>
  <si>
    <t>30.2</t>
  </si>
  <si>
    <t>rozm. 2,5</t>
  </si>
  <si>
    <t>30.3</t>
  </si>
  <si>
    <t>rozm. 3,0</t>
  </si>
  <si>
    <t>30.4</t>
  </si>
  <si>
    <t>rozm. 3,5</t>
  </si>
  <si>
    <t>rozm. 4,0</t>
  </si>
  <si>
    <t>6</t>
  </si>
  <si>
    <t>Zestaw do transfuzji wymiennej krwi dla noworodków</t>
  </si>
  <si>
    <t>Neonatologiczny worek zabezpieczający noworodka przed hipotermią. Wykonany z miękkiego polietylenu, z możliwością regulacji, zapięciem rzepowym ułatwiającym włożenie noworodka i miękką podkładką pod plecy rozmiar 38x30cm, 38x44cm, 38x50cm do wyboru przez Zamawiającego</t>
  </si>
  <si>
    <t>Cewnik do karmienia enteralnego, sterylny. Długość 50cm, 40cm( do wyboru przy zamówieniu). Wykonane z PCV bez DEHP, Bez lateksu z linią RTG. Końcówka proksymalna zaoblona z otwartymi bocznymi na przemian ległymi. Odcinek dystalny cewnika zakończony zatyczką. Opakowanie typu papier-folia. Pakowane pojedynczo</t>
  </si>
  <si>
    <t>33.1</t>
  </si>
  <si>
    <t>5F</t>
  </si>
  <si>
    <t>150</t>
  </si>
  <si>
    <t>33.2</t>
  </si>
  <si>
    <t>6F</t>
  </si>
  <si>
    <t>400</t>
  </si>
  <si>
    <t>33.3</t>
  </si>
  <si>
    <t>8F</t>
  </si>
  <si>
    <t>450</t>
  </si>
  <si>
    <t>33.4</t>
  </si>
  <si>
    <t xml:space="preserve">szt </t>
  </si>
  <si>
    <t>34</t>
  </si>
  <si>
    <r>
      <t xml:space="preserve">Filtr do przetoczeń płynów, noworodkowy </t>
    </r>
    <r>
      <rPr>
        <sz val="9"/>
        <rFont val="Arial"/>
        <family val="2"/>
      </rPr>
      <t>zatrzymujący: zatrzymujący bakterie, grzyby, drożdże i cząstki nieorganiczne przeznaczony na 96 godz., sterylny, z membraną 0,2mikrona, płaski, z samoodpowietrzaniem,  o objętości wypełnienia do 0,45ml,  zakończony z obu stron krótkimi drenami (do 10cm) wykonanymi z PCV bez DEHP i łącznikami luer lock (męski i żeński) wykonanymi z materiału niewchodzącego w reakcje z płynami infuzyjnymi i dezynfekującymi, wytrzymujący ciśnienie min. 75PSI, przepływ 2ml/min, kodowanie kolorem innym niż filtry do żywienia w celu ich rozróżnienia, bez lateksu,</t>
    </r>
  </si>
  <si>
    <t>35</t>
  </si>
  <si>
    <r>
      <t>Filtr do żywienia, noworodkowy</t>
    </r>
    <r>
      <rPr>
        <sz val="9"/>
        <rFont val="Arial"/>
        <family val="2"/>
      </rPr>
      <t xml:space="preserve"> zatrzymujący: cząsteczki, pęcherzyki powietrza, grzyby, drożdże, przepuszczający lipidy, Sterylny, z membraną 1,2mikrona, płaski, z samoodpowietrzaniem,o objętości wypełnienia do 0,45ml, zakończony z obu stron krótkimi drenami (do 10 cm) wykonanymi z PCV bez DEHP i łącznikami luer lock (męski i żeński) wykonanymi z materiału odpornego na działanie lipidów,  wytrzymujący ciśnienie min. 75PSI przepływ 30ml/min,  kodowanie kolorem innym niż filtry do płynów infuzyjnych w celu ich rozróżnienia, bez lateksu,</t>
    </r>
  </si>
  <si>
    <t>36</t>
  </si>
  <si>
    <t>Smartmidline - cewnik pośredniej długości (czas używania do 29 dni) kompatybilny z TK, przeznaczony dla pacjentów z utrudnionym dostepem żylnym lub wymagających leczenia przez dluższy okres niż 6 dni bez wskazań do uzyskania dostępu centralnego. Zestaw zawiera cewnik zakładany metodą Seldingera, wykonany z PUR ze zintegrowaną linią przedłużającą i zaokrąglonymi końcówkami w rozmiarach 2 Fr, długość: 4, 6, 8,10,15,20 cm; 3 Fr, długość: 6, 8,10,15, 20 cm; 4Fr, długość:8, 10, 15, 20, 25 cm; 5 Fr, długość 15,20 cm do wyboru przez zamawiającego, igła do nakłucia 21G- 4 i 7 cm, prosty prowadnik ze stali nierdzewnej, zielona naklejka "linia środkowa peryferyjna//max xml/s, max xxx psi (xx bar)". Dodatkowo rozszerzacz w zestawach 3 i 4 Fr.</t>
  </si>
  <si>
    <t>37</t>
  </si>
  <si>
    <t>Griplock 3 w 1 - bezszwowy system mocowania wkłucia Medline</t>
  </si>
  <si>
    <t xml:space="preserve">Formularz cenowy - Zadanie nr 11 - sprzęt sterylny. </t>
  </si>
  <si>
    <t xml:space="preserve">W pełni zamknięty system do autotransfuzji krwi o składzie: silikonowy mieszek o pojemności minimum 400 ml z zastawką przeciwzwrotną i filtrem 200 mikronów zintegrowany z drenem, z portem samouszczelniającym oraz zintegrowanym schodkowym łącznikiem Y do połączenia z drenami Redona;- worek na krew z filtrem 40 mikronów o pojemności minimum 1000 ml z portem do pobierania próbek lub podania antykoagulantu;  - dren łączący o długości 150cm umożliwiający przetoczenie krwi do pacjenta za pomocą standardowej linii do   przetoczeń bez konieczności rozłączania silikonowego mieszka i worka do autotransfuzji lub alternatywnie dwa dodatkowe worki na krew z filtrem i worek drenażowy;- wymagane podciśnienie początkowe minimum 65 mmHg; -  wymagane zatrzaskowe łączenie mieszka z workiem, dwa dreny typu Redon z trokarami w rozmiarze 16Ch                                                                                                                                                                                                                                                                                                                                                                                                                                                                                                                                                                                                                                                                                                                                                                                                                                                                                                                                                          </t>
  </si>
  <si>
    <t>420</t>
  </si>
  <si>
    <t>Zestaw jednorazowy do konikotomii - zestaw do profilaktycznej i ratunkowej konikotomii metodą Seldingera z kaniulą, prowadnicą, igłą ze strzykawką rozszerzadłem oraz cewnikiem do odsysania, średnica wew. rurki  4 mm. Sterylny</t>
  </si>
  <si>
    <t>System do wielokrotnego odsysania o potwierdzonym czasie stosowania do 72 godzin, służący do usuwania wydzielin z drzewa dotchawiczno - oskrzelowego u dorosłych pacjentów zależnych od respiratora, zawierający suwak zaworu sterującego ssaniem, z blokadą przypadkowego użycia. Cewnik z otworem dystalnym i dwoma naprzeciwległymi otworami bocznymi, skalowany, termoplastyczny, miękki z gładko wykończonymi krawędziami.  Rozmiar 14; 16 do wyboru przez zamawiajacego</t>
  </si>
  <si>
    <t>Bezpieczny zestaw do punkcji opłucnowej składający się z igły Veressa ograniczającej ryzyko omyłkowego nakłucia płuca poprzez sygnalizację za pomocą zielonego wskaźnika wykonanego z poliuretanu widocznego w rtg zakończonego układem z zastawkami jednokierunkowymi ; w skład wchodzą 2 strzykawki luer lock 60 ml i 10ml , worek do drenażu 2000ml, skalper do nacięcia skóry oraz łącznik do systemu drenażowego.                                                                                                      Lub następujący:                                                                                                                             system z zaworami jednokierunkowymi worek do zbiórki odprowadzanych płynów z zastawką przeciwzwrotną i odpływem, strzykawka o poj 60ml, igła veressa z zaokrągloną, bezpieczna końcówką,  ze szczelnym kranikiem trójdrożnym na drenie odprowadzającym, worek 2L. rozmiar 9Ch; 12Ch do wyboru przez  zamawiajacego.</t>
  </si>
  <si>
    <t xml:space="preserve">Zestaw do przezskórnej tracheotomii metodą Griggsa opartej na wielorazowym peanie ze specjalnym szlifem, uzupełniający- bez peana zawierający skalpel, kaniulę z igłą i strzykawką do identyfikacji tchawicy, prowadnicą seldingera, rozszerzadło oraz rurkę tracheotomijną z mankietem niskociśnieniowym, posiadająca sztywny mandryn z otworem na prowadnicę seldingera na stałe zamocowany kołnierz nr 8,9 mm. Zawierające rurkę tracheostomijną z przewodem do odsysania wydzieliny znad mankietu. Pakowany na jednej, sztywnej tacy umożliwiającej szybkie otwarcie zestawu. Rozmiar 8; rozmiar 9 do wyboru przez zamawiajacego. </t>
  </si>
  <si>
    <t xml:space="preserve">Formularz cenowy - Zadanie nr 12 - sprzęt sterylny </t>
  </si>
  <si>
    <t>10.</t>
  </si>
  <si>
    <t>Przyrząd do przytaczania płynów infuzyjnych jednorazowego użycia, jałowy, niepirogenny, nietoksyczny. Dwuczęściowa komora kroplowa górna twarda część komory wykonana z plastiku o wysokiej przezroczystości, dolna część komory kroplowej miękka. Płaski filtr 15um położony na dnie komory kroplowej, dren min. 150cm wykonany z elastycznego materiału, zacisk rolkowy z miejscem do umocowania końcówki drenu, przezroczyste zakończenie luer lock. Odpowietrznik zaopatrzony w filtr powietrza o skuteczności filtracji bakterii min 99,99. Dren bez DEHP i lateksu. Opakowanie jednostkowe typu blister papier – folia.</t>
  </si>
  <si>
    <r>
      <t>Aparat do przetoczeń płynów infuzyjnych z precyzyjnym regulatorem prędkości przepływu  skala od 0 - 250 – dł. 180cm, z odpowietrznikiem  i zastawką antyrefluksową, górna część z twardego materiału, dolna część z miękkiego tworzywa pozwalająca na łatwe wypełnianie. Odpowietrznik zaopatrzony w filtr powietrza o skuteczności filtracji bakterii (BFE) min 99,99</t>
    </r>
    <r>
      <rPr>
        <sz val="9"/>
        <color indexed="10"/>
        <rFont val="Arial"/>
        <family val="2"/>
      </rPr>
      <t xml:space="preserve"> </t>
    </r>
    <r>
      <rPr>
        <sz val="9"/>
        <color indexed="8"/>
        <rFont val="Arial"/>
        <family val="2"/>
      </rPr>
      <t>potwierdzone dokumentem producenta.</t>
    </r>
    <r>
      <rPr>
        <sz val="9"/>
        <rFont val="Arial"/>
        <family val="2"/>
      </rPr>
      <t xml:space="preserve"> Bez DEHP</t>
    </r>
  </si>
  <si>
    <t>Adapter na fiolkę z reduktorem do pobierania leku  w bezpiecznym systemie zamkniętym CSTD (certyfikat CE, ONB/FDA) do rozpuszczenie liofilizowanego leku oraz pobieranie roztworu z fiolki do strzykawki, wyrównanie  różnicy ciśnień wewnątrz fiolki do dowolnej wartości poprzez system filtrów Toxi -Guard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 kompatybilny z cytostatykami; zapobiega wnikaniu drobnoustrojów przez 7 dni i 10 aktywacji.</t>
  </si>
  <si>
    <t>Adapter do strzykawki kompatybilny z adapterem fiolki opisanym wyżej ; posiadający zabezpieczoną igłę o średnicy 16 G, pojemność igły 0.04 ml, jałowe, pakowane oddzielnie , wolne od lateksu i DEHP; kompatybilny z cytostatykami; zatyczka ochronna dołączona do każdego adaptera do strzykawki.</t>
  </si>
  <si>
    <t>Adapter Luer Lock kompatybilny z adapterem fiolki z poz.3</t>
  </si>
  <si>
    <t xml:space="preserve">Pompa elastomerowa do podaży leków jednorazowego użytku; zapewniający ciągły przepływ leku przez 54 h przy nominalnej objętości  270 ml; prędkość podaży 5 ml/h wygodny owalny kształt  o miękkiej i trwałej warstwie zewnętrznej, , mała wielkość; port do napełniania zamknięty koreczkiem luer lock i zabezpieczony zatyczką chroniącą przed uszkodzeniem mechanicznym i kontaminacją.Port do napełniania zintegrowany z zastawką bezzwrotną, zabezpieczajacą przed cofaniem się leku do strzykawki. Drenik infuzyjny z zaciskiem umożliwiającym zatrzymanie  infuzji  oraz filtrem czasteczkowym 1,2 um wraz z odpowietrznikiem umieszczonym na końcowym odcinku drenu, koniec drenu z zakończeniem  luer lock , zamkniety koreczkiem. Maksymalna objętość wypełnienia 295ml. System infuzyjny musi być kompatybilny i stabilny z cytostatykami np.z 5-Fluorouracilem. </t>
  </si>
  <si>
    <t>Torebka do pompy elastomerowej, z możliwością mocowania jej przy pasie.</t>
  </si>
  <si>
    <t xml:space="preserve">Dren skalibrowany z  pompą objetościową InfusomatCompact typ flushing, z dodatkową zastawką bezigłową powyżej komory kroplowej, bez PCV.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</si>
  <si>
    <t xml:space="preserve">Filtr infuzyjny 
- 0,2 μm filtr z dodatnio naładowaną membraną
- zatrzymuje bakterie i zanieczyszczenia cząsteczkowe
- bez względu na pozycję niezawodne odpowietrzanie dzięki automatycznemu odpowietrznikowi
- szybkie wypełnianie z automatycznym odpowietrzaniem
- zamknięcie luer lock
- nie zawiera DEHP i lateksu, efektywna powierzchnia
filtrująca min. 10cm2, objętość wypełnienia 2,4 ml </t>
  </si>
  <si>
    <t xml:space="preserve">Aparat do podaży leków podstawowy skalibrowany z  pompą objetościową Infusomat compactplus (potwierdzone instrukcją obsługi pompy)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</si>
  <si>
    <t xml:space="preserve">Aparat do podaży leków  światłoczułych, chrona przed światłem do 520nm, z dodatkowym portem do wstrzyknięć w dolnym odcinku, bursztynowy, bez PCV  skalibrowany z  pompą objetościową Infusomat compactplus (potwierdzone instrukcją obsługi pompy)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</si>
  <si>
    <r>
      <t xml:space="preserve">Zestaw do kaniulacji żył centralnych 14Ga/20cm jednoświatłowy, z igłą umożliwiającą wprowadzenie prowadnicy bez rozłączenia strzykawki. W zestawie kabel </t>
    </r>
    <r>
      <rPr>
        <sz val="9"/>
        <color indexed="8"/>
        <rFont val="Arial CE"/>
        <family val="2"/>
      </rPr>
      <t>umożliwiający  identyfikację położenia cewnika za pomocą EKG</t>
    </r>
    <r>
      <rPr>
        <sz val="9"/>
        <rFont val="Arial CE"/>
        <family val="2"/>
      </rPr>
      <t>. Łączniki bezpieczne typu SAFSITE zabezpieczające przed wnikaniem powietrza do systemu i wypływem krwi.</t>
    </r>
  </si>
  <si>
    <r>
      <t>Zestaw do kaniulacji żył centralnych 7F/20 cm dwuświatłowy z igłą umożliwiającą wprowadzenie prowadnicy bez rozłączenia strzykawki. W zestawie kabel u</t>
    </r>
    <r>
      <rPr>
        <sz val="9"/>
        <color indexed="8"/>
        <rFont val="Arial CE"/>
        <family val="2"/>
      </rPr>
      <t>możliwiający  identyfikację położenia cewnika za pomocą EKG</t>
    </r>
    <r>
      <rPr>
        <sz val="9"/>
        <rFont val="Arial CE"/>
        <family val="2"/>
      </rPr>
      <t>. Łączniki bezpieczne typu SAFSITE zabezpieczające przed wnikaniem powietrza do systemu i wypływem krwi. Prowadnica odporna na załamania.</t>
    </r>
  </si>
  <si>
    <r>
      <t>Zestaw do kaniulacji żył centralnych 7F/20cm trzyświatłowy z igłą umożliwiającą wprowadzenie prowadnicy bez rozłączenia strzykawki.  W zestawie kabel umożliwiaj</t>
    </r>
    <r>
      <rPr>
        <sz val="9"/>
        <color indexed="8"/>
        <rFont val="Arial CE"/>
        <family val="2"/>
      </rPr>
      <t>ący  identyfikację położenia cewnika za pomocą EKG</t>
    </r>
    <r>
      <rPr>
        <sz val="9"/>
        <rFont val="Arial CE"/>
        <family val="2"/>
      </rPr>
      <t>. Łączniki bezpieczne typu SAFSITE zabezpieczające przed wnikaniem powietrza do systemu i wypływem krwi. Prowadnica odporna na załamania.</t>
    </r>
  </si>
  <si>
    <r>
      <t>Zestaw do cewnikowania żył centralnych metodą Seldingera z cewnikiem trójkanałowym antybakteryjny. Cewnik wykonany z poliuretanu z poliheksanidem metakrylatu ( z chemicznie wbudowaną  substancją czynną biquanid – zapewniający ochronę przed kolonizacją bakterii i  mający charakter hydrofilny),  7F długości   20, 30 cm (do wyboru) z na stałe zintegrowaną możliwością wprowadzenia prowadnika bez konieczności rozłączenia igły ze strzykawką  oraz  z zastawkami zabezpieczajacymi przed wnikaniem powietrza do systemu i wypływem krwi . W zestawie prowadnica niklowo-tytanowa odporna na załamania oraz</t>
    </r>
    <r>
      <rPr>
        <sz val="9"/>
        <color indexed="10"/>
        <rFont val="Arial CE"/>
        <family val="2"/>
      </rPr>
      <t xml:space="preserve"> kabel </t>
    </r>
    <r>
      <rPr>
        <sz val="9"/>
        <color indexed="8"/>
        <rFont val="Arial CE"/>
        <family val="2"/>
      </rPr>
      <t>umożliwiający  identyfikację położenia cewnika za pomocą EKG</t>
    </r>
  </si>
  <si>
    <r>
      <t>Zestaw do cewnikowania żył centralnych metodą Seldingera z cewnikiem czterokanałowym antybakteryjny. Cewnik wykonany z poliuretanu z poliheksanidem metakrylatu ( z chemicznie wbudowaną  substancją czynną biquanid – zapewniający ochronę przed kolonizacją bakterii i  mający charakter hydrofilny),  8F długości   20, 30 cm (do wyboru) z na stałe zintegrowaną możliwością wprowadzenia prowadnika bez konieczności rozłączenia igły ze strzykawką  oraz  z zastawkami zabezpieczajacymi przed wnikaniem powietrza do systemu i wypływem krwi . W zestawie prowadnica niklowo-tytanowa odporna na załamania oraz</t>
    </r>
    <r>
      <rPr>
        <sz val="9"/>
        <color indexed="10"/>
        <rFont val="Arial CE"/>
        <family val="2"/>
      </rPr>
      <t xml:space="preserve"> kabel </t>
    </r>
    <r>
      <rPr>
        <sz val="9"/>
        <color indexed="8"/>
        <rFont val="Arial CE"/>
        <family val="2"/>
      </rPr>
      <t>umożliwiający  identyfikację położenia cewnika za pomocą EKG</t>
    </r>
  </si>
  <si>
    <t>Zestaw do punkcji opłucnej z kranikiem trójdrożnym i 2 litrowym workiem</t>
  </si>
  <si>
    <t>18</t>
  </si>
  <si>
    <t>Igła Touhy 18Gx80mm</t>
  </si>
  <si>
    <t xml:space="preserve">Zestaw do znieczuleń zewnątrzoponowych- igła Touchy 18G/8-9 cm, cewnik z trzema otworami bocznymi, miękką końcówką i łącznikiem, filtr strzykawka niskooporowa </t>
  </si>
  <si>
    <t>Igła do punkcji lędźwiowej 22Gx1 1/2 07x40mm</t>
  </si>
  <si>
    <t>21</t>
  </si>
  <si>
    <t>Igła do punkcji lędźwiowej 18G rozm.1,3x 90 mm (+/- 2mm)</t>
  </si>
  <si>
    <t>Igła do punkcji lędźwiowej 22G/90mm (+/- 2mm)</t>
  </si>
  <si>
    <t>Igły do znieczuleń podpajęczynówkowych z prowadnicą typ Pencil Point Eliptyczny uchwyt ze wskaźnikiem położenia szlifu igły, z wbudowanym pryzmatem zmieniajacym barwę po wypełnieniu PMR. Prowadnica dokładnie dopasowana do igły PP nieskracająca długości igły PP</t>
  </si>
  <si>
    <t>25G/90mm (+/- 2mm)</t>
  </si>
  <si>
    <t>27G/90mm (+/- 2mm)</t>
  </si>
  <si>
    <t>27G/103-120</t>
  </si>
  <si>
    <r>
      <t>Filtr zewnątrzoponowy 0,2</t>
    </r>
    <r>
      <rPr>
        <sz val="9"/>
        <rFont val="Arial"/>
        <family val="2"/>
      </rPr>
      <t>µm z systemem mocowania typu Pin Pad kompatybilny z poz. Nr 2</t>
    </r>
  </si>
  <si>
    <t>Mocowanie do cewnika zewnątrzoponowego. Zestaw składający się z pierścienia  mocującego i foliowego opatrunku ze środkową częścią pozbawioną kleju</t>
  </si>
  <si>
    <t>Igła do stymulacji nerwów obwodowych przy użyciu neurostymulatora w pełni izolowana z odsłoniętą tylko szyjką igły, igłą ze szlifem 30 st., echogeniczna powierzchnia igły 360 stopni na długości 20 mm, czytelne czarne znaczniki głębokości co 1 cm 22G/50mm</t>
  </si>
  <si>
    <t xml:space="preserve">Formularz cenowy - Zadanie nr 13 - sprzęt </t>
  </si>
  <si>
    <t xml:space="preserve">Jednorazowy system do kontrolowanej zbiórki luźnego stolca wyposażony w: silikonowy rękaw,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W zestawie 3 worki do zbiórki stolca. System przebadany klinicznie (ocena bezpieczeństwa stosowania systemu do 29 dni), czas utrzymania systemu do 29 dni, biologicznie czysty)  </t>
  </si>
  <si>
    <t>Formularz cenowy - Zadanie nr 14 - pokrowce do fototerapii</t>
  </si>
  <si>
    <t>Pokrowce do fototerapii ATOM BILI THERAPY PAD COVER, rozmiar L, opakowanie 50 szt.</t>
  </si>
  <si>
    <t>600</t>
  </si>
  <si>
    <t xml:space="preserve">Formularz cenowy - Zadanie nr 15 - sprzęt sterylny  </t>
  </si>
  <si>
    <t>Przyrząd do przetaczania cytostatyków -odpowiednie tworzywo nie wchodzące w reakcję z lekiem, aparat trójdrożny bez PCV i lateksu tworzący system zamknięty, z zastawkami umożliwiającymi podłączenie drenów z cytostatykami, zabezpieczenie z filtrem hydrofobowym (przyrząd do przetaczania cytostatyków do pomp Infusomat Space)</t>
  </si>
  <si>
    <t>Przyrząd do przetaczania cytostatyków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kompatybilny z pompą Infusomat Compact Plus</t>
  </si>
  <si>
    <t>Przyrząd do przetaczania cytostatyków bursztynowy -odpowiednie tworzywo nie wchodzące w reakcję z lekiem, aparat trójdrożny bez PCV i lateksu tworzący system zamknięty , z zastawkami umożliwiającymi podłączenie drenów z cytostatykami, zabezpieczenie z filtrem hydrofobowym (przyrząd do przetaczania cytostatyków do pomp Infusomat Space)</t>
  </si>
  <si>
    <t>Przyrząd do przetaczania cytostatyków bursztynowy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kompatybilny z pompą Infusomat Compact Plus</t>
  </si>
  <si>
    <t>Dren do dostrzykiwania leków tworzący system bez PCV i lateksu z zastawką umożliwiająca bezigłowe iniekcje leków zamykającą się automatycznie po rozłączeniu strzykawki. Aparat kompatybilny z przyrządem do przetaczania cytostatyków</t>
  </si>
  <si>
    <t>Dren do dostrzykiwania leków  z filtrem 0,2 µm tworzący system bez PCV i lateksu z zastawką umożliwiająca bezigłowe iniekcje leków zamykającą się automatycznie po rozłączeniu strzykawki. Aparat kompatybilny z przyrządem do przetaczania cytostatyków</t>
  </si>
  <si>
    <t>Filtr bakteryjny 0,2 µm nie przepuszczający aerozoli + filtr cząsteczkowy 5 µm, posiadający zastawkę  zapobiegającą ekspozycji personelu na toksyczne lub alergiczne dla skóry substancje i uniemożliwiającą wyciek płynu po odłączeniu strzykawki</t>
  </si>
  <si>
    <t>Zastawka bezzwrotna</t>
  </si>
  <si>
    <t xml:space="preserve">Formularz cenowy - Zadanie nr 16 - sprzęt sterylny </t>
  </si>
  <si>
    <t>Cewnik trójdrożny Foley jałowy BARD  z balonikiem o pojemności 30-50 ml, Ch 18, pakowany podwójnie w wewnętrzny worek foliowy oraz zewnętrzne opakowanie folia – papier, co zapewnia aseptyczne użytkowanie</t>
  </si>
  <si>
    <r>
      <t>Cewnik trójdrożny Foley jałowy BARD  z balonikiem o pojemności 30-50 ml, Ch 22, pakowany podwójnie w wewnętrzny worek foliowy oraz zewnętrzne opakowanie folia – papier, zapewniający aseptyczne użytkowanie</t>
    </r>
    <r>
      <rPr>
        <sz val="9"/>
        <color indexed="12"/>
        <rFont val="Arial"/>
        <family val="2"/>
      </rPr>
      <t>.</t>
    </r>
  </si>
  <si>
    <t>Cewniki do hemodializy wraz z zestawem wprowadzającym , skład zestawu wchodzi:- cewnik 12Fr/12,12 Ga/16 lub 20 cm ,cewnik prosty pokryty powłoką antybakteryjną ,kanały proksymalne cewnika zakończone zaworami membranowymi, igła punkcyjna 18Ga/2,5"ze strzykawką z otworem w tłoku do wprowadzania prowadnicy bez odłączania igły do strzykawki ,dodatkowa igła punkcyjna 20Ga w miękkiej kaniuli 18Ga/6,35", prowadnica 0,035" dł.60 cm(cewnik 16 cm) lub dł.68 cm(cewnik 20 cm), rozszerzadło, skalpel, 2 zawory membranowe z możliwością podłączenia infuzji, igła do kontroli ciśnienia</t>
  </si>
  <si>
    <t>3.1</t>
  </si>
  <si>
    <t>12F/20cm</t>
  </si>
  <si>
    <t>3.2</t>
  </si>
  <si>
    <t>12F/16cm</t>
  </si>
  <si>
    <t xml:space="preserve">Wielokomorowy zestaw do aktywnego lub biernego drenażu opłucnej z dokładną regulacją siły ssania i zastawką wodną dokładność pomiaru 0-5 ml j.u. Jałowy, z instrukcją użytkowania w języku polskim </t>
  </si>
  <si>
    <r>
      <t>System do nawilżania pojemnik 500 ml plus adaptor plus H</t>
    </r>
    <r>
      <rPr>
        <vertAlign val="subscript"/>
        <sz val="9"/>
        <rFont val="Arial CE"/>
        <family val="2"/>
      </rPr>
      <t>2</t>
    </r>
    <r>
      <rPr>
        <sz val="9"/>
        <rFont val="Arial CE"/>
        <family val="2"/>
      </rPr>
      <t>O</t>
    </r>
  </si>
  <si>
    <t xml:space="preserve">Wartość razem </t>
  </si>
  <si>
    <t xml:space="preserve">Formularz cenowy - Zadanie nr 17 - sprzęt sterylny </t>
  </si>
  <si>
    <t>7</t>
  </si>
  <si>
    <t>8</t>
  </si>
  <si>
    <t>9</t>
  </si>
  <si>
    <t>Cewnik Nelaton 4 długość 40 cm</t>
  </si>
  <si>
    <t>Cewnik Nelaton 6 długość 40 cm</t>
  </si>
  <si>
    <t>Cewnik Nelaton 8 długość 40 cm</t>
  </si>
  <si>
    <t>Cewnik Nelaton 10 długość 40 cm</t>
  </si>
  <si>
    <t>Cewnik Nelaton 12 długość 40 cm</t>
  </si>
  <si>
    <t>Cewnik Nelaton 14 długość 40 cm</t>
  </si>
  <si>
    <t>Cewnik Nelaton 16 długość 40 cm</t>
  </si>
  <si>
    <t>Cewnik Nelaton 18 długość 40 cm</t>
  </si>
  <si>
    <t>Cewnik Nelaton 20 długość 40 cm</t>
  </si>
  <si>
    <t>Cewnik Foley latex silikonowany obustronnie ch 6 z prowadnicą, pakowane podwójnie , opakowanie folia-folia .Jednoznacznie określony czas utrzymywania cewnika w pęcherzu, (minimum 14 dni). Napisy na opakowaniu jednostkowym i zbiorczym w języku polskim</t>
  </si>
  <si>
    <t>Cewnik Foley latex silikonowany obustronnie, ch 8 z prowadnicą, pakowane podwójnie,  opakowanie folia – folia. Jednoznacznie określony czas utrzymywania cewnika w pęcherzu, (minimum 14 dni). Napisy na opakowaniu jednostkowym i zbiorczym w języku polskim</t>
  </si>
  <si>
    <t>Cewnik Foley latex silikonowany obustronnie ch 10, pakowane podwójnie , opakowanie folia – folia. Jednoznacznie określony czas utrzymywania cewnika w pęcherzu, (minimum 14 dni). Napisy na opakowaniu jednostkowym i zbiorczym w języku polskim</t>
  </si>
  <si>
    <t>Cewnik Foley latex silikonowany obustronnie ch 12 , pakowane podwójnie , opakowanie folia – folia .Jednoznacznie określony czas utrzymywania cewnika w pęcherzu, (minimum 14 dni). Napisy na opakowaniu jednostkowym i zbiorczym w języku polskim</t>
  </si>
  <si>
    <t>Cewnik Foley latex silikonowany obustronnie ch 14 , pakowane podwójnie , opakowanie folia – folia .Jednoznacznie określony czas utrzymywania cewnika w pęcherzu, (minimum 14 dni). Napisy na opakowaniu jednostkowym i zbiorczym w języku polskim</t>
  </si>
  <si>
    <t>Cewnik Foley latex silikonowany obustronnie ch 16, pakowane podwójnie , opakowanie folia – folia .Jednoznacznie określony czas utrzymywania cewnika w pęcherzu, (minimum 14 dni). Napisy na opakowaniu w języku polskim</t>
  </si>
  <si>
    <t>Cewnik Foley latex silikonowany obustronnie ch 18, pakowane podwójnie , opakowanie folia – folia .Jednoznacznie określony czas utrzymywania cewnika w pęcherzu, (minimum 14 dni). Napisy na opakowaniu w języku polskim</t>
  </si>
  <si>
    <t>Cewnik Foley latex silikonowany obustronnie ch 20, pakowane podwójnie , opakowanie folia – folia .Jednoznacznie określony czas utrzymywania cewnika w pęcherzu, (minimum 14 dni). Napisy na opakowaniu jednostkowym i zbiorczym w języku polskim</t>
  </si>
  <si>
    <t>Cewnik Foley latex silikonowany obustronnie ch 22, pakowane podwójnie , opakowanie folia – folia .Jednoznacznie określony czas utrzymywania cewnika w pęcherzu, (minimum 14 dni). Napisy na opakowaniu jednostkowym i zbiorczym w języku polskim</t>
  </si>
  <si>
    <t>Cewnik Foley latex silikonowany obustronnie ch 24, pakowane podwójnie , opakowanie folia – folia .Jednoznacznie określony czas utrzymywania cewnika w pęcherzu, (minimum 14 dni). Napisy na opakowaniu jednostkowym i zbiorczym w języku polskim</t>
  </si>
  <si>
    <t xml:space="preserve">Rury karbowane jednorazowego użytku czyste mikrobiologicznie w zwojach przeznaczone do aerozoloterapii, respiratorów i aparatów do znieczulenia dla dzieci 15 mm i dla dorosłych 22 mm (do wyboru)
Pakowane w 50 metrowych zwojach w pudełku z dyspenserem
Posiadające odcinki ze złączami do cięcia co ok. 0,2 m lub 0,4 m i wielokrotność tych wymiarów. Na złączach między odcinkami, znajdują się dwie końcówki, które po przecięciu montowane są na "klik"  </t>
  </si>
  <si>
    <t>mb.</t>
  </si>
  <si>
    <t>Manometr Ambu jednorazowego użytku przeznaczony do monitorowania ciśnienia w drogach oddechowych pacjenta. Manometr może być podłączony do resuscytatorów firmy Ambu (lub innych producentów), jak również masek i układów CPAP. Nie zawierający lateksu i PCV. Przeznaczony dla noworodków</t>
  </si>
  <si>
    <t>Noże skalpele wymienne z nadrukowanym na opakowaniu lub wygrawerowanym na każdym ostrzu numerem ostrza i numerem serii oraz logo producenta, stal nierdzewna lub węglowa , opakowanie do 100szt., umożliwiające łatwe ,jałowe otwarcie. Rozmiar 11</t>
  </si>
  <si>
    <t xml:space="preserve"> szt.</t>
  </si>
  <si>
    <t>Noże skalpele wymienne z nadrukowanym na opakowaniu lub wygrawerowanym na każdym ostrzu numerem ostrza i numerem serii oraz logo producenta, stal nierdzewna lub węglowa , opakowanie do 100szt., umożliwiające łatwe ,jałowe otwarcie. Rozmiar 15</t>
  </si>
  <si>
    <t>Noże skalpele wymienne z nadrukowanym na opakowaniu lub wygrawerowanym na każdym ostrzu numerem ostrza i numerem serii oraz logo producenta, stal nierdzewna lub węglowa , opakowanie do 100szt., umożliwiające łatwe ,jałowe otwarcie. Rozmiar 22</t>
  </si>
  <si>
    <t>Noże skalpele wymienne z nadrukowanym na opakowaniu lub wygrawerowanym na każdym ostrzu numerem ostrza i numerem serii oraz logo producenta, stal nierdzewna lub węglowa , opakowanie do 100szt., umożliwiające łatwe ,jałowe otwarcie. Rozmiar 23</t>
  </si>
  <si>
    <t xml:space="preserve">Noże skalpele wymienne z nadrukowanym na opakowaniu lub wygrawerowanym na każdym ostrzu numerem ostrza i numerem serii oraz logo producenta, stal nierdzewna lub węglowa , opakowanie do 100szt., umożliwiające łatwe ,jałowe otwarcie. Rozmiar 24 </t>
  </si>
  <si>
    <t xml:space="preserve">Osłonki jednorazowego użytku do pomiarów temperatury, kompatybilne z termometrem dousznym Thermo Scan Pro 6000 (Braun). Opakowanie max. 1000 szt. </t>
  </si>
  <si>
    <t xml:space="preserve">Przewód do cystoskopu lub resektoskopu pojedyńczy, jałowy </t>
  </si>
  <si>
    <t>Dopuszczcza się składanie ofert  na cewniki Foleya, pakowane podwójnie równoważne opakowanie folia/folia-papier, zgodnie z  normą PN-EN 556-1:2002 odnoszącą się do sterylizacji wyrobów medycznych oraz zgodnie z normą PN-EN ISO 11607-1:2017-12 odnoszącą się do opakowań dla finalnie sterylizowanych wyrobów medycznych, spełniające wszelkie pozostałe wymogi siwz.</t>
  </si>
  <si>
    <t xml:space="preserve">Formularz cenowy - Zadanie nr 18  - sprzęt sterylny </t>
  </si>
  <si>
    <t>Zestaw do podawania płynów infuzyjnych 285cm kompatybilnych z pompami objętościowymi Medima.</t>
  </si>
  <si>
    <t>Formularz cenowy - zadanie nr 19 sprzęt sterylny</t>
  </si>
  <si>
    <t>Zestaw do nadłonowego drenażu pęcherza moczowego 14F zawierający: kateter typu Pigtail;  igłę rozrywalną; kołnierz mocujący;strzykawkę Luer Lock 10 ml; skalpel; opaskę</t>
  </si>
  <si>
    <t>kompl.</t>
  </si>
  <si>
    <t>Zestaw do szynowania moczowodów kateterem typu Pigtail nr 4,7 do 5F dł.30 cm</t>
  </si>
  <si>
    <t>Kateter moczowodowy typ  Nelaton rozm.5F długość 70 cm</t>
  </si>
  <si>
    <t>zestaw do nefrostomii. Rozm. 14Fr.</t>
  </si>
  <si>
    <t>Elektroda do stymulacji serca FG/ch6 z prostą końcówką</t>
  </si>
  <si>
    <t>Elektroda do stymulacji serca FG/ch6 z zakrzywioną końcówką</t>
  </si>
  <si>
    <t>Introduktor 6F</t>
  </si>
  <si>
    <t xml:space="preserve">Formularz cenowy - Zadanie nr 20 - sprzęt sterylny </t>
  </si>
  <si>
    <r>
      <t>Cewnik do odsysania drzewa o</t>
    </r>
    <r>
      <rPr>
        <sz val="9"/>
        <color indexed="8"/>
        <rFont val="Arial CE"/>
        <family val="2"/>
      </rPr>
      <t>skrzelowego prosty z otworem końcowym i bocznym lub z otworem centralnym i dwoma bocznymi umieszczonymi naprzemianlegle</t>
    </r>
  </si>
  <si>
    <t>1.1</t>
  </si>
  <si>
    <t>35-40cm/6</t>
  </si>
  <si>
    <t>1.2</t>
  </si>
  <si>
    <t>35-40cm/8</t>
  </si>
  <si>
    <t>1.3</t>
  </si>
  <si>
    <t>40-50cm/10</t>
  </si>
  <si>
    <t>1.4</t>
  </si>
  <si>
    <t>50-65cm/12</t>
  </si>
  <si>
    <t>1.5</t>
  </si>
  <si>
    <t>50-65cm/14</t>
  </si>
  <si>
    <t>1.6</t>
  </si>
  <si>
    <t>50-65cm/16</t>
  </si>
  <si>
    <t>1.7</t>
  </si>
  <si>
    <t>50-65cm/18</t>
  </si>
  <si>
    <t>1.8</t>
  </si>
  <si>
    <t>50-65cm/20</t>
  </si>
  <si>
    <t>1.9</t>
  </si>
  <si>
    <t>50-65cm/22</t>
  </si>
  <si>
    <t>Sonda żołądkowa bez kontrastu dł; min:1000 mm</t>
  </si>
  <si>
    <t>2.1</t>
  </si>
  <si>
    <t>14F</t>
  </si>
  <si>
    <t>2.2</t>
  </si>
  <si>
    <t>16F</t>
  </si>
  <si>
    <t>2.3</t>
  </si>
  <si>
    <t>18F</t>
  </si>
  <si>
    <t>2.4</t>
  </si>
  <si>
    <t>20F</t>
  </si>
  <si>
    <t>2.5</t>
  </si>
  <si>
    <t>22F</t>
  </si>
  <si>
    <t>2.6</t>
  </si>
  <si>
    <t>24F</t>
  </si>
  <si>
    <t>2.7</t>
  </si>
  <si>
    <t>26F</t>
  </si>
  <si>
    <t>2.8</t>
  </si>
  <si>
    <t>28F</t>
  </si>
  <si>
    <t>2.9</t>
  </si>
  <si>
    <t>30F</t>
  </si>
  <si>
    <r>
      <t xml:space="preserve">Dren z lateksu do jamy otrzewnowej dł. 32 cm (+/- 2 cm) </t>
    </r>
    <r>
      <rPr>
        <sz val="9"/>
        <rFont val="Symbol"/>
        <family val="1"/>
      </rPr>
      <t>Æ</t>
    </r>
    <r>
      <rPr>
        <sz val="9"/>
        <rFont val="Arial CE"/>
        <family val="2"/>
      </rPr>
      <t xml:space="preserve"> 24 z otworami</t>
    </r>
  </si>
  <si>
    <t>4</t>
  </si>
  <si>
    <r>
      <t xml:space="preserve">Dren z lateksu do jamy otrzewnowej dł. 32 cm (+/- 2 cm) </t>
    </r>
    <r>
      <rPr>
        <sz val="9"/>
        <rFont val="Symbol"/>
        <family val="1"/>
      </rPr>
      <t>Æ</t>
    </r>
    <r>
      <rPr>
        <sz val="9"/>
        <rFont val="Arial CE"/>
        <family val="2"/>
      </rPr>
      <t xml:space="preserve"> 26 z otworami</t>
    </r>
  </si>
  <si>
    <r>
      <t xml:space="preserve">Dren z lateksu do jamy otrzewnowej dł. 32 cm (+/- 2 cm) </t>
    </r>
    <r>
      <rPr>
        <sz val="9"/>
        <rFont val="Symbol"/>
        <family val="1"/>
      </rPr>
      <t>Æ</t>
    </r>
    <r>
      <rPr>
        <sz val="9"/>
        <rFont val="Arial CE"/>
        <family val="2"/>
      </rPr>
      <t xml:space="preserve"> 28 z otworami</t>
    </r>
  </si>
  <si>
    <r>
      <t xml:space="preserve">Dren z lateksu do jamy otrzewnowej dł. 32 cm (+/- 2 cm) </t>
    </r>
    <r>
      <rPr>
        <sz val="9"/>
        <rFont val="Symbol"/>
        <family val="1"/>
      </rPr>
      <t>Æ</t>
    </r>
    <r>
      <rPr>
        <sz val="9"/>
        <rFont val="Arial CE"/>
        <family val="2"/>
      </rPr>
      <t xml:space="preserve"> 30 z otworami</t>
    </r>
  </si>
  <si>
    <r>
      <t xml:space="preserve">Dren z lateksu do jamy otrzewnowej dł. 32 cm (+/- 2 cm) </t>
    </r>
    <r>
      <rPr>
        <sz val="9"/>
        <rFont val="Symbol"/>
        <family val="1"/>
      </rPr>
      <t>Æ</t>
    </r>
    <r>
      <rPr>
        <sz val="9"/>
        <rFont val="Arial CE"/>
        <family val="2"/>
      </rPr>
      <t xml:space="preserve"> 32 z otworami</t>
    </r>
  </si>
  <si>
    <t>Dren Kehra T – długość ramion, Ch 14</t>
  </si>
  <si>
    <t>Dren Kehra T – długość ramion, Ch 16</t>
  </si>
  <si>
    <t>Dren Kehra T – długość ramion, Ch 18</t>
  </si>
  <si>
    <t>Dren Kehra T – długość ramion, Ch 20</t>
  </si>
  <si>
    <t>Dren Redona 10 o długości 500 - 700 mm z paskiem kontrastującym w RTG na całej długości</t>
  </si>
  <si>
    <t>Dren Redona 12 o długości 500 - 700 mm z paskiem kontrastującym w RTG na całej długości</t>
  </si>
  <si>
    <t>Dren Redona 14 o długości 500 - 700 mm z paskiem kontrastującym w RTG na całej długości</t>
  </si>
  <si>
    <t>Dren Redona 16 o długości 500 - 700 mm z paskiem kontrastującym w RTG na całej długości</t>
  </si>
  <si>
    <t>Dren Redona 18 o długości 500 - 700 mm z paskiem kontrastującym w RTG na całej długości</t>
  </si>
  <si>
    <t xml:space="preserve">Formularz cenowy - Zadanie nr 21 </t>
  </si>
  <si>
    <t>Łyżki do videolaryngoskopu kompatybilne z videolaryngoskopem typu McGrath MAC</t>
  </si>
  <si>
    <t>rozmiar 3</t>
  </si>
  <si>
    <t>rrozmiar 4</t>
  </si>
  <si>
    <t>Czujnik SpO2 NELLCOR Oximax, jednorazowy 3M przylepny dla dzieci o wadze poniżej 3 kg ( MAX- N - I wg TYCO), dokonujący pomiaru w ruchu i przy niskiej perfuzji</t>
  </si>
  <si>
    <t>Czujnik SpO2 NELLCOR Oximax, jednorazowy 3M przylepny dla dzieci o wadze od 3 do 40 kg ( MAX- N - I wg TYCO), dokonujący pomiaru w ruchu i przy niskiej perfuzji</t>
  </si>
  <si>
    <t xml:space="preserve">Wartość razem  </t>
  </si>
  <si>
    <t xml:space="preserve">Formularz cenowy - Zadanie nr 22 - sprzęt sterylny </t>
  </si>
  <si>
    <t xml:space="preserve">Ilość opakowań handlowych konieczna do </t>
  </si>
  <si>
    <t>Cewnik naczyniowy  dwuświatłowy do hemodializy, typ: hemo - Flow - rozmiar 14,5 Fx 24cm. Zestaw zawierający cewnik , igłę wprowadzającą, rozszerzacz, prowadnik, 2 koreczki zabezpieczające, bagnet do tunelizacji, rozdzierany prowadnik.</t>
  </si>
  <si>
    <t xml:space="preserve">Cewnik naczyniowy dwuświatłowy do hemodializy  typ: hemo - Flow - rozmiar 14,5 Fx 28cm.  Zestaw zawierający cewnik , igłę wprowadzającą, rozszerzacz, prowadnik, 2 koreczki zabezpieczające, bagnet do tunelizacji, rozdzierany prowadnik </t>
  </si>
  <si>
    <t xml:space="preserve">Cewnik naczyniowy dwuświatłowy do hemodializy  typ: hemo - Flow - rozmiar 14,5 Fx 32cm do 33 cm.  Zestaw zawierający cewnik , igłę wprowadzającą, rozszerzacz, prowadnik, 2 koreczki zabezpieczające, bagnet do tunelizacji, rozdzierany prowadnik. </t>
  </si>
  <si>
    <t xml:space="preserve">Cewnik naczyniowy dwuświatłowy do hemodializy  typ: hemo - Flow - rozmiar 14,5 Fx 36 cm.  Zestaw zawierający cewnik , igłę wprowadzającą, rozszerzacz, prowadnik, 2 koreczki zabezpieczające, bagnet do tunelizacji, rozdzierany prowadnik. </t>
  </si>
  <si>
    <t xml:space="preserve">Cewnik naczyniowy dwuświatłowy do hemodializy  typ: hemo - Flow - rozmiar 14,5 Fx 40cm.  Zestaw zawierający cewnik , igłę wprowadzającą, rozszerzacz, prowadnik, 2 koreczki zabezpieczające, bagnet do tunelizacji, rozdzierany prowadnik </t>
  </si>
  <si>
    <t xml:space="preserve">Formularz cenowy - Zadanie nr 23  - sprzęt sterylny </t>
  </si>
  <si>
    <t>Zestaw do pobierania wydzieliny z drzewa oskrzelowego</t>
  </si>
  <si>
    <t>Kraniki</t>
  </si>
  <si>
    <t xml:space="preserve">Rozdzielacze </t>
  </si>
  <si>
    <t>3-kranikowe</t>
  </si>
  <si>
    <t>5-kranikowe</t>
  </si>
  <si>
    <t>4.1</t>
  </si>
  <si>
    <t>Dren do drenażu jamy opłucnej z trokarem tępym.  Rozmiar 20F</t>
  </si>
  <si>
    <t>4.2</t>
  </si>
  <si>
    <t>Dren do drenażu jamy opłucnej z trokarem tępym.  Rozmiar  24F</t>
  </si>
  <si>
    <t>4.3</t>
  </si>
  <si>
    <t>Dren do drenażu jamy opłucnej z trokarem tępym.  Rozmiar 28F</t>
  </si>
  <si>
    <t>4.4</t>
  </si>
  <si>
    <t xml:space="preserve">Dren do drenażu jamy opłucnej z trokarem tępym.  Rozmiar 32F </t>
  </si>
  <si>
    <t>Worki do godzinowej zbiórki moczu z komorą pomiarową 400-500ml</t>
  </si>
  <si>
    <t xml:space="preserve">Przyrząd do przetaczania płynów infuzyjnych z możliwością pomiaru ośrodkowego ciśnienia żylnego </t>
  </si>
  <si>
    <t>Przyrząd do pobierania i preparatyki krwi z igłą, z płynem konserwującym - 63 ml , poj. 450 ml</t>
  </si>
  <si>
    <r>
      <t>Cewniki zewnętrzne 1 częściowy rozm</t>
    </r>
    <r>
      <rPr>
        <sz val="9"/>
        <color indexed="53"/>
        <rFont val="Arial"/>
        <family val="2"/>
      </rPr>
      <t xml:space="preserve">: </t>
    </r>
    <r>
      <rPr>
        <sz val="9"/>
        <rFont val="Arial"/>
        <family val="2"/>
      </rPr>
      <t xml:space="preserve"> 29 mm -/+ 2 mm</t>
    </r>
  </si>
  <si>
    <t>Przewód do tlenu - jałowy min.2,1 m. dł.</t>
  </si>
  <si>
    <t>Kateter do embolektomii i trombektomii, jednokanałowy</t>
  </si>
  <si>
    <t>4F</t>
  </si>
  <si>
    <t xml:space="preserve">Formularz cenowy - Zadanie nr 24  - sprzęt sterylny </t>
  </si>
  <si>
    <t>Kateter do HSG 7F do 8F</t>
  </si>
  <si>
    <t>Formularz cenowy - Zadanie nr 25</t>
  </si>
  <si>
    <t>Zestaw do odsysania pola operacyjnego, końcówka perforowana (typu Yankauer) z kontrolą siły odsysania o średnicy wlotu 4,6 mm z drenem 25CH/5m , zestaw jałowy</t>
  </si>
  <si>
    <t>Zestaw do odsysania pola operacyjnego, końcówka perforowana (typu Yankauer) bez kontroli odsysania, o średnicy wlotu 10 mm z drenem 30CH, długość 4,5-5m , zestaw jałowy</t>
  </si>
  <si>
    <t xml:space="preserve">Formularz cenowy - Zadanie nr 26  - sprzęt sterylny </t>
  </si>
  <si>
    <t>Zestaw do drenażu klatki piersiowej o poniższych parametrach: 
- wyskalowana komora (co 10 ml do objetości 1000 ml) na wydzielinę o pojemności 1000 ml z zaworem spustowym i dodatkowym workiem o pojemności 1000 ml wchodzącym w skład zestawu (łączna pojemność 2000 ml) 
- sucha zastawka z funkcją wychyłową informującą o prawidłowym umieszczeniu cewnika 
- automatyczne zawory bezpieczeństwa ciśnienia dodatniego oraz wysokiego ujemnego, 
- płynna regulacja siły ssania za pomocą pokrętła w zakresie od 0 do 45 cm H20 z dodatkowym wskaźnikiem informującym o rzeczywistej sile ssania (wydolności zewnętrznego źródła próżni) 
- możliwość regulacji podciśnienia w dowolnym momencie pracy zestawu bez konieczności rozłączania układu 
- gruszka informująca nas o stanie rozprężenia płuca i umożliwiająca dodatkową ewakuację płynu, 
- monitor przecieku powietrza od 1 do 7 
- port bezigłowy w komorze kolekcyjnej do pobierania próbek 
- przystosowany do zawieszenia na łóżku 
- zestaw bezszmerowy, sterylny, jednorazowego użytku.</t>
  </si>
  <si>
    <t>Zestaw do trepanobiopsji z kaniulą ekstrakcyjną, jako osobny element wycinający  materiał biopsyjny (do pobrania materiału biologicznego , bez uszkodzenia próbki, igła z końcówką typu laurer i z wklęsłą krawędzią tnąca , mandryn igły zakończony piramidalnie ) igła i „wypychacz” znakowany co 1 cm</t>
  </si>
  <si>
    <t>Rozm: 11g x 15 cm</t>
  </si>
  <si>
    <t>Rozm : 11 g x 10 cm</t>
  </si>
  <si>
    <t xml:space="preserve">Formularz cenowy - Zadanie nr 27 - sprzęt sterylny  </t>
  </si>
  <si>
    <t>Zestaw z łącznikiem do drenu 150/200 ml  (Butelka z wytworzonym fabrycznie podciśnieniem z końcówką "Luer Lock + przewód łączący zaopatrzony w zastawkę antyrefluksyjną i łącznik uniwarsalny do drenu Ch 6- 18  - zestaw sterylny do drenażu pooperacyjnego wg Redona )</t>
  </si>
  <si>
    <t>Zestaw z łącznikiem do drenu 300/400 ml  lub 450 ml (Butelka z wytworzonym fabrycznie podciśnieniem z końcówką "Luer Lock + przewód łączący zaopatrzony w zastawkę antyrefluksyjną i łącznik uniwersalny do drenu Ch 6- 18  - zestaw sterylny do drenażu pooperacyjnego wg Redona ).</t>
  </si>
  <si>
    <t>Tubus sigmoidoskopowy j.u. ( bez  potrzeby sterylizacji) Typu Uni Spec250x20 mm  do sigmoidoskopu E-0318825</t>
  </si>
  <si>
    <t>Pokrowce na maty grzewcze nieprzemakalne o wymiarach 240x100cm nie lateksowe;</t>
  </si>
  <si>
    <t>dozownik( pompka ) do lignokainy w aerozolu firmy EGIS</t>
  </si>
  <si>
    <t>Chirurgiczny marker skórny do oznaczania miejsc i łatwej identyfikacji. Sterylny, nietoksyczny, szybkoschnący, nieplamiący. Widoczny niezależnie od koloru skóry. Odporny na środki dezynfekcyjne. Skala pomiarowa na korpusie markera – 5 cm. Dodatkowa skala pomiarowa w postaci dwustronnej linijki 15 cm lub 6 cali. Pakowany folia/papier.</t>
  </si>
  <si>
    <t>Szczoteczka cytologiczna (standard) przeznaczona do pobiernia komórek z szyjki macicy, sterylna,pakowana indywidualnie ( folia/papier)</t>
  </si>
  <si>
    <t>Sonda Sengstaken silikonowa nr 18 długość minimum 110 cm</t>
  </si>
  <si>
    <t>Zamawiający uzna za równoważne</t>
  </si>
  <si>
    <t>Oferty z wysokociśnieniowymi zestawami do drenażu pooperacyjnego wg Redona o pojemności 200 i 400 ml (z dodatkową przestrzenią bezpieczeństwa 50 ml), zawierającymi butlę z wyraźną wypukłą skalą i wskaźnikiem podciśnienia, wieszak oraz dren z łącznikiem Luer Lock i uniwersalnym połączeniem do drenów 6-18 CH</t>
  </si>
  <si>
    <t>poz. 1-2 -  aby na drenie był umieszczony zacisk przesuwny zamiast zastawki</t>
  </si>
  <si>
    <t xml:space="preserve">poz. 1-2 -  butelki ze złączem Large Luer Lock( luer lock  o powiększonym rozmiarze) </t>
  </si>
  <si>
    <t>Zestaw z zastawką antyrefluksyjną w pojemniku oraz zaciskiem przesuwnym na drenie</t>
  </si>
  <si>
    <t>Formularz cenowy - Zadanie nr 28</t>
  </si>
  <si>
    <t>Worek do odsysania z zaworem odcinającym 2000ml . Wkład posiadający funkcję samozasysania, uszczelniany automatycznie po uruchomieniu ssania, wyposażony w filtr przeciwbakteryjny i hydrofobowy pełniący funkcję zastawki antyrefluksyjnej zabezpieczającej źródło ssania przed zalaniem - automatyczne odcięcie ssania po napełnieniu się wkładu, worki kompatybilne z posiadanym systemem WACSAX</t>
  </si>
  <si>
    <t>Worek do odsysania z zaworem odcinającym 2000ml . Wkład posiadający funkcję samozasysania , uszczelniany automatycznie po uruchomieniu ssania, wyposażony w filtr przeciwbakteryjny i hydrofobowy pełniący funkcję zastawki antyrefluksyjnej zabezpieczającej źródło ssania przed zalaniem - automatyczne odcięcie ssania po napełnieniu się wkładu</t>
  </si>
  <si>
    <r>
      <t xml:space="preserve">Dreny do odsysania 180-210 cm z kontrolą siły odsyssania </t>
    </r>
    <r>
      <rPr>
        <sz val="9"/>
        <rFont val="Symbol"/>
        <family val="1"/>
      </rPr>
      <t>Æ</t>
    </r>
    <r>
      <rPr>
        <sz val="9"/>
        <rFont val="Arial CE"/>
        <family val="2"/>
      </rPr>
      <t xml:space="preserve"> zew. 8 mm, </t>
    </r>
    <r>
      <rPr>
        <sz val="9"/>
        <rFont val="Symbol"/>
        <family val="1"/>
      </rPr>
      <t>Æ</t>
    </r>
    <r>
      <rPr>
        <sz val="9"/>
        <rFont val="Arial CE"/>
        <family val="2"/>
      </rPr>
      <t xml:space="preserve"> wew. 5 do 5,6 mm przeźroczyste współpracujący z workiem do odsysania zawartym w pozycji 1 tego zadania (niesterylny).</t>
    </r>
  </si>
  <si>
    <r>
      <t xml:space="preserve">Dren do odsysania 180-210 cm niesterylny bez kontroli siły odsysania </t>
    </r>
    <r>
      <rPr>
        <sz val="9"/>
        <rFont val="Symbol"/>
        <family val="1"/>
      </rPr>
      <t>Æ</t>
    </r>
    <r>
      <rPr>
        <sz val="9"/>
        <rFont val="Arial CE"/>
        <family val="2"/>
      </rPr>
      <t xml:space="preserve"> zewn. 8 mm </t>
    </r>
    <r>
      <rPr>
        <sz val="9"/>
        <rFont val="Symbol"/>
        <family val="1"/>
      </rPr>
      <t>Æ</t>
    </r>
    <r>
      <rPr>
        <sz val="9"/>
        <rFont val="Arial CE"/>
        <family val="2"/>
      </rPr>
      <t xml:space="preserve"> wew. 5 do 5,6 mm przeźroczyste współpracujący z workiem do odsysania zawartym w pozycji 1 tego zadania.</t>
    </r>
  </si>
  <si>
    <t>Pojemniki wielorazowe z uchwytem do mocowania o pojemności 2000ml - przeźroczysty, wyskalowany w ml, wyposażony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85° C, i sterylizację w autoklawie  121° C</t>
  </si>
  <si>
    <t>Łącznik kątowy kompatybilny z gniazdem kanistra 14,2 mm, wymienny, umożliwiający skierowanie króćca w dowolną stronę, z przyłączem schodkowym do drenów o średnicy od 6 do 11mm.</t>
  </si>
  <si>
    <t>Wieszak do ramy łóżka do zamontowania kanistra typu Serres z uchwytem 30mm, stalowy, możliwość dopasowania do rożnych  średnic ram</t>
  </si>
  <si>
    <t xml:space="preserve">Gąbki jednorazowe nasączone płynem myjącym o naturalnym ph oraz środkiem antybakteryjnym trichosanem, wykonane z włókna 80 do 90 g /m2 dopuszcza się również myjkę w kształcie rękawicy zgodną z opisem: 
- rozmiar 16x25 cm o grubości nie mniej niż 5 mm
- składająca się m. in. z syntetycznych podkładów watolinowych, nasączonych mydłem
sanitarnym jakości medycznej o pH 5.5.
- Skład mydła:
siarczan lauretanowo-sodowy
woda
chlorek sodu
substancje zapachowe
opary kokamidowe
betaina kokamidopropylowa
glikol polipropylenowy, alkohol beznylowy, Metylochloraoazotiazlinon (oraz)
Metyloizotiazolinon
kwas cytrynowy
C.I. 61570
C.I. 19140
- opakowanie zbiorcze ( do 20szt.)
- oświadczenie od producenta o możliwości stosowanie u noworodków </t>
  </si>
  <si>
    <t>Szczoteczki jednorazowego użytku do chirurgicznego mycia rąk</t>
  </si>
  <si>
    <t>Golarka do golenia pola operacyjnego jednorazowego użytku z grzebieniem uniemożliwiającym zapychanie się golarki włosami. Ostrze wykonane ze stali nierdzewnej nie powodujące podrażnień i zadrapań u pacjenta. Karbowany uchwyt zapewniający stabilizację podczas golenia, specjalne wcięcie umożliwiające dokładny widok golonego obszaru ciała.</t>
  </si>
  <si>
    <t xml:space="preserve">Formularz cenowy - Zadanie nr 29 - sprzęt sterylny </t>
  </si>
  <si>
    <r>
      <t>Jednorazowy dren ssąco płuczący kompatybilny z pompą AHTO z końcówką roboczą 5mm, u</t>
    </r>
    <r>
      <rPr>
        <sz val="10"/>
        <color indexed="8"/>
        <rFont val="Arial"/>
        <family val="2"/>
      </rPr>
      <t>chwyt ssąco-płuczący wyposażony w zawór płukania i zawór ssania z możliwością regulacji</t>
    </r>
    <r>
      <rPr>
        <sz val="10"/>
        <rFont val="Arial"/>
        <family val="2"/>
      </rPr>
      <t>, przyciski do sterowania ssaniem/płukaniem kodowane kolorem,  możliwość dobrania różnego rodzaju końcówek roboczych 5 i 10 mm również do elektrokoagulacji. Sterylny, pakowany maksymalnie po 6 szt/opak.</t>
    </r>
  </si>
  <si>
    <r>
      <t>Jednorazowy dren ssąco płuczący kompatybilny z pompą AHTO bez  końcówki roboczej, u</t>
    </r>
    <r>
      <rPr>
        <sz val="10"/>
        <color indexed="8"/>
        <rFont val="Arial"/>
        <family val="2"/>
      </rPr>
      <t>chwyt ssąco-płuczący wyposażony w zawór płukania i zawór ssania z możliwością regulacji</t>
    </r>
    <r>
      <rPr>
        <sz val="10"/>
        <rFont val="Arial"/>
        <family val="2"/>
      </rPr>
      <t>, przyciski do sterowania ssaniem/płukaniem kodowane kolorem,  możliwość dobrania różnego rodzaju końcówek roboczych 5 i 10 mm również do elektrokoagulacji. Sterylny, pakowany maksymalnie  po 6 szt/opak.</t>
    </r>
  </si>
  <si>
    <t>Dren jednorazowy z odsysaniem dymu,   kompatybilny z insuflatorem Pneumoclear, sterylny, jednorazowego użytku z wbudowanym filtrem ULPA, pakowany maksymalnie po 10 szt.</t>
  </si>
  <si>
    <t xml:space="preserve">Formularz cenowy - Zadanie nr 30 - sprzęt sterylny </t>
  </si>
  <si>
    <t>Wielkość opakowania handlowego (kompl./szt.)</t>
  </si>
  <si>
    <t>Zestaw do drenażu worka osierdziowego w składzie:</t>
  </si>
  <si>
    <t>kateter 9F x 30 cm ( 6 otworów)</t>
  </si>
  <si>
    <t>prowadnik J,038" x 48 cm</t>
  </si>
  <si>
    <t>strzykawka 10 ml</t>
  </si>
  <si>
    <t>igła prosta 18 G x 7 cm</t>
  </si>
  <si>
    <t>kateter 8F x 30 cm ( 6 otworów)</t>
  </si>
  <si>
    <t xml:space="preserve">Rurki krtaniowe LT-D dla dorosłych </t>
  </si>
  <si>
    <t>Łączniki dwustronne drenów do ssaka śr.8-12 mm</t>
  </si>
  <si>
    <t xml:space="preserve">Łącznik dwustronne drenów do ssaka śr.6-9 mm </t>
  </si>
  <si>
    <t>Łącznik schodkowy-6mm-11mm</t>
  </si>
  <si>
    <t>Prowadnica intubacyjna długa/60cm/4 do 5 mm</t>
  </si>
  <si>
    <t>Jednorazowa prowadnica rurki intubacyjnej tzw.” bougie” z atraumatyczną końcówką typu Coude. Wykonana z tworzywa o małej powierzchni tarcia, zapewniająca łatwe wsuwanie i wysuwanie z rurki intubacyjnej. Produkt bezlateksowy, sterylny. Rozm. 15Fr, średnica zew 5,0mm dł.70cm</t>
  </si>
  <si>
    <t>Maska twarzowa jednorazowa z dmuchanym mankietem posiadająca silikonowy zawór do nadmuchiwania mankietu,  kompatybilna ze środowiskiem MRI</t>
  </si>
  <si>
    <t>9.1</t>
  </si>
  <si>
    <t>nr 00 (1)  noworodki</t>
  </si>
  <si>
    <t>9.2</t>
  </si>
  <si>
    <t>nr 0   (2)   niemowlęta</t>
  </si>
  <si>
    <t>9.3</t>
  </si>
  <si>
    <t>nr 1   (3) i (4)   pediatryczna</t>
  </si>
  <si>
    <t>9.4</t>
  </si>
  <si>
    <t>nr 3   (5)   mały</t>
  </si>
  <si>
    <t>9.5</t>
  </si>
  <si>
    <t>nr 4   (6)  średni</t>
  </si>
  <si>
    <t>9.6</t>
  </si>
  <si>
    <t xml:space="preserve">nr 5   (7) duży / bardzo duży </t>
  </si>
  <si>
    <t xml:space="preserve">Razem wartość </t>
  </si>
  <si>
    <t xml:space="preserve">Formularz cenowy - Zadanie nr 31- sprzęt sterylny </t>
  </si>
  <si>
    <r>
      <t>Zestaw sterylny do cementowania</t>
    </r>
    <r>
      <rPr>
        <b/>
        <sz val="9"/>
        <color indexed="25"/>
        <rFont val="Arial CE"/>
        <family val="2"/>
      </rPr>
      <t xml:space="preserve">  </t>
    </r>
    <r>
      <rPr>
        <sz val="9"/>
        <rFont val="Arial CE"/>
        <family val="2"/>
      </rPr>
      <t>w składzie:1 miska plastikowa 500ml. Ze szpatułką do cementu kostnego 12x6cm, rękawice chirurgiczne lateksowe pudrowane rozm.8-1 para</t>
    </r>
  </si>
  <si>
    <t xml:space="preserve">Zestaw do dożylneg wkłucia centralnego zw składzie: - 6 x kompres z gazy bawełnianej  7,5 cm x 7,5 cm;  - 4 x tampon z gazy bawełnianej ( wielkość śliwki);  - 1 x kleszczyki plastikowe ( 14 cm); - 1 x pęseta plastikowa ( 12,5 cm);  - 1 x serweta włokninowa , nieprzylepna , 45 cm x 75 cm ( barierowa);  - 1 x serweta włoninowa , 45 cm x 75 cm , z regulacją otworu ( serweta składa się z 2 oddzielnych  części) , otwór przylepny ( barierowa); - 1 x strzykawka Luer Lock 10 ml ( zapakowana); - 1 x igła 1,2 x 40 mm ( 18 G x 1/2 ) -zapakowana; - 1 x igła 0,8 x 40 mm ( 21 G x 1/2  ( zapakowana); - 1 ostrze – skalpel ,6,5 cm ( zapakowane);  - 1 x igłotrzymacz , 14 cm; - 1 x opatrunek transparentny z folii poliuretanowej , 10 cm x 15 cm ( zapakowany )  </t>
  </si>
  <si>
    <t xml:space="preserve">Formularz cenowy - Zadanie nr 32 sprzęt sterylny </t>
  </si>
  <si>
    <t>Wielkość opakowania handlowego (kompl/szt.)</t>
  </si>
  <si>
    <t xml:space="preserve">Zestaw do znieczulenia podpajęczynówkowego-zewnątrzoponowego ciągłego, złożony z: igły Touhy 18G, igły podpajęczynówkowej 26G z otworem bocznym (Pencil Point), cewnika zewnątrzoponowego z łącznikiem filtru i strzykawki niskooporowej </t>
  </si>
  <si>
    <t xml:space="preserve">szt. (komplet) </t>
  </si>
  <si>
    <t xml:space="preserve">Formularz cenowy - Zadanie nr 33 - sprzęt sterylny </t>
  </si>
  <si>
    <t xml:space="preserve">1 </t>
  </si>
  <si>
    <t>Protezy (stenty)  do dróg żółciowych typu podwójny pigtail o śr Fr, 8,5 Protezy ze znacznikami na granicy pętli i pośrodku części prostej. Protezy ze zwężoną końcówką dystalną ułatwiającą wprowadzenie protezy</t>
  </si>
  <si>
    <t>5 cm</t>
  </si>
  <si>
    <t>7 cm</t>
  </si>
  <si>
    <t>9 cm</t>
  </si>
  <si>
    <t>12 cm</t>
  </si>
  <si>
    <t>15 cm</t>
  </si>
  <si>
    <t>Protezy (stenty)  do dróg żółciowych standardowe( z łukowatym wygięciem środkowym) o śr Fr, 8,5 Protezy ze znacznikiem od strony dwunastnicy oraz zwężoną końcówką dystalną ułatwiającą wprowadzenie ,protezy</t>
  </si>
  <si>
    <t>Formularz cenowy - Zadanie nr 34</t>
  </si>
  <si>
    <t>Elektrody jednorazowe  EKG dla noworodków,włókninowe białe, bez lateksu i PCV z przyłączonym odprowadzeniem (pakowane w zestawie po 3 szt. oraz posiadające odprowadzenie DIN 1,5 mm)</t>
  </si>
  <si>
    <t xml:space="preserve">Elektrody jednorazowe  EKG dla dorosłych na bazie włókniny, białe, żel stały, wyposażone w tarkę w postaci 3 równoległych rzędów po 9 wypustek, bez lateksu i PCV. Opakowanie  max. 50 szt. </t>
  </si>
  <si>
    <t>Formularz cenowy - Zadanie nr 35 - sprzęt jednorazowy</t>
  </si>
  <si>
    <t>1.</t>
  </si>
  <si>
    <t>Elektroda jednorazowa Stat- Padz, wielofunkcyjna dla dorosłych, do defibrylatorów Zoll M Series.</t>
  </si>
  <si>
    <t>komplet</t>
  </si>
  <si>
    <t>Elektrody Quick Combo do defibrylatora/monitora  Lifepak - komp. Zawierający prawą i lewą elektrodę</t>
  </si>
  <si>
    <t>Formularz cenowy - Zadanie nr 36 - sprzęt sterylny</t>
  </si>
  <si>
    <t>Elektroda do elektroresekcji typu pętla  5 mm, monopolarna do zastosowania z płaszczem 24/26Fr. Kompatybilna z rektoskopem firmy Polmed. Autoklawowalna</t>
  </si>
  <si>
    <t>Elektroda do elektroresekcji typu kulka 5 mm, monopolarna do zastosowania z płaszczem 24/26Fr. Kompatybilna z rektoskopem firmy Polmed. Autoklawowalna</t>
  </si>
  <si>
    <t xml:space="preserve">Formularz cenowy - Zadanie nr 37 - sprzęt sterylny </t>
  </si>
  <si>
    <t>Worki do sporządzania mieszanin do żywienia pozajelitowego bez zestawów do napełniania, sterylne, wykonane  bez substancji zmiękczających. Elementy worka: osobny przewód z membraną do wstrzyknięć z kapturkiem ochronnym, przewód napełniający zamykany koreczkiem LuerLock i z klamrą zatrzaskową, uniwersalny korek przewodu wprowadzającego z zamknięciem ochronnym, pasujący do wszystkich typów zestawów do przetaczania, uchwyt do bezpiecznego transportu i zawieszania napełnionego worka. Pakowany w niepylące opakowanie typu blister., pojemność 250 ml , bursztynowy *</t>
  </si>
  <si>
    <t>Worek do osłony przed światłem na pojemność 100-250 ml ( przypadku wyceny worków przezroczystych)</t>
  </si>
  <si>
    <t>Worki do sporządzania mieszanin do żywienia pozajelitowego bez zestawów do napełniania, sterylne, wykonane  bez substancji zmiękczających. Elementy worka: osobny przewód z membraną do wstrzyknięć z kapturkiem ochronnym, przewód napełniający zamykany koreczkiem LuerLock i z klamrą zatrzaskową, uniwersalny korek przewodu wprowadzającego z zamknięciem ochronnym, pasujący do wszystkich typów zestawów do przetaczania, uchwyt do bezpiecznego transportu i zawieszania napełnionego worka. Pakowany w niepylące opakowanie typu bliste, pojemność 500 ml , bursztynowy *</t>
  </si>
  <si>
    <t>Worek do osłony przed światłem na pojemność 500-1000  ml ( ( przypadku wyceny worków przezroczystych))</t>
  </si>
  <si>
    <t xml:space="preserve">* Zamawiający dopuszcza wycenę worków przezroczystych wraz z osłoną przed światłem </t>
  </si>
  <si>
    <t xml:space="preserve">Formularz cenowy - Zadanie nr 38 - sprzęt sterylny </t>
  </si>
  <si>
    <t>Nierepozycyjna igła lokalizacyjna do przedoperacyjnej lokalizacji niewyczuwalnych palpacyjnie zmian w piersi. Ogranicznik głębokości wkłucia, igła znakowana co 1 centymetr, przezroczysty uchwyt luer pozwalający na iniekcję barwnika lub aspirację płynów z mandrynem typu V</t>
  </si>
  <si>
    <t>igła lokalizacyjna podwójny haczyk 20Gx 100-110</t>
  </si>
  <si>
    <t>igła lokalizacyjna pojedynczy haczyk 21Gx100-120</t>
  </si>
  <si>
    <t xml:space="preserve">Formularz cenowy - Zadanie nr 39 - sprzęt sterylny </t>
  </si>
  <si>
    <t xml:space="preserve">Igła doszpikowa dla dorosłych. Automatyczne wkłucie doszpikowe przewidziane dla osób powyżej12 roku życia. Jednorazowego użytku, jałowe: niepirogenne, nietoksyczne, w opakowaniu /gotowe do natychmiastowego użycia/, z możliwością szybkiej infuzji płynów i leków oraz przetaczania krwi.  </t>
  </si>
  <si>
    <t xml:space="preserve">Igła doszpikowa dla dzieci. Automatyczne wkłucie doszpikowe przewidziane dla dzieci i niemowląt od 0 do 12 roku życia. Jednorazowego użytku, jałowe: niepirogenne, nietoksyczne, w opakowaniu /gotowe do natychmiastowego użycia/, z możliwością szybkiej infuzji płynów i leków oraz przetaczania krwi.                                </t>
  </si>
  <si>
    <t xml:space="preserve">Formularz cenowy - Zadanie nr 40 - sprzęt sterylny </t>
  </si>
  <si>
    <t>Igła do nakłuć talerza biodrowego z regulowaną głębokością wkłucia 15G x70-73 mm</t>
  </si>
  <si>
    <t>Formularz cenowy - Zadanie nr 41</t>
  </si>
  <si>
    <t xml:space="preserve">Producent i nr katalogowy oraz klasę wyrobu medycznego </t>
  </si>
  <si>
    <t xml:space="preserve">Cena jedn. netto opak.a </t>
  </si>
  <si>
    <t xml:space="preserve">Elektrody neutralne jednorazowego użytku, dwudzielne, owalne, hydrożelowe, wyposażone w okalający pas bezpieczeństwa, o powierzchni przewodzącej 110cm2, powierzchni całkowitej 170cm2, rozmiar elektrody: 176 x 122mm., Elektrody pakowane w pakietach po 5 szt, do każdego pakietu załączone naklejki z informacją o numerze serii i datą ważności elektrody, gotowe do wklejenia do protokołu pacjenta, opakowanie handlowe 50szt., przeznaczone do aparatu elektorchirurgicznego ENDO EMED
</t>
  </si>
  <si>
    <t>Dren dwudziestoczterogodzinny przeznaczony do pompy endoskopowej typu JSFP-P1</t>
  </si>
  <si>
    <t xml:space="preserve">Formularz cenowy - Zadanie nr 42 - sprzęt sterylny </t>
  </si>
  <si>
    <t xml:space="preserve">Ilość opakowań handlowych </t>
  </si>
  <si>
    <t xml:space="preserve">Cena jedn. netto opakowania </t>
  </si>
  <si>
    <r>
      <t xml:space="preserve">Igły do portu zakrzywione o szlifie atraumatycznym przystosowane do iniekcji </t>
    </r>
    <r>
      <rPr>
        <b/>
        <sz val="9"/>
        <color indexed="8"/>
        <rFont val="Arial"/>
        <family val="2"/>
      </rPr>
      <t xml:space="preserve">pod wysokim ciśnieniem </t>
    </r>
    <r>
      <rPr>
        <sz val="9"/>
        <color indexed="8"/>
        <rFont val="Arial"/>
        <family val="2"/>
      </rPr>
      <t xml:space="preserve">do min. 22,4 bara. Wymagana obecność mechanizmu zabezpieczającego przed zakłuciem. Podstawa igły wykonana z przezroczystej płytki z otworami ułatwiającymi wentylację z podkładką z gęstego tworzywa o strukturze zamknięto komórkowej. uniemożliwiającej przenikanie bakterii, zapobiegającej kompresji.  Nie zawierający DEHP i lateksu, dostosowane do MR. Igły sterylne, jednorazowego użytku, pakowane pojedynczo. Na każdym opakowaniu nadruk nr serii i daty ważności oraz oznakowanie potwierdzające wysokie ciśnienie (psi). Opis w języku polskim. Okres ważności minimum 12 miesięcy od daty dostawy. Igła 20G/15 mm z drenem, safety   </t>
    </r>
  </si>
  <si>
    <t>Igły do portu zakrzywione o szlifie atraumatycznym ze skrzydełkami, drenem i zaciskiem typu Hubera, 22G x 19-20mm do podawania leków (nie zawierające PCV)</t>
  </si>
  <si>
    <t>Igły do portu zakrzywione o szlifie atraumatycznym ze skrzydełkami, drenem i zaciskiem typu Hubera, 22G x 22-25 mm do podawania leków (nie zawierające PCV)</t>
  </si>
  <si>
    <t>Igły do portu zakrzywione o szlifie atraumatycznym ze skrzydełkami, drenem i zaciskiem typu Hubera, 20G x 19-20mm do podawania leków (nie zawierające PCV)</t>
  </si>
  <si>
    <t>Igły do portu zakrzywione o szlifie atraumatycznym ze skrzydełkami, drenem i zaciskiem typu Hubera, 20G x 22-25 mm do podawania leków (nie zawierające PCV)</t>
  </si>
  <si>
    <t>Igły do portu zakrzywione o szlifie atraumatycznym ze skrzydełkami, drenem i zaciskiem typu Hubera, 19G x 19-20mm do podawania leków (nie zawierające PCV)</t>
  </si>
  <si>
    <t>Igły do portu zakrzywione o szlifie atraumatycznym ze skrzydełkami, drenem i zaciskiem typu Hubera, 19G x 22-25 mm do podawania leków ( nie zawierające PCV)</t>
  </si>
  <si>
    <t xml:space="preserve">Formularz cenowy - Zadanie nr 43 - sprzęt sterylny </t>
  </si>
  <si>
    <t>Igły do portu zakrzywione o szlifie atraumatycznym typu Hubera 22G x 22-25 mm bez motylka , do płukania portów ( nie zawierające PCV)</t>
  </si>
  <si>
    <t>Igły do portu zakrzywione o szlifie atraumatycznym typu Hubera 22G x 19-20mm bez motylka , do płukania portów ( nie zawierające PCV)</t>
  </si>
  <si>
    <t>Igły do portu zakrzywione o szlifie atraumatycznym typu Hubera 20G x 22-25 mm bez motylka , do płukania portów ( nie zawierające PCV)</t>
  </si>
  <si>
    <t>Igły do portu zakrzywione o szlifie atraumatycznym typu Hubera 20G x 19-20mm bez motylka , do płukania portów ( nie zawierające PCV)</t>
  </si>
  <si>
    <t>Formularz cenowy - Zadanie nr 44 - sprzęt sterylny oprzyrządowanie do respiratora Baby log i Evita</t>
  </si>
  <si>
    <t>i Evita</t>
  </si>
  <si>
    <t xml:space="preserve">Układ oddechowy Ventstar noworodkowy/ogrzewany wdech z komorą nawilżacza/ </t>
  </si>
  <si>
    <t>Głowica Baby Flow jednorazowego użytku</t>
  </si>
  <si>
    <t>Kaniula Baby Flow: rozm.S</t>
  </si>
  <si>
    <t>rozm. M</t>
  </si>
  <si>
    <t>rozm. L</t>
  </si>
  <si>
    <t>rozm. XL</t>
  </si>
  <si>
    <t xml:space="preserve">rozm. XXL </t>
  </si>
  <si>
    <t>Maska Baby Flow jednorazowego uzytku: rozm.S</t>
  </si>
  <si>
    <t>Czapeczka Baby Flow jednorazowego użytku rozmiar S</t>
  </si>
  <si>
    <t>Komplet dodatkowych tasiemek o długościach dostosowanych do poszczególnych rozmiarów czapeczek. Długość 13, 15, 18, 20 cm - wg potrzeb zamawiającego. Opakowanie po 10 szt.</t>
  </si>
  <si>
    <t>Formularz cenowy - Zadanie nr 45 -  Narzędzia laparoskopowe jednorazowe</t>
  </si>
  <si>
    <t>Trokar balonowy (Hasson) sterylny, 10mm, długość 10 cm. Kaniula karbowana; obturator optyczny zakończony stożkowo (tępy), żelowy stożek do fiksacji na skórze oraz bezlateksowy balon od strony otrzewnej. Dwa zawory: 1do pompowania balonu, 2 zawór gazowy. Uniwersalna uszczelka nie wymaga redukcji. Opakowanie po 6 szt.</t>
  </si>
  <si>
    <t>Trokar balonowy (Hasson) sterylny, 12mm, długość 10 cm. Kaniula karbowana; obturator optyczny zakończony stożkowo (tępy), żelowy stożek do fiksacji na skórze oraz bezlateksowy balon od strony otrzewnej. Dwa zawory: 1do pompowania balonu, 2 zawór gazowy. Uniwersalna uszczelka nie wymaga redukcji. Opakowanie po 6 szt.</t>
  </si>
  <si>
    <t>Formularz cenowy - Zadanie nr 46- sprzęt jednorazowego użytku</t>
  </si>
  <si>
    <t>Wielkość opakowania handlowego (kompl.)</t>
  </si>
  <si>
    <t>Układ oddechowy, dedykowany do respiratora Carina,jednorazowy, mikrobiologicznie czysty, składający się z pojedynczej rury oddachowej o długości 150cm, zawierający zastawkę wydechową oraz linię pomiarową. Wyprodukowany z EVA,PP,PC,PS,PCV bez DEHP. Opór powietrza przy przepływie 60L/min  2mbar. Pakowany pojedynczo  folia – folia, opakowanie zbiorcze max. 10 sztuk</t>
  </si>
  <si>
    <t>Anestetyczny układ oddechowy T Kuhna, długość 1,6 do 1,8 m; 0,5l z otwartym workiem</t>
  </si>
  <si>
    <t>Rozdzielacz linii odsysającej kompatybilny z wkładem workowym do odsysania w kształcie litery F.  Umożliwiający podłączenie dwóch drenów do jednego worka do odsysania np. drenu do zamkniętego odsysania oraz drenu do toalety ustnej. Od strony ssaka rozdzielacz z miękką końcówką umożliwiajacy dopasowanie się do wkładów o średnicy od 7,5 -10mm. Od strony drenów stopniowana końcówka. Rozdzielacz zawiera koreczek do zamknięcia jednej z linii odsysania, gdy nie ma potrzeby użycia obu linii. Koreczek na stałe przytwierdzony do rozdzieacza. Mikrobiologicznie czysty. Możliwość stosowania 7 dni. Pakowany folia-folia</t>
  </si>
  <si>
    <t xml:space="preserve">Maska tracheotomijna w zestawie z nebulizatorem i drenem. Maska wykona z polipropylenu z elastomerowym mankietem, pozbawiona PCV i  ftalanów. Nebulizator o pojemności 10ml, wyskalowany co 2ml, dren tlenowy o przekroju gwiazdkowym dł. 2,1m. Produkt mikrobiologicznie czysty, pakowany folia – folia. </t>
  </si>
  <si>
    <r>
      <t xml:space="preserve">Łącznik T 22M-22F, 22M do układu oddechowego z samozamykającą się zastawką uszczelniającą po zdjęciu nebulizatora działającą jako przedłużenie wlotu, z zatyczką do zamykania. W komplecie z nebulizatorem i drenem wewnątrz gwiazdkowym nie załamującym się o długości 210 cm. Nebulizator </t>
    </r>
    <r>
      <rPr>
        <u val="single"/>
        <sz val="9"/>
        <rFont val="Arial"/>
        <family val="2"/>
      </rPr>
      <t xml:space="preserve">typu Cirrus 2  </t>
    </r>
    <r>
      <rPr>
        <sz val="9"/>
        <rFont val="Arial"/>
        <family val="2"/>
      </rPr>
      <t>do deponowania a leków w tchawicy i oskrzelach pojemność 10ml i jest wyskalowany co 2ml.Przy przepływie gazu nośnikowego równym 8L/min, 74% cząsteczek areozolu tworzą cząsteczki o średnicy mniejszej niż 5 mikronów i średnicy MMD 3,3 mikrona. Mała objętość zalegania leku .Produkt mikrobiologicznie czysty, pakowany folia-folia.</t>
    </r>
  </si>
  <si>
    <t xml:space="preserve">Maska nadkrtaniowa bezlateksowa drugiej generacji, sterylna, wyposażona  w bezciśnieniowy termplastyczny mankiet żelowy, wykonana z SEBS, bez DEPH , z kanałem gastrycznym umożliwiającym wprowadzenie sondy żołądkowej, z dodatkowym portem tlenowym ,zestaw zawiera : masa i-gel szaszetkę lubrykantu , pasek do mocowania i cewnik do odsysania 12FG jednorazowego użytku. Roz. , 3 (30-60kg), 4 (50-90kg), 5 (90+kg) do wyboru przez zamawiającego. Pakowana pojedynczo. </t>
  </si>
  <si>
    <t>Jednorazowy układ do resuscytacji noworodków ze złączem T, układ z podwójnie obrotowym kolankiem, regulowana zastawka PEEP, uniwersalne złącze pasujące do aparatów do resuscytacji NEOPUFF, długość 1,5 do 2 m, rury karbowane</t>
  </si>
  <si>
    <t>Jednorazowy plaster do mocowania czujnika temperatury, powierzchnia adhezyjna hydrokoloidowa, średnica 25mm, grubość nie przekraczająca 1mm. Powierzchnia odbijająca pokryta folią w kolorze.</t>
  </si>
  <si>
    <t xml:space="preserve">Maska krtaniowa jednorazowego użytku, sterylna, z mankietem i rurką uformowaną jako jedną całość, z mankietem pozbawionym nierówności i ostrych krawędzi, z koniuszkiem mankietu nie podwijającym się podczas zakładania, w siedmiu rozmiarach : 1 ( &lt;5 kg), 1.5 (5-10 kg ) , 2 (10-20 kg), 2.5 (20-30 kg ), 3 (30-50 kg ) , 4 ( 50-70 kg ) , 5 (+70 kg ) , z informacjami dotyczącymi rozmiaru, wagi pacjenta, rekomendowanej objętości wypełniającej mankiet, maksymalnej objętości wypełnienia mankietu na rurce oraz na opakowaniu, z instrukcją użycia umieszczoną na opakowaniu, z identyfikacją rozmiaru na baloniku kontrolnym, ze znacznikiem prawidłowego usytuowania maski, bez szkodliwych dla zdrowia ftalanów DEHP, bez lateksu, w opakowaniu folia-papier. </t>
  </si>
  <si>
    <t>Zamawiający uzna za równoważny:</t>
  </si>
  <si>
    <t>Obwód oddechowy stosowany w intensywnej terapii dla dorosłych jednorazowy, bez lateksu , przezroczysty, do respiratora CARINA , Skład kompletu: 1 rura oddechowa -160 cm zawierającą zastawkę wydechowa oraz linię pomiarową, ze złączami pacjenta 22M/15F, złącza respiratora 22Flex-22Flex, mikrobiologicznie czysty, pakowany pojedynczo. Wyprodukowany z PCV bez DEHP. Pakowany folia – folia, pakowany pojedynczo, opakowanie zbiorcze do 10 sztuk.</t>
  </si>
  <si>
    <t>Formularz cenowy - Zadanie nr 47 - osłonka na matę do  fototerapii</t>
  </si>
  <si>
    <t>Osłonka na matę do fototerapii, rozmiar L (25x30cm)</t>
  </si>
  <si>
    <t xml:space="preserve">Formularz cenowy - Zadanie nr 48- sprzęt sterylny </t>
  </si>
  <si>
    <t>Układ oddechowy jednorazowego użytku do Resuscitaire z AutoBreath</t>
  </si>
  <si>
    <t>2.</t>
  </si>
  <si>
    <t>Układ oddechowy jednorazowego użytku  do worka oddechowego 15 ml.</t>
  </si>
  <si>
    <t>3.</t>
  </si>
  <si>
    <t xml:space="preserve">Płuco testowe dla noworodka (jednopacjentowe) kompatybilne z respiratorem Drager Evita V 300 </t>
  </si>
  <si>
    <t xml:space="preserve">Formularz cenowy - Zadanie nr 49 sprzęt sterylny </t>
  </si>
  <si>
    <t>Rurka intubacyjna zbrojona z mankietem niskociśnieniowym  zgodnie z normą PN-EN ISO 5361:2017-01E „Urządzenia do anestezji i oddychania - Rurki dotchawicze i łączniki”, posiadająca czytelne oznaczenie znaczników głębokości</t>
  </si>
  <si>
    <t>Rozm. 7</t>
  </si>
  <si>
    <t>Rozm 7,5</t>
  </si>
  <si>
    <t>Rozm. 8</t>
  </si>
  <si>
    <t xml:space="preserve">Formularz cenowy - Zadanie nr 50 sprzęt sterylny </t>
  </si>
  <si>
    <t xml:space="preserve">Rurka ustno-gardłowa jednorazowa, jałowa </t>
  </si>
  <si>
    <t>0- dł. 5-6 cm</t>
  </si>
  <si>
    <t>00- dł. 5cm</t>
  </si>
  <si>
    <t>1- dł. 7cm</t>
  </si>
  <si>
    <t>2- dł. 8-9cm</t>
  </si>
  <si>
    <t>3- dł. 9-10cm</t>
  </si>
  <si>
    <t>4- dł. 10-11cm</t>
  </si>
  <si>
    <t>5- dł. 11cm</t>
  </si>
  <si>
    <t>6- dł. 11cm- 12 cm</t>
  </si>
  <si>
    <t>Rurka intubacyjna bez mankietu, zgodna z normą PN-EN ISO 5361:2017-01E „Urządzenia do anestezji i oddychania - Rurki dotchawicze i łączniki”. Rurki  przeznaczone dla najmniejszych pacjentów, ze względu na wrażliwość błon śluzowych pacjentów, powinny być wykonane z mieszaniny PCV i silikonu lub innego atraumatycznego i termowrażliwego materiału równoważnego.</t>
  </si>
  <si>
    <t>2.0</t>
  </si>
  <si>
    <t>3.0</t>
  </si>
  <si>
    <t>3.5</t>
  </si>
  <si>
    <t>4.0</t>
  </si>
  <si>
    <t>4.5</t>
  </si>
  <si>
    <t xml:space="preserve">Rurka intubacyjna z mankietem niskociśnieniowym, posiadająca  czytelne oznaczenie znaczników głębokości, z których ostatni czytnik znajdujący się powyżej mankietu uszczelniającego umożliwia łatwą wizualną lokalizację rurki w stosunku do laryngoskopu. Posiadające otwór Murphego oraz odłączany, łącznik w standardowym rozmiarze 15mm. Wykonane z, atraumatycznego, silikonowanego PCV  lub PCV. Zgodna z normą PN-EN ISO 5361:2017-01E „Urządzenia do anestezji i oddychania - Rurki dotchawicze i łączniki”. </t>
  </si>
  <si>
    <t>5.5</t>
  </si>
  <si>
    <t>3.3</t>
  </si>
  <si>
    <t>3.4</t>
  </si>
  <si>
    <t>6.5</t>
  </si>
  <si>
    <t>3.6</t>
  </si>
  <si>
    <t>7.5</t>
  </si>
  <si>
    <t>3.7</t>
  </si>
  <si>
    <t>3.8</t>
  </si>
  <si>
    <t>8.5</t>
  </si>
  <si>
    <t>3.9</t>
  </si>
  <si>
    <t>3.10</t>
  </si>
  <si>
    <t xml:space="preserve">Formularz cenowy - Zadanie nr 51 - sprzęt sterylny </t>
  </si>
  <si>
    <t>Maska tlenowa pediatryczna do średniej koncentracji tlenu z drenem 1,8 m-2,1m</t>
  </si>
  <si>
    <t>Maska tlenowa dla dorosłych do średniej koncentracji tlenu z drenem 1,8 m - 2,1 m</t>
  </si>
  <si>
    <t>rozmiar L</t>
  </si>
  <si>
    <t>2,2</t>
  </si>
  <si>
    <t>rozmiar XL</t>
  </si>
  <si>
    <t xml:space="preserve">Cewnik do podawania tlenu przez nos o długości 180 do 213 cm dla dorosłych </t>
  </si>
  <si>
    <t>Cewnik do podawania tlenu przez nos o długości 140 do 213 cm dla dzieci</t>
  </si>
  <si>
    <t>Maska tlenowa z drenem i nebulizatorem dla dzieci</t>
  </si>
  <si>
    <t xml:space="preserve">Nebulizator w wersji z ustnikiem </t>
  </si>
  <si>
    <t>Maski tlenowe z rezerwuarem, z drenem długości minimum. 2,1 m</t>
  </si>
  <si>
    <t>Maski tlenowe z nebulizatorem dla dorosłych (komplet) z mozliwością zamocowania ich (tasiemka , gumka itp.)</t>
  </si>
  <si>
    <t>Formularz cenowy - Zadanie nr 52  Sprzęt jednorazowy do zabiegów laparoskopowych ginekologicznych</t>
  </si>
  <si>
    <t xml:space="preserve">Worek laparoskopowy .Materiały :Nić do zaciskania-PA (poliamid)-40 cm,Endobag-TPU (termoplastyczny poliuretan)wymiar worka 96mm-średnica wejścia  x 175 wysokość,Osłona-ABS   10mmx200mm </t>
  </si>
  <si>
    <t xml:space="preserve">Worek laparoskopowy .Materiały :Nić do zaciskania-PA (poliamid)-40 cm,Endobag-TPU (termoplastyczny poliuretan)wymiar worka 80mm-średnica wejścia  x 150 wysokość,Osłona-ABS   10mmx200mm </t>
  </si>
  <si>
    <t>Jednorazowa Igła Veressa  2,2 x 120 mm</t>
  </si>
  <si>
    <t>Kleszczyki bipolarne zakrzywione. 330 x 5 mm. Ergonomiczny uchwyt  z obrotowym elementem dla części roboczej. Przewód długości 285 cm na stałe połączony z rączką ,  zakończony wtyczką z dwoma wtykami.</t>
  </si>
  <si>
    <t>Nożyczki laparoskopowe zakrzywione. 330 x 5 mm. Ergonomiczny uchwyt z przyłaczem HF ,  z obrotowym elementem dla części roboczej. Długość bransz 17 mm. Dwa ramiona aktywne.</t>
  </si>
  <si>
    <t xml:space="preserve">Formularz cenowy - Zadanie nr 53 sprzęt sterylny </t>
  </si>
  <si>
    <t>Rurka nosowo-gardłowa Wendela Sterylna, jednorazowego użytku rozmiar rurki opisany na korpusie.</t>
  </si>
  <si>
    <t>Rozm. 26</t>
  </si>
  <si>
    <t>Rozm. 28</t>
  </si>
  <si>
    <t>Rozm. 30</t>
  </si>
  <si>
    <t>Rozm. 32</t>
  </si>
  <si>
    <t xml:space="preserve">Dren łączący monometr do pomiaru ciśnienia w baloniku w rurkach tracheostomijnych i intubacyjnych </t>
  </si>
  <si>
    <t>Formularz cenowy zadanie 54 - Akcesoria do aparatu VAPHOTERM PrecisionFlow</t>
  </si>
  <si>
    <t xml:space="preserve">Układ pacjenta jednorazowy, do niskich przepływów. Opakowanie oznaczone kolorem zawierające komorę nawilżania, filtr do przepływów 1-8L/min, wąż łączący układ filtrujący z kaniulą donosową. </t>
  </si>
  <si>
    <t>Kaniula donosowa dla wcześniaków, o przekroju 1,5m, przepływ max.8l/min</t>
  </si>
  <si>
    <t>Kaniula donosowa noworodkowa o przekroju 1,5m, przepływ max.8l/min</t>
  </si>
  <si>
    <t>Kaniula donosowa noworodkowa SOLO 1300 o przekroju 1,5m, przepływ max.8l/min</t>
  </si>
  <si>
    <t>Ultramiękka kaniula PRO SOFT, dla wcześniaków. Przepływ max 8l/min</t>
  </si>
  <si>
    <t>Układy do resuscytacji, neonatologiczny, typ T, jednorazowy, układ z jonami srebra z ochrona  przeciwdrobnoustrojową. Opakowanie do 20 szt.</t>
  </si>
  <si>
    <t>Układy do resucytacji do stanowiska Panda T-Piece z maseczką 0,  układ z jonami srebra z ochrona  przeciwdrobnoustrojową Opakowanie do 10 szt.</t>
  </si>
  <si>
    <t>Układy do resucytacji do stanowiska Panda T-Piece z maseczką 1,  układ z jonami srebra z ochrona  przeciwdrobnoustrojową Opakowanie do 10 szt.</t>
  </si>
  <si>
    <t>Mankiety ciśnieniowe  noworodkowe rozmiar 1,2 lub 3 do wyboru przez Zamawiającego</t>
  </si>
  <si>
    <t>11.</t>
  </si>
  <si>
    <t xml:space="preserve">Akcesoria do nCPAP Infant Flow LP DUTCHMED </t>
  </si>
  <si>
    <t xml:space="preserve">Maseczka nosowa </t>
  </si>
  <si>
    <t>11.1.1</t>
  </si>
  <si>
    <t>maseczka nosowa rozm. S</t>
  </si>
  <si>
    <t>11.1.2</t>
  </si>
  <si>
    <t>maseczka nosowa rozm. M</t>
  </si>
  <si>
    <t>11.1.3</t>
  </si>
  <si>
    <t>maseczka nosowa rozm. L</t>
  </si>
  <si>
    <t>50</t>
  </si>
  <si>
    <t>11.1.4</t>
  </si>
  <si>
    <t>maseczka nosowa rozm. XL</t>
  </si>
  <si>
    <t>Paskowe mocowanie układu pacjenta lub czapeczki</t>
  </si>
  <si>
    <t>11.2.1</t>
  </si>
  <si>
    <t>20-22 cm</t>
  </si>
  <si>
    <t>11.2.2.</t>
  </si>
  <si>
    <t>22-24 cm</t>
  </si>
  <si>
    <t>11.2.3.</t>
  </si>
  <si>
    <t>24-26 cm</t>
  </si>
  <si>
    <t>11.2.4</t>
  </si>
  <si>
    <t>26-28 cm</t>
  </si>
  <si>
    <t>11.2.5</t>
  </si>
  <si>
    <t>28-30 cm</t>
  </si>
  <si>
    <t>11.2.6</t>
  </si>
  <si>
    <t>32-34 cm</t>
  </si>
  <si>
    <t>11.2.7</t>
  </si>
  <si>
    <t>34-36 cm</t>
  </si>
  <si>
    <t>11.2.8</t>
  </si>
  <si>
    <t>36-38  cm</t>
  </si>
  <si>
    <t>12.</t>
  </si>
  <si>
    <t xml:space="preserve">Jednorazowy układ oddechowy z podgrzewanym ramieniem wdechowym przystosowany do nawilżacza Fischer&amp;Paykel model MR 730/850 - zawiera generator IF i końcówki donosowe małą, średnią i dużą oraz miarkę. Generator mocowany za pomocą zaczepu kołyskowego  </t>
  </si>
  <si>
    <t>80</t>
  </si>
  <si>
    <t xml:space="preserve">Filtr bakteryjny i tłumiący szum do przepływu gazów </t>
  </si>
  <si>
    <t>Czujnik brzuszny oddechów</t>
  </si>
  <si>
    <t xml:space="preserve">Komora nawilżacza z automatycznym napełnianiem wody </t>
  </si>
  <si>
    <t>70</t>
  </si>
  <si>
    <t>Smoczek Preemie rozm.1</t>
  </si>
  <si>
    <t>17</t>
  </si>
  <si>
    <t>Smoczek Preemie rozm.2</t>
  </si>
  <si>
    <t>Smoczek Preemie rozm.3</t>
  </si>
  <si>
    <t>Końcówka donosowa rozmiar S</t>
  </si>
  <si>
    <t>Końcówka donosowa rozmiar M</t>
  </si>
  <si>
    <t>Końcówka donosowa rozmiar L</t>
  </si>
  <si>
    <t xml:space="preserve">Formularz cenowy - Zadanie nr 55 - sprzęt sterylny </t>
  </si>
  <si>
    <t>Łącznik podwójnie obrotowy jednorazowy, jałowy 15mmM-22mm/15mmF, port do bronchoskopii, port do odsysania</t>
  </si>
  <si>
    <t>Łącznik prosty karbowany/martwa przestrzeń/ 15 cm sterylny lub łącznik prosty rozciągliwy/martwa przestrzeń/ regulacja 7-15 cm sterylny</t>
  </si>
  <si>
    <t>Wymiennik ciepła i wilgoci do tracheostomii z zamykanym  portem do odsysania z portem tlenowym objętość oddechowa 50-1000 ml, przestrzeń martwa 12 ml, waga do 5g, łącznik 15mmF tracheolife z portem do podawania tlenu</t>
  </si>
  <si>
    <t xml:space="preserve">Formularz cenowy - Zadanie nr 56 - sprzęt sterylny </t>
  </si>
  <si>
    <t>Papilotom jednorazowego użytku ,trójkanałowy , z funkcją rotacji, dł.cięciwy 25mm,średnica cewnika 2,2mm, odcinek dystalny o średnicy 1,8 mm, dł .noska 3 mm oraz 6 mm,dla kanału o średnicy min. 2,8 mm.Akceptujący prowadnik 0,0035”</t>
  </si>
  <si>
    <t>240</t>
  </si>
  <si>
    <t>Papilotom igłowy , jednorazowego użytku , dwukanałowy,,igła o regulowanej długości , o maksymalnym wysunięciu 6 mm, średnica proksymalnej części cewnika 2,2 mm,dystalnej części 1,8 mm, papilotom trwale połączony z uchwytem wyposażonym w standardowe przyłącze HF, łącznik typu Y pozwalający na podanie kontrastu bez usuwania prowadnika Akceptujący prowadnok 0,035”</t>
  </si>
  <si>
    <t>Kosz do litotrypsji jednorazowego użytku ,kompatybilny z posiadanym przez zamawiającego litotryptorem firmy Endo- Flex,trapezoidalny.Długość robocza 400cm, średnica cewnika 2,6 mm, 4 drutowy , z plecionego drutu, posiadający cewnik z portem bocznym do podawania kontrastu , długość koszy 50mm,60mm,70mm</t>
  </si>
  <si>
    <t>Balon do dróg żółciowych, do usuwania złogów, trójkanałowy, trójstopniowy, nie zawierający lateksu, jednorazowy. Średnica balonu 16 mm, śr. Cewnika 7Fr., dł. narzędzia 200 cm. Markery rtg po obu stronach balonu; współpracujący z prowadnikiem 0,035'</t>
  </si>
  <si>
    <t>Pojemnik do odsysania polipów - pułapka na polipy zakładana na przewód ssaka, 4-komorowa, plastikowa, posiadająca 4 sitka oraz możliwość przepuszczania zassanej zawartości do pojemnika ssaka z pominięciem sitek, obrotowe wieczko z dwiema rurkami, jedna rurka podłączona do zaworu ssącego endoskopu, druga do przewodu ssaka</t>
  </si>
  <si>
    <t>Zatyczka gumowa  kanału biopsyjnego,  do endoskopu firmy Pentax</t>
  </si>
  <si>
    <t>Igły do ostrzykiwania, jednorazowego użytku, średnica ostrza igły 07 mm , dł. ostrza 5mm, długość narzędzia 230 cm, osłonka śr. 2,3 mm. Mechanizm długopisowy zapobiegający niekontrolowanemu wysuwaniu i chowaniu się ostrza, obsługiwany jedną ręką. Osłonka teflonowa odporna na załamania  u wyjścia ostrza wzmocniona atraumatycznym metalowym kołnierzem, w sterylnym opakowaniu. Opakowanie zawierające maksymalnie 5szt. Igieł</t>
  </si>
  <si>
    <t>Marker endoskopowy węglowy, ampułko-strzykawka 5 ml zakończona portem Luer</t>
  </si>
  <si>
    <t>Olejek silikonowy do uszczelek zaworów endoskopów giętkich, butelka 10 ml</t>
  </si>
  <si>
    <t>Kleszcze biopsyjne kolonoskopowe JUMBO, jednorazowego użytku, dł. 230 cm, średnica cewnika 3,0 mm, cewnik pokryty teflonem, łyżeczki owalne bez kolca</t>
  </si>
  <si>
    <t>Zawory jednodrogowe do drenu pompy Endo JET 2000 Pauldarch</t>
  </si>
  <si>
    <t>Wężyko do kanału Volter Jet kompatybilny z endoskopem EC3890LK</t>
  </si>
  <si>
    <t>Formularz cenowy - Zadanie nr 57- sprzęt</t>
  </si>
  <si>
    <t>Jednorurowy obwód z wewnętrzną linią do monitorowania ciśnienienia, filtrem In-Line i nasadką odchylającą strumień powietrza wydychanego,kompatybilny z wentylatorem PNEUPAC para PACplus.</t>
  </si>
  <si>
    <t>Formularz cenowy - Zadanie nr 58</t>
  </si>
  <si>
    <t>Ilość opakowań handlowych</t>
  </si>
  <si>
    <t>Cena jedn. netto o</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</si>
  <si>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serii HX-610 w kartridżach; maksymalna średnica części wprowadzanej 2,75mm, dł. narzędzia 2300mm, minimalna średnica kanału roboczego 2,8 mm; opakowanie - 10 sztuk</t>
  </si>
  <si>
    <t>Klipsy jednorazowe, długie, do klipsownicy HX-110LR/QR/UR oraz HX-810LR/QR/UR, długość ramion klipsa 9 mm, kąt zagięcia ramion 90 stopni; możliwość stosowania rezonansu magnetycznego (MRI); 40 szt. w opakowaniu;</t>
  </si>
  <si>
    <t>Klipsy krótkie, jednorazowe do klipsownicy HX-110LR/QR/UR oraz HX-810LR/QR/UR, długość ramion klipsa 6 ; 7,5 mm, kąt zagięcia ramion 90 stopni; możliwość stosowania rezonansu magentycznego (MRI); 40 szt. w opakowaniu</t>
  </si>
  <si>
    <t>Jednorazowy zestaw do wprowadzania protez 8,5Fr typu one-action, długość narzędzia 1900mm, posiada haczyk C, posiada pokrętło umożliwiające zablokowanie odległości między cewnikiem prowadzącym a końcówką dystalną protezy; minimalna średnica kanału roboczego 3,2mm; maksymalna średnica prowadnicy 0,035'';</t>
  </si>
  <si>
    <t>Formularz cenowy - Zadanie nr 59 – sprzęt sterylny</t>
  </si>
  <si>
    <t>Jednorazowy ustnik do gastroskopii zregulowaną gumką materiałową , pakowany w dyspenser po 100 sztuk , rozmiar 22x27 mm.Wyrób medyczny spełniający wymogi PN-EN 556-1:2002/sterylny</t>
  </si>
  <si>
    <t xml:space="preserve">Jednorazowe pętle do polipektomii owalne , obrotowe, wykonane z plecionego drutu ,średnica pętli 6,35; 6,40; 6,50mm średnica drutu tnącego 0,47mm średnica osłonki 2.3mm,długość robocza 230 cm Opakowanie handlowe-10 sztuk .4 zrywalne etykiety do dokumentacji medycznej /numer katalogowy,LOT,kodEAN etc./ Na każdym opakowaniu jednostkowym </t>
  </si>
  <si>
    <t>Prowadnik hydrofilny 0,025” lub 0,035” z nitinolowym rdzeniem odpornym na załamania z hydrofilną końcówką roboczą o długości :5 cm oraz 5,5 cm końcówka prosta .Długość robocza 4500mm sztywność standard i super stiff</t>
  </si>
  <si>
    <t>Zestaw składający się:jednorazowa dwustronna szczoteczka do czyszczenia kanałów endoskopów,średnica włosia5/5mm oraz 7/7mm/do wyboru przez zamawiającego/,długość robocza 230cm,średnica osłonki 1,7mm plus jednorazowa szczoteczka do czyszczenia zaworów i portów,średnica włosia5/12mm,długość robocza 16cm 4 zrywane etykiety do dokumentacji medycznej /numer katalogowe,LOT,kod EAN etc./ na każdym opakowaniu jednostkowym.</t>
  </si>
  <si>
    <t xml:space="preserve">Jednorazowe kleszcze biopsyjne JUMBO  3.0mm powlekane PE, łyżeczki typu owalne i owalne z igłą pojemność łyżeczek 12,3 mm3       rozwarcie ramion 9,1 mm średnica osłonki 3.0 mm, długość robocza  230 cm Opakowanie 10 sztuk                                                              </t>
  </si>
  <si>
    <t>Jednorazowe pętle do polipektomii 3 w 1 HYBRYDOWE 3 rozmiary możliwe do uzyskania w jednym narzędziu OBROTOWE 360°- rotacja poprzez pokrętło na rękojeści, wykonane z plecionego drutu (0.3mm), średnica pętli 6-10-15 mmmm średnica osłonki 2.3 mm, długość robocza 230 cm Opakowanie 10 sztuk</t>
  </si>
  <si>
    <t>Jednorazowe pętle do polipektomii DO ZMIAN PŁASKICH OBROTOWE 360° - ułatwiony obrót poprzez pokrętło na rękojeści - wykonane z
monofilamentnegodrutu tnącego (0.4mm), Średnica pętli 25 mm średnica osłonki 2.3 mm, długość robocza 230 cm Opakowanie 10 sztuk</t>
  </si>
  <si>
    <t xml:space="preserve">Formularz cenowy - Zadanie nr 60- sprzęt sterylny </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</si>
  <si>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</si>
  <si>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</si>
  <si>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 xml:space="preserve">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Opakowanie handlowe = 10 sztuk.
</t>
  </si>
  <si>
    <t>Prowadnik jednorazowego użytku do zabiegów endoskopowych, o średnicy 0,025" lub 0,035" zagięty lub prosty średniosztywny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5 sztuk.</t>
  </si>
  <si>
    <t>Ustnik endoskopowy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</si>
  <si>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t>
  </si>
  <si>
    <r>
      <t>Kleszcze biopsyjne jednorazowego użytku, w powleczeniu PE, z markerami głębokości widocznymi w obrazie endoskopowym, łyżeczki o długości 5,27mm, rozwarciu 9mm. Łyżeczki owalne, gładkie, pogłębione. Dostępne w długości 2300mm - przy średnicy narzędzia</t>
    </r>
    <r>
      <rPr>
        <b/>
        <sz val="9"/>
        <color indexed="8"/>
        <rFont val="Arial"/>
        <family val="2"/>
      </rPr>
      <t xml:space="preserve"> 3,0mm</t>
    </r>
    <r>
      <rPr>
        <sz val="9"/>
        <color indexed="8"/>
        <rFont val="Arial"/>
        <family val="2"/>
      </rPr>
      <t>. Współpracujące z minimalnym kanałem roboczym 3,2mm. Kolor powleczenia niebieski. Pakowane pojedynczo, w zestawie 3 etykiety samoprzylepne do dokumentacji z nr katalogowym, nr LOT, datą ważności i danymi producenta. Opakowanie handlowe = 10 sztuk.</t>
    </r>
  </si>
  <si>
    <t>Żel poślizgowy przeznaczony do profesjonalnego stosowania w endoskopii , gastroskopii i ginekologii .Preparat w transparentnej butelce ( widoczna ilośc żelu) .Skład : woda, srodek utrzymujacy wilgoć , polimer . Butelka . max 260 g . Op. handlowe max 25 szt.</t>
  </si>
  <si>
    <t>Formularz cenowy - Zadanie nr 61, Narzędzia laparoskopowe jednorazowe</t>
  </si>
  <si>
    <t>Protektor do ran złożony z dwóch pierścieni połączonych rękawem. Rozmiar linii cięcia 5 - 9cm. Opakowanie  do 5 sztuk.</t>
  </si>
  <si>
    <t>op.</t>
  </si>
  <si>
    <t>Protektor do ran złożony z dwóch pierścieni połączonych rękawem, dodatkowa pokrywa z otworem na trokar. Rozmiar linii cięcia 5 - 9cm. Opakowanie do 6 sztuk.</t>
  </si>
  <si>
    <r>
      <t xml:space="preserve">Formularz cenowy - Zadanie nr 62 </t>
    </r>
    <r>
      <rPr>
        <sz val="9"/>
        <rFont val="Arial"/>
        <family val="2"/>
      </rPr>
      <t>Zestaw narzędzi laparoskopowych  wielorazowego użytku oraz części zamienne do posiadanych przez  szpital narzędzi ACKERMANN SECULOCK</t>
    </r>
  </si>
  <si>
    <t xml:space="preserve">Kaniula trokara 5,5mm, gwintowana, metalowa dł. 103mm, z kranikiem CO2, bezklapkowa z zaworem silikonowym, średnica kodowana kolorami, wszystkie elementy składowe dostępne jako części zamienne, Autoklawowalna </t>
  </si>
  <si>
    <t xml:space="preserve">Kaniula trokara 11mm, gwintowana, metalowa dł. 105mm, z kranikiem CO2, bezklapkowa z zaworem silikonowym, średnica kodowana kolorami, wszystkie elementy składowe dostępne jako części zamienne, Autoklawowalna </t>
  </si>
  <si>
    <t>Grot „ostry" do kaniuli trokara 5,5mm, piramidalny</t>
  </si>
  <si>
    <t>Grot „ostry" do kaniuli trokara 11mm, piramidalny</t>
  </si>
  <si>
    <t>Grot tzw. „bezpieczny” typu tnąca kaniula, rozpychająco -rozcinający, 3 częściowy, średnica 11 mm Elementem tnącym jest zewnętrzna kaniula, elementem rozpychającym/rozdzielającym  tkanki jest wewnętrzny obturator w kształcie litery „V”.</t>
  </si>
  <si>
    <t>Grot  "bezpieczny" do kaniuli śr. 10mm, z automatycznym zabezpieczeniem ostrza, typ "blokowany ". Tnący grot chowany automatycznie do kaniuli z zablokowaniem możliwości ponownego, niekontrolowanego wysunięcia.</t>
  </si>
  <si>
    <t>Redukcja do kaniuli trokara 11/5,5mm. Krótka, wykonana z termoodpornego tworzywa, z gumową zapinką zakładaną na szyjkę kaniuli.</t>
  </si>
  <si>
    <t>Uszczelka zewnętrzna do kaniuli trokara 5,5mm</t>
  </si>
  <si>
    <t>Uszczelka zewnętrzna do kaniuli trokara 11mm.</t>
  </si>
  <si>
    <t>Uszczelka zewnętrzna do kaniuli trokara 13mm.</t>
  </si>
  <si>
    <t>Zawór silikonowy do kaniuli trokara 5,5mm (zapasowy)</t>
  </si>
  <si>
    <t>Zawór silikonowy do kaniuli trokara 11-13mm (zapasowy)</t>
  </si>
  <si>
    <t>Szydło laparoskopowe do zamykania otworów po trokarach z ogranicznikiem głębokości penetracji o dł. 180mm, śr. 3mm. Wielorazowego użycia, autoklawowalne.</t>
  </si>
  <si>
    <t xml:space="preserve">Elektroda monopolarna, laparoskopowa, w kształcie "L", średnica 5 mm, długość 330 mm. Wielorazowa, autoklawowalna. </t>
  </si>
  <si>
    <t>Imadło laparoskopowe, samonastawne, ultralekkie, uchwyt prosty, poosiowy, o średnicy 5mm, proste z portem do mycia w myjni mechanicznej, dł. 330mm.</t>
  </si>
  <si>
    <t xml:space="preserve">Preparator laparoskopowe, typu MARYLAND, bransze atraumatyczne, delikatnie rowkowane w romby, o długości 21mm,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bez blokady. Płaszcz (tubus) narzędzia laparoskopowego z portem do mycia w myjni mechanicznej. </t>
  </si>
  <si>
    <t>Nożyczki  laparoskopowe typu METZENBAUM, bransze o dł. 17mm, odgięte,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bolcem HF 45 stopni, bez blokady. Płaszcz (tubus) narzędzia laparoskopowego z portem do mycia w myjni mechanicznej.</t>
  </si>
  <si>
    <t xml:space="preserve">Grasper laparoskopowy typu ENDOCLINCH, okienkowy, bransze o dł. 23mm rowkowane w kształcie trapezu, atraumatyczne,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</si>
  <si>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Grasper laparoskopowe typu MAXI FUNDUS, dł. branszy 18mm,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</si>
  <si>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Kleszcze laparoskopowe typu CLAW, dł. branszy 30mm, zakończone zębami 2x3, narzędzie 3-częściowe, dł. robocza 360mm, średnica 10mm,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</si>
  <si>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Grasper laparoskopowe typu FENESTRATED CLAMP, dł. branszy 41mm, rowkowany poprzecznie, dwie bransze ruchome, narzędzie 3-częściowe, dł. robocza 450mm,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</si>
  <si>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Grasper laparoskopowe typu BABCOCK, dł. branszy 31mm, narzędzie 3-częściowe, dł. robocza 450mm,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</si>
  <si>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Graspr laparoskopowe typu BABCOCK- DE BAKEY, dł. branszy 31mm, delitaknie rowkowany na końcu, narzędzie 3-częściowe, dł. robocza 450mm,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</si>
  <si>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Wkład roboczy do narzędzi laparoskopowych Ackermann Seculock typu nożyczki Metzenbaum, dł. branszy 17 mm, odgięte , średnica 5mm, dł. 360 mm.</t>
  </si>
  <si>
    <t>Wkład roboczy do narzędzi laparoskopowych Ackermann Seculock do wyboru z katalogu, średnica 5mm, dł. 360 mm.</t>
  </si>
  <si>
    <t>Wkład roboczy do narzędzi laparoskopowych Ackermann Seculock do wyboru z katalogu, średnica 5mm, dł. 450 mm.</t>
  </si>
  <si>
    <t>Płaszcz do narzędzi laparoskopowych Ackermann Seculock, średnica 5mm, dł. 360 mm, z portem do mycia w myjni mechanicznej.</t>
  </si>
  <si>
    <t>Płaszcz do narzędzi laparoskopowych Ackermann Seculock, średnica 10mm, dł. 360 mm, z portem do mycia w myjni mechanicznej.</t>
  </si>
  <si>
    <t>Płaszcz do narzędzi laparoskopowych Ackermann Seculock, średnica 5 mm, dł. 450 mm, z portem do mycia w myjni mechanicznej.</t>
  </si>
  <si>
    <t>Rączka do narzędzi laparoskopowych Ackermann Seculock, z włókna węglowego, z blokadą, z możliwością trwałego otwarcia blokady, bolec HF 45stopni, autoklawowalna.</t>
  </si>
  <si>
    <t>Rączka do narzędzi laparoskopowych Ackermann Seculock, z włókna węglowego, bez blokady, z możliwością trwałego otwarcia blokady, bolec HF 45stopni, autoklawowalna.</t>
  </si>
  <si>
    <t xml:space="preserve">Retraktor wątrobowy, giętki, typu SNAKE, pętlowy, o długości 380mm, średnica 5mm, śruba metalowa z blokadą dalszego docisku, port Luer-Lock do mycia w myjni mechanicznej, średnica pętli&gt; 80mm, autoklawowalny. </t>
  </si>
  <si>
    <t>Wewnętrzny Retraktor Laparoskopowy do wątroby - Igła 6,5cm, taśma 9,5cm, nic trakcyjna 18cm - produkt jednorazewego użytku.</t>
  </si>
  <si>
    <t>Wewnętrzny Retraktor Laparoskopowy typu sylikonowy guzik - Igła 6,5cm, nic trakcyjna 18cm - produkt jednorazewego użytku.</t>
  </si>
  <si>
    <t>Końcówka ssąco-płucząca, metalowa z zaworem dwudrożnym. Możliwość podłączenia igły punkcyjnej. Rurka ssąco-płucząca, dł. 330mm, średnica 5mm, z otworami na końcówce, przeciwdziałające zasysaniu sieci i jelit. Wszystkie elementy składowe dostępne jako części zamienne.</t>
  </si>
  <si>
    <t>Formularz cenowy - Zadanie nr 63 - sprzęt kompatybilny z laparoskopami firmy  Karl Storz</t>
  </si>
  <si>
    <t>Filtr gazu do pomp ssąco - płuczących Karl Storz, niesterylny</t>
  </si>
  <si>
    <t xml:space="preserve">Filtr gazu CO2 , do insuflatorów Karl Storz - Thermoflator, sterylny, pakowany maksymalnie po 25 szt. </t>
  </si>
  <si>
    <t>Słój do odsysania 1, 5 l do pompy ssąco - płuczącej firmy Karl Storz</t>
  </si>
  <si>
    <t>Pokrywa na 1,5 litrowy słój do pompy ssąco - płuczącej firmy Karl Storz</t>
  </si>
  <si>
    <t>Dren płuczący , silikonowy wielorazowy, sterylizowalny  do pompy ssąco - płuczącej firmy Karl Storz, do słoja 1,5 l.</t>
  </si>
  <si>
    <t>Dren ssący dwuczęściowy, długi silikonowy, wielorazowy, sterylizowalny  do pompy  firmy Karl Storz</t>
  </si>
  <si>
    <t>Dren isuflacyjny CO2 silikonowy, wielorazowy, sterylizowalny  do insuflatora Thermoflator, Endioflator  firmy Karl Storz</t>
  </si>
  <si>
    <t xml:space="preserve">Złączki luer/szare/ do połączenia drenów silikonowych z pokrywą słoja  pompy płucząco-ssącej firmy Karl Storz </t>
  </si>
  <si>
    <t>Preparat przeciwko parowaniu optyk. Roztwór sterylny 30ml. Fiolka z gumowym korkiem umożliwiającym wielorazowe pobranie płynu sterylną igłą</t>
  </si>
  <si>
    <t>Komplet kulek do słoja do odsysania 1,5 l do pompy firmy Karl Storz</t>
  </si>
  <si>
    <t>Igła do pojemnika z płynem płuczącym długość robocza 22 cm  firmy Karl Storz, sterylizowana.</t>
  </si>
  <si>
    <t xml:space="preserve">Formularz cenowy - Zadanie nr 64- sprzęt </t>
  </si>
  <si>
    <t xml:space="preserve">Złącze typu T dla dorosłych Aerogen Solo. Parametry: membrana jednopacjentowa Solo do 28 dni stosowania pracy przerywanej lub 7 dni pracy ciągłej; pojemność zbiorniczka 6ml; objętość martwa 0,01 ml; wielkość wytwarzanej cząsteczki 1-5 μMMA, średnio 3,4  μMMA; całkowicie cichy; brak dodatkowego przepływu; zasilany modułem sterującym Aerogen Pro X (zasilanie sieciowe lub akumalatorowe) lub Aerogen USB (podłączenie do portu USB w urządzeniach medycznych lub zasilanie sieciowe); membrana mikrobiologicznie czysta. </t>
  </si>
  <si>
    <t>Filtr oddechowy, bakteryjno-wirusowy, elektrostatyczny lub mechaniczny, sterylny, złącza proste 22M/15F-22F/15M, port kapno, skuteczność filtracji bakteryjnej powyżej 99,9999%,skutecznośc filtracji wirusowej powyżej 99,999%, masa do 20 g, przestrzeń martwa do 35 ml, objętość oddechowa w zakresie 150-1500ml.</t>
  </si>
  <si>
    <t>Filtr oddechowy, bakteryjno-wirusowy, elektrostatyczny lub mechaniczny , sterylny, złącza proste 22M/15F-22F/15M, port kapno, skuteczność filtracji bakteryjnej powyżej 99,9999%, skuteczność filtracji wirusowej powyżej 99,999%, masa do 36 g, przestrzeń martwa do 70 ml, objętość oddechowa w zakresie 150-1500ml, wydzielony wymiennik ciepła i wilgoci nawilżanie przy VT=500ml - powyżej 32mg/l H20</t>
  </si>
  <si>
    <t>Układ oddechowy do respiratora Vivo by Breas 50 - pojedyncza gałąź z portem przecieku</t>
  </si>
  <si>
    <t>Filtry wlotowe do filtrowania powietrza doprowadzonego do ukladu</t>
  </si>
  <si>
    <t>Zestaw jednorazowy mikrobiologicznie czysty układ oddechowy skladający się z dwóch rur karbowanych rozciągliwych o dł.180 cm (po rozciąągnięciu) , łącznika kolankowego z portem Luer lock, rura do worka rozciągliwa o dł 90 cm (po rozciągnięciu) z bezlateksowym workiem o pojemności 2l. Lub następujący: zestaw jednorazowy mikrobiologicznie czysty układ oddechowy składający się z dwóch rur karbowanych rozciągliwych o dł.200cm (po rozciągnięciu), łącznika kolankowego z portem Luer lock, rura do worka rozciągliwa o dł 150 cm (po rozciągnięciu)  z bezlateksowym workiem o pojemności 2l</t>
  </si>
  <si>
    <t>Zestaw oddechowy anestetyczny jednorazowy mikrobiologicznie czysty układ oddechowy skladający się z dwoch rozciągliwych rur karbowanych (dł.  180 cm - po rozciągnięciu ), złącza Y, łącznika kolankowego  z portem Luer lock, dodatkowej rury (dł. 180 cm - po rozciągnięciu ) i bezlateksowego worka o pojemności 2l. Lub następyjący: zestaw oddechowy anestetyczny jednorazowy mikrobiologicznie czysty układ oddechowy składający się z dwóch rozciągliwych rur karbowanych (dł.  200mm - po rozciągnięciu), złącza Y, łącznika kolankowego  z portem Luer lock, dodatkowej rury (dł.-150 cm- po rozciągnięciu) i bezlateksowego worka o pojemności 2l</t>
  </si>
  <si>
    <t>Maski krtaniowe LMA, Pozbawione ftalanów (DEHP, DBP, BBP, DIBP, DMEP, DIPP, DHNUP, DPP), informacja o braku ftalanów zamieszczona na opakowaniu jednostkowym i potwierdzona stosownymi dokumentami,</t>
  </si>
  <si>
    <t>8.1</t>
  </si>
  <si>
    <t>Maski krtaniowe LMA, rozmiar 1</t>
  </si>
  <si>
    <t>8.2</t>
  </si>
  <si>
    <t>Maski krtaniowe LMA, rozmiar 2</t>
  </si>
  <si>
    <t>8.3</t>
  </si>
  <si>
    <t>Maski krtaniowe LMA, rozmiar 3</t>
  </si>
  <si>
    <t>8.4</t>
  </si>
  <si>
    <t>Maski krtaniowe LMA, rozmiar 4</t>
  </si>
  <si>
    <t>Maski krtaniowe LMA, rozmiar 5</t>
  </si>
  <si>
    <t>Formularz cenowy - Zadanie nr 65 - sprzęt kompatybilny z elektroskopami i trokarami firmy Richard Wolf</t>
  </si>
  <si>
    <t>Elektroda koagulująca, kulkowa, barrel shaped, zielono/czerwona współpracująca z elementem roboczym mono-biopolarnym oraz z płaszczami 24-26 Charr i optykami 4 mm o kącie patrzenia  30 i 25 stopni  , średnica 5 mm</t>
  </si>
  <si>
    <t xml:space="preserve">Elektroda ścinająca, grubość  0,3 mm, drutowa, zielono/czerwona współpracująca z elementem   roboczym mono-biopolarnym oraz z płaszczami 24-26 Charr i optykami 4 mm o kącie patrzenia  30 i 25 stopni  </t>
  </si>
  <si>
    <t>Formularz cenowy zad 66 -Sprzęt kompatybilny do aparatu elektrochirurgicznego  OLYMPUS</t>
  </si>
  <si>
    <t>TD-TB400 przetwornik Thunderbeat. Wielorazowy, autoklawowalny, hybrydowy przetwornik ultradźwiękowo- bipolarny, kompatybilny z generatorem Olympus USG-400. Wtyczka oznaczona dla lepszej widoczności cyfrą '1'. Trzpień z gwintem wewnętrzynym. Przetwornik współdziałający z narzędziami Olympus Thunderbeat.</t>
  </si>
  <si>
    <t>Narzędzie Thunderbeat do zabiegów otwartych, integrujące energię bipolarną i ultradźwiękową, umożliwiające jednoczesne cięcie i zamykanie naczyń krwionośnych do 7 mm włącznie, pęczków tkanki oraz naczyń limfatycznych. Wyposażone w 2 przyciski aktywujące: Seal &amp; Cut oraz Seal. Dł. robocza 20 cm, śr. trzonu 9,7 mm. Zakrzywione, wydłużone, precyzyjne bransze o dł. 20 mm. Uchwyt narzędzia pistoletowy, uchwyt na palce prowadzące zamknięty. Trzon obrotowy 360 st. Narzędzie sterylne, jednorazowego użytku, do 5 szt. w opakowaniu. W komplecie uchwyt mocujący do przetwornika oraz klucz dynamometryczny.</t>
  </si>
  <si>
    <t>Narzędzie Thunderbeat Type S,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 robocza 35 cm, śr. trzonu 5 mm. Zakrzywione, precyzyjne bransze o dł. 16 mm. Uchwyt narzędzia pistoletowy, uchwyt na palce prowadzące zamknięty. Trzon obrotowy 360 st. Narzędzie sterylne, jednorazowego użytku, do 5 szt. w opakowaniu. W komplecie uchwyt mocujący do przetwornika oraz klucz dynamometryczny.</t>
  </si>
  <si>
    <t>Narzędzie Thunderbeat Type S,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 robocza 45 cm, śr. trzonu 5 mm. Zakrzywione, precyzyjne bransze o dł. 16 mm. Uchwyt narzędzia pistoletowy, uchwyt na palce prowadzące zamknięty. Trzon obrotowy 360 st. Narzędzie sterylne, jednorazowego użytku, do 5 szt. w opakowaniu. W komplecie uchwyt mocujący do przetwornika oraz klucz dynamometryczny.</t>
  </si>
  <si>
    <t>Narzędzie Thunderbeat Open Fine Jaw, precyzyjne do zabiegów otwartych, integrujące energię bipolarną i ultradźwiękową, umożliwiające jednoczesne cięcie i zamykanie naczyń krwionośnych do 7 mm włącznie, pęczków tkanki oraz naczyń limfatycznych. Wyposażone w 2 przyciski aktywujące: Seal &amp; Cut oraz Seal. Dł. robocza 9 cm. Bransze w kształcie Peana. Jedna bransza ruchoma. Uchwyt narzędzia nożycowy. Narzędzie sterylne, jednorazowego użytku, do 5 szt. w opakowaniu. W komplecie uchwyt mocujący do przetwornika oraz klucz dynamometryczny.</t>
  </si>
  <si>
    <t xml:space="preserve">Formularz cenowy - Zadanie nr 67- Sprzęt kompatybilny z apatatem "ES- 350" i "SPECTRUM" </t>
  </si>
  <si>
    <t>Uchwyt elektrody monopolarnej 4 mm, typ szeroki z przyciskami do aktywacji cięcia i koagulacji , z nierozłącznym kablem o dł. min. 4 m, przystosowany do systemu rozpoznawania narzędzi , przeznaczony do minimum 300 cykli sterylizacji w parze wodnej.</t>
  </si>
  <si>
    <t>Uchwyt elektrody monopolarnej 4 mm, typ wąski z przyciskami do aktywacji cięcia i koagulacji , z nierozłącznym kablem o dł min. 4 m, przystosowany do systemu rozpoznawania narzędzi , przeznaczony do minimum 100 cykli sterylizacji w parze wodnej</t>
  </si>
  <si>
    <t>Klemy do zamykania dużych naczyń krwionośnych, końcówka zagięta, długość ok. 23 cm, przeznaczone do wielokrotnej sterylizacji w parze wodnej</t>
  </si>
  <si>
    <t>Kabel do klem bipolarnych, wielorazowy, długość minimum 3m , kompatybilny z systemem rozpoznawania narzędzi. Do sterylizacji w parze wodnej</t>
  </si>
  <si>
    <t>Kabel monopolarny do resektoskopu, kompatybilny z oprzyrządowaniem Wolf, wtyk męski 2 mm, długość minimum 4,5 m Do sterylizacji w parze wodnej</t>
  </si>
  <si>
    <t>Kabel monopolarny do resektoskopu, kompatybilny z oprzyrządowaniem Wolf, wtyk 6-pinowy, długość minimum 4,5 m Do sterylizacji w parze wodnej</t>
  </si>
  <si>
    <t xml:space="preserve">Formularz cenowy - Zadanie nr 68 - Sprzęt kompatybilny z apatatem "ES- 350" i "SPECTRUM" </t>
  </si>
  <si>
    <t>Ilość opakowań handlowych konieczna</t>
  </si>
  <si>
    <t>Elektrody neutralne  jednorazowego użytku, dwudzielne, owalne, hydrożelowe, wyposażone w okalający pas bezpieczeństwa, o powierzchni przewodzącej 110cm2, powierzchni całkowitej 170cm2, rozmiar elektrody : 176 x 122mm.  Elektrody  pakowane w pakietach po 5 szt. Opakowanie handlowe 50szt.</t>
  </si>
  <si>
    <t>Kabel wielorazowego użytku do elektrod biernych jednorazowych, dł. min. 4,5-5 m, kompatybilny z oferowanymi elektrodami w poz. 1. Do sterylizacji w parze wodnej</t>
  </si>
  <si>
    <t>Uchwyt elektrody monopolarnej 4 mm, typ szeroki z przyciskami do aktywacji cięcia i koagulacji , z nierozłącznym kablem o dł. min. 4 m, wtyk 3 -pin, przeznaczony do minimum 300 cykli sterylizacji w parze wodnej</t>
  </si>
  <si>
    <t>Uchwyt elektrody monopolarnej 4 mm, typ wąski z przyciskami do aktywacji cięcia i koagulacji , z nierozłącznym kablem o dł min. 3 m, wtyk 3 -pin, przeznaczony do minimum 100 cykli sterylizacji w parze wodnej</t>
  </si>
  <si>
    <t xml:space="preserve"> Elektroda nożowa  monopolarna wielorazowego użytku  typ nóż prosty 25 x 3,3-3,5 mm do uchwytu 4 mm. Do sterylizacji w parze wodnej.</t>
  </si>
  <si>
    <t>Hak laparoskopowy wąski,  średnica 5 mm, długość 360 mm</t>
  </si>
  <si>
    <t>Szczypce bipolarne proste dł.195 mm,   bransza 2 mm, wielorazowego użytku. Do sterylizacji w parze wodnej.</t>
  </si>
  <si>
    <t xml:space="preserve">Kabel do szczypiec bipolarnych wtyk 2-pin, 29 mm, długość minimum 3 m </t>
  </si>
  <si>
    <t>Kabel monopolarny do narzędzi laparoskopowych długość 3 m , wtyk 3-pin</t>
  </si>
  <si>
    <t>sz.</t>
  </si>
  <si>
    <t>Elektroda monopolarna typ nożyk . dł. całkowita 100mm. dł. części roboczej2,0-2,4 x 10-16mm. Wielorazowego użytku. Do sterylizacji w parze wodnej</t>
  </si>
  <si>
    <t>Elektroda monopolarna typ nożyk . dł. całkowita 153 - 160mm. dł. części roboczej 3-3,3x25mm. Wielorazowego użytku. Do sterylizacji w parze wodnej</t>
  </si>
  <si>
    <r>
      <t>Czyściki do czyszczenia elektrod monopolarnych i bipolarnych  z możliwością przyklejania, pakowane pojedynczo, sterylne.50x50 grubość 6mm</t>
    </r>
    <r>
      <rPr>
        <sz val="9"/>
        <color indexed="12"/>
        <rFont val="Arial"/>
        <family val="2"/>
      </rPr>
      <t xml:space="preserve"> l</t>
    </r>
    <r>
      <rPr>
        <sz val="9"/>
        <rFont val="Arial"/>
        <family val="2"/>
      </rPr>
      <t>ub 42 x 42mm, grubość 5mm</t>
    </r>
  </si>
  <si>
    <t xml:space="preserve">Formularz cenowy - Zadanie nr 69 </t>
  </si>
  <si>
    <t>Adapter do butelki endoskopowej (butelka współpracująca z videoprocesorem FujiFilm EP 6000) do podłączenia dwutlenku węgla</t>
  </si>
  <si>
    <t>Przewód do przepływu CO2 od insuflatora typ: ISQB-P1 do adaptera butelki endoskopowej</t>
  </si>
  <si>
    <t>Butelka endoskopowa współpracująca z videoprocesorem FujiFilm typ EP 6000 i endoskopem serii 700, pokrywka z wężykiem do endoskopu</t>
  </si>
  <si>
    <t>Pokrywka na butelkę wody sterylnej współpracująca z pompą wodną typ: ISFP-P1 z wężem do kanału endoskopowego water-jet</t>
  </si>
  <si>
    <t xml:space="preserve">Formularz cenowy - Zadanie nr 70 - sprzęt sterylny </t>
  </si>
  <si>
    <t>System podający gaz(komora, generator CPAP,zawór bezpieczeństwa, dren podgrzewany), służący do wspomagania oddechu noworodka (typ BC 161)</t>
  </si>
  <si>
    <t>Mocowanie (uchwyt) noska</t>
  </si>
  <si>
    <t>Noski:( przekrój wylotu gazu z kaniuli)  3,5mm, roztaw kaniuli :2,0 mm; 4,0 mm, rozstaw kaniuli:3,0mm; 4,5mm, rozstaw kaniuli:4,0mm, 5,0mm, rozstaw kaniuli: 4,0mm, 5,5 mm, rozstaw kaniuli: 6,0mm, 6,0 mm, rozstaw kaniuli:7,0mm do wyboru przez zamawiającego</t>
  </si>
  <si>
    <t>Czapeczki: rozm: 17-22 cm, 22-25cm, 25-29 cm, 29-36cm do wyboru przez zamawiajacego</t>
  </si>
  <si>
    <t>Opaski rozm. 26-36 cm</t>
  </si>
  <si>
    <t xml:space="preserve">Komora (kopułka) nawilżacza respiratorowego typu MR225 do nawilżacza typu MR850 firmy Fisher&amp;Paykel Healthcare, jednorazowego użytku. </t>
  </si>
  <si>
    <t xml:space="preserve">Maseczka jednorazowego użytku typu AMBU 35mm </t>
  </si>
  <si>
    <t xml:space="preserve">Maseczka jednorazowego użytku typu AMBU 42mm </t>
  </si>
  <si>
    <t xml:space="preserve">Maseczka jednorazowego użytku typu AMBU 50mm </t>
  </si>
  <si>
    <t xml:space="preserve">Maseczka jednorazowego użytku typu AMBU 60mm </t>
  </si>
  <si>
    <t>Dren połączony Y z drenami silikonowymi do tlenoterapii</t>
  </si>
  <si>
    <t>maseczki do CPAP rozmiar S, M, L do wyboru przez zamawiającego</t>
  </si>
  <si>
    <t xml:space="preserve">Formularz cenowy - Zadanie nr 71 - sprzęt sterylny </t>
  </si>
  <si>
    <t xml:space="preserve">Pokrowce jednorazowego użytku na materac do lampy do fototerapii neoBLUE cozy LED  </t>
  </si>
  <si>
    <t>Formularz cenowy - Zadanie nr 72 - sprzęt kompatybilny do kardiomonitora PHILIPS EFFICIA</t>
  </si>
  <si>
    <t>Czujniki RD jednopacjentowe, dla pacjentów poniżej 3kg i powyżej
40kg, technologia Masimo, opakowanie do  20szt.</t>
  </si>
  <si>
    <t>Czujniki RD jednopacjentowe, dla pacjentów 3-20kg, technologia Masimo, opakowanie do 20szt.</t>
  </si>
  <si>
    <t>Jednorazowe mankiety noworodkowe wykonane z miękkiego materiału, pozbawionego lateksu. Mankiety koloru białego, z kolorowymi oznaczeniami w zależności od rozmiaru. Mankiety zintegrowane z przewodem o długości 20 cm zakończone złączem typu motylek (Philips). Dostępne w 5 rozmiarach: rozmiar 1: obwód: 3,1-5,7cm; rozmiar 2: obwód: 4,3-8,0 cm; rozmiar 3: obwód: 5,8-10,9 cm; rozmiar 4: obwód: 7,1-13,1 cm; rozmiar 5: Obwód: 10,0-15,0 cm do wyboru przez Zamawiającego</t>
  </si>
  <si>
    <t>Elektrody noworodkowe jednorazowego użytku z kablem połączeniowym, 1 op.maksymalnie 50 kompletów  (1 komplet  = 3 elektrody)</t>
  </si>
  <si>
    <t xml:space="preserve">Jednopacjentowe elektrody EKG noworodkowe, wymiary 22mm x
22mm, 1 op maksymalnie 50  sztuk
</t>
  </si>
  <si>
    <t>Formularz cenowy - Zadanie nr 73</t>
  </si>
  <si>
    <t>Okulary do fototerapii dla noworodków, wykonane z hipoalergicznego materiału, szczelnie przylegające do twarzy dziecka, miękkie paski z rzepami umożliwiające regulację obwodu i zapobiegające przesuwaniu się okularów</t>
  </si>
  <si>
    <t xml:space="preserve">rozm.poniżej 28 cm </t>
  </si>
  <si>
    <t xml:space="preserve">rozm. 28- 34cm </t>
  </si>
  <si>
    <t>powyżej 34cm</t>
  </si>
  <si>
    <t>Formularz cenowy - Zadanie nr 74 Zestaw akcesoriów do resektoskopu bipolarnego Tontarra Medizintechnik GMBH</t>
  </si>
  <si>
    <t>Światłowód medyczny w nieprzezroczystej osłonie, wykonany w technice bezklejowej, posiadający wzmocnienia na obu końcach. W komplecie dwa adaptery od strony optyki i źródła światła, śr.3,5mm, dł.3m</t>
  </si>
  <si>
    <t>Elektroda do resektoskopii, bipolarna,  pętlowa, zagięta wstecznie pod kątem 30 stopni, kodowanie kolorystyczne, śr.24/26FR, dedykowana do pracy z optyką 30 °</t>
  </si>
  <si>
    <t>Elektroda do resektoskopii, bipolarna, pętlowa, jednorazowego użytku, zagięta wstecznie pod kątem 30 stopni, op.  do 5szt.</t>
  </si>
  <si>
    <t>Elektroda do resektoskopii, bipolarna, kulkowa, kodowanie kolorystyczne, śr.3mm, dedykowana do pracy z optyką 4mm</t>
  </si>
  <si>
    <t>Przewód bipolarny do resektoskopii dedykowany do diatermii EMED Spectrum  wyposażonej w system rozpoznawania narzędzi, dł. 4,5 m</t>
  </si>
  <si>
    <t>Przewód bipolarny do resektoskopii dedykowany do diatermii Olympus ESG-400  wyposażonej w system rozpoznawania narzędzi, dł. 4,5 m</t>
  </si>
  <si>
    <t>Dren wielorazowego użytku napływowy, dedykowany do pompy wielofunkcyjnej APUH302-L01. Dren wyposażony w
mikrochip, do 20 użyć.</t>
  </si>
  <si>
    <t>Dren jednorazowego użytku, napływowy, z dwoma gwoździami, dedykowany do Multipompy..</t>
  </si>
  <si>
    <t xml:space="preserve">Elektroda do resektoskopii, nożowa (igłowa),zakrzywiona, kodowanie kolorystyczne, śr.24/26FR, dedykowana do pracy z optyką 30° </t>
  </si>
  <si>
    <t>Elektroda do resektoskopii, nożowa (igłowa), bipolarna, jednorazowego użytku</t>
  </si>
  <si>
    <r>
      <t>Formularz cenowy - Zadanie nr 75</t>
    </r>
    <r>
      <rPr>
        <sz val="10"/>
        <rFont val="Arial"/>
        <family val="2"/>
      </rPr>
      <t xml:space="preserve"> sprzęt kompatybilny z aparatem Erbe VIO 3</t>
    </r>
  </si>
  <si>
    <t>Elektroda neutralna ESSY OMEGA. Opakowanie zbiorcze 50 szt.</t>
  </si>
  <si>
    <t>Kabel do jednorazowych elektrod neutralnych, długość 4 m</t>
  </si>
  <si>
    <t>Uchwat elektrod monopolarnych z 2 przyciskami elektroda szpatułkowa, kabel długość 3 m. Opakowanie zbiorcze 25 szt.</t>
  </si>
  <si>
    <t>Kleszczyki lap. BiSect, mikro</t>
  </si>
  <si>
    <t>Kabel do insrtumentów Bipolarnych, długość 4 m.</t>
  </si>
  <si>
    <t>Instrument BiClamp, długość 27 cm</t>
  </si>
  <si>
    <t>Instrument BiClamp, długość 15 cm , ceramiczny</t>
  </si>
  <si>
    <t>Kabel bipolarny WOLF wtyk MF, długość 4 m.</t>
  </si>
  <si>
    <t>Uchwyt elektrod monopolarnych "Slim-Line", z przyciskami, z kablem.</t>
  </si>
  <si>
    <r>
      <t xml:space="preserve">Elektroda nożowa, prosta 3,4x24mm, długść 45mm, </t>
    </r>
    <r>
      <rPr>
        <sz val="9"/>
        <rFont val="Arial"/>
        <family val="2"/>
      </rPr>
      <t>Ø</t>
    </r>
    <r>
      <rPr>
        <sz val="9.65"/>
        <rFont val="Arial CE"/>
        <family val="2"/>
      </rPr>
      <t>4mm.</t>
    </r>
    <r>
      <rPr>
        <sz val="9"/>
        <rFont val="Arial CE"/>
        <family val="2"/>
      </rPr>
      <t xml:space="preserve"> Opakowanie zbiorcze 5 szt.</t>
    </r>
  </si>
  <si>
    <t>Pinceta bipolarna premium, prosta „0.1” długość 20 cm</t>
  </si>
  <si>
    <r>
      <t xml:space="preserve">Elektroda pętlowa </t>
    </r>
    <r>
      <rPr>
        <sz val="9"/>
        <rFont val="Arial"/>
        <family val="2"/>
      </rPr>
      <t>Ø</t>
    </r>
    <r>
      <rPr>
        <sz val="9.65"/>
        <rFont val="Arial CE"/>
        <family val="2"/>
      </rPr>
      <t xml:space="preserve">15mm, długość 13,5 cm. </t>
    </r>
  </si>
  <si>
    <r>
      <t xml:space="preserve">Elektroda pętlowa </t>
    </r>
    <r>
      <rPr>
        <sz val="9"/>
        <rFont val="Arial"/>
        <family val="2"/>
      </rPr>
      <t>Ø20</t>
    </r>
    <r>
      <rPr>
        <sz val="9.65"/>
        <rFont val="Arial CE"/>
        <family val="2"/>
      </rPr>
      <t>mm, długość 14 cm.</t>
    </r>
  </si>
  <si>
    <t>Kleszczyki laparoskopowe BiClamp, Meryland ( komplet)</t>
  </si>
  <si>
    <t>Formularz cenowy - Zadanie nr 76</t>
  </si>
  <si>
    <t>Miska nerkowata 28 cm</t>
  </si>
  <si>
    <t>Miska nerkowata 20 cm</t>
  </si>
  <si>
    <t>Kaczka sanitarna plastikowa</t>
  </si>
  <si>
    <t xml:space="preserve">Staza jednorazowego użytku </t>
  </si>
  <si>
    <t xml:space="preserve">Szczoteczka chirurgiczna do sterylizacji o rozmiarach 105-110 x 40-45 x 20-35 mm wykonana z włókna sztucznego </t>
  </si>
  <si>
    <t>Worki do zwłok białe, nieprzezroczyste, zapinane na zamek dla dorosłych</t>
  </si>
  <si>
    <t>Worki do zwłok noworodka białe nieprzezroczyste, zapinane na zamek rozm.70- 75x40cm</t>
  </si>
  <si>
    <t>Kieliszki j.u. do leków - opakowanie max 100 szt</t>
  </si>
  <si>
    <t>Szpatułki drewniane, jałowe , pakowana pojedynczo, op.100szt.</t>
  </si>
  <si>
    <t>Zaciskacz do pępowiny, sterylny lub czysty mikrobiologicznie , opakowanie papier-folia, białe</t>
  </si>
  <si>
    <t>Nożyczki do przecinania zaciskacza</t>
  </si>
  <si>
    <t>Opaska identyfikacyjna dla noworodków-niebieska</t>
  </si>
  <si>
    <t>Opaska identyfikacyjna dla noworodków-różowa</t>
  </si>
  <si>
    <t>Opaska identyfikacyjna dla dorosłych biała</t>
  </si>
  <si>
    <t>Rurka anoskopowa 130mmx20mm</t>
  </si>
  <si>
    <t>Wieszak do worków do moczu jednoczęściowy z możliwością stabilnego zawieszenia worka</t>
  </si>
  <si>
    <t>Żel USG 0,5 l</t>
  </si>
  <si>
    <t>Żel EKG 0,5 l</t>
  </si>
  <si>
    <t xml:space="preserve">Pęseta chirurgiczna j.u. jałowa </t>
  </si>
  <si>
    <t xml:space="preserve">Koce ratunkowe (srebrno złote) </t>
  </si>
  <si>
    <t xml:space="preserve">Majtki lub spodenki do kolonoskopii </t>
  </si>
  <si>
    <t>22.1</t>
  </si>
  <si>
    <t>rozmiar uniwersalny</t>
  </si>
  <si>
    <t>22.2</t>
  </si>
  <si>
    <t>rozmiar do XL do XXXL ( zakup w zależności od potrzeb)</t>
  </si>
  <si>
    <t>Miara do pomiaru długości ciała noworodka 65-100 cm jednorazowego użytku</t>
  </si>
  <si>
    <t>Wkłady ( worki ) do wanienek noworodkowych</t>
  </si>
  <si>
    <t xml:space="preserve">Worek na wymioty z zastawką antyzwrotną </t>
  </si>
  <si>
    <t>Stabilizator do rurki intubacyjnej</t>
  </si>
  <si>
    <t>Szkiełka mikroskopowe szlifowane, brzegi z matowym polem do opisu 76x26,1mm</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</si>
  <si>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0,7- 0,8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</si>
  <si>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2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</si>
  <si>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3,5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</si>
  <si>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5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</si>
  <si>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10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</si>
  <si>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0,7-0,8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</si>
  <si>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2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</si>
  <si>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5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</si>
  <si>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10 l.</t>
  </si>
  <si>
    <t>Szyny Kramera 1500 x 100-120</t>
  </si>
  <si>
    <t>38</t>
  </si>
  <si>
    <t>Szyny Kramera 1000 x 100-110</t>
  </si>
  <si>
    <t>39</t>
  </si>
  <si>
    <t xml:space="preserve">Szyny Kramera 1000 x 70 </t>
  </si>
  <si>
    <t>Szyna aluminiowa chirurgiczna 200-230 x 15</t>
  </si>
  <si>
    <t>Szyna aluminiowa chirurgiczna 230-260 x 18-20</t>
  </si>
  <si>
    <t>42</t>
  </si>
  <si>
    <t xml:space="preserve">Wziernik j.u. Typu CUSCO mały (S), opakowanie max. 1 szt. </t>
  </si>
  <si>
    <t>43</t>
  </si>
  <si>
    <t xml:space="preserve">Wziernik j.u. Typu CUSCO-średni (M), opakowanie max. 1 szt. </t>
  </si>
  <si>
    <t>44</t>
  </si>
  <si>
    <t xml:space="preserve">Wziernik j.u. Typu CUSCO-duży (L), opakowanie max. 1 szt.  </t>
  </si>
  <si>
    <t>45</t>
  </si>
  <si>
    <t xml:space="preserve">Woda do irygacji ( sterylna ) , poj 500 ml  butelka kompatybilna z pokrywką współpracująca z pompą wodną typ:ISFP-P1 </t>
  </si>
  <si>
    <t>46</t>
  </si>
  <si>
    <t xml:space="preserve">Woda do irygacji ( sterylna ) , poj. 1000 ml butelka kompatybilna z pokrywką współpracująca z pompą wodną typ:ISFP-P1 </t>
  </si>
  <si>
    <t>Formularz cenowy - Zadanie nr 77</t>
  </si>
  <si>
    <t>Butelka do zbiórki moczu od 2 do 3 l kalibrowana plastikowa</t>
  </si>
  <si>
    <t>Zestaw do lewatywy sterylny lub mikrobiologicznie czysty poj. pakowany</t>
  </si>
  <si>
    <t>Zatyczka do cewnika urolog. poj. pakowane sterylna z uchwytem motylkowym</t>
  </si>
  <si>
    <t xml:space="preserve">Worki do zbiórki  moczu z odpływem, jałowe, 2l, z zastawką antyrefluksyjną. </t>
  </si>
  <si>
    <r>
      <t xml:space="preserve">Worki do zbiórki  moczu z odpływem, </t>
    </r>
    <r>
      <rPr>
        <b/>
        <sz val="9"/>
        <rFont val="Arial"/>
        <family val="2"/>
      </rPr>
      <t>7 dniowe</t>
    </r>
    <r>
      <rPr>
        <sz val="9"/>
        <rFont val="Arial"/>
        <family val="2"/>
      </rPr>
      <t xml:space="preserve">,  jałowe, 2l, z zastawką antyrefluksyjną. </t>
    </r>
  </si>
  <si>
    <t>Kanka do odbytnicy dla noworodków 16x200 mm</t>
  </si>
  <si>
    <t>Kanka do odbytnicy dla dorosłych 30x300</t>
  </si>
  <si>
    <t>Formularz cenowy - Zadanie nr 78</t>
  </si>
  <si>
    <t>Worek stomijny otwarty, przezroczysty z przylepcem do docinania  nożyczkami. Przylepiec hydrokoloidowy posiada właściwości ochronne i gojące, które zapobiegają powstawaniu powikłań skórnych na skórze wokół stomii. Zaopatrzony w filtr węglowy umieszczony w górnej części worka. Worek z dodatkową warstwą folii ochronnej wewnątrz, chroniącą filtr przed kontaktem z treścią jelitową. Plastikowa zapinka rzepowa niepochłaniająca zapachów. Worek wyposażony w kieszonkę do schowania zamkniętego odpływu worka. Możliwość docięcia przylepca od 20mm do 70mm.</t>
  </si>
  <si>
    <t>Pasta uszczelniająco – gojąca wykonana z materiału hydrokoloidowego składającego się z trzech różnych hydrokoloidów, posiadająca właściwości ochronne i gojące.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opakowanie  100g</t>
  </si>
  <si>
    <t>Pianka do mycia skóry o zbalansowanym pH przeznaczona jest do mycia, pielęgnacji i nawilżania skóry wokół stomii. Stuży do oczyszczania stomii i skóry wokół niej z pozostałoci treści jelitowej lub moczu. Zawiera aloes i łagodne substancje nawilżające. Posiada właciwości łagodzące i ochronne. Jest bardzo delikatna dla wrażliwej lub podrażnionej skóry oraz śluzówki jelita. Nie wymaga spłukiwania wodą, wystarczy wytarcie jej nadmiaru za pomoc ręcznika lub papieru toaletowego. Opakowanie 236 ml</t>
  </si>
  <si>
    <t xml:space="preserve">Formularz cenowy - Zadanie nr 79- sprzęt sterylny </t>
  </si>
  <si>
    <t>Szczoteczka do higieny jamy z miękką, atraumatyczną, główką z wbudowaną funkcją odsysania. Odsysnie od góry głowki i od dołu. Szcoteczka z jednolitego odlewu zapobiegająca przypadkowemu wypadaniu włosa i aspiracji przez pacjenta do płuc. Możliwość kontroli odsysania. Pakowana pojedynczo. Mikrobiologicznie czysta</t>
  </si>
  <si>
    <t>Formularz cenowy - Zadanie nr 80</t>
  </si>
  <si>
    <t>Półmaska filtrująca  FFP3  jako środek ochrony indywidualnej kategorii III, zgodna z wymaganiami Rozporządzenia Parlamentu Europejskiego i Rady (EU)  2016/425 z dnia 9 marca 2016 w sprawie środków ochrony indywidualnej oraz normą EN 149:2001 + A1:2009, półmaska o działaniu aktywno-pasywnym (chroni użytkownika i zarazem otoczenie), płaska, bez zaworu, w kształcie maski chirurgicznej,  wielowarstwowa, warstwy wewnętrzna i zewnętrzna wykonane z włókniny osłonowej typu Spund-Bond, warstwy filtracyjne wykonane z włókniny filtracyjnej typu Melt-Blown, o potwierdzonej skuteczności filtracji wobec areozoli i cząstek stałych na poziomie ≥ 99 %, poziom filtracji bakteryjnej BFE ≥ 99% oraz o potwierdzonej skuteczności filtracji na poziomie cząsteczki koronawirusa. Maska ze zintegrowanym zaciskiem nosowym, zabezpieczonym piankową uszczelką. Mocowana na gumki z klipsem do ich połączenia w celu zapewnienia ścisłego przylegania do twarzy oraz eliminacji ucisku uszu. Posiada dodatkowe uszczelnienie podbródka. Nieuczulająca, przeznaczona do użycia na 8 godzin. Oznakowanie na masce zgodnie z normą EN 149:2001+A1:2009. Produkt jako zarejestrowany wyrób medyczny klasy I do użytku w środowisku medycznym i do procedur medycznych i  chirurgicznych zgodny z wymaganiami Rozporządzenia Parlamentu Europejskiego i Rady (EU)  2017/745 w sprawie wyrobów medycznych, ustawy o wyrobach medycznych z dnia oraz 20 maja 2010, oraz Rozporządzeniem Ministra Zdrowia z dnia 17 lutego 2016 r. w sprawie sposobu dokonywania zgłoszeń i powiadomień dotyczących wyrobów, spełnia wymagania normy EN 14683 w zakresie skuteczności filtracji, czystości mikrobiologicznej i oporów oddychania, typ IIR. Dla zapewnienia wymaganej czystości biologicznej każda sztuka pakowana osobno w opakowanie zawierające instrukcję użytkowania.</t>
  </si>
  <si>
    <t>10000</t>
  </si>
  <si>
    <r>
      <t xml:space="preserve">Półmaska filtrująca  FFP2  </t>
    </r>
    <r>
      <rPr>
        <sz val="9"/>
        <color indexed="8"/>
        <rFont val="Arial"/>
        <family val="2"/>
      </rPr>
      <t xml:space="preserve">jako środek ochrony indywidualnej kategorii III, zgodna z wymaganiami Rozporządzenia Parlamentu Europejskiego i Rady (EU)  2016/425 z dnia 9 marca 2016 w sprawie środków ochrony indywidualnej oraz normą EN 149:2001 + A1:2009, półmaska  o działaniu aktywno-pasywnym (chroni użytkownika i zarazem otoczenie), płaska, bez zaworu, w kształcie maski chirurgicznej  wielowarstwowa, warstwy wewnętrzna i zewnętrzna wykonane z włókniny osłonowej typu Spund-Bond, warstwy filtracyjne wykonane z włókniny filtracyjnej typu Melt-Blown, o potwierdzonej skuteczności filtracji wobec areozoli i cząstek stałych na poziomie ≥ 94 %, poziom filtracji bakteryjnej BFE ≥ 99% oraz o potwierdzonej skuteczności filtracji na poziomie cząsteczki koronawirusa. Maska ze zintegrowanym zaciskiem nosowym, zabezpieczonym piankową uszczelką. Mocowana na gumki z klipsem do ich połączenia w celu zapewnienia ścisłego przylegania do twarzy oraz eliminacji ucisku uszu. Posiada dodatkowe uszczelnienie podbródka. Nieuczulająca, przeznaczona do użycia na 8 godzin. Oznakowanie na masce zgodnie z normą EN 149:2001+A1:2009. Produkt jako zarejestrowany wyrób medyczny klasy I do użytku w środowisku medycznym i do procedur medycznych i  chirurgicznych zgodny z wymaganiami Rozporządzenia Parlamentu Europejskiego i Rady (EU)  2017/745 w sprawie wyrobów medycznych, ustawy o wyrobach medycznych z dnia oraz 20 maja 2010, oraz Rozporządzeniem Ministra Zdrowia z dnia 17 lutego 2016 r. w sprawie sposobu dokonywania zgłoszeń i powiadomień dotyczących wyrobów, spełnia wymagania normy EN 14683 w zakresie skuteczności filtracji, czystości mikrobiologicznej i oporów oddychania, typ IIR. Dla zapewnienia wymaganej czystości biologicznej każda sztuka pakowana osobno w opakowanie zawierające instrukcję użytkowania. </t>
    </r>
  </si>
  <si>
    <t>Wymagane dokumenty:</t>
  </si>
  <si>
    <t>deklaracja zgodności i badania potwierdzające spełnienie normy : EN 14683:2019 + AC: 2019</t>
  </si>
  <si>
    <t>dołączenie próbek w ilości po 1 szt. z każdego rodzaju</t>
  </si>
  <si>
    <t>wpis do rejestru wyrobów medycznych</t>
  </si>
  <si>
    <t>(załączyć do oferty)</t>
  </si>
  <si>
    <t xml:space="preserve">Formularz cenowy - Zadanie nr 81 - sprzęt sterylny </t>
  </si>
  <si>
    <t xml:space="preserve">Przetworniki do pomiaru ciśnienia metodą krwawą współracujący z monitorem Drager Infinity Vista XL </t>
  </si>
  <si>
    <t>Linia próbkująca do Scio (dren pomiarowy) do monitorowania stężenia gazów anestetycznych CO2, O2, N2O; jednorazowego użytku, wolna od latexu, dł 250cm, końcówki męskie Luer-lock, kompatybilna z pułapką wodną WaterLock 2 Dräger z widocznym opisem na linii</t>
  </si>
  <si>
    <t xml:space="preserve"> Pełnotwarzowa, wielorazowa (min. 5 sterylizacji w temp 134oC) maska do nieinwazyjnej wentylacji oraz CPAP, obejmująca wyłącznie usta i nos pacjenta, wyposażona w wsparcie czołowe z możliwością regulacji nachylenia za pomocą wbudowanego w maskę pokrętła. Wszystkie elementy wspierające się na twarzy pacjenta wyposażone w poduszki żelowe zapewniające szczelność oraz komfort pacjenta. Maska łatwa w montażu,   wyposażona w dedykowaną opaskę mocującą z unikalnymi zatrzaskami magnetycznymi, zapewniającymi szybkie i łatwe pozycjonowanie maski. Wyposażona w port kapno oraz niebieskie obrotowe kolanko w zakresie 360 stopni. W zestawie szablony rozmiarowe dla łatwej identyfikacji rozmiaru maski M lub L do wyboru przez zamawiającego.  Maska nie zawiera: lateksu, PVC, DEHP, DBP, BBP, PBB, PBDE. </t>
  </si>
  <si>
    <t>Linie do kapnografu aparatu NELLCOR lub odpowiednik</t>
  </si>
  <si>
    <t xml:space="preserve">Formularz cenowy - Zadanie nr 82 sprzęt sterylny </t>
  </si>
  <si>
    <t xml:space="preserve">Jednorazowe łyżki metalowe do laryngoskopów światłowodowych i ledowych, wersji Miller .Nieodkształcające się, wykonane z niemagnetycznego, lekkiego stopu Łyżki pasujące do rękojeści światłowodowych i ledowych z zielonym kodem barwnym ( green line )              zg. z ISO 7376, wyraźne oznakowanie rozmiaru łyżki. Światłowód w łyżce  obudowany, co chroni  przed rozpraszaniem światła no boki podczas intubacji. Specjalnie obniżony profil łyżek przy rękojeści, ograniczający ryzyko uszkodzenia zębów podczas intubacji. Mocowanie światłowodu zatopione w tworzywie koloru zielonego - ułatwiona identyfikacja. Światłowód dający silne, skupine i białe światło  </t>
  </si>
  <si>
    <t>oo</t>
  </si>
  <si>
    <t xml:space="preserve">Jednorazowe łyżki metalowe do laryngoskopów światłowodowych i ledowych, wersji MacIntosh .Nieodkształcające się, wykonane z niemagnetycznego, lekkiego stopu. Łyżki pasujące do rękojeści światłowodowych i ledowych z zielonym kodem barwnym ( green line )        zg. z ISO 7376, wyraźne oznakowanie rozmiaru łyżki. Światłowód w łyżce  obudowany, co chroni to przed rozpraszaniem światła no boki podczas intubacji. Specjalnie obniżony profil łyżek przy rękojeści, ograniczający ryzyko uszkodzenia zębów podczas intubacji
Mocowanie światłowodu zatopione w tworzywie koloru zielonego - ułatwiona identyfikacja. Światłowód dający silne, skupine i białe światło  </t>
  </si>
  <si>
    <t>rozmiar 3,0</t>
  </si>
  <si>
    <t>rozmiar 4,0</t>
  </si>
  <si>
    <t xml:space="preserve">Formularz cenowy - Zadanie nr 83 sprzęt sterylny </t>
  </si>
  <si>
    <t>Lejce do podwieszania naczyń krwionośnych. Lejce MAXI, jałowe przeznaczone do izolacji i podwiązywania naczyń krwionośnych, wykonane z kurczliwej taśmy silikonowej ( niepowlekanej), bezlateksowe, widoczne w rtg, znakowane kolorami.</t>
  </si>
  <si>
    <t xml:space="preserve">Formularz cenowy - Zadanie nr 84- sprzęt sterylny </t>
  </si>
  <si>
    <t>Kranik z przedłużaczem ok. 25 cm z mechanizmem obrotowym, zapewniającym skokową zmianę pozycji co 45 stopni w zakresie 360 stopni, gwarantujący precyzyjne i lekkie ustawienia wartości przepływów. Każde z wejść kranika zabezpieczone fabrycznie zamontowanymi korkami, wykonany z PVC nie zawierającego ftalanów di (2-etyloheksylowych) DEHP (potwierdzenie w instrukcji użycia)</t>
  </si>
  <si>
    <t>Kranik z przedłużaczem ok. 100 cm z mechanizmem obrotowym, zapewniającym skokową zmianę pozycji co 45 stopni w zakresie 360 stopni, gwarantujący precyzyjne i lekkie ustawienia wartości przepływów. Każde z wejść kranika zabezpieczone fabrycznie zamontowanymi korkami, wykonany z PVC nie zawierającego ftalanów di (2-etyloheksylowych) DEHP (potwierdzenie w instrukcji użycia)</t>
  </si>
  <si>
    <t>Formularz cenowy - zadanie  85 - Akcesoria do laktatora szpitalnego SYMPHONY</t>
  </si>
  <si>
    <t>Zestaw jednodniowy z membraną rozmiar lejka 24mm</t>
  </si>
  <si>
    <t>Zestaw jednodniowy z membraną rozmiar lejka 27mm</t>
  </si>
  <si>
    <t>Zestaw jednodniowy z membraną rozmiar lejka 30mm</t>
  </si>
  <si>
    <t>butelka jednorazowa 80ml.</t>
  </si>
  <si>
    <t>Membrana wielorazowa- nakładka membrany oraz membrana do laktatora szpitalnego SYMPHONY, onr katalogowym MedelaAG/800,0608 lub równoważnik</t>
  </si>
  <si>
    <t xml:space="preserve">Formularz cenowy - Zadanie nr 86 - sprzęt sterylny </t>
  </si>
  <si>
    <t>Folia chirurgiczna samoprzylepna jałowa 27 x 15 cm (tolerancja wymiarów +/-10%)</t>
  </si>
  <si>
    <t xml:space="preserve">Folia chirurgiczna samoprzylepna jałowa 26-32 x 22-28 cm </t>
  </si>
  <si>
    <t>Folia chirurgiczna samoprzylepna jałowa 55 x 45 (tolerancja wymiarów +/-10%)</t>
  </si>
  <si>
    <t>Formularz cenowy - Zadanie nr 87</t>
  </si>
  <si>
    <t>Papier EKG Farum E 60 112x25  o wew. wałka 16 mm</t>
  </si>
  <si>
    <t xml:space="preserve">Papier EKG Ascard Gold 210x40 </t>
  </si>
  <si>
    <t>Papier KTG EDAN 150x100x150, skala 50-210 bpm</t>
  </si>
  <si>
    <t>Papier KTG SUNRAY SRF618B 112x100x150 z nadrukiem, skala 60-210</t>
  </si>
  <si>
    <t xml:space="preserve">Papier do videoprintera SEIKO  precision VP 15052 H 110 MM x 20 m (czułość standardowa) </t>
  </si>
  <si>
    <t>Papier do defibrylatora Zoll M Series BIOPHSIC szer. 90 mm z nadrukiem (Lessa nr kat. 29.090.04 lub odpowiednik)</t>
  </si>
  <si>
    <t>Papier do USG Sony UPP110HG                                                                        Oraz do USG Samsung Medison z drukarką Mitsubishi P95                      ( rozm . 110 mm x 18 m.)</t>
  </si>
  <si>
    <t xml:space="preserve">próbka </t>
  </si>
  <si>
    <t>Papier EKG do kardiomonitora Welch Allyn 1500 termoaktywny, składanka szer 80mm dł.ok.20m, z nadrukiem</t>
  </si>
  <si>
    <t xml:space="preserve">Papier do defibrylatora Life Pack 12, szerokość papieru 100 mm </t>
  </si>
  <si>
    <t>Papier do defibrylatora ZOLL X series 80 mmx30m, rolka, kratka, nadruk do środka</t>
  </si>
  <si>
    <t>Papier  do EKG OPUS 1 210 mmx25m rolka</t>
  </si>
  <si>
    <t xml:space="preserve">Papier do EKG CONTEC 90A PRP 50mmx20m, rolka </t>
  </si>
  <si>
    <t xml:space="preserve">Formularz cenowy - Zadanie nr 88 - sprzęt sterylny </t>
  </si>
  <si>
    <t xml:space="preserve">System płukania pulsacyjnego jednorazowego użytku. System składający się z : rękojeści, 2 końcówek dedykowanych do płukania biodra oraz kolana, zestawu bateryjnego zasilającego system, kompletu drenów do podłączenia do butli lub worka z płynem fizjologicznym oraz do podłączenia do ssaka. Rękojeść posiadająca dwie prędkości płukania pulsacyjnego : szybkką o przepływie min. 1200 ml/min. oraz wolną o prędkości 500 ml/min. Ciśnienie przepłukiwania min. 1 bar. Długość węży w zestawie min. 3 m. Końcówka do biodra wąska i długa, do kolana szeroka i krótka. Obie końcówki zabezpieczone specjalnymi zatyczkami do zdjęcia tuż przed montażem. Specjalny system mocowania : wciśnij i przekręć dla pełnego bezpieczeństwa użycia i całkowitej pewności prawidłowego zamocowania. Końcówki, które można wielokrtotnie wymieniać w  trakcie jednego zabiegu. Opakowanie jednostkowe maksymalnie 20 szt. </t>
  </si>
  <si>
    <t>Formularz cenowy - Zadanie nr 89 – Materiały eksploatacyjne do automatycznego wstrzykiwacza MAX3 ( Ulrich)</t>
  </si>
  <si>
    <t>Kaseta sterylna  wyposażona w trzy igły przebijające środki z kontrastem  i NaCl , zabezpieczone kapturkami ochronnymi.Elementy kasety umożliwiają monitorowanie ciśnienia w systemie wężyków , zawiera filtr cząsteczkowy. Czas pracy – 24 godziny , niezależnie od ilości przebytych injekcji.Bez zawartości lateksu oraz ftalanów (DEHP).Szczeloność ciśnieniowa maksymalnie 22 bar. Średnica uchwytu na pojemnik z kontrastem 33 mm</t>
  </si>
  <si>
    <t>Wężyk sterylny , długość 250 cm , dwa zawory zwrotne, złącze luer lock na jednym z końców ,złącze SafeConnect na drugim końcu wężyka.Bez zawartości lateksu oraz ftalanów (DEHP) . Szczeloność ciśnieniowa 22 bar.</t>
  </si>
  <si>
    <t>Adapter jednorazowy zakładany na fiolki z kontrastem umożliwiający montaż w nakłuwaczach śrosków kontrastowych kaset poz.1 op. max 10 szt.</t>
  </si>
  <si>
    <t xml:space="preserve">Łyżki do videolaryngoskopu </t>
  </si>
  <si>
    <t>Zestaw do drenażu worka osierdziowego,</t>
  </si>
  <si>
    <t xml:space="preserve">Elektrody jednorazowe  EKG </t>
  </si>
  <si>
    <t>10.1</t>
  </si>
  <si>
    <t>10.2</t>
  </si>
  <si>
    <t>10.3</t>
  </si>
  <si>
    <t>BD CareFusion,  G30402M, IIa</t>
  </si>
  <si>
    <t>BD IMF MFX2211, IIa</t>
  </si>
  <si>
    <t>BD, 300629, IIa</t>
  </si>
  <si>
    <t>BD, 300865, IIa</t>
  </si>
  <si>
    <t>BD CareFusion,  273-001V, IIa</t>
  </si>
  <si>
    <t>BD CareFusion,  273-007V, IIa</t>
  </si>
  <si>
    <t>BD CareFusion,  273-043V, IIa</t>
  </si>
</sst>
</file>

<file path=xl/styles.xml><?xml version="1.0" encoding="utf-8"?>
<styleSheet xmlns="http://schemas.openxmlformats.org/spreadsheetml/2006/main">
  <numFmts count="30">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_ ;_ * \(#,##0\)_ ;_ * &quot;-&quot;_)_ ;_ @_ "/>
    <numFmt numFmtId="44" formatCode="_ * #,##0.00_)\ &quot;zł&quot;_ ;_ * \(#,##0.00\)\ &quot;zł&quot;_ ;_ * &quot;-&quot;??_)\ &quot;zł&quot;_ ;_ @_ "/>
    <numFmt numFmtId="43" formatCode="_ * #,##0.00_)_ ;_ * \(#,##0.00\)_ ;_ * &quot;-&quot;??_)_ ;_ @_ "/>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_-;\-* #,##0_-;_-* &quot;-&quot;_-;_-@_-"/>
    <numFmt numFmtId="170" formatCode="_-* #,##0.00\ &quot;zł&quot;_-;\-* #,##0.00\ &quot;zł&quot;_-;_-* &quot;-&quot;??\ &quot;zł&quot;_-;_-@_-"/>
    <numFmt numFmtId="171" formatCode="_-* #,##0.00_-;\-* #,##0.00_-;_-* &quot;-&quot;??_-;_-@_-"/>
    <numFmt numFmtId="172" formatCode="_-* #,##0\ _z_ł_-;\-* #,##0\ _z_ł_-;_-* &quot;-&quot;\ _z_ł_-;_-@_-"/>
    <numFmt numFmtId="173" formatCode="_-* #,##0.00\ _z_ł_-;\-* #,##0.00\ _z_ł_-;_-* &quot;-&quot;??\ _z_ł_-;_-@_-"/>
    <numFmt numFmtId="174" formatCode="_-* #,##0.00&quot; zł&quot;_-;\-* #,##0.00&quot; zł&quot;_-;_-* \-??&quot; zł&quot;_-;_-@_-"/>
    <numFmt numFmtId="175" formatCode="#,##0.00&quot; zł&quot;"/>
    <numFmt numFmtId="176" formatCode="#,##0.00&quot; zł&quot;;\-#,##0.00&quot; zł&quot;"/>
    <numFmt numFmtId="177" formatCode="\ #,##0.00&quot; zł &quot;;\-#,##0.00&quot; zł &quot;;&quot; -&quot;#&quot; zł &quot;;@\ "/>
    <numFmt numFmtId="178" formatCode="0.0000"/>
    <numFmt numFmtId="179" formatCode="#,##0.0000"/>
    <numFmt numFmtId="180" formatCode="#,##0.000&quot; zł&quot;"/>
    <numFmt numFmtId="181" formatCode="[$-415]dddd\,\ d\ mmmm\ yyyy"/>
    <numFmt numFmtId="182" formatCode="#,##0.00\ &quot;zł&quot;"/>
    <numFmt numFmtId="183" formatCode="_-* #,##0.000\ _z_ł_-;\-* #,##0.000\ _z_ł_-;_-* &quot;-&quot;??\ _z_ł_-;_-@_-"/>
    <numFmt numFmtId="184" formatCode="_-* #,##0.0\ _z_ł_-;\-* #,##0.0\ _z_ł_-;_-* &quot;-&quot;??\ _z_ł_-;_-@_-"/>
    <numFmt numFmtId="185" formatCode="_-* #,##0\ _z_ł_-;\-* #,##0\ _z_ł_-;_-* &quot;-&quot;??\ _z_ł_-;_-@_-"/>
  </numFmts>
  <fonts count="63">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1"/>
      <color indexed="56"/>
      <name val="Calibri"/>
      <family val="2"/>
    </font>
    <font>
      <sz val="11"/>
      <color indexed="62"/>
      <name val="Calibri"/>
      <family val="2"/>
    </font>
    <font>
      <sz val="11"/>
      <color indexed="52"/>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0"/>
      <name val="Calibri"/>
      <family val="2"/>
    </font>
    <font>
      <sz val="9"/>
      <name val="Arial"/>
      <family val="2"/>
    </font>
    <font>
      <sz val="9"/>
      <color indexed="8"/>
      <name val="Arial"/>
      <family val="2"/>
    </font>
    <font>
      <sz val="9"/>
      <color indexed="8"/>
      <name val="Arial CE"/>
      <family val="2"/>
    </font>
    <font>
      <sz val="10"/>
      <color indexed="8"/>
      <name val="Arial"/>
      <family val="2"/>
    </font>
    <font>
      <b/>
      <sz val="10"/>
      <name val="Arial"/>
      <family val="2"/>
    </font>
    <font>
      <b/>
      <sz val="10"/>
      <color indexed="18"/>
      <name val="Arial"/>
      <family val="2"/>
    </font>
    <font>
      <sz val="8"/>
      <name val="Arial"/>
      <family val="2"/>
    </font>
    <font>
      <sz val="9"/>
      <name val="Arial CE"/>
      <family val="2"/>
    </font>
    <font>
      <sz val="9"/>
      <name val="Symbol"/>
      <family val="1"/>
    </font>
    <font>
      <sz val="9"/>
      <color indexed="10"/>
      <name val="Arial"/>
      <family val="2"/>
    </font>
    <font>
      <sz val="10"/>
      <color indexed="10"/>
      <name val="Arial"/>
      <family val="2"/>
    </font>
    <font>
      <b/>
      <sz val="10"/>
      <color indexed="8"/>
      <name val="Arial"/>
      <family val="2"/>
    </font>
    <font>
      <sz val="9"/>
      <color indexed="53"/>
      <name val="Arial CE"/>
      <family val="2"/>
    </font>
    <font>
      <b/>
      <sz val="10"/>
      <color indexed="10"/>
      <name val="Arial"/>
      <family val="2"/>
    </font>
    <font>
      <u val="single"/>
      <sz val="9"/>
      <name val="Arial CE"/>
      <family val="2"/>
    </font>
    <font>
      <sz val="9"/>
      <color indexed="25"/>
      <name val="Arial"/>
      <family val="2"/>
    </font>
    <font>
      <b/>
      <sz val="9"/>
      <color indexed="10"/>
      <name val="Arial"/>
      <family val="2"/>
    </font>
    <font>
      <b/>
      <sz val="9"/>
      <color indexed="8"/>
      <name val="Arial"/>
      <family val="2"/>
    </font>
    <font>
      <sz val="9"/>
      <color indexed="53"/>
      <name val="Arial"/>
      <family val="2"/>
    </font>
    <font>
      <b/>
      <sz val="9"/>
      <name val="Arial"/>
      <family val="2"/>
    </font>
    <font>
      <sz val="9"/>
      <color indexed="10"/>
      <name val="Arial CE"/>
      <family val="2"/>
    </font>
    <font>
      <b/>
      <sz val="11"/>
      <name val="Calibri Light"/>
      <family val="2"/>
    </font>
    <font>
      <sz val="9"/>
      <color indexed="12"/>
      <name val="Arial"/>
      <family val="2"/>
    </font>
    <font>
      <vertAlign val="subscript"/>
      <sz val="9"/>
      <name val="Arial CE"/>
      <family val="2"/>
    </font>
    <font>
      <sz val="10"/>
      <color indexed="25"/>
      <name val="Arial"/>
      <family val="2"/>
    </font>
    <font>
      <sz val="10"/>
      <color indexed="18"/>
      <name val="Arial"/>
      <family val="2"/>
    </font>
    <font>
      <b/>
      <sz val="9"/>
      <color indexed="25"/>
      <name val="Arial CE"/>
      <family val="2"/>
    </font>
    <font>
      <sz val="11"/>
      <name val="Arial Narrow"/>
      <family val="2"/>
    </font>
    <font>
      <u val="single"/>
      <sz val="9"/>
      <name val="Arial"/>
      <family val="2"/>
    </font>
    <font>
      <sz val="9"/>
      <color indexed="8"/>
      <name val="Times New Roman"/>
      <family val="1"/>
    </font>
    <font>
      <sz val="9.65"/>
      <name val="Arial CE"/>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FA7D00"/>
      <name val="Calibri"/>
      <family val="2"/>
    </font>
    <font>
      <b/>
      <sz val="11"/>
      <color theme="0"/>
      <name val="Calibri"/>
      <family val="2"/>
    </font>
    <font>
      <b/>
      <sz val="11"/>
      <color theme="3"/>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3" fillId="44" borderId="1" applyNumberFormat="0" applyAlignment="0" applyProtection="0"/>
    <xf numFmtId="0" fontId="4" fillId="45" borderId="2" applyNumberFormat="0" applyAlignment="0" applyProtection="0"/>
    <xf numFmtId="0" fontId="53" fillId="46" borderId="3" applyNumberFormat="0" applyAlignment="0" applyProtection="0"/>
    <xf numFmtId="0" fontId="54" fillId="47" borderId="4" applyNumberFormat="0" applyAlignment="0" applyProtection="0"/>
    <xf numFmtId="0" fontId="5" fillId="4" borderId="0" applyNumberFormat="0" applyBorder="0" applyAlignment="0" applyProtection="0"/>
    <xf numFmtId="173" fontId="0" fillId="0" borderId="0" applyFill="0" applyBorder="0" applyAlignment="0" applyProtection="0"/>
    <xf numFmtId="17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7" fillId="0" borderId="5" applyNumberFormat="0" applyFill="0" applyAlignment="0" applyProtection="0"/>
    <xf numFmtId="0" fontId="7" fillId="0" borderId="0" applyNumberFormat="0" applyFill="0" applyBorder="0" applyAlignment="0" applyProtection="0"/>
    <xf numFmtId="0" fontId="8" fillId="7" borderId="1" applyNumberFormat="0" applyAlignment="0" applyProtection="0"/>
    <xf numFmtId="0" fontId="55" fillId="0" borderId="6" applyNumberFormat="0" applyFill="0" applyAlignment="0" applyProtection="0"/>
    <xf numFmtId="0" fontId="56" fillId="48" borderId="7" applyNumberFormat="0" applyAlignment="0" applyProtection="0"/>
    <xf numFmtId="0" fontId="9" fillId="0" borderId="8" applyNumberFormat="0" applyFill="0" applyAlignment="0" applyProtection="0"/>
    <xf numFmtId="0" fontId="10" fillId="0" borderId="9" applyNumberFormat="0" applyFill="0" applyAlignment="0" applyProtection="0"/>
    <xf numFmtId="0" fontId="11" fillId="0" borderId="10" applyNumberFormat="0" applyFill="0" applyAlignment="0" applyProtection="0"/>
    <xf numFmtId="0" fontId="57" fillId="0" borderId="11" applyNumberFormat="0" applyFill="0" applyAlignment="0" applyProtection="0"/>
    <xf numFmtId="0" fontId="57" fillId="0" borderId="0" applyNumberFormat="0" applyFill="0" applyBorder="0" applyAlignment="0" applyProtection="0"/>
    <xf numFmtId="0" fontId="12" fillId="49" borderId="0" applyNumberFormat="0" applyBorder="0" applyAlignment="0" applyProtection="0"/>
    <xf numFmtId="0" fontId="0" fillId="0" borderId="0">
      <alignment/>
      <protection/>
    </xf>
    <xf numFmtId="0" fontId="0" fillId="0" borderId="0">
      <alignment/>
      <protection/>
    </xf>
    <xf numFmtId="0" fontId="0" fillId="50" borderId="12" applyNumberFormat="0" applyAlignment="0" applyProtection="0"/>
    <xf numFmtId="0" fontId="58" fillId="47" borderId="3" applyNumberFormat="0" applyAlignment="0" applyProtection="0"/>
    <xf numFmtId="0" fontId="13" fillId="44" borderId="13" applyNumberFormat="0" applyAlignment="0" applyProtection="0"/>
    <xf numFmtId="9" fontId="0" fillId="0" borderId="0" applyFill="0" applyBorder="0" applyAlignment="0" applyProtection="0"/>
    <xf numFmtId="0" fontId="59" fillId="0" borderId="14"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15" fillId="0" borderId="15" applyNumberFormat="0" applyFill="0" applyAlignment="0" applyProtection="0"/>
    <xf numFmtId="0" fontId="62" fillId="0" borderId="0" applyNumberFormat="0" applyFill="0" applyBorder="0" applyAlignment="0" applyProtection="0"/>
    <xf numFmtId="0" fontId="0" fillId="51" borderId="16" applyNumberFormat="0" applyFont="0" applyAlignment="0" applyProtection="0"/>
    <xf numFmtId="174" fontId="0" fillId="0" borderId="0" applyFill="0" applyBorder="0" applyAlignment="0" applyProtection="0"/>
    <xf numFmtId="168"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cellStyleXfs>
  <cellXfs count="719">
    <xf numFmtId="0" fontId="0" fillId="0" borderId="0" xfId="0" applyAlignment="1">
      <alignment/>
    </xf>
    <xf numFmtId="0" fontId="0" fillId="0" borderId="0" xfId="0" applyAlignment="1">
      <alignment wrapText="1"/>
    </xf>
    <xf numFmtId="0" fontId="0" fillId="0" borderId="17" xfId="0" applyFont="1" applyBorder="1" applyAlignment="1">
      <alignment wrapText="1"/>
    </xf>
    <xf numFmtId="0" fontId="18" fillId="0" borderId="17" xfId="0" applyFont="1" applyBorder="1" applyAlignment="1">
      <alignment wrapText="1"/>
    </xf>
    <xf numFmtId="0" fontId="0" fillId="0" borderId="17" xfId="0" applyFont="1" applyBorder="1" applyAlignment="1">
      <alignment/>
    </xf>
    <xf numFmtId="0" fontId="0" fillId="0" borderId="0" xfId="0" applyFont="1" applyAlignment="1">
      <alignment wrapText="1"/>
    </xf>
    <xf numFmtId="0" fontId="0" fillId="0" borderId="0" xfId="0" applyFont="1" applyAlignment="1">
      <alignment/>
    </xf>
    <xf numFmtId="0" fontId="22" fillId="0" borderId="0" xfId="0" applyFont="1" applyAlignment="1">
      <alignment/>
    </xf>
    <xf numFmtId="0" fontId="23" fillId="0" borderId="0" xfId="0" applyFont="1" applyAlignment="1">
      <alignment/>
    </xf>
    <xf numFmtId="0" fontId="24" fillId="0" borderId="17" xfId="0"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1" fontId="24" fillId="0" borderId="17" xfId="0" applyNumberFormat="1" applyFont="1" applyBorder="1" applyAlignment="1">
      <alignment horizontal="center" vertical="center" wrapText="1"/>
    </xf>
    <xf numFmtId="0" fontId="24" fillId="0" borderId="17" xfId="0" applyFont="1" applyBorder="1" applyAlignment="1">
      <alignment horizontal="center" vertical="center" wrapText="1"/>
    </xf>
    <xf numFmtId="174" fontId="24" fillId="0" borderId="17" xfId="98" applyFont="1" applyFill="1" applyBorder="1" applyAlignment="1" applyProtection="1">
      <alignment horizontal="center" vertical="center" wrapText="1"/>
      <protection/>
    </xf>
    <xf numFmtId="0" fontId="24" fillId="0" borderId="0" xfId="0" applyFont="1" applyAlignment="1">
      <alignment horizontal="center" vertical="center"/>
    </xf>
    <xf numFmtId="49" fontId="24" fillId="0" borderId="17" xfId="0" applyNumberFormat="1" applyFont="1" applyBorder="1" applyAlignment="1">
      <alignment horizontal="center"/>
    </xf>
    <xf numFmtId="49" fontId="24" fillId="0" borderId="17" xfId="0" applyNumberFormat="1" applyFont="1" applyBorder="1" applyAlignment="1">
      <alignment horizontal="center" wrapText="1"/>
    </xf>
    <xf numFmtId="49" fontId="24" fillId="0" borderId="17" xfId="98" applyNumberFormat="1" applyFont="1" applyFill="1" applyBorder="1" applyAlignment="1" applyProtection="1">
      <alignment horizontal="center"/>
      <protection/>
    </xf>
    <xf numFmtId="49" fontId="24" fillId="0" borderId="0" xfId="0" applyNumberFormat="1" applyFont="1" applyAlignment="1">
      <alignment/>
    </xf>
    <xf numFmtId="0" fontId="18" fillId="0" borderId="17" xfId="0" applyFont="1" applyFill="1" applyBorder="1" applyAlignment="1" applyProtection="1">
      <alignment horizontal="center" vertical="center" wrapText="1"/>
      <protection locked="0"/>
    </xf>
    <xf numFmtId="0" fontId="18" fillId="0" borderId="17" xfId="0" applyFont="1" applyFill="1" applyBorder="1" applyAlignment="1" applyProtection="1">
      <alignment vertical="center" wrapText="1"/>
      <protection locked="0"/>
    </xf>
    <xf numFmtId="0" fontId="18" fillId="0" borderId="17"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49" fontId="18" fillId="0" borderId="17" xfId="0" applyNumberFormat="1" applyFont="1" applyBorder="1" applyAlignment="1">
      <alignment horizontal="center" vertical="center"/>
    </xf>
    <xf numFmtId="2" fontId="18" fillId="0" borderId="17" xfId="90" applyNumberFormat="1" applyFont="1" applyFill="1" applyBorder="1" applyAlignment="1" applyProtection="1">
      <alignment horizontal="center" vertical="center" wrapText="1"/>
      <protection/>
    </xf>
    <xf numFmtId="175" fontId="18" fillId="0" borderId="17" xfId="98" applyNumberFormat="1" applyFont="1" applyFill="1" applyBorder="1" applyAlignment="1" applyProtection="1">
      <alignment horizontal="center" vertical="center" wrapText="1"/>
      <protection/>
    </xf>
    <xf numFmtId="9" fontId="18" fillId="0" borderId="17" xfId="90" applyFont="1" applyFill="1" applyBorder="1" applyAlignment="1" applyProtection="1">
      <alignment horizontal="center" vertical="center"/>
      <protection/>
    </xf>
    <xf numFmtId="176" fontId="18" fillId="0" borderId="17" xfId="98" applyNumberFormat="1"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wrapText="1"/>
      <protection locked="0"/>
    </xf>
    <xf numFmtId="0" fontId="19" fillId="0" borderId="17" xfId="0" applyFont="1" applyFill="1" applyBorder="1" applyAlignment="1" applyProtection="1">
      <alignment vertical="center" wrapText="1"/>
      <protection locked="0"/>
    </xf>
    <xf numFmtId="0" fontId="18" fillId="0" borderId="17" xfId="0" applyFont="1" applyBorder="1" applyAlignment="1">
      <alignment horizontal="center" vertical="center"/>
    </xf>
    <xf numFmtId="1" fontId="18" fillId="52" borderId="17" xfId="98" applyNumberFormat="1" applyFont="1" applyFill="1" applyBorder="1" applyAlignment="1" applyProtection="1">
      <alignment horizontal="center" vertical="center"/>
      <protection/>
    </xf>
    <xf numFmtId="175" fontId="0" fillId="0" borderId="17" xfId="98" applyNumberForma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locked="0"/>
    </xf>
    <xf numFmtId="0" fontId="18" fillId="0" borderId="17" xfId="0" applyFont="1" applyFill="1" applyBorder="1" applyAlignment="1">
      <alignment wrapText="1"/>
    </xf>
    <xf numFmtId="0" fontId="25" fillId="0" borderId="17" xfId="0" applyFont="1" applyFill="1" applyBorder="1" applyAlignment="1">
      <alignment horizontal="center" vertical="center" wrapText="1"/>
    </xf>
    <xf numFmtId="3" fontId="18" fillId="0" borderId="17" xfId="0" applyNumberFormat="1" applyFont="1" applyFill="1" applyBorder="1" applyAlignment="1">
      <alignment horizontal="center" vertical="center"/>
    </xf>
    <xf numFmtId="175" fontId="18" fillId="0" borderId="17" xfId="70" applyNumberFormat="1" applyFont="1" applyFill="1" applyBorder="1" applyAlignment="1">
      <alignment horizontal="center" vertical="center" wrapText="1"/>
      <protection/>
    </xf>
    <xf numFmtId="0" fontId="18" fillId="0" borderId="17" xfId="0" applyNumberFormat="1" applyFont="1" applyFill="1" applyBorder="1" applyAlignment="1">
      <alignment horizontal="center" vertical="center"/>
    </xf>
    <xf numFmtId="0" fontId="25" fillId="0" borderId="17" xfId="0" applyFont="1" applyFill="1" applyBorder="1" applyAlignment="1">
      <alignment horizontal="left" vertical="center" wrapText="1"/>
    </xf>
    <xf numFmtId="49" fontId="18" fillId="0" borderId="17" xfId="0" applyNumberFormat="1" applyFont="1" applyFill="1" applyBorder="1" applyAlignment="1" applyProtection="1">
      <alignment horizontal="center" vertical="center" wrapText="1"/>
      <protection locked="0"/>
    </xf>
    <xf numFmtId="2" fontId="18" fillId="0" borderId="17" xfId="0" applyNumberFormat="1" applyFont="1" applyFill="1" applyBorder="1" applyAlignment="1" applyProtection="1">
      <alignment vertical="center" wrapText="1"/>
      <protection/>
    </xf>
    <xf numFmtId="2" fontId="18" fillId="0" borderId="17" xfId="0" applyNumberFormat="1" applyFont="1" applyFill="1" applyBorder="1" applyAlignment="1" applyProtection="1">
      <alignment horizontal="center" vertical="center" wrapText="1"/>
      <protection locked="0"/>
    </xf>
    <xf numFmtId="49" fontId="20" fillId="0" borderId="17" xfId="0" applyNumberFormat="1" applyFont="1" applyFill="1" applyBorder="1" applyAlignment="1" applyProtection="1">
      <alignment horizontal="center" vertical="center" wrapText="1"/>
      <protection locked="0"/>
    </xf>
    <xf numFmtId="0" fontId="20" fillId="0" borderId="17" xfId="0" applyNumberFormat="1" applyFont="1" applyFill="1" applyBorder="1" applyAlignment="1" applyProtection="1">
      <alignment vertical="center" wrapText="1"/>
      <protection/>
    </xf>
    <xf numFmtId="0" fontId="20" fillId="0" borderId="17" xfId="0" applyFont="1" applyFill="1" applyBorder="1" applyAlignment="1" applyProtection="1">
      <alignment horizontal="center" vertical="center"/>
      <protection locked="0"/>
    </xf>
    <xf numFmtId="1" fontId="0" fillId="0" borderId="17" xfId="0" applyNumberFormat="1" applyFont="1" applyFill="1" applyBorder="1" applyAlignment="1">
      <alignment horizontal="center" vertical="center" wrapText="1"/>
    </xf>
    <xf numFmtId="1" fontId="18" fillId="0" borderId="17" xfId="98" applyNumberFormat="1" applyFont="1" applyFill="1" applyBorder="1" applyAlignment="1" applyProtection="1">
      <alignment horizontal="center" vertical="center"/>
      <protection/>
    </xf>
    <xf numFmtId="0" fontId="20" fillId="0" borderId="17" xfId="0" applyFont="1" applyFill="1" applyBorder="1" applyAlignment="1">
      <alignment vertical="center" wrapText="1"/>
    </xf>
    <xf numFmtId="0" fontId="20" fillId="0" borderId="17" xfId="0" applyFont="1" applyFill="1" applyBorder="1" applyAlignment="1">
      <alignment horizontal="center" vertical="center"/>
    </xf>
    <xf numFmtId="49" fontId="25" fillId="0" borderId="17" xfId="0" applyNumberFormat="1"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vertical="center" wrapText="1"/>
      <protection/>
    </xf>
    <xf numFmtId="0" fontId="25" fillId="0" borderId="17" xfId="0" applyFont="1" applyFill="1" applyBorder="1" applyAlignment="1" applyProtection="1">
      <alignment horizontal="center" vertical="center"/>
      <protection locked="0"/>
    </xf>
    <xf numFmtId="0" fontId="25" fillId="0" borderId="17" xfId="0" applyFont="1" applyFill="1" applyBorder="1" applyAlignment="1" applyProtection="1">
      <alignment vertical="center" wrapText="1"/>
      <protection locked="0"/>
    </xf>
    <xf numFmtId="0" fontId="19" fillId="0" borderId="17" xfId="0" applyFont="1" applyFill="1" applyBorder="1" applyAlignment="1">
      <alignment horizontal="center" vertical="center" wrapText="1"/>
    </xf>
    <xf numFmtId="0" fontId="19" fillId="0" borderId="17" xfId="0" applyFont="1" applyFill="1" applyBorder="1" applyAlignment="1">
      <alignment vertical="center" wrapText="1"/>
    </xf>
    <xf numFmtId="2" fontId="25" fillId="0" borderId="17" xfId="0" applyNumberFormat="1" applyFont="1" applyFill="1" applyBorder="1" applyAlignment="1" applyProtection="1">
      <alignment horizontal="left" vertical="center" wrapText="1"/>
      <protection/>
    </xf>
    <xf numFmtId="2" fontId="18" fillId="0" borderId="17" xfId="0" applyNumberFormat="1" applyFont="1" applyFill="1" applyBorder="1" applyAlignment="1">
      <alignment horizontal="center" vertical="center"/>
    </xf>
    <xf numFmtId="0" fontId="18" fillId="0" borderId="17" xfId="0" applyFont="1" applyBorder="1" applyAlignment="1">
      <alignment horizontal="left" wrapText="1"/>
    </xf>
    <xf numFmtId="2" fontId="25" fillId="0" borderId="17" xfId="0" applyNumberFormat="1" applyFont="1" applyFill="1" applyBorder="1" applyAlignment="1" applyProtection="1">
      <alignment horizontal="center" vertical="center"/>
      <protection locked="0"/>
    </xf>
    <xf numFmtId="1" fontId="18" fillId="0" borderId="17" xfId="0" applyNumberFormat="1" applyFont="1" applyFill="1" applyBorder="1" applyAlignment="1">
      <alignment horizontal="right" vertical="center" wrapText="1"/>
    </xf>
    <xf numFmtId="0" fontId="18" fillId="0" borderId="17" xfId="0" applyNumberFormat="1" applyFont="1" applyFill="1" applyBorder="1" applyAlignment="1">
      <alignment vertical="center"/>
    </xf>
    <xf numFmtId="1" fontId="18" fillId="0" borderId="17" xfId="90" applyNumberFormat="1" applyFont="1" applyFill="1" applyBorder="1" applyAlignment="1" applyProtection="1">
      <alignment horizontal="center" vertical="center" wrapText="1"/>
      <protection/>
    </xf>
    <xf numFmtId="49" fontId="18" fillId="0" borderId="17" xfId="0" applyNumberFormat="1" applyFont="1" applyFill="1" applyBorder="1" applyAlignment="1">
      <alignment horizontal="center"/>
    </xf>
    <xf numFmtId="0" fontId="18" fillId="0" borderId="17" xfId="0" applyFont="1" applyFill="1" applyBorder="1" applyAlignment="1">
      <alignment horizontal="left" vertical="center"/>
    </xf>
    <xf numFmtId="0" fontId="18" fillId="0" borderId="17" xfId="0" applyFont="1" applyFill="1" applyBorder="1" applyAlignment="1">
      <alignment horizontal="center"/>
    </xf>
    <xf numFmtId="1" fontId="18" fillId="0" borderId="17" xfId="0" applyNumberFormat="1" applyFont="1" applyFill="1" applyBorder="1" applyAlignment="1">
      <alignment horizontal="center"/>
    </xf>
    <xf numFmtId="0" fontId="18" fillId="0" borderId="17" xfId="0" applyNumberFormat="1" applyFont="1" applyFill="1" applyBorder="1" applyAlignment="1">
      <alignment vertical="center" wrapText="1"/>
    </xf>
    <xf numFmtId="2" fontId="18" fillId="0" borderId="17" xfId="0" applyNumberFormat="1" applyFont="1" applyFill="1" applyBorder="1" applyAlignment="1" applyProtection="1">
      <alignment horizontal="center" vertical="center"/>
      <protection locked="0"/>
    </xf>
    <xf numFmtId="49" fontId="25" fillId="0" borderId="17" xfId="0" applyNumberFormat="1" applyFont="1" applyFill="1" applyBorder="1" applyAlignment="1" applyProtection="1">
      <alignment horizontal="right" vertical="center" wrapText="1"/>
      <protection locked="0"/>
    </xf>
    <xf numFmtId="2" fontId="25" fillId="0" borderId="17" xfId="0" applyNumberFormat="1" applyFont="1" applyFill="1" applyBorder="1" applyAlignment="1" applyProtection="1">
      <alignment horizontal="center" vertical="center" wrapText="1"/>
      <protection locked="0"/>
    </xf>
    <xf numFmtId="176" fontId="18" fillId="0" borderId="17" xfId="0" applyNumberFormat="1" applyFont="1" applyBorder="1" applyAlignment="1">
      <alignment/>
    </xf>
    <xf numFmtId="0" fontId="18" fillId="0" borderId="0" xfId="0" applyFont="1" applyAlignment="1">
      <alignment/>
    </xf>
    <xf numFmtId="1" fontId="18" fillId="0" borderId="0" xfId="0" applyNumberFormat="1" applyFont="1" applyAlignment="1">
      <alignment/>
    </xf>
    <xf numFmtId="174" fontId="18" fillId="0" borderId="0" xfId="98" applyFont="1" applyFill="1" applyBorder="1" applyAlignment="1" applyProtection="1">
      <alignment/>
      <protection/>
    </xf>
    <xf numFmtId="0" fontId="18" fillId="52" borderId="17" xfId="0" applyFont="1" applyFill="1" applyBorder="1" applyAlignment="1" applyProtection="1">
      <alignment vertical="center" wrapText="1"/>
      <protection locked="0"/>
    </xf>
    <xf numFmtId="0" fontId="18" fillId="52" borderId="17" xfId="0" applyFont="1" applyFill="1" applyBorder="1" applyAlignment="1" applyProtection="1">
      <alignment horizontal="center" vertical="center" wrapText="1"/>
      <protection locked="0"/>
    </xf>
    <xf numFmtId="0" fontId="18" fillId="52" borderId="17" xfId="0" applyNumberFormat="1" applyFont="1" applyFill="1" applyBorder="1" applyAlignment="1">
      <alignment horizontal="center" vertical="center" wrapText="1"/>
    </xf>
    <xf numFmtId="1" fontId="18" fillId="52" borderId="17" xfId="0" applyNumberFormat="1" applyFont="1" applyFill="1" applyBorder="1" applyAlignment="1">
      <alignment horizontal="center" vertical="center" wrapText="1"/>
    </xf>
    <xf numFmtId="175" fontId="18" fillId="52" borderId="17" xfId="70" applyNumberFormat="1" applyFont="1" applyFill="1" applyBorder="1" applyAlignment="1">
      <alignment horizontal="center" vertical="center" wrapText="1"/>
      <protection/>
    </xf>
    <xf numFmtId="9" fontId="18" fillId="52" borderId="17" xfId="90" applyFont="1" applyFill="1" applyBorder="1" applyAlignment="1" applyProtection="1">
      <alignment horizontal="center" vertical="center"/>
      <protection/>
    </xf>
    <xf numFmtId="176" fontId="18" fillId="52" borderId="17" xfId="98" applyNumberFormat="1" applyFont="1" applyFill="1" applyBorder="1" applyAlignment="1" applyProtection="1">
      <alignment horizontal="center" vertical="center"/>
      <protection/>
    </xf>
    <xf numFmtId="2" fontId="18" fillId="52" borderId="17" xfId="0" applyNumberFormat="1" applyFont="1" applyFill="1" applyBorder="1" applyAlignment="1" applyProtection="1">
      <alignment vertical="center" wrapText="1"/>
      <protection/>
    </xf>
    <xf numFmtId="0" fontId="18" fillId="52" borderId="17" xfId="0" applyNumberFormat="1" applyFont="1" applyFill="1" applyBorder="1" applyAlignment="1">
      <alignment horizontal="center" vertical="center"/>
    </xf>
    <xf numFmtId="0" fontId="25" fillId="0" borderId="17" xfId="70" applyFont="1" applyFill="1" applyBorder="1" applyAlignment="1" applyProtection="1">
      <alignment horizontal="center" vertical="center" wrapText="1"/>
      <protection locked="0"/>
    </xf>
    <xf numFmtId="0" fontId="18" fillId="0" borderId="17" xfId="70" applyFont="1" applyFill="1" applyBorder="1" applyAlignment="1">
      <alignment horizontal="left" vertical="center" wrapText="1"/>
      <protection/>
    </xf>
    <xf numFmtId="49" fontId="25" fillId="0" borderId="18" xfId="70" applyNumberFormat="1" applyFont="1" applyFill="1" applyBorder="1" applyAlignment="1" applyProtection="1">
      <alignment horizontal="center" vertical="center" wrapText="1"/>
      <protection locked="0"/>
    </xf>
    <xf numFmtId="0" fontId="18" fillId="0" borderId="17" xfId="0" applyFont="1" applyBorder="1" applyAlignment="1">
      <alignment horizontal="left" vertical="center" indent="1"/>
    </xf>
    <xf numFmtId="0" fontId="25" fillId="0" borderId="18" xfId="70" applyFont="1" applyFill="1" applyBorder="1" applyAlignment="1">
      <alignment horizontal="left" vertical="center" wrapText="1"/>
      <protection/>
    </xf>
    <xf numFmtId="3" fontId="18" fillId="0" borderId="18" xfId="70" applyNumberFormat="1" applyFont="1" applyFill="1" applyBorder="1" applyAlignment="1">
      <alignment horizontal="center" vertical="center" wrapText="1"/>
      <protection/>
    </xf>
    <xf numFmtId="2" fontId="18" fillId="0" borderId="18" xfId="70" applyNumberFormat="1" applyFont="1" applyBorder="1" applyAlignment="1">
      <alignment horizontal="right" vertical="center" wrapText="1"/>
      <protection/>
    </xf>
    <xf numFmtId="175" fontId="0" fillId="0" borderId="17" xfId="98" applyNumberFormat="1" applyFont="1" applyFill="1" applyBorder="1" applyAlignment="1" applyProtection="1">
      <alignment vertical="center" wrapText="1"/>
      <protection/>
    </xf>
    <xf numFmtId="9" fontId="18" fillId="0" borderId="17" xfId="70" applyNumberFormat="1" applyFont="1" applyFill="1" applyBorder="1" applyAlignment="1">
      <alignment horizontal="center" vertical="center" wrapText="1"/>
      <protection/>
    </xf>
    <xf numFmtId="175" fontId="18" fillId="0" borderId="17" xfId="70" applyNumberFormat="1" applyFont="1" applyFill="1" applyBorder="1" applyAlignment="1">
      <alignment vertical="center" wrapText="1"/>
      <protection/>
    </xf>
    <xf numFmtId="49" fontId="25" fillId="0" borderId="17" xfId="70" applyNumberFormat="1" applyFont="1" applyFill="1" applyBorder="1" applyAlignment="1" applyProtection="1">
      <alignment horizontal="center" vertical="center" wrapText="1"/>
      <protection locked="0"/>
    </xf>
    <xf numFmtId="0" fontId="25" fillId="0" borderId="17" xfId="70" applyFont="1" applyFill="1" applyBorder="1" applyAlignment="1">
      <alignment horizontal="left" vertical="center" wrapText="1"/>
      <protection/>
    </xf>
    <xf numFmtId="3" fontId="18" fillId="0" borderId="17" xfId="70" applyNumberFormat="1" applyFont="1" applyFill="1" applyBorder="1" applyAlignment="1">
      <alignment horizontal="center" vertical="center" wrapText="1"/>
      <protection/>
    </xf>
    <xf numFmtId="2" fontId="18" fillId="0" borderId="17" xfId="70" applyNumberFormat="1" applyFont="1" applyBorder="1" applyAlignment="1">
      <alignment horizontal="right" vertical="center" wrapText="1"/>
      <protection/>
    </xf>
    <xf numFmtId="0" fontId="25" fillId="0" borderId="19"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left" vertical="center" wrapText="1"/>
      <protection/>
    </xf>
    <xf numFmtId="175" fontId="18" fillId="0" borderId="17" xfId="98" applyNumberFormat="1" applyFont="1" applyFill="1" applyBorder="1" applyAlignment="1" applyProtection="1">
      <alignment horizontal="center" vertical="center"/>
      <protection/>
    </xf>
    <xf numFmtId="175" fontId="18" fillId="0" borderId="17" xfId="0" applyNumberFormat="1" applyFont="1" applyBorder="1" applyAlignment="1">
      <alignment/>
    </xf>
    <xf numFmtId="0" fontId="27" fillId="52" borderId="0" xfId="0" applyFont="1" applyFill="1" applyBorder="1" applyAlignment="1" applyProtection="1">
      <alignment horizontal="center" vertical="center" wrapText="1"/>
      <protection locked="0"/>
    </xf>
    <xf numFmtId="0" fontId="28" fillId="52" borderId="0" xfId="0" applyFont="1" applyFill="1" applyAlignment="1">
      <alignment/>
    </xf>
    <xf numFmtId="0" fontId="22" fillId="0" borderId="0" xfId="0" applyFont="1" applyAlignment="1">
      <alignment horizontal="center"/>
    </xf>
    <xf numFmtId="174" fontId="22" fillId="0" borderId="0" xfId="98" applyFont="1" applyFill="1" applyBorder="1" applyAlignment="1" applyProtection="1">
      <alignment/>
      <protection/>
    </xf>
    <xf numFmtId="0" fontId="24" fillId="0" borderId="17" xfId="0" applyFont="1" applyBorder="1" applyAlignment="1">
      <alignment horizontal="center"/>
    </xf>
    <xf numFmtId="1" fontId="24" fillId="0" borderId="17" xfId="0" applyNumberFormat="1" applyFont="1" applyBorder="1" applyAlignment="1">
      <alignment horizontal="center"/>
    </xf>
    <xf numFmtId="0" fontId="24" fillId="0" borderId="0" xfId="0" applyFont="1" applyAlignment="1">
      <alignment/>
    </xf>
    <xf numFmtId="1" fontId="18" fillId="0" borderId="20" xfId="0" applyNumberFormat="1" applyFont="1" applyFill="1" applyBorder="1" applyAlignment="1">
      <alignment horizontal="center" vertical="center" wrapText="1"/>
    </xf>
    <xf numFmtId="9" fontId="18" fillId="0" borderId="21" xfId="90" applyFont="1" applyFill="1" applyBorder="1" applyAlignment="1" applyProtection="1">
      <alignment horizontal="center" vertical="center"/>
      <protection/>
    </xf>
    <xf numFmtId="0" fontId="25" fillId="52" borderId="17" xfId="0" applyFont="1" applyFill="1" applyBorder="1" applyAlignment="1" applyProtection="1">
      <alignment vertical="center" wrapText="1"/>
      <protection locked="0"/>
    </xf>
    <xf numFmtId="0" fontId="25" fillId="52" borderId="17" xfId="0" applyFont="1" applyFill="1" applyBorder="1" applyAlignment="1" applyProtection="1">
      <alignment horizontal="center" vertical="center" wrapText="1"/>
      <protection locked="0"/>
    </xf>
    <xf numFmtId="1" fontId="18" fillId="52" borderId="20" xfId="0" applyNumberFormat="1" applyFont="1" applyFill="1" applyBorder="1" applyAlignment="1">
      <alignment horizontal="center" vertical="center" wrapText="1"/>
    </xf>
    <xf numFmtId="2" fontId="18" fillId="52" borderId="17" xfId="90" applyNumberFormat="1" applyFont="1" applyFill="1" applyBorder="1" applyAlignment="1" applyProtection="1">
      <alignment horizontal="center" vertical="center" wrapText="1"/>
      <protection/>
    </xf>
    <xf numFmtId="9" fontId="18" fillId="52" borderId="21" xfId="90" applyFont="1" applyFill="1" applyBorder="1" applyAlignment="1" applyProtection="1">
      <alignment horizontal="center" vertical="center"/>
      <protection/>
    </xf>
    <xf numFmtId="0" fontId="25" fillId="52" borderId="20" xfId="0" applyFont="1" applyFill="1" applyBorder="1" applyAlignment="1" applyProtection="1">
      <alignment horizontal="center" vertical="center" wrapText="1"/>
      <protection locked="0"/>
    </xf>
    <xf numFmtId="2" fontId="18" fillId="52" borderId="20" xfId="90" applyNumberFormat="1" applyFont="1" applyFill="1" applyBorder="1" applyAlignment="1" applyProtection="1">
      <alignment horizontal="center" vertical="center" wrapText="1"/>
      <protection/>
    </xf>
    <xf numFmtId="0" fontId="25" fillId="52" borderId="19" xfId="0" applyFont="1" applyFill="1" applyBorder="1" applyAlignment="1" applyProtection="1">
      <alignment vertical="center" wrapText="1"/>
      <protection locked="0"/>
    </xf>
    <xf numFmtId="0" fontId="22" fillId="0" borderId="0" xfId="0" applyFont="1" applyFill="1" applyAlignment="1">
      <alignment/>
    </xf>
    <xf numFmtId="0" fontId="29" fillId="0" borderId="0" xfId="0" applyFont="1" applyFill="1" applyAlignment="1">
      <alignment/>
    </xf>
    <xf numFmtId="0" fontId="0" fillId="0" borderId="0" xfId="0" applyFont="1" applyFill="1" applyAlignment="1">
      <alignment/>
    </xf>
    <xf numFmtId="1" fontId="24" fillId="0" borderId="17" xfId="0" applyNumberFormat="1" applyFont="1" applyFill="1" applyBorder="1" applyAlignment="1">
      <alignment horizontal="center" vertical="center" wrapText="1"/>
    </xf>
    <xf numFmtId="49" fontId="24" fillId="0" borderId="17" xfId="0" applyNumberFormat="1" applyFont="1" applyFill="1" applyBorder="1" applyAlignment="1">
      <alignment horizontal="center"/>
    </xf>
    <xf numFmtId="49" fontId="24" fillId="0" borderId="17" xfId="0" applyNumberFormat="1" applyFont="1" applyFill="1" applyBorder="1" applyAlignment="1">
      <alignment horizontal="center" wrapText="1"/>
    </xf>
    <xf numFmtId="0" fontId="18" fillId="0" borderId="17" xfId="0" applyFont="1" applyFill="1" applyBorder="1" applyAlignment="1">
      <alignment horizontal="left" vertical="top" wrapText="1"/>
    </xf>
    <xf numFmtId="175" fontId="18" fillId="0" borderId="17" xfId="0" applyNumberFormat="1" applyFont="1" applyFill="1" applyBorder="1" applyAlignment="1">
      <alignment/>
    </xf>
    <xf numFmtId="0" fontId="0" fillId="0" borderId="0" xfId="0" applyFill="1" applyAlignment="1">
      <alignment/>
    </xf>
    <xf numFmtId="0" fontId="24" fillId="0" borderId="0" xfId="0" applyFont="1" applyFill="1" applyAlignment="1">
      <alignment horizontal="center" vertical="center"/>
    </xf>
    <xf numFmtId="49" fontId="24" fillId="0" borderId="0" xfId="0" applyNumberFormat="1" applyFont="1" applyFill="1" applyAlignment="1">
      <alignment/>
    </xf>
    <xf numFmtId="0" fontId="18" fillId="0" borderId="17" xfId="0" applyNumberFormat="1" applyFont="1" applyFill="1" applyBorder="1" applyAlignment="1" applyProtection="1">
      <alignment vertical="center" wrapText="1"/>
      <protection/>
    </xf>
    <xf numFmtId="175" fontId="25" fillId="0" borderId="17" xfId="72" applyNumberFormat="1" applyFont="1" applyBorder="1" applyAlignment="1">
      <alignment horizontal="right" vertical="center" wrapText="1"/>
      <protection/>
    </xf>
    <xf numFmtId="0" fontId="18" fillId="0" borderId="17" xfId="0" applyFont="1" applyFill="1" applyBorder="1" applyAlignment="1">
      <alignment vertical="center" wrapText="1"/>
    </xf>
    <xf numFmtId="1" fontId="19" fillId="0" borderId="17" xfId="0" applyNumberFormat="1" applyFont="1" applyFill="1" applyBorder="1" applyAlignment="1">
      <alignment horizontal="center" vertical="center" wrapText="1"/>
    </xf>
    <xf numFmtId="0" fontId="18" fillId="0" borderId="17" xfId="0" applyFont="1" applyFill="1" applyBorder="1" applyAlignment="1" applyProtection="1">
      <alignment vertical="top" wrapText="1"/>
      <protection/>
    </xf>
    <xf numFmtId="0" fontId="0" fillId="0" borderId="17" xfId="0" applyBorder="1" applyAlignment="1">
      <alignment/>
    </xf>
    <xf numFmtId="0" fontId="18" fillId="0" borderId="17" xfId="0" applyFont="1" applyBorder="1" applyAlignment="1">
      <alignment vertical="center" wrapText="1"/>
    </xf>
    <xf numFmtId="49" fontId="18" fillId="0" borderId="17" xfId="70" applyNumberFormat="1" applyFont="1" applyFill="1" applyBorder="1" applyAlignment="1" applyProtection="1">
      <alignment horizontal="center" vertical="center" wrapText="1"/>
      <protection locked="0"/>
    </xf>
    <xf numFmtId="3" fontId="18" fillId="0" borderId="17" xfId="71" applyNumberFormat="1" applyFont="1" applyFill="1" applyBorder="1" applyAlignment="1">
      <alignment horizontal="center" vertical="center" wrapText="1"/>
      <protection/>
    </xf>
    <xf numFmtId="0" fontId="18" fillId="0" borderId="17" xfId="70" applyFont="1" applyFill="1" applyBorder="1" applyAlignment="1">
      <alignment horizontal="right" vertical="center" wrapText="1"/>
      <protection/>
    </xf>
    <xf numFmtId="2" fontId="18" fillId="0" borderId="17" xfId="70" applyNumberFormat="1" applyFont="1" applyFill="1" applyBorder="1" applyAlignment="1">
      <alignment horizontal="right" vertical="center" wrapText="1"/>
      <protection/>
    </xf>
    <xf numFmtId="177" fontId="18" fillId="0" borderId="17" xfId="98" applyNumberFormat="1" applyFont="1" applyFill="1" applyBorder="1" applyAlignment="1" applyProtection="1">
      <alignment vertical="center" wrapText="1"/>
      <protection/>
    </xf>
    <xf numFmtId="177" fontId="18" fillId="0" borderId="17" xfId="70" applyNumberFormat="1" applyFont="1" applyFill="1" applyBorder="1" applyAlignment="1">
      <alignment vertical="center" wrapText="1"/>
      <protection/>
    </xf>
    <xf numFmtId="0" fontId="18" fillId="0" borderId="17" xfId="0" applyFont="1" applyFill="1" applyBorder="1" applyAlignment="1">
      <alignment/>
    </xf>
    <xf numFmtId="0" fontId="18" fillId="0" borderId="17" xfId="70" applyFont="1" applyFill="1" applyBorder="1" applyAlignment="1">
      <alignment horizontal="center" vertical="center" wrapText="1"/>
      <protection/>
    </xf>
    <xf numFmtId="176" fontId="18" fillId="0" borderId="17" xfId="98" applyNumberFormat="1" applyFont="1" applyFill="1" applyBorder="1" applyAlignment="1" applyProtection="1">
      <alignment vertical="center" wrapText="1"/>
      <protection/>
    </xf>
    <xf numFmtId="0" fontId="18" fillId="0" borderId="17" xfId="0" applyFont="1" applyFill="1" applyBorder="1" applyAlignment="1">
      <alignment horizontal="center" vertical="center"/>
    </xf>
    <xf numFmtId="49" fontId="25" fillId="0" borderId="17" xfId="72" applyNumberFormat="1" applyFont="1" applyFill="1" applyBorder="1" applyAlignment="1" applyProtection="1">
      <alignment horizontal="center" vertical="center" wrapText="1"/>
      <protection locked="0"/>
    </xf>
    <xf numFmtId="0" fontId="25" fillId="0" borderId="17" xfId="72" applyFont="1" applyFill="1" applyBorder="1" applyAlignment="1">
      <alignment horizontal="left" vertical="center" wrapText="1"/>
      <protection/>
    </xf>
    <xf numFmtId="0" fontId="25" fillId="0" borderId="17" xfId="0" applyFont="1" applyFill="1" applyBorder="1" applyAlignment="1">
      <alignment vertical="center"/>
    </xf>
    <xf numFmtId="0" fontId="25" fillId="0" borderId="17" xfId="72" applyFont="1" applyBorder="1" applyAlignment="1">
      <alignment horizontal="right" vertical="center" wrapText="1"/>
      <protection/>
    </xf>
    <xf numFmtId="1" fontId="25" fillId="52" borderId="17" xfId="98" applyNumberFormat="1" applyFont="1" applyFill="1" applyBorder="1" applyAlignment="1" applyProtection="1">
      <alignment horizontal="center" vertical="center"/>
      <protection/>
    </xf>
    <xf numFmtId="0" fontId="25" fillId="0" borderId="17" xfId="72" applyNumberFormat="1" applyFont="1" applyFill="1" applyBorder="1" applyAlignment="1">
      <alignment horizontal="right" vertical="center" wrapText="1"/>
      <protection/>
    </xf>
    <xf numFmtId="177" fontId="25" fillId="0" borderId="17" xfId="98" applyNumberFormat="1" applyFont="1" applyFill="1" applyBorder="1" applyAlignment="1" applyProtection="1">
      <alignment horizontal="right" vertical="center" wrapText="1"/>
      <protection/>
    </xf>
    <xf numFmtId="9" fontId="25" fillId="0" borderId="17" xfId="72" applyNumberFormat="1" applyFont="1" applyFill="1" applyBorder="1" applyAlignment="1">
      <alignment horizontal="center" vertical="center" wrapText="1"/>
      <protection/>
    </xf>
    <xf numFmtId="175" fontId="25" fillId="0" borderId="17" xfId="72" applyNumberFormat="1" applyFont="1" applyFill="1" applyBorder="1" applyAlignment="1">
      <alignment horizontal="right" vertical="center" wrapText="1"/>
      <protection/>
    </xf>
    <xf numFmtId="0" fontId="0" fillId="0" borderId="22" xfId="0" applyBorder="1" applyAlignment="1">
      <alignment horizontal="center" vertical="center"/>
    </xf>
    <xf numFmtId="0" fontId="25" fillId="0" borderId="17" xfId="72" applyFont="1" applyFill="1" applyBorder="1" applyAlignment="1">
      <alignment horizontal="center" vertical="center" wrapText="1"/>
      <protection/>
    </xf>
    <xf numFmtId="0" fontId="18" fillId="0" borderId="0" xfId="0" applyFont="1" applyFill="1" applyAlignment="1">
      <alignment/>
    </xf>
    <xf numFmtId="0" fontId="0" fillId="0" borderId="0" xfId="0" applyFont="1" applyFill="1" applyAlignment="1">
      <alignment horizontal="center"/>
    </xf>
    <xf numFmtId="178" fontId="0" fillId="0" borderId="0" xfId="98" applyNumberFormat="1" applyFill="1" applyBorder="1" applyAlignment="1" applyProtection="1">
      <alignment/>
      <protection/>
    </xf>
    <xf numFmtId="178" fontId="24" fillId="0" borderId="17" xfId="98" applyNumberFormat="1" applyFont="1" applyFill="1" applyBorder="1" applyAlignment="1" applyProtection="1">
      <alignment horizontal="center" vertical="center" wrapText="1"/>
      <protection/>
    </xf>
    <xf numFmtId="178" fontId="24" fillId="0" borderId="17" xfId="98" applyNumberFormat="1" applyFont="1" applyFill="1" applyBorder="1" applyAlignment="1" applyProtection="1">
      <alignment horizontal="center"/>
      <protection/>
    </xf>
    <xf numFmtId="179" fontId="0" fillId="0" borderId="17" xfId="98" applyNumberFormat="1" applyFill="1" applyBorder="1" applyAlignment="1" applyProtection="1">
      <alignment horizontal="center" vertical="center" wrapText="1"/>
      <protection/>
    </xf>
    <xf numFmtId="1" fontId="18" fillId="52" borderId="17" xfId="98" applyNumberFormat="1" applyFont="1" applyFill="1" applyBorder="1" applyAlignment="1" applyProtection="1">
      <alignment horizontal="center"/>
      <protection/>
    </xf>
    <xf numFmtId="179" fontId="18" fillId="0" borderId="17" xfId="70" applyNumberFormat="1" applyFont="1" applyFill="1" applyBorder="1" applyAlignment="1">
      <alignment horizontal="center" vertical="center" wrapText="1"/>
      <protection/>
    </xf>
    <xf numFmtId="2" fontId="25" fillId="0" borderId="17" xfId="70" applyNumberFormat="1" applyFont="1" applyFill="1" applyBorder="1" applyAlignment="1" applyProtection="1">
      <alignment vertical="center" wrapText="1"/>
      <protection/>
    </xf>
    <xf numFmtId="2" fontId="25" fillId="0" borderId="17" xfId="70" applyNumberFormat="1" applyFont="1" applyFill="1" applyBorder="1" applyAlignment="1" applyProtection="1">
      <alignment horizontal="center" vertical="center"/>
      <protection locked="0"/>
    </xf>
    <xf numFmtId="1" fontId="18" fillId="0" borderId="17" xfId="70" applyNumberFormat="1" applyFont="1" applyFill="1" applyBorder="1" applyAlignment="1">
      <alignment horizontal="center" vertical="center"/>
      <protection/>
    </xf>
    <xf numFmtId="174" fontId="18" fillId="0" borderId="17" xfId="98" applyFont="1" applyFill="1" applyBorder="1" applyAlignment="1" applyProtection="1">
      <alignment horizontal="center" vertical="center"/>
      <protection/>
    </xf>
    <xf numFmtId="0" fontId="18" fillId="52" borderId="17" xfId="0" applyFont="1" applyFill="1" applyBorder="1" applyAlignment="1">
      <alignment wrapText="1"/>
    </xf>
    <xf numFmtId="178" fontId="18" fillId="0" borderId="0" xfId="0" applyNumberFormat="1" applyFont="1" applyAlignment="1">
      <alignment/>
    </xf>
    <xf numFmtId="178" fontId="18" fillId="0" borderId="0" xfId="0" applyNumberFormat="1" applyFont="1" applyFill="1" applyAlignment="1">
      <alignment/>
    </xf>
    <xf numFmtId="178" fontId="0" fillId="0" borderId="0" xfId="0" applyNumberFormat="1" applyFont="1" applyFill="1" applyAlignment="1">
      <alignment/>
    </xf>
    <xf numFmtId="0" fontId="28" fillId="0" borderId="0" xfId="0" applyFont="1" applyAlignment="1">
      <alignment/>
    </xf>
    <xf numFmtId="0" fontId="24" fillId="0" borderId="19" xfId="0" applyFont="1" applyFill="1" applyBorder="1" applyAlignment="1">
      <alignment horizontal="center" vertical="center" wrapText="1"/>
    </xf>
    <xf numFmtId="0" fontId="24" fillId="0" borderId="23" xfId="0" applyFont="1" applyBorder="1" applyAlignment="1">
      <alignment horizontal="center"/>
    </xf>
    <xf numFmtId="0" fontId="24" fillId="0" borderId="20" xfId="0" applyFont="1" applyBorder="1" applyAlignment="1">
      <alignment horizontal="center"/>
    </xf>
    <xf numFmtId="1" fontId="24" fillId="0" borderId="20" xfId="0" applyNumberFormat="1" applyFont="1" applyBorder="1" applyAlignment="1">
      <alignment horizontal="center"/>
    </xf>
    <xf numFmtId="49" fontId="24" fillId="0" borderId="20" xfId="98" applyNumberFormat="1" applyFont="1" applyFill="1" applyBorder="1" applyAlignment="1" applyProtection="1">
      <alignment horizontal="center"/>
      <protection/>
    </xf>
    <xf numFmtId="0" fontId="25" fillId="0" borderId="20" xfId="0" applyFont="1" applyFill="1" applyBorder="1" applyAlignment="1">
      <alignment vertical="center" wrapText="1"/>
    </xf>
    <xf numFmtId="176" fontId="18" fillId="0" borderId="17" xfId="98" applyNumberFormat="1" applyFont="1" applyFill="1" applyBorder="1" applyAlignment="1" applyProtection="1">
      <alignment horizontal="center" vertical="center" wrapText="1"/>
      <protection/>
    </xf>
    <xf numFmtId="0" fontId="25" fillId="0" borderId="17" xfId="0" applyFont="1" applyFill="1" applyBorder="1" applyAlignment="1">
      <alignment vertical="center" wrapText="1"/>
    </xf>
    <xf numFmtId="0" fontId="18" fillId="52" borderId="17" xfId="0" applyFont="1" applyFill="1" applyBorder="1" applyAlignment="1">
      <alignment horizontal="left" vertical="center" wrapText="1"/>
    </xf>
    <xf numFmtId="0" fontId="27" fillId="0" borderId="0" xfId="0" applyFont="1" applyAlignment="1">
      <alignment/>
    </xf>
    <xf numFmtId="0" fontId="18" fillId="0" borderId="17" xfId="0" applyFont="1" applyFill="1" applyBorder="1" applyAlignment="1">
      <alignment horizontal="left" vertical="center" wrapText="1"/>
    </xf>
    <xf numFmtId="0" fontId="18" fillId="0" borderId="17" xfId="0" applyFont="1" applyBorder="1" applyAlignment="1">
      <alignment horizontal="center"/>
    </xf>
    <xf numFmtId="0" fontId="18" fillId="0" borderId="19" xfId="0" applyFont="1" applyFill="1" applyBorder="1" applyAlignment="1" applyProtection="1">
      <alignment horizontal="center" vertical="center" wrapText="1"/>
      <protection locked="0"/>
    </xf>
    <xf numFmtId="0" fontId="18" fillId="0" borderId="17" xfId="0" applyFont="1" applyBorder="1" applyAlignment="1" applyProtection="1">
      <alignment wrapText="1"/>
      <protection locked="0"/>
    </xf>
    <xf numFmtId="0" fontId="18" fillId="0" borderId="17" xfId="0" applyFont="1" applyFill="1" applyBorder="1" applyAlignment="1" applyProtection="1">
      <alignment wrapText="1"/>
      <protection locked="0"/>
    </xf>
    <xf numFmtId="0" fontId="18" fillId="0" borderId="23" xfId="0"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0" fontId="18" fillId="0" borderId="20" xfId="0" applyFont="1" applyFill="1" applyBorder="1" applyAlignment="1" applyProtection="1">
      <alignment horizontal="center" vertical="center" wrapText="1"/>
      <protection locked="0"/>
    </xf>
    <xf numFmtId="0" fontId="34" fillId="0" borderId="0" xfId="0" applyFont="1" applyAlignment="1">
      <alignment/>
    </xf>
    <xf numFmtId="0" fontId="0" fillId="0" borderId="0" xfId="0" applyFont="1" applyBorder="1" applyAlignment="1">
      <alignment horizontal="center"/>
    </xf>
    <xf numFmtId="0" fontId="28" fillId="0" borderId="0" xfId="0" applyFont="1" applyAlignment="1">
      <alignment/>
    </xf>
    <xf numFmtId="0" fontId="22" fillId="0" borderId="0" xfId="0" applyFont="1" applyAlignment="1">
      <alignment/>
    </xf>
    <xf numFmtId="0" fontId="0" fillId="0" borderId="0" xfId="0" applyFont="1" applyAlignment="1">
      <alignment/>
    </xf>
    <xf numFmtId="0" fontId="29" fillId="0" borderId="0" xfId="0" applyFont="1" applyAlignment="1">
      <alignment/>
    </xf>
    <xf numFmtId="174" fontId="28" fillId="0" borderId="0" xfId="98" applyFont="1" applyFill="1" applyBorder="1" applyAlignment="1" applyProtection="1">
      <alignment/>
      <protection/>
    </xf>
    <xf numFmtId="49" fontId="24" fillId="0" borderId="20" xfId="0" applyNumberFormat="1" applyFont="1" applyBorder="1" applyAlignment="1">
      <alignment horizontal="center" wrapText="1"/>
    </xf>
    <xf numFmtId="49" fontId="24" fillId="0" borderId="20" xfId="0" applyNumberFormat="1" applyFont="1" applyBorder="1" applyAlignment="1">
      <alignment horizontal="center"/>
    </xf>
    <xf numFmtId="0" fontId="18" fillId="0" borderId="20" xfId="0" applyNumberFormat="1" applyFont="1" applyFill="1" applyBorder="1" applyAlignment="1" applyProtection="1">
      <alignment horizontal="left" vertical="center" wrapText="1"/>
      <protection/>
    </xf>
    <xf numFmtId="0" fontId="18" fillId="0" borderId="20" xfId="0"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1" fontId="18" fillId="52" borderId="20" xfId="98" applyNumberFormat="1" applyFont="1" applyFill="1" applyBorder="1" applyAlignment="1" applyProtection="1">
      <alignment horizontal="center" vertical="center"/>
      <protection/>
    </xf>
    <xf numFmtId="2" fontId="18" fillId="0" borderId="20" xfId="90" applyNumberFormat="1" applyFont="1" applyFill="1" applyBorder="1" applyAlignment="1" applyProtection="1">
      <alignment horizontal="center" vertical="center" wrapText="1"/>
      <protection/>
    </xf>
    <xf numFmtId="180" fontId="18" fillId="0" borderId="24" xfId="70" applyNumberFormat="1" applyFont="1" applyFill="1" applyBorder="1" applyAlignment="1">
      <alignment horizontal="center" vertical="center" wrapText="1"/>
      <protection/>
    </xf>
    <xf numFmtId="9" fontId="18" fillId="0" borderId="20" xfId="90" applyFont="1" applyFill="1" applyBorder="1" applyAlignment="1" applyProtection="1">
      <alignment horizontal="center" vertical="center"/>
      <protection/>
    </xf>
    <xf numFmtId="176" fontId="18" fillId="0" borderId="20" xfId="98" applyNumberFormat="1" applyFont="1" applyFill="1" applyBorder="1" applyAlignment="1" applyProtection="1">
      <alignment horizontal="center" vertical="center"/>
      <protection/>
    </xf>
    <xf numFmtId="0" fontId="0" fillId="0" borderId="23" xfId="0" applyBorder="1" applyAlignment="1">
      <alignment horizontal="center" vertical="top" wrapText="1"/>
    </xf>
    <xf numFmtId="0" fontId="18" fillId="0" borderId="17" xfId="0" applyFont="1" applyBorder="1" applyAlignment="1">
      <alignment horizontal="left" vertical="top" wrapText="1"/>
    </xf>
    <xf numFmtId="0" fontId="18" fillId="0" borderId="17" xfId="0" applyFont="1" applyBorder="1" applyAlignment="1">
      <alignment horizontal="center" vertical="center" wrapText="1"/>
    </xf>
    <xf numFmtId="3" fontId="18" fillId="0" borderId="17" xfId="0" applyNumberFormat="1" applyFont="1" applyBorder="1" applyAlignment="1">
      <alignment horizontal="center" vertical="center" wrapText="1"/>
    </xf>
    <xf numFmtId="0" fontId="0" fillId="0" borderId="17" xfId="0" applyFont="1" applyBorder="1" applyAlignment="1">
      <alignment horizontal="left" vertical="top" wrapText="1"/>
    </xf>
    <xf numFmtId="180" fontId="18" fillId="0" borderId="17" xfId="70" applyNumberFormat="1" applyFont="1" applyFill="1" applyBorder="1" applyAlignment="1">
      <alignment horizontal="center" vertical="center" wrapText="1"/>
      <protection/>
    </xf>
    <xf numFmtId="0" fontId="0" fillId="0" borderId="0" xfId="0" applyAlignment="1">
      <alignment horizontal="center"/>
    </xf>
    <xf numFmtId="174" fontId="0" fillId="0" borderId="0" xfId="98" applyFill="1" applyBorder="1" applyAlignment="1" applyProtection="1">
      <alignment/>
      <protection/>
    </xf>
    <xf numFmtId="0" fontId="0" fillId="0" borderId="0" xfId="0" applyFont="1" applyAlignment="1">
      <alignment horizontal="center"/>
    </xf>
    <xf numFmtId="3" fontId="0" fillId="0" borderId="0" xfId="0" applyNumberFormat="1" applyAlignment="1">
      <alignment horizontal="center"/>
    </xf>
    <xf numFmtId="0" fontId="35" fillId="0" borderId="0" xfId="0" applyFont="1" applyAlignment="1">
      <alignment/>
    </xf>
    <xf numFmtId="3" fontId="29" fillId="0" borderId="0" xfId="0" applyNumberFormat="1" applyFont="1" applyAlignment="1">
      <alignment horizontal="center"/>
    </xf>
    <xf numFmtId="0" fontId="18" fillId="0" borderId="17" xfId="0" applyFont="1" applyFill="1" applyBorder="1" applyAlignment="1">
      <alignment horizontal="center" vertical="center" wrapText="1"/>
    </xf>
    <xf numFmtId="3" fontId="24" fillId="0" borderId="17" xfId="0" applyNumberFormat="1" applyFont="1" applyFill="1" applyBorder="1" applyAlignment="1">
      <alignment horizontal="center" vertical="center" wrapText="1"/>
    </xf>
    <xf numFmtId="0" fontId="24" fillId="0" borderId="19" xfId="0" applyFont="1" applyBorder="1" applyAlignment="1">
      <alignment horizontal="center" vertical="center" wrapText="1"/>
    </xf>
    <xf numFmtId="49" fontId="18" fillId="0" borderId="20" xfId="0" applyNumberFormat="1" applyFont="1" applyBorder="1" applyAlignment="1">
      <alignment horizontal="center" wrapText="1"/>
    </xf>
    <xf numFmtId="3" fontId="24" fillId="0" borderId="17" xfId="0" applyNumberFormat="1" applyFont="1" applyBorder="1" applyAlignment="1">
      <alignment horizontal="center"/>
    </xf>
    <xf numFmtId="49" fontId="24" fillId="0" borderId="19" xfId="0" applyNumberFormat="1" applyFont="1" applyBorder="1" applyAlignment="1">
      <alignment horizontal="center"/>
    </xf>
    <xf numFmtId="49" fontId="18" fillId="0" borderId="19" xfId="0" applyNumberFormat="1" applyFont="1" applyFill="1" applyBorder="1" applyAlignment="1">
      <alignment horizontal="center"/>
    </xf>
    <xf numFmtId="49" fontId="18" fillId="0" borderId="21" xfId="0" applyNumberFormat="1" applyFont="1" applyFill="1" applyBorder="1" applyAlignment="1">
      <alignment horizontal="center" vertical="center"/>
    </xf>
    <xf numFmtId="49" fontId="18" fillId="0" borderId="0" xfId="0" applyNumberFormat="1" applyFont="1" applyFill="1" applyAlignment="1">
      <alignment/>
    </xf>
    <xf numFmtId="49" fontId="18" fillId="0" borderId="23" xfId="0" applyNumberFormat="1" applyFont="1" applyFill="1" applyBorder="1" applyAlignment="1">
      <alignment horizontal="center"/>
    </xf>
    <xf numFmtId="49" fontId="18" fillId="0" borderId="24" xfId="0" applyNumberFormat="1" applyFont="1" applyFill="1" applyBorder="1" applyAlignment="1">
      <alignment horizontal="center" vertical="center"/>
    </xf>
    <xf numFmtId="3" fontId="18" fillId="0" borderId="20" xfId="0" applyNumberFormat="1" applyFont="1" applyFill="1" applyBorder="1" applyAlignment="1">
      <alignment horizontal="center" vertical="center"/>
    </xf>
    <xf numFmtId="0" fontId="18" fillId="52" borderId="17" xfId="0" applyFont="1" applyFill="1" applyBorder="1" applyAlignment="1">
      <alignment vertical="top" wrapText="1"/>
    </xf>
    <xf numFmtId="0" fontId="19" fillId="0" borderId="17" xfId="0" applyFont="1" applyBorder="1" applyAlignment="1">
      <alignment horizontal="center"/>
    </xf>
    <xf numFmtId="49" fontId="18" fillId="0" borderId="17" xfId="0" applyNumberFormat="1" applyFont="1" applyFill="1" applyBorder="1" applyAlignment="1">
      <alignment horizontal="center" vertical="center"/>
    </xf>
    <xf numFmtId="0" fontId="19" fillId="0" borderId="17" xfId="0" applyFont="1" applyBorder="1" applyAlignment="1">
      <alignment horizontal="center" vertical="center"/>
    </xf>
    <xf numFmtId="0" fontId="19" fillId="0" borderId="17" xfId="0" applyFont="1" applyBorder="1" applyAlignment="1">
      <alignment horizontal="left" vertical="center"/>
    </xf>
    <xf numFmtId="49" fontId="18" fillId="0" borderId="17" xfId="0" applyNumberFormat="1" applyFont="1" applyFill="1" applyBorder="1" applyAlignment="1">
      <alignment horizontal="left" vertical="center"/>
    </xf>
    <xf numFmtId="1" fontId="18" fillId="52" borderId="17" xfId="98" applyNumberFormat="1" applyFont="1" applyFill="1" applyBorder="1" applyAlignment="1" applyProtection="1">
      <alignment horizontal="left" vertical="center"/>
      <protection/>
    </xf>
    <xf numFmtId="0" fontId="27" fillId="0" borderId="0" xfId="0" applyFont="1" applyAlignment="1">
      <alignment horizontal="left" vertical="center"/>
    </xf>
    <xf numFmtId="3" fontId="18" fillId="0" borderId="19" xfId="0" applyNumberFormat="1" applyFont="1" applyFill="1" applyBorder="1" applyAlignment="1">
      <alignment horizontal="center" vertical="center" wrapText="1"/>
    </xf>
    <xf numFmtId="0" fontId="18" fillId="0" borderId="19" xfId="0" applyFont="1" applyBorder="1" applyAlignment="1">
      <alignment horizontal="center"/>
    </xf>
    <xf numFmtId="3" fontId="18" fillId="0" borderId="17" xfId="0" applyNumberFormat="1" applyFont="1" applyBorder="1" applyAlignment="1">
      <alignment horizontal="center"/>
    </xf>
    <xf numFmtId="1" fontId="18" fillId="0" borderId="17" xfId="98" applyNumberFormat="1" applyFont="1" applyFill="1" applyBorder="1" applyAlignment="1" applyProtection="1">
      <alignment horizontal="center"/>
      <protection/>
    </xf>
    <xf numFmtId="2" fontId="18" fillId="0" borderId="21" xfId="90" applyNumberFormat="1" applyFont="1" applyFill="1" applyBorder="1" applyAlignment="1" applyProtection="1">
      <alignment horizontal="center" vertical="center" wrapText="1"/>
      <protection/>
    </xf>
    <xf numFmtId="2" fontId="18" fillId="0" borderId="19" xfId="0" applyNumberFormat="1" applyFont="1" applyFill="1" applyBorder="1" applyAlignment="1" applyProtection="1">
      <alignment horizontal="center" vertical="center"/>
      <protection locked="0"/>
    </xf>
    <xf numFmtId="3" fontId="18" fillId="0" borderId="17" xfId="0" applyNumberFormat="1" applyFont="1" applyFill="1" applyBorder="1" applyAlignment="1">
      <alignment horizontal="center" vertical="center" wrapText="1"/>
    </xf>
    <xf numFmtId="0" fontId="18" fillId="0" borderId="17" xfId="0" applyFont="1" applyBorder="1" applyAlignment="1">
      <alignment/>
    </xf>
    <xf numFmtId="2" fontId="18" fillId="0" borderId="19" xfId="0" applyNumberFormat="1" applyFont="1" applyFill="1" applyBorder="1" applyAlignment="1" applyProtection="1">
      <alignment vertical="center" wrapText="1"/>
      <protection/>
    </xf>
    <xf numFmtId="2" fontId="19" fillId="0" borderId="19" xfId="0" applyNumberFormat="1" applyFont="1" applyFill="1" applyBorder="1" applyAlignment="1" applyProtection="1">
      <alignment vertical="center" wrapText="1"/>
      <protection/>
    </xf>
    <xf numFmtId="49" fontId="18" fillId="0" borderId="17" xfId="0" applyNumberFormat="1" applyFont="1" applyFill="1" applyBorder="1" applyAlignment="1">
      <alignment horizontal="left"/>
    </xf>
    <xf numFmtId="3" fontId="18" fillId="0" borderId="17" xfId="0" applyNumberFormat="1" applyFont="1" applyFill="1" applyBorder="1" applyAlignment="1">
      <alignment horizontal="center"/>
    </xf>
    <xf numFmtId="1" fontId="18" fillId="0" borderId="17" xfId="98" applyNumberFormat="1" applyFont="1" applyFill="1" applyBorder="1" applyAlignment="1" applyProtection="1">
      <alignment vertical="center"/>
      <protection/>
    </xf>
    <xf numFmtId="2" fontId="25" fillId="0" borderId="17" xfId="0" applyNumberFormat="1" applyFont="1" applyFill="1" applyBorder="1" applyAlignment="1" applyProtection="1">
      <alignment vertical="center" wrapText="1"/>
      <protection/>
    </xf>
    <xf numFmtId="2" fontId="25" fillId="0" borderId="20" xfId="0" applyNumberFormat="1" applyFont="1" applyFill="1" applyBorder="1" applyAlignment="1" applyProtection="1">
      <alignment vertical="center" wrapText="1"/>
      <protection/>
    </xf>
    <xf numFmtId="0" fontId="18" fillId="0" borderId="17" xfId="0" applyFont="1" applyFill="1" applyBorder="1" applyAlignment="1">
      <alignment/>
    </xf>
    <xf numFmtId="49" fontId="18" fillId="0" borderId="17" xfId="0" applyNumberFormat="1" applyFont="1" applyBorder="1" applyAlignment="1">
      <alignment horizontal="center"/>
    </xf>
    <xf numFmtId="0" fontId="18" fillId="0" borderId="17" xfId="0" applyNumberFormat="1" applyFont="1" applyFill="1" applyBorder="1" applyAlignment="1">
      <alignment horizontal="left" wrapText="1"/>
    </xf>
    <xf numFmtId="49" fontId="19" fillId="0" borderId="17" xfId="0" applyNumberFormat="1" applyFont="1" applyFill="1" applyBorder="1" applyAlignment="1">
      <alignment horizontal="center"/>
    </xf>
    <xf numFmtId="49" fontId="18" fillId="0" borderId="17" xfId="0" applyNumberFormat="1" applyFont="1" applyBorder="1" applyAlignment="1">
      <alignment horizontal="left" wrapText="1"/>
    </xf>
    <xf numFmtId="49" fontId="19" fillId="0" borderId="17" xfId="0" applyNumberFormat="1" applyFont="1" applyFill="1" applyBorder="1" applyAlignment="1">
      <alignment horizontal="center" vertical="center"/>
    </xf>
    <xf numFmtId="0" fontId="37" fillId="0" borderId="17" xfId="0" applyFont="1" applyFill="1" applyBorder="1" applyAlignment="1">
      <alignment wrapText="1"/>
    </xf>
    <xf numFmtId="3" fontId="18" fillId="0" borderId="0" xfId="0" applyNumberFormat="1" applyFont="1" applyAlignment="1">
      <alignment/>
    </xf>
    <xf numFmtId="0" fontId="22" fillId="0" borderId="0" xfId="0" applyFont="1" applyAlignment="1">
      <alignment wrapText="1"/>
    </xf>
    <xf numFmtId="0" fontId="18" fillId="0" borderId="20" xfId="0" applyFont="1" applyBorder="1" applyAlignment="1">
      <alignment horizontal="center" wrapText="1"/>
    </xf>
    <xf numFmtId="0" fontId="18" fillId="0" borderId="20" xfId="0" applyFont="1" applyBorder="1" applyAlignment="1">
      <alignment horizontal="center"/>
    </xf>
    <xf numFmtId="49" fontId="18" fillId="0" borderId="20" xfId="0" applyNumberFormat="1" applyFont="1" applyBorder="1" applyAlignment="1">
      <alignment horizontal="center"/>
    </xf>
    <xf numFmtId="1" fontId="18" fillId="0" borderId="20" xfId="0" applyNumberFormat="1" applyFont="1" applyBorder="1" applyAlignment="1">
      <alignment horizontal="center"/>
    </xf>
    <xf numFmtId="49" fontId="18" fillId="0" borderId="17" xfId="98" applyNumberFormat="1" applyFont="1" applyFill="1" applyBorder="1" applyAlignment="1" applyProtection="1">
      <alignment horizontal="center"/>
      <protection/>
    </xf>
    <xf numFmtId="49" fontId="37" fillId="0" borderId="19" xfId="0" applyNumberFormat="1" applyFont="1" applyFill="1" applyBorder="1" applyAlignment="1">
      <alignment horizontal="center"/>
    </xf>
    <xf numFmtId="176" fontId="18" fillId="0" borderId="21" xfId="98" applyNumberFormat="1" applyFont="1" applyFill="1" applyBorder="1" applyAlignment="1" applyProtection="1">
      <alignment horizontal="center" vertical="center"/>
      <protection/>
    </xf>
    <xf numFmtId="49" fontId="18" fillId="0" borderId="0" xfId="0" applyNumberFormat="1" applyFont="1" applyAlignment="1">
      <alignment/>
    </xf>
    <xf numFmtId="0" fontId="18" fillId="0" borderId="17" xfId="0" applyFont="1" applyBorder="1" applyAlignment="1">
      <alignment horizontal="left" vertical="center" wrapText="1"/>
    </xf>
    <xf numFmtId="0" fontId="19" fillId="0" borderId="17" xfId="0" applyFont="1" applyFill="1" applyBorder="1" applyAlignment="1">
      <alignment horizontal="center" vertical="center"/>
    </xf>
    <xf numFmtId="0" fontId="19" fillId="0" borderId="17" xfId="0" applyFont="1" applyFill="1" applyBorder="1" applyAlignment="1">
      <alignment horizontal="left" vertical="center" wrapText="1"/>
    </xf>
    <xf numFmtId="0" fontId="18" fillId="0" borderId="0" xfId="0" applyFont="1" applyBorder="1" applyAlignment="1">
      <alignment/>
    </xf>
    <xf numFmtId="0" fontId="24" fillId="0" borderId="20" xfId="0" applyFont="1" applyBorder="1" applyAlignment="1">
      <alignment horizontal="center" wrapText="1"/>
    </xf>
    <xf numFmtId="0" fontId="19" fillId="0" borderId="17" xfId="0" applyNumberFormat="1" applyFont="1" applyFill="1" applyBorder="1" applyAlignment="1" applyProtection="1">
      <alignment vertical="center" wrapText="1"/>
      <protection/>
    </xf>
    <xf numFmtId="0" fontId="18" fillId="0" borderId="17" xfId="0" applyFont="1" applyFill="1" applyBorder="1" applyAlignment="1" applyProtection="1">
      <alignment horizontal="center" vertical="center"/>
      <protection locked="0"/>
    </xf>
    <xf numFmtId="1" fontId="18" fillId="0" borderId="17" xfId="0" applyNumberFormat="1" applyFont="1" applyBorder="1" applyAlignment="1">
      <alignment horizontal="center" vertical="center" wrapText="1"/>
    </xf>
    <xf numFmtId="175" fontId="18" fillId="0" borderId="17" xfId="72" applyNumberFormat="1" applyFont="1" applyBorder="1" applyAlignment="1">
      <alignment horizontal="right" vertical="center" wrapText="1"/>
      <protection/>
    </xf>
    <xf numFmtId="2" fontId="18" fillId="0" borderId="17" xfId="70" applyNumberFormat="1" applyFont="1" applyFill="1" applyBorder="1" applyAlignment="1" applyProtection="1">
      <alignment horizontal="left" vertical="top" wrapText="1"/>
      <protection/>
    </xf>
    <xf numFmtId="0" fontId="19" fillId="0" borderId="17" xfId="0" applyFont="1" applyBorder="1" applyAlignment="1">
      <alignment vertical="center" wrapText="1"/>
    </xf>
    <xf numFmtId="0" fontId="27" fillId="0" borderId="17" xfId="0" applyFont="1" applyBorder="1" applyAlignment="1">
      <alignment vertical="center" wrapText="1"/>
    </xf>
    <xf numFmtId="0" fontId="18" fillId="0" borderId="17" xfId="0" applyFont="1" applyFill="1" applyBorder="1" applyAlignment="1" applyProtection="1">
      <alignment horizontal="center" vertical="top" wrapText="1"/>
      <protection locked="0"/>
    </xf>
    <xf numFmtId="0" fontId="18" fillId="0" borderId="17" xfId="0" applyNumberFormat="1" applyFont="1" applyFill="1" applyBorder="1" applyAlignment="1" applyProtection="1">
      <alignment vertical="top" wrapText="1"/>
      <protection/>
    </xf>
    <xf numFmtId="0" fontId="18" fillId="0" borderId="17" xfId="0" applyNumberFormat="1" applyFont="1" applyFill="1" applyBorder="1" applyAlignment="1">
      <alignment horizontal="center" vertical="top"/>
    </xf>
    <xf numFmtId="0" fontId="18" fillId="0" borderId="17" xfId="0" applyFont="1" applyBorder="1" applyAlignment="1">
      <alignment vertical="top" wrapText="1"/>
    </xf>
    <xf numFmtId="1" fontId="18" fillId="0" borderId="17" xfId="98" applyNumberFormat="1" applyFont="1" applyFill="1" applyBorder="1" applyAlignment="1" applyProtection="1">
      <alignment horizontal="center" vertical="top"/>
      <protection/>
    </xf>
    <xf numFmtId="1" fontId="18" fillId="0" borderId="17" xfId="90" applyNumberFormat="1" applyFont="1" applyFill="1" applyBorder="1" applyAlignment="1" applyProtection="1">
      <alignment horizontal="center" vertical="top" wrapText="1"/>
      <protection/>
    </xf>
    <xf numFmtId="9" fontId="18" fillId="0" borderId="17" xfId="90" applyFont="1" applyFill="1" applyBorder="1" applyAlignment="1" applyProtection="1">
      <alignment horizontal="center" vertical="top"/>
      <protection/>
    </xf>
    <xf numFmtId="174" fontId="18" fillId="0" borderId="17" xfId="98" applyFont="1" applyFill="1" applyBorder="1" applyAlignment="1" applyProtection="1">
      <alignment horizontal="center" vertical="top"/>
      <protection/>
    </xf>
    <xf numFmtId="0" fontId="27" fillId="0" borderId="0" xfId="0" applyFont="1" applyAlignment="1">
      <alignment vertical="top"/>
    </xf>
    <xf numFmtId="0" fontId="18" fillId="52" borderId="17" xfId="0" applyFont="1" applyFill="1" applyBorder="1" applyAlignment="1">
      <alignment horizontal="left" vertical="top" wrapText="1"/>
    </xf>
    <xf numFmtId="49" fontId="18" fillId="52" borderId="17" xfId="0" applyNumberFormat="1" applyFont="1" applyFill="1" applyBorder="1" applyAlignment="1">
      <alignment horizontal="left" vertical="top" wrapText="1"/>
    </xf>
    <xf numFmtId="0" fontId="18" fillId="0" borderId="17" xfId="0" applyFont="1" applyBorder="1" applyAlignment="1">
      <alignment horizontal="center" vertical="top"/>
    </xf>
    <xf numFmtId="1" fontId="18" fillId="0" borderId="17" xfId="0" applyNumberFormat="1" applyFont="1" applyBorder="1" applyAlignment="1">
      <alignment horizontal="center" vertical="top"/>
    </xf>
    <xf numFmtId="0" fontId="18" fillId="0" borderId="17" xfId="70" applyFont="1" applyFill="1" applyBorder="1" applyAlignment="1">
      <alignment vertical="center" wrapText="1"/>
      <protection/>
    </xf>
    <xf numFmtId="2" fontId="18" fillId="0" borderId="17" xfId="70" applyNumberFormat="1" applyFont="1" applyFill="1" applyBorder="1" applyAlignment="1">
      <alignment vertical="center"/>
      <protection/>
    </xf>
    <xf numFmtId="175" fontId="18" fillId="0" borderId="17" xfId="72" applyNumberFormat="1" applyFont="1" applyBorder="1" applyAlignment="1">
      <alignment horizontal="right" vertical="center" wrapText="1"/>
      <protection/>
    </xf>
    <xf numFmtId="174" fontId="18" fillId="0" borderId="17" xfId="98" applyFont="1" applyFill="1" applyBorder="1" applyAlignment="1" applyProtection="1">
      <alignment horizontal="right" vertical="center"/>
      <protection/>
    </xf>
    <xf numFmtId="177" fontId="18" fillId="0" borderId="18" xfId="70" applyNumberFormat="1" applyFont="1" applyFill="1" applyBorder="1" applyAlignment="1">
      <alignment vertical="center"/>
      <protection/>
    </xf>
    <xf numFmtId="0" fontId="18" fillId="0" borderId="0" xfId="0" applyFont="1" applyFill="1" applyAlignment="1">
      <alignment vertical="center"/>
    </xf>
    <xf numFmtId="0" fontId="25" fillId="0" borderId="0" xfId="0" applyFont="1" applyFill="1" applyBorder="1" applyAlignment="1" applyProtection="1">
      <alignment horizontal="center" vertical="center" wrapText="1"/>
      <protection locked="0"/>
    </xf>
    <xf numFmtId="0" fontId="18" fillId="0" borderId="0" xfId="0" applyFont="1" applyAlignment="1">
      <alignment horizontal="left"/>
    </xf>
    <xf numFmtId="1" fontId="18" fillId="0" borderId="0" xfId="0" applyNumberFormat="1" applyFont="1" applyAlignment="1">
      <alignment horizontal="left"/>
    </xf>
    <xf numFmtId="174" fontId="18" fillId="0" borderId="0" xfId="98" applyFont="1" applyFill="1" applyBorder="1" applyAlignment="1" applyProtection="1">
      <alignment horizontal="left"/>
      <protection/>
    </xf>
    <xf numFmtId="0" fontId="24" fillId="0" borderId="19" xfId="0" applyFont="1" applyBorder="1" applyAlignment="1">
      <alignment horizontal="center"/>
    </xf>
    <xf numFmtId="0" fontId="19" fillId="0" borderId="17" xfId="0" applyFont="1" applyBorder="1" applyAlignment="1">
      <alignment vertical="center" wrapText="1"/>
    </xf>
    <xf numFmtId="49" fontId="18" fillId="0" borderId="17" xfId="0" applyNumberFormat="1" applyFont="1" applyFill="1" applyBorder="1" applyAlignment="1">
      <alignment horizontal="left" vertical="top" wrapText="1"/>
    </xf>
    <xf numFmtId="174" fontId="18" fillId="0" borderId="17" xfId="0" applyNumberFormat="1" applyFont="1" applyBorder="1" applyAlignment="1">
      <alignment/>
    </xf>
    <xf numFmtId="174" fontId="18" fillId="0" borderId="17" xfId="98" applyFont="1" applyFill="1" applyBorder="1" applyAlignment="1" applyProtection="1">
      <alignment horizontal="center" vertical="center"/>
      <protection/>
    </xf>
    <xf numFmtId="0" fontId="0" fillId="0" borderId="0" xfId="0" applyFont="1" applyAlignment="1">
      <alignment vertical="top"/>
    </xf>
    <xf numFmtId="0" fontId="0" fillId="0" borderId="0" xfId="0" applyFont="1" applyFill="1" applyAlignment="1">
      <alignment vertical="top"/>
    </xf>
    <xf numFmtId="0" fontId="39" fillId="0" borderId="17" xfId="0" applyFont="1" applyBorder="1" applyAlignment="1">
      <alignment horizontal="left" vertical="center" wrapText="1"/>
    </xf>
    <xf numFmtId="174" fontId="18" fillId="0" borderId="17" xfId="0" applyNumberFormat="1" applyFont="1" applyFill="1" applyBorder="1" applyAlignment="1">
      <alignment/>
    </xf>
    <xf numFmtId="0" fontId="18" fillId="0" borderId="0" xfId="0" applyFont="1" applyAlignment="1">
      <alignment horizontal="center" vertical="center"/>
    </xf>
    <xf numFmtId="49" fontId="18" fillId="0" borderId="17" xfId="0" applyNumberFormat="1" applyFont="1" applyBorder="1" applyAlignment="1">
      <alignment horizontal="center" wrapText="1"/>
    </xf>
    <xf numFmtId="49" fontId="18" fillId="0" borderId="19" xfId="0" applyNumberFormat="1" applyFont="1" applyBorder="1" applyAlignment="1">
      <alignment horizontal="center"/>
    </xf>
    <xf numFmtId="0" fontId="18" fillId="0" borderId="19" xfId="0" applyFont="1" applyFill="1" applyBorder="1" applyAlignment="1">
      <alignment vertical="center" wrapText="1"/>
    </xf>
    <xf numFmtId="49" fontId="18" fillId="0" borderId="20" xfId="0" applyNumberFormat="1" applyFont="1" applyBorder="1" applyAlignment="1">
      <alignment horizontal="center" vertical="center"/>
    </xf>
    <xf numFmtId="175" fontId="18" fillId="0" borderId="20" xfId="70" applyNumberFormat="1" applyFont="1" applyFill="1" applyBorder="1" applyAlignment="1">
      <alignment horizontal="center" vertical="center" wrapText="1"/>
      <protection/>
    </xf>
    <xf numFmtId="174" fontId="18" fillId="52" borderId="21" xfId="98" applyFont="1" applyFill="1" applyBorder="1" applyAlignment="1" applyProtection="1">
      <alignment horizontal="center" vertical="center"/>
      <protection/>
    </xf>
    <xf numFmtId="0" fontId="18" fillId="0" borderId="23" xfId="0" applyFont="1" applyFill="1" applyBorder="1" applyAlignment="1">
      <alignment vertical="center" wrapText="1"/>
    </xf>
    <xf numFmtId="174" fontId="18" fillId="0" borderId="24" xfId="98"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wrapText="1"/>
      <protection locked="0"/>
    </xf>
    <xf numFmtId="1" fontId="0" fillId="0" borderId="0" xfId="0" applyNumberFormat="1" applyAlignment="1">
      <alignment/>
    </xf>
    <xf numFmtId="1" fontId="22" fillId="0" borderId="0" xfId="0" applyNumberFormat="1" applyFont="1" applyAlignment="1">
      <alignment/>
    </xf>
    <xf numFmtId="2" fontId="22" fillId="0" borderId="0" xfId="0" applyNumberFormat="1" applyFont="1" applyAlignment="1">
      <alignment/>
    </xf>
    <xf numFmtId="0" fontId="31" fillId="0" borderId="0" xfId="0" applyFont="1" applyAlignment="1">
      <alignment/>
    </xf>
    <xf numFmtId="49" fontId="24" fillId="0" borderId="17" xfId="90" applyNumberFormat="1" applyFont="1" applyFill="1" applyBorder="1" applyAlignment="1" applyProtection="1">
      <alignment horizontal="center" vertical="center" wrapText="1"/>
      <protection/>
    </xf>
    <xf numFmtId="49" fontId="24" fillId="0" borderId="17" xfId="70" applyNumberFormat="1" applyFont="1" applyFill="1" applyBorder="1" applyAlignment="1">
      <alignment horizontal="center" vertical="center" wrapText="1"/>
      <protection/>
    </xf>
    <xf numFmtId="49" fontId="24" fillId="0" borderId="17" xfId="90" applyNumberFormat="1" applyFont="1" applyFill="1" applyBorder="1" applyAlignment="1" applyProtection="1">
      <alignment horizontal="center" vertical="center"/>
      <protection/>
    </xf>
    <xf numFmtId="49" fontId="24" fillId="0" borderId="17" xfId="98" applyNumberFormat="1" applyFont="1" applyFill="1" applyBorder="1" applyAlignment="1" applyProtection="1">
      <alignment horizontal="center" vertical="center"/>
      <protection/>
    </xf>
    <xf numFmtId="1" fontId="18" fillId="0" borderId="17"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lignment horizontal="center" vertical="center" wrapText="1"/>
    </xf>
    <xf numFmtId="0" fontId="25" fillId="0" borderId="19" xfId="0" applyNumberFormat="1" applyFont="1" applyFill="1" applyBorder="1" applyAlignment="1" applyProtection="1">
      <alignment vertical="center" wrapText="1"/>
      <protection/>
    </xf>
    <xf numFmtId="0" fontId="25" fillId="0" borderId="19" xfId="0" applyNumberFormat="1" applyFont="1" applyFill="1" applyBorder="1" applyAlignment="1" applyProtection="1">
      <alignment vertical="center" wrapText="1"/>
      <protection locked="0"/>
    </xf>
    <xf numFmtId="0" fontId="20" fillId="0" borderId="17" xfId="0" applyNumberFormat="1" applyFont="1" applyFill="1" applyBorder="1" applyAlignment="1" applyProtection="1">
      <alignment horizontal="left" vertical="center" wrapText="1"/>
      <protection/>
    </xf>
    <xf numFmtId="1" fontId="25" fillId="0" borderId="17" xfId="0" applyNumberFormat="1" applyFont="1" applyFill="1" applyBorder="1" applyAlignment="1" applyProtection="1">
      <alignment horizontal="center" vertical="center" wrapText="1"/>
      <protection locked="0"/>
    </xf>
    <xf numFmtId="0" fontId="24" fillId="0" borderId="17" xfId="0" applyFont="1" applyBorder="1" applyAlignment="1">
      <alignment horizontal="center" wrapText="1"/>
    </xf>
    <xf numFmtId="0" fontId="19" fillId="0" borderId="17" xfId="0" applyFont="1" applyBorder="1" applyAlignment="1">
      <alignment wrapText="1"/>
    </xf>
    <xf numFmtId="1" fontId="0" fillId="0" borderId="0" xfId="0" applyNumberFormat="1" applyFont="1" applyAlignment="1">
      <alignment/>
    </xf>
    <xf numFmtId="49" fontId="0" fillId="0" borderId="0" xfId="0" applyNumberFormat="1" applyAlignment="1">
      <alignment/>
    </xf>
    <xf numFmtId="1" fontId="18" fillId="0" borderId="17" xfId="98" applyNumberFormat="1" applyFont="1" applyFill="1" applyBorder="1" applyAlignment="1" applyProtection="1">
      <alignment horizontal="center" vertical="center" wrapText="1"/>
      <protection/>
    </xf>
    <xf numFmtId="2" fontId="18" fillId="0" borderId="23" xfId="90" applyNumberFormat="1" applyFont="1" applyFill="1" applyBorder="1" applyAlignment="1" applyProtection="1">
      <alignment horizontal="center" vertical="center" wrapText="1"/>
      <protection/>
    </xf>
    <xf numFmtId="0" fontId="18" fillId="52" borderId="17" xfId="0" applyFont="1" applyFill="1" applyBorder="1" applyAlignment="1">
      <alignment vertical="center" wrapText="1"/>
    </xf>
    <xf numFmtId="2" fontId="18" fillId="52" borderId="23" xfId="90" applyNumberFormat="1" applyFont="1" applyFill="1" applyBorder="1" applyAlignment="1" applyProtection="1">
      <alignment horizontal="center" vertical="center" wrapText="1"/>
      <protection/>
    </xf>
    <xf numFmtId="174" fontId="18" fillId="52" borderId="17" xfId="98" applyFont="1" applyFill="1" applyBorder="1" applyAlignment="1" applyProtection="1">
      <alignment horizontal="center" vertical="center"/>
      <protection/>
    </xf>
    <xf numFmtId="0" fontId="25" fillId="52" borderId="17" xfId="0" applyFont="1" applyFill="1" applyBorder="1" applyAlignment="1" applyProtection="1">
      <alignment horizontal="center" vertical="center"/>
      <protection locked="0"/>
    </xf>
    <xf numFmtId="2" fontId="18" fillId="0" borderId="17" xfId="0" applyNumberFormat="1" applyFont="1" applyFill="1" applyBorder="1" applyAlignment="1">
      <alignment vertical="center"/>
    </xf>
    <xf numFmtId="1" fontId="18" fillId="0" borderId="17" xfId="0" applyNumberFormat="1" applyFont="1" applyFill="1" applyBorder="1" applyAlignment="1">
      <alignment horizontal="center" vertical="center"/>
    </xf>
    <xf numFmtId="175" fontId="18" fillId="0" borderId="17" xfId="98" applyNumberFormat="1" applyFont="1" applyFill="1" applyBorder="1" applyAlignment="1" applyProtection="1">
      <alignment vertical="center" wrapText="1"/>
      <protection/>
    </xf>
    <xf numFmtId="0" fontId="27" fillId="0" borderId="17" xfId="0" applyFont="1" applyBorder="1" applyAlignment="1">
      <alignment/>
    </xf>
    <xf numFmtId="175" fontId="18" fillId="0" borderId="17" xfId="90" applyNumberFormat="1" applyFont="1" applyFill="1" applyBorder="1" applyAlignment="1" applyProtection="1">
      <alignment horizontal="center" vertical="center" wrapText="1"/>
      <protection/>
    </xf>
    <xf numFmtId="174" fontId="0" fillId="0" borderId="0" xfId="98" applyFont="1" applyFill="1" applyBorder="1" applyAlignment="1" applyProtection="1">
      <alignment/>
      <protection/>
    </xf>
    <xf numFmtId="0" fontId="19" fillId="0" borderId="0" xfId="0" applyFont="1" applyFill="1" applyAlignment="1">
      <alignment vertical="center" wrapText="1"/>
    </xf>
    <xf numFmtId="0" fontId="18" fillId="0" borderId="17" xfId="0" applyFont="1" applyFill="1" applyBorder="1" applyAlignment="1">
      <alignment vertical="center"/>
    </xf>
    <xf numFmtId="2" fontId="18" fillId="0" borderId="17" xfId="98" applyNumberFormat="1" applyFont="1" applyFill="1" applyBorder="1" applyAlignment="1" applyProtection="1">
      <alignment vertical="center"/>
      <protection/>
    </xf>
    <xf numFmtId="0" fontId="27" fillId="0" borderId="17" xfId="0" applyFont="1" applyFill="1" applyBorder="1" applyAlignment="1">
      <alignment/>
    </xf>
    <xf numFmtId="2" fontId="20" fillId="52" borderId="17" xfId="0" applyNumberFormat="1" applyFont="1" applyFill="1" applyBorder="1" applyAlignment="1" applyProtection="1">
      <alignment vertical="center" wrapText="1"/>
      <protection/>
    </xf>
    <xf numFmtId="1" fontId="18" fillId="52" borderId="17" xfId="0" applyNumberFormat="1" applyFont="1" applyFill="1" applyBorder="1" applyAlignment="1">
      <alignment horizontal="center" vertical="center"/>
    </xf>
    <xf numFmtId="0" fontId="22" fillId="0" borderId="0" xfId="0" applyFont="1" applyFill="1" applyAlignment="1">
      <alignment horizontal="center"/>
    </xf>
    <xf numFmtId="0" fontId="24" fillId="0" borderId="19" xfId="0" applyNumberFormat="1" applyFont="1" applyFill="1" applyBorder="1" applyAlignment="1">
      <alignment horizontal="center" vertical="center" wrapText="1"/>
    </xf>
    <xf numFmtId="49" fontId="24" fillId="0" borderId="21" xfId="0" applyNumberFormat="1" applyFont="1" applyBorder="1" applyAlignment="1">
      <alignment horizontal="center"/>
    </xf>
    <xf numFmtId="2" fontId="18" fillId="0" borderId="17" xfId="0" applyNumberFormat="1" applyFont="1" applyFill="1" applyBorder="1" applyAlignment="1">
      <alignment horizontal="center" vertical="center" wrapText="1"/>
    </xf>
    <xf numFmtId="0" fontId="25" fillId="0" borderId="17" xfId="0" applyFont="1" applyFill="1" applyBorder="1" applyAlignment="1">
      <alignment horizontal="center" vertical="center"/>
    </xf>
    <xf numFmtId="49" fontId="18" fillId="0" borderId="20" xfId="0" applyNumberFormat="1" applyFont="1" applyFill="1" applyBorder="1" applyAlignment="1">
      <alignment horizontal="center" vertical="center"/>
    </xf>
    <xf numFmtId="0" fontId="18" fillId="0" borderId="20" xfId="0" applyFont="1" applyFill="1" applyBorder="1" applyAlignment="1">
      <alignment vertical="center" wrapText="1"/>
    </xf>
    <xf numFmtId="0" fontId="18" fillId="0" borderId="20" xfId="0" applyFont="1" applyFill="1" applyBorder="1" applyAlignment="1">
      <alignment horizontal="center" vertical="center"/>
    </xf>
    <xf numFmtId="1" fontId="18" fillId="0" borderId="23" xfId="0" applyNumberFormat="1" applyFont="1" applyFill="1" applyBorder="1" applyAlignment="1">
      <alignment horizontal="center" vertical="center" wrapText="1"/>
    </xf>
    <xf numFmtId="0" fontId="42" fillId="0" borderId="0" xfId="0" applyFont="1" applyAlignment="1">
      <alignment/>
    </xf>
    <xf numFmtId="49" fontId="24" fillId="0" borderId="23" xfId="0" applyNumberFormat="1" applyFont="1" applyBorder="1" applyAlignment="1">
      <alignment horizontal="center"/>
    </xf>
    <xf numFmtId="49" fontId="24" fillId="0" borderId="24" xfId="0" applyNumberFormat="1" applyFont="1" applyBorder="1" applyAlignment="1">
      <alignment horizontal="center"/>
    </xf>
    <xf numFmtId="0" fontId="25" fillId="0" borderId="19" xfId="0" applyFont="1" applyFill="1" applyBorder="1" applyAlignment="1" applyProtection="1">
      <alignment horizontal="center" vertical="center"/>
      <protection locked="0"/>
    </xf>
    <xf numFmtId="175" fontId="18" fillId="0" borderId="21" xfId="90" applyNumberFormat="1"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locked="0"/>
    </xf>
    <xf numFmtId="0" fontId="25" fillId="0" borderId="23" xfId="0" applyFont="1" applyFill="1" applyBorder="1" applyAlignment="1">
      <alignment horizontal="center" vertical="center" wrapText="1"/>
    </xf>
    <xf numFmtId="1" fontId="18" fillId="0" borderId="20" xfId="98"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174" fontId="0" fillId="0" borderId="0" xfId="0" applyNumberFormat="1" applyFont="1" applyFill="1" applyBorder="1" applyAlignment="1">
      <alignment vertical="center" wrapText="1"/>
    </xf>
    <xf numFmtId="0" fontId="0" fillId="0" borderId="0" xfId="0" applyFill="1" applyAlignment="1">
      <alignment wrapText="1"/>
    </xf>
    <xf numFmtId="0" fontId="0" fillId="0" borderId="0" xfId="0" applyFill="1" applyAlignment="1">
      <alignment horizontal="center"/>
    </xf>
    <xf numFmtId="0" fontId="24" fillId="0" borderId="17" xfId="0" applyFont="1" applyFill="1" applyBorder="1" applyAlignment="1">
      <alignment horizontal="center"/>
    </xf>
    <xf numFmtId="0" fontId="0" fillId="0" borderId="0" xfId="0" applyFont="1" applyAlignment="1">
      <alignment horizontal="justify" vertical="center"/>
    </xf>
    <xf numFmtId="0" fontId="24" fillId="0" borderId="0" xfId="0" applyNumberFormat="1" applyFont="1" applyFill="1" applyBorder="1" applyAlignment="1">
      <alignment horizontal="center" vertical="center" wrapText="1"/>
    </xf>
    <xf numFmtId="1" fontId="22" fillId="0" borderId="0" xfId="98" applyNumberFormat="1" applyFont="1" applyFill="1" applyBorder="1" applyAlignment="1" applyProtection="1">
      <alignment/>
      <protection/>
    </xf>
    <xf numFmtId="174" fontId="24" fillId="0" borderId="19" xfId="98" applyFont="1" applyFill="1" applyBorder="1" applyAlignment="1" applyProtection="1">
      <alignment horizontal="center" vertical="center" wrapText="1"/>
      <protection/>
    </xf>
    <xf numFmtId="1" fontId="18" fillId="0" borderId="19" xfId="0" applyNumberFormat="1" applyFont="1" applyFill="1" applyBorder="1" applyAlignment="1" applyProtection="1">
      <alignment horizontal="center" vertical="center" wrapText="1"/>
      <protection locked="0"/>
    </xf>
    <xf numFmtId="1" fontId="18" fillId="0" borderId="18" xfId="0" applyNumberFormat="1" applyFont="1" applyFill="1" applyBorder="1" applyAlignment="1">
      <alignment horizontal="center" vertical="center" wrapText="1"/>
    </xf>
    <xf numFmtId="49" fontId="25" fillId="0" borderId="20" xfId="0" applyNumberFormat="1" applyFont="1" applyFill="1" applyBorder="1" applyAlignment="1" applyProtection="1">
      <alignment horizontal="center" vertical="center" wrapText="1"/>
      <protection locked="0"/>
    </xf>
    <xf numFmtId="2" fontId="25" fillId="0" borderId="20" xfId="0" applyNumberFormat="1" applyFont="1" applyFill="1" applyBorder="1" applyAlignment="1" applyProtection="1">
      <alignment horizontal="center" vertical="center"/>
      <protection locked="0"/>
    </xf>
    <xf numFmtId="1" fontId="18" fillId="0" borderId="23" xfId="0" applyNumberFormat="1" applyFont="1" applyFill="1" applyBorder="1" applyAlignment="1" applyProtection="1">
      <alignment horizontal="center" vertical="center" wrapText="1"/>
      <protection locked="0"/>
    </xf>
    <xf numFmtId="9" fontId="18" fillId="0" borderId="0" xfId="90" applyFont="1" applyFill="1" applyBorder="1" applyAlignment="1" applyProtection="1">
      <alignment horizontal="center" vertical="center"/>
      <protection/>
    </xf>
    <xf numFmtId="177" fontId="18" fillId="0" borderId="17" xfId="70" applyNumberFormat="1" applyFont="1" applyFill="1" applyBorder="1" applyAlignment="1">
      <alignment horizontal="center" vertical="center" wrapText="1"/>
      <protection/>
    </xf>
    <xf numFmtId="1" fontId="18" fillId="52" borderId="20" xfId="98" applyNumberFormat="1" applyFont="1" applyFill="1" applyBorder="1" applyAlignment="1" applyProtection="1">
      <alignment horizontal="center"/>
      <protection/>
    </xf>
    <xf numFmtId="9" fontId="18" fillId="0" borderId="24" xfId="90" applyFont="1" applyFill="1" applyBorder="1" applyAlignment="1" applyProtection="1">
      <alignment horizontal="center" vertical="center"/>
      <protection/>
    </xf>
    <xf numFmtId="2" fontId="25" fillId="0" borderId="19" xfId="0" applyNumberFormat="1" applyFont="1" applyFill="1" applyBorder="1" applyAlignment="1" applyProtection="1">
      <alignment horizontal="left" vertical="center" wrapText="1"/>
      <protection/>
    </xf>
    <xf numFmtId="174" fontId="18" fillId="0" borderId="21" xfId="98" applyFont="1" applyFill="1" applyBorder="1" applyAlignment="1" applyProtection="1">
      <alignment horizontal="center" vertical="center"/>
      <protection/>
    </xf>
    <xf numFmtId="174" fontId="18" fillId="0" borderId="17" xfId="98" applyFont="1" applyFill="1" applyBorder="1" applyAlignment="1" applyProtection="1">
      <alignment/>
      <protection/>
    </xf>
    <xf numFmtId="0" fontId="43" fillId="0" borderId="0" xfId="0" applyFont="1" applyAlignment="1">
      <alignment/>
    </xf>
    <xf numFmtId="0" fontId="22" fillId="0" borderId="0" xfId="70" applyFont="1" applyFill="1">
      <alignment/>
      <protection/>
    </xf>
    <xf numFmtId="0" fontId="24" fillId="0" borderId="17" xfId="0" applyFont="1" applyFill="1" applyBorder="1" applyAlignment="1">
      <alignment horizontal="center" wrapText="1"/>
    </xf>
    <xf numFmtId="1" fontId="24" fillId="0" borderId="17" xfId="0" applyNumberFormat="1" applyFont="1" applyFill="1" applyBorder="1" applyAlignment="1">
      <alignment horizontal="center"/>
    </xf>
    <xf numFmtId="0" fontId="24" fillId="0" borderId="0" xfId="0" applyFont="1" applyFill="1" applyAlignment="1">
      <alignment/>
    </xf>
    <xf numFmtId="0" fontId="18" fillId="0" borderId="0" xfId="70" applyFont="1" applyFill="1" applyAlignment="1">
      <alignment vertical="center"/>
      <protection/>
    </xf>
    <xf numFmtId="0" fontId="18" fillId="0" borderId="19" xfId="0" applyFont="1" applyFill="1" applyBorder="1" applyAlignment="1">
      <alignment horizontal="center"/>
    </xf>
    <xf numFmtId="0" fontId="18" fillId="0" borderId="19" xfId="0" applyFont="1" applyFill="1" applyBorder="1" applyAlignment="1">
      <alignment wrapText="1"/>
    </xf>
    <xf numFmtId="0" fontId="27" fillId="0" borderId="0" xfId="0" applyFont="1" applyFill="1" applyAlignment="1">
      <alignment/>
    </xf>
    <xf numFmtId="0" fontId="19" fillId="0" borderId="17" xfId="0" applyFont="1" applyFill="1" applyBorder="1" applyAlignment="1">
      <alignment horizontal="center" wrapText="1"/>
    </xf>
    <xf numFmtId="0" fontId="0" fillId="0" borderId="17" xfId="0" applyBorder="1" applyAlignment="1">
      <alignment horizontal="center" wrapText="1"/>
    </xf>
    <xf numFmtId="49" fontId="0" fillId="0" borderId="17" xfId="98" applyNumberFormat="1" applyFill="1" applyBorder="1" applyAlignment="1" applyProtection="1">
      <alignment horizontal="center"/>
      <protection/>
    </xf>
    <xf numFmtId="0" fontId="18" fillId="0" borderId="17" xfId="0" applyFont="1" applyFill="1" applyBorder="1" applyAlignment="1">
      <alignment horizontal="center" wrapText="1"/>
    </xf>
    <xf numFmtId="0" fontId="18" fillId="0" borderId="17" xfId="0" applyFont="1" applyBorder="1" applyAlignment="1">
      <alignment horizontal="center" wrapText="1"/>
    </xf>
    <xf numFmtId="175" fontId="18" fillId="0" borderId="19" xfId="0" applyNumberFormat="1" applyFont="1" applyBorder="1" applyAlignment="1">
      <alignment horizontal="center"/>
    </xf>
    <xf numFmtId="175" fontId="18" fillId="0" borderId="23" xfId="70" applyNumberFormat="1" applyFont="1" applyFill="1" applyBorder="1" applyAlignment="1">
      <alignment vertical="center" wrapText="1"/>
      <protection/>
    </xf>
    <xf numFmtId="9" fontId="18" fillId="0" borderId="17" xfId="90" applyFont="1" applyFill="1" applyBorder="1" applyAlignment="1" applyProtection="1">
      <alignment/>
      <protection/>
    </xf>
    <xf numFmtId="49" fontId="18" fillId="0" borderId="17" xfId="0" applyNumberFormat="1" applyFont="1" applyFill="1" applyBorder="1" applyAlignment="1">
      <alignment horizontal="center" vertical="center" wrapText="1"/>
    </xf>
    <xf numFmtId="0" fontId="25" fillId="52" borderId="19" xfId="0" applyFont="1" applyFill="1" applyBorder="1" applyAlignment="1" applyProtection="1">
      <alignment horizontal="center" vertical="center" wrapText="1"/>
      <protection locked="0"/>
    </xf>
    <xf numFmtId="1" fontId="18" fillId="0" borderId="19" xfId="0" applyNumberFormat="1" applyFont="1" applyFill="1" applyBorder="1" applyAlignment="1">
      <alignment horizontal="right" vertical="center" wrapText="1"/>
    </xf>
    <xf numFmtId="0" fontId="22" fillId="52" borderId="0" xfId="0" applyFont="1" applyFill="1" applyAlignment="1">
      <alignment/>
    </xf>
    <xf numFmtId="0" fontId="22" fillId="52" borderId="0" xfId="0" applyFont="1" applyFill="1" applyAlignment="1">
      <alignment wrapText="1"/>
    </xf>
    <xf numFmtId="0" fontId="22" fillId="52" borderId="0" xfId="0" applyFont="1" applyFill="1" applyAlignment="1">
      <alignment horizontal="center"/>
    </xf>
    <xf numFmtId="0" fontId="0" fillId="52" borderId="0" xfId="0" applyFont="1" applyFill="1" applyAlignment="1">
      <alignment/>
    </xf>
    <xf numFmtId="0" fontId="24" fillId="52" borderId="17" xfId="0" applyFont="1" applyFill="1" applyBorder="1" applyAlignment="1">
      <alignment horizontal="center" vertical="center" wrapText="1"/>
    </xf>
    <xf numFmtId="0" fontId="24" fillId="52" borderId="20" xfId="0" applyFont="1" applyFill="1" applyBorder="1" applyAlignment="1">
      <alignment horizontal="center" vertical="center" wrapText="1"/>
    </xf>
    <xf numFmtId="0" fontId="24" fillId="52" borderId="20" xfId="0" applyNumberFormat="1" applyFont="1" applyFill="1" applyBorder="1" applyAlignment="1">
      <alignment horizontal="center" vertical="center" wrapText="1"/>
    </xf>
    <xf numFmtId="1" fontId="24" fillId="0" borderId="20" xfId="0" applyNumberFormat="1" applyFont="1" applyBorder="1" applyAlignment="1">
      <alignment horizontal="center" vertical="center" wrapText="1"/>
    </xf>
    <xf numFmtId="174" fontId="24" fillId="52" borderId="17" xfId="98" applyFont="1" applyFill="1" applyBorder="1" applyAlignment="1" applyProtection="1">
      <alignment horizontal="center" vertical="center" wrapText="1"/>
      <protection/>
    </xf>
    <xf numFmtId="49" fontId="25" fillId="52" borderId="19" xfId="0" applyNumberFormat="1" applyFont="1" applyFill="1" applyBorder="1" applyAlignment="1" applyProtection="1">
      <alignment horizontal="center" vertical="center" wrapText="1"/>
      <protection locked="0"/>
    </xf>
    <xf numFmtId="2" fontId="25" fillId="52" borderId="17" xfId="0" applyNumberFormat="1" applyFont="1" applyFill="1" applyBorder="1" applyAlignment="1" applyProtection="1">
      <alignment horizontal="center" vertical="center" wrapText="1"/>
      <protection locked="0"/>
    </xf>
    <xf numFmtId="0" fontId="18" fillId="0" borderId="19" xfId="0" applyFont="1" applyBorder="1" applyAlignment="1">
      <alignment wrapText="1"/>
    </xf>
    <xf numFmtId="1" fontId="18" fillId="0" borderId="17" xfId="0" applyNumberFormat="1" applyFont="1" applyBorder="1" applyAlignment="1">
      <alignment horizontal="center" vertical="center"/>
    </xf>
    <xf numFmtId="175" fontId="18" fillId="0" borderId="21" xfId="70" applyNumberFormat="1" applyFont="1" applyFill="1" applyBorder="1" applyAlignment="1">
      <alignment horizontal="center" vertical="center" wrapText="1"/>
      <protection/>
    </xf>
    <xf numFmtId="0" fontId="23" fillId="52" borderId="0" xfId="0" applyFont="1" applyFill="1" applyAlignment="1">
      <alignment/>
    </xf>
    <xf numFmtId="2" fontId="22" fillId="52" borderId="0" xfId="0" applyNumberFormat="1" applyFont="1" applyFill="1" applyAlignment="1">
      <alignment/>
    </xf>
    <xf numFmtId="0" fontId="31" fillId="52" borderId="0" xfId="0" applyFont="1" applyFill="1" applyAlignment="1">
      <alignment/>
    </xf>
    <xf numFmtId="0" fontId="24" fillId="52" borderId="17" xfId="0" applyNumberFormat="1" applyFont="1" applyFill="1" applyBorder="1" applyAlignment="1">
      <alignment horizontal="center" vertical="center" wrapText="1"/>
    </xf>
    <xf numFmtId="1" fontId="24" fillId="52" borderId="17" xfId="0" applyNumberFormat="1" applyFont="1" applyFill="1" applyBorder="1" applyAlignment="1">
      <alignment horizontal="center" vertical="center" wrapText="1"/>
    </xf>
    <xf numFmtId="49" fontId="24" fillId="52" borderId="20" xfId="0" applyNumberFormat="1" applyFont="1" applyFill="1" applyBorder="1" applyAlignment="1">
      <alignment horizontal="center"/>
    </xf>
    <xf numFmtId="49" fontId="24" fillId="52" borderId="20" xfId="0" applyNumberFormat="1" applyFont="1" applyFill="1" applyBorder="1" applyAlignment="1">
      <alignment horizontal="center" wrapText="1"/>
    </xf>
    <xf numFmtId="49" fontId="24" fillId="52" borderId="20" xfId="98"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wrapText="1"/>
      <protection locked="0"/>
    </xf>
    <xf numFmtId="174" fontId="18" fillId="0" borderId="0" xfId="0" applyNumberFormat="1" applyFont="1" applyBorder="1" applyAlignment="1">
      <alignment/>
    </xf>
    <xf numFmtId="0" fontId="24" fillId="52" borderId="17" xfId="0" applyFont="1" applyFill="1" applyBorder="1" applyAlignment="1">
      <alignment horizontal="center"/>
    </xf>
    <xf numFmtId="0" fontId="24" fillId="52" borderId="17" xfId="0" applyFont="1" applyFill="1" applyBorder="1" applyAlignment="1">
      <alignment horizontal="center" wrapText="1"/>
    </xf>
    <xf numFmtId="1" fontId="24" fillId="52" borderId="17" xfId="0" applyNumberFormat="1" applyFont="1" applyFill="1" applyBorder="1" applyAlignment="1">
      <alignment horizontal="center"/>
    </xf>
    <xf numFmtId="0" fontId="24" fillId="52" borderId="19" xfId="0" applyFont="1" applyFill="1" applyBorder="1" applyAlignment="1">
      <alignment horizontal="center"/>
    </xf>
    <xf numFmtId="49" fontId="24" fillId="52" borderId="17" xfId="98" applyNumberFormat="1" applyFont="1" applyFill="1" applyBorder="1" applyAlignment="1" applyProtection="1">
      <alignment horizontal="center"/>
      <protection/>
    </xf>
    <xf numFmtId="2" fontId="25" fillId="52" borderId="17" xfId="0" applyNumberFormat="1" applyFont="1" applyFill="1" applyBorder="1" applyAlignment="1" applyProtection="1">
      <alignment vertical="center" wrapText="1"/>
      <protection/>
    </xf>
    <xf numFmtId="2" fontId="25" fillId="52" borderId="17" xfId="0" applyNumberFormat="1" applyFont="1" applyFill="1" applyBorder="1" applyAlignment="1" applyProtection="1">
      <alignment horizontal="center" vertical="center"/>
      <protection locked="0"/>
    </xf>
    <xf numFmtId="1" fontId="18" fillId="52" borderId="17" xfId="90" applyNumberFormat="1" applyFont="1" applyFill="1" applyBorder="1" applyAlignment="1" applyProtection="1">
      <alignment horizontal="center" vertical="center" wrapText="1"/>
      <protection/>
    </xf>
    <xf numFmtId="177" fontId="18" fillId="52" borderId="17" xfId="70" applyNumberFormat="1" applyFont="1" applyFill="1" applyBorder="1" applyAlignment="1">
      <alignment horizontal="center" vertical="center" wrapText="1"/>
      <protection/>
    </xf>
    <xf numFmtId="0" fontId="18" fillId="52" borderId="17" xfId="0" applyFont="1" applyFill="1" applyBorder="1" applyAlignment="1">
      <alignment horizontal="center"/>
    </xf>
    <xf numFmtId="174" fontId="18" fillId="52" borderId="17" xfId="0" applyNumberFormat="1" applyFont="1" applyFill="1" applyBorder="1" applyAlignment="1">
      <alignment/>
    </xf>
    <xf numFmtId="0" fontId="24" fillId="0" borderId="20" xfId="0"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0" xfId="0" applyFont="1" applyBorder="1" applyAlignment="1">
      <alignment horizontal="center" vertical="center" wrapText="1"/>
    </xf>
    <xf numFmtId="174" fontId="24" fillId="0" borderId="20" xfId="98" applyFont="1" applyFill="1" applyBorder="1" applyAlignment="1" applyProtection="1">
      <alignment horizontal="center" vertical="center" wrapText="1"/>
      <protection/>
    </xf>
    <xf numFmtId="0" fontId="24" fillId="0" borderId="19" xfId="0" applyFont="1" applyBorder="1" applyAlignment="1">
      <alignment horizontal="center" wrapText="1"/>
    </xf>
    <xf numFmtId="0" fontId="24" fillId="0" borderId="21" xfId="0" applyFont="1" applyBorder="1" applyAlignment="1">
      <alignment horizontal="center"/>
    </xf>
    <xf numFmtId="49" fontId="25" fillId="0" borderId="19" xfId="0" applyNumberFormat="1" applyFont="1" applyFill="1" applyBorder="1" applyAlignment="1" applyProtection="1">
      <alignment horizontal="center" vertical="center" wrapText="1"/>
      <protection locked="0"/>
    </xf>
    <xf numFmtId="2" fontId="25" fillId="52" borderId="19" xfId="0" applyNumberFormat="1" applyFont="1" applyFill="1" applyBorder="1" applyAlignment="1" applyProtection="1">
      <alignment vertical="center" wrapText="1"/>
      <protection/>
    </xf>
    <xf numFmtId="177" fontId="18" fillId="0" borderId="17" xfId="70" applyNumberFormat="1" applyFont="1" applyFill="1" applyBorder="1" applyAlignment="1">
      <alignment vertical="center"/>
      <protection/>
    </xf>
    <xf numFmtId="0" fontId="0" fillId="0" borderId="0" xfId="0" applyFont="1" applyFill="1" applyAlignment="1">
      <alignment wrapText="1"/>
    </xf>
    <xf numFmtId="0" fontId="22" fillId="0" borderId="0" xfId="70" applyFont="1" applyFill="1" applyAlignment="1">
      <alignment wrapText="1"/>
      <protection/>
    </xf>
    <xf numFmtId="0" fontId="24" fillId="0" borderId="20" xfId="0" applyFont="1" applyFill="1" applyBorder="1" applyAlignment="1">
      <alignment horizontal="center" wrapText="1"/>
    </xf>
    <xf numFmtId="0" fontId="24" fillId="0" borderId="20" xfId="0" applyFont="1" applyFill="1" applyBorder="1" applyAlignment="1">
      <alignment horizontal="center"/>
    </xf>
    <xf numFmtId="1" fontId="24" fillId="0" borderId="20" xfId="0" applyNumberFormat="1" applyFont="1" applyFill="1" applyBorder="1" applyAlignment="1">
      <alignment horizontal="center"/>
    </xf>
    <xf numFmtId="0" fontId="18" fillId="0" borderId="19"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45" fillId="0" borderId="0" xfId="0" applyFont="1" applyFill="1" applyAlignment="1">
      <alignment horizontal="left" wrapText="1"/>
    </xf>
    <xf numFmtId="0" fontId="22" fillId="0" borderId="0" xfId="70" applyFont="1">
      <alignment/>
      <protection/>
    </xf>
    <xf numFmtId="0" fontId="22" fillId="0" borderId="0" xfId="70" applyFont="1" applyAlignment="1">
      <alignment wrapText="1"/>
      <protection/>
    </xf>
    <xf numFmtId="0" fontId="0" fillId="0" borderId="0" xfId="0" applyFont="1" applyBorder="1" applyAlignment="1">
      <alignment/>
    </xf>
    <xf numFmtId="174" fontId="0" fillId="0" borderId="0" xfId="0" applyNumberFormat="1" applyFont="1" applyBorder="1" applyAlignment="1">
      <alignment/>
    </xf>
    <xf numFmtId="0" fontId="0" fillId="0" borderId="0" xfId="0" applyBorder="1" applyAlignment="1">
      <alignment/>
    </xf>
    <xf numFmtId="9" fontId="0" fillId="0" borderId="0" xfId="90" applyFill="1" applyBorder="1" applyAlignment="1" applyProtection="1">
      <alignment/>
      <protection/>
    </xf>
    <xf numFmtId="1" fontId="24" fillId="52" borderId="21" xfId="0" applyNumberFormat="1" applyFont="1" applyFill="1" applyBorder="1" applyAlignment="1">
      <alignment horizontal="center"/>
    </xf>
    <xf numFmtId="2" fontId="25" fillId="52" borderId="17" xfId="0" applyNumberFormat="1" applyFont="1" applyFill="1" applyBorder="1" applyAlignment="1" applyProtection="1">
      <alignment vertical="center" wrapText="1" shrinkToFit="1"/>
      <protection/>
    </xf>
    <xf numFmtId="1" fontId="18" fillId="52" borderId="19" xfId="0" applyNumberFormat="1" applyFont="1" applyFill="1" applyBorder="1" applyAlignment="1">
      <alignment horizontal="center" vertical="center" wrapText="1"/>
    </xf>
    <xf numFmtId="2" fontId="25" fillId="52" borderId="20" xfId="0" applyNumberFormat="1" applyFont="1" applyFill="1" applyBorder="1" applyAlignment="1" applyProtection="1">
      <alignment horizontal="left" vertical="center" wrapText="1"/>
      <protection/>
    </xf>
    <xf numFmtId="2" fontId="25" fillId="52" borderId="20" xfId="0" applyNumberFormat="1" applyFont="1" applyFill="1" applyBorder="1" applyAlignment="1" applyProtection="1">
      <alignment horizontal="center" vertical="center" wrapText="1"/>
      <protection locked="0"/>
    </xf>
    <xf numFmtId="1" fontId="18" fillId="52" borderId="23" xfId="0" applyNumberFormat="1" applyFont="1" applyFill="1" applyBorder="1" applyAlignment="1">
      <alignment horizontal="center" vertical="center" wrapText="1"/>
    </xf>
    <xf numFmtId="1" fontId="18" fillId="0" borderId="24" xfId="0" applyNumberFormat="1" applyFont="1" applyFill="1" applyBorder="1" applyAlignment="1">
      <alignment horizontal="center" vertical="center" wrapText="1"/>
    </xf>
    <xf numFmtId="0" fontId="18" fillId="52" borderId="20" xfId="0" applyFont="1" applyFill="1" applyBorder="1" applyAlignment="1">
      <alignment vertical="center" wrapText="1"/>
    </xf>
    <xf numFmtId="1" fontId="18" fillId="52" borderId="21" xfId="98" applyNumberFormat="1" applyFont="1" applyFill="1" applyBorder="1" applyAlignment="1" applyProtection="1">
      <alignment horizontal="center" vertical="center"/>
      <protection/>
    </xf>
    <xf numFmtId="1" fontId="18" fillId="0" borderId="25" xfId="0" applyNumberFormat="1" applyFont="1" applyFill="1" applyBorder="1" applyAlignment="1">
      <alignment horizontal="center" vertical="center" wrapText="1"/>
    </xf>
    <xf numFmtId="2" fontId="25" fillId="52" borderId="17" xfId="0" applyNumberFormat="1" applyFont="1" applyFill="1" applyBorder="1" applyAlignment="1" applyProtection="1">
      <alignment horizontal="left" vertical="center" wrapText="1"/>
      <protection/>
    </xf>
    <xf numFmtId="49" fontId="25" fillId="52" borderId="23" xfId="0" applyNumberFormat="1" applyFont="1" applyFill="1" applyBorder="1" applyAlignment="1" applyProtection="1">
      <alignment horizontal="center" vertical="center" wrapText="1"/>
      <protection locked="0"/>
    </xf>
    <xf numFmtId="49" fontId="25" fillId="52" borderId="17" xfId="0" applyNumberFormat="1" applyFont="1" applyFill="1" applyBorder="1" applyAlignment="1" applyProtection="1">
      <alignment horizontal="center" vertical="center" wrapText="1"/>
      <protection locked="0"/>
    </xf>
    <xf numFmtId="49" fontId="24" fillId="52" borderId="17" xfId="0" applyNumberFormat="1" applyFont="1" applyFill="1" applyBorder="1" applyAlignment="1">
      <alignment horizontal="center"/>
    </xf>
    <xf numFmtId="49" fontId="24" fillId="52" borderId="17" xfId="0" applyNumberFormat="1" applyFont="1" applyFill="1" applyBorder="1" applyAlignment="1">
      <alignment horizontal="center" wrapText="1"/>
    </xf>
    <xf numFmtId="0" fontId="18" fillId="52" borderId="17" xfId="0" applyFont="1" applyFill="1" applyBorder="1" applyAlignment="1">
      <alignment horizontal="center" vertical="center"/>
    </xf>
    <xf numFmtId="0" fontId="25" fillId="0" borderId="17" xfId="0" applyNumberFormat="1" applyFont="1" applyFill="1" applyBorder="1" applyAlignment="1" applyProtection="1">
      <alignment horizontal="center" vertical="center" wrapText="1"/>
      <protection/>
    </xf>
    <xf numFmtId="49" fontId="18" fillId="52" borderId="17" xfId="0" applyNumberFormat="1" applyFont="1" applyFill="1" applyBorder="1" applyAlignment="1" applyProtection="1">
      <alignment horizontal="center" vertical="center" wrapText="1"/>
      <protection locked="0"/>
    </xf>
    <xf numFmtId="2" fontId="18" fillId="52" borderId="17" xfId="0" applyNumberFormat="1" applyFont="1" applyFill="1" applyBorder="1" applyAlignment="1" applyProtection="1">
      <alignment horizontal="center" vertical="center"/>
      <protection locked="0"/>
    </xf>
    <xf numFmtId="0" fontId="18" fillId="0" borderId="17" xfId="85" applyFont="1" applyFill="1" applyBorder="1" applyAlignment="1">
      <alignment horizontal="center"/>
      <protection/>
    </xf>
    <xf numFmtId="0" fontId="18" fillId="0" borderId="17" xfId="85" applyFont="1" applyFill="1" applyBorder="1" applyAlignment="1">
      <alignment horizontal="left" vertical="top" wrapText="1"/>
      <protection/>
    </xf>
    <xf numFmtId="0" fontId="18" fillId="0" borderId="17" xfId="85" applyFont="1" applyFill="1" applyBorder="1" applyAlignment="1">
      <alignment horizontal="center" vertical="center"/>
      <protection/>
    </xf>
    <xf numFmtId="1" fontId="18" fillId="0" borderId="17" xfId="101" applyNumberFormat="1" applyFont="1" applyFill="1" applyBorder="1" applyAlignment="1" applyProtection="1">
      <alignment horizontal="center" vertical="center"/>
      <protection/>
    </xf>
    <xf numFmtId="1" fontId="18" fillId="0" borderId="17" xfId="98" applyNumberFormat="1" applyFont="1" applyFill="1" applyBorder="1" applyAlignment="1" applyProtection="1">
      <alignment horizontal="center" vertical="center"/>
      <protection/>
    </xf>
    <xf numFmtId="2" fontId="18" fillId="0" borderId="17" xfId="90" applyNumberFormat="1" applyFont="1" applyFill="1" applyBorder="1" applyAlignment="1" applyProtection="1">
      <alignment horizontal="center" vertical="center" wrapText="1"/>
      <protection/>
    </xf>
    <xf numFmtId="9" fontId="18" fillId="0" borderId="17" xfId="70" applyNumberFormat="1" applyFont="1" applyFill="1" applyBorder="1" applyAlignment="1">
      <alignment horizontal="center" vertical="center" wrapText="1"/>
      <protection/>
    </xf>
    <xf numFmtId="177" fontId="18" fillId="0" borderId="17" xfId="70" applyNumberFormat="1" applyFont="1" applyFill="1" applyBorder="1" applyAlignment="1">
      <alignment vertical="center" wrapText="1"/>
      <protection/>
    </xf>
    <xf numFmtId="0" fontId="0" fillId="0" borderId="0" xfId="0" applyFont="1" applyAlignment="1">
      <alignment wrapText="1"/>
    </xf>
    <xf numFmtId="0" fontId="34" fillId="52" borderId="0" xfId="0" applyFont="1" applyFill="1" applyAlignment="1">
      <alignment/>
    </xf>
    <xf numFmtId="174" fontId="18" fillId="0" borderId="18" xfId="0" applyNumberFormat="1" applyFont="1" applyBorder="1" applyAlignment="1">
      <alignment/>
    </xf>
    <xf numFmtId="49" fontId="18" fillId="0" borderId="17" xfId="0" applyNumberFormat="1" applyFont="1" applyFill="1" applyBorder="1" applyAlignment="1">
      <alignment horizontal="left" wrapText="1"/>
    </xf>
    <xf numFmtId="0" fontId="22" fillId="0" borderId="0" xfId="0" applyFont="1" applyFill="1" applyAlignment="1">
      <alignment wrapText="1"/>
    </xf>
    <xf numFmtId="0" fontId="24" fillId="0" borderId="19" xfId="0" applyFont="1" applyFill="1" applyBorder="1" applyAlignment="1">
      <alignment horizontal="center"/>
    </xf>
    <xf numFmtId="2" fontId="25" fillId="0" borderId="19" xfId="0" applyNumberFormat="1" applyFont="1" applyFill="1" applyBorder="1" applyAlignment="1" applyProtection="1">
      <alignment horizontal="center" vertical="center"/>
      <protection locked="0"/>
    </xf>
    <xf numFmtId="1" fontId="18" fillId="0" borderId="21" xfId="98" applyNumberFormat="1" applyFont="1" applyFill="1" applyBorder="1" applyAlignment="1" applyProtection="1">
      <alignment vertical="center"/>
      <protection/>
    </xf>
    <xf numFmtId="177" fontId="18" fillId="0" borderId="17" xfId="70" applyNumberFormat="1" applyFont="1" applyFill="1" applyBorder="1" applyAlignment="1">
      <alignment horizontal="right" vertical="center" wrapText="1"/>
      <protection/>
    </xf>
    <xf numFmtId="2" fontId="18" fillId="52" borderId="17" xfId="0" applyNumberFormat="1" applyFont="1" applyFill="1" applyBorder="1" applyAlignment="1">
      <alignment vertical="center"/>
    </xf>
    <xf numFmtId="177" fontId="18" fillId="52" borderId="17" xfId="70" applyNumberFormat="1" applyFont="1" applyFill="1" applyBorder="1" applyAlignment="1">
      <alignment horizontal="right" vertical="center" wrapText="1"/>
      <protection/>
    </xf>
    <xf numFmtId="174" fontId="18" fillId="52" borderId="17" xfId="98" applyFont="1" applyFill="1" applyBorder="1" applyAlignment="1" applyProtection="1">
      <alignment horizontal="right" vertical="center"/>
      <protection/>
    </xf>
    <xf numFmtId="49" fontId="18" fillId="0" borderId="19" xfId="0" applyNumberFormat="1" applyFont="1" applyFill="1" applyBorder="1" applyAlignment="1" applyProtection="1">
      <alignment horizontal="center" vertical="center" wrapText="1"/>
      <protection locked="0"/>
    </xf>
    <xf numFmtId="2" fontId="18" fillId="0" borderId="18" xfId="0" applyNumberFormat="1" applyFont="1" applyFill="1" applyBorder="1" applyAlignment="1" applyProtection="1">
      <alignment vertical="center" wrapText="1"/>
      <protection/>
    </xf>
    <xf numFmtId="2" fontId="18" fillId="0" borderId="26" xfId="0" applyNumberFormat="1" applyFont="1" applyFill="1" applyBorder="1" applyAlignment="1" applyProtection="1">
      <alignment horizontal="center" vertical="center" wrapText="1"/>
      <protection locked="0"/>
    </xf>
    <xf numFmtId="1" fontId="18" fillId="0" borderId="26" xfId="0" applyNumberFormat="1" applyFont="1" applyFill="1" applyBorder="1" applyAlignment="1">
      <alignment horizontal="center" vertical="center" wrapText="1"/>
    </xf>
    <xf numFmtId="2" fontId="18" fillId="0" borderId="19" xfId="0" applyNumberFormat="1" applyFont="1" applyFill="1" applyBorder="1" applyAlignment="1" applyProtection="1">
      <alignment horizontal="center" vertical="center" wrapText="1"/>
      <protection locked="0"/>
    </xf>
    <xf numFmtId="0" fontId="25" fillId="52" borderId="17" xfId="0" applyFont="1" applyFill="1" applyBorder="1" applyAlignment="1">
      <alignment vertical="center" wrapText="1"/>
    </xf>
    <xf numFmtId="0" fontId="22" fillId="0" borderId="0" xfId="0" applyFont="1" applyAlignment="1">
      <alignment horizontal="left"/>
    </xf>
    <xf numFmtId="0" fontId="22" fillId="0" borderId="0" xfId="0" applyFont="1" applyBorder="1" applyAlignment="1">
      <alignment horizontal="left"/>
    </xf>
    <xf numFmtId="49" fontId="0" fillId="0" borderId="17" xfId="98" applyNumberFormat="1" applyFont="1" applyFill="1" applyBorder="1" applyAlignment="1" applyProtection="1">
      <alignment horizontal="center"/>
      <protection/>
    </xf>
    <xf numFmtId="49" fontId="0" fillId="0" borderId="0" xfId="0" applyNumberFormat="1" applyFont="1" applyAlignment="1">
      <alignment/>
    </xf>
    <xf numFmtId="49" fontId="37" fillId="0" borderId="17" xfId="0" applyNumberFormat="1" applyFont="1" applyFill="1" applyBorder="1" applyAlignment="1">
      <alignment horizontal="center"/>
    </xf>
    <xf numFmtId="49" fontId="18" fillId="0" borderId="17" xfId="0" applyNumberFormat="1" applyFont="1" applyBorder="1" applyAlignment="1">
      <alignment/>
    </xf>
    <xf numFmtId="0" fontId="18" fillId="0" borderId="20" xfId="0" applyFont="1" applyFill="1" applyBorder="1" applyAlignment="1">
      <alignment horizontal="center"/>
    </xf>
    <xf numFmtId="1" fontId="18" fillId="0" borderId="17" xfId="0" applyNumberFormat="1" applyFont="1" applyBorder="1" applyAlignment="1">
      <alignment horizontal="center"/>
    </xf>
    <xf numFmtId="2" fontId="25" fillId="0" borderId="19" xfId="0" applyNumberFormat="1" applyFont="1" applyFill="1" applyBorder="1" applyAlignment="1" applyProtection="1">
      <alignment horizontal="center" vertical="center" wrapText="1"/>
      <protection locked="0"/>
    </xf>
    <xf numFmtId="49" fontId="18" fillId="0" borderId="23" xfId="0" applyNumberFormat="1" applyFont="1" applyBorder="1" applyAlignment="1">
      <alignment horizontal="center"/>
    </xf>
    <xf numFmtId="1" fontId="24" fillId="0" borderId="19" xfId="0" applyNumberFormat="1" applyFont="1" applyBorder="1" applyAlignment="1">
      <alignment horizontal="center"/>
    </xf>
    <xf numFmtId="0" fontId="18" fillId="0" borderId="17" xfId="0" applyFont="1" applyFill="1" applyBorder="1" applyAlignment="1">
      <alignment vertical="top" wrapText="1"/>
    </xf>
    <xf numFmtId="0" fontId="22" fillId="0" borderId="0" xfId="85" applyFont="1">
      <alignment/>
      <protection/>
    </xf>
    <xf numFmtId="0" fontId="22" fillId="0" borderId="0" xfId="85" applyFont="1" applyAlignment="1">
      <alignment horizontal="center"/>
      <protection/>
    </xf>
    <xf numFmtId="174" fontId="22" fillId="0" borderId="0" xfId="100" applyFont="1" applyFill="1" applyBorder="1" applyAlignment="1" applyProtection="1">
      <alignment/>
      <protection/>
    </xf>
    <xf numFmtId="0" fontId="0" fillId="0" borderId="0" xfId="85" applyFont="1">
      <alignment/>
      <protection/>
    </xf>
    <xf numFmtId="1" fontId="18" fillId="52" borderId="17" xfId="101" applyNumberFormat="1" applyFont="1" applyFill="1" applyBorder="1" applyAlignment="1" applyProtection="1">
      <alignment horizontal="center"/>
      <protection/>
    </xf>
    <xf numFmtId="177" fontId="0" fillId="52" borderId="17" xfId="98" applyNumberFormat="1" applyFont="1" applyFill="1" applyBorder="1" applyAlignment="1" applyProtection="1">
      <alignment vertical="center" wrapText="1"/>
      <protection/>
    </xf>
    <xf numFmtId="174" fontId="0" fillId="0" borderId="17" xfId="98" applyFill="1" applyBorder="1" applyAlignment="1" applyProtection="1">
      <alignment/>
      <protection/>
    </xf>
    <xf numFmtId="0" fontId="47" fillId="0" borderId="17" xfId="70" applyFont="1" applyBorder="1" applyAlignment="1">
      <alignment horizontal="center" vertical="center" wrapText="1"/>
      <protection/>
    </xf>
    <xf numFmtId="0" fontId="19" fillId="0" borderId="17" xfId="70" applyFont="1" applyFill="1" applyBorder="1" applyAlignment="1">
      <alignment horizontal="left" vertical="top" wrapText="1"/>
      <protection/>
    </xf>
    <xf numFmtId="0" fontId="19" fillId="0" borderId="17" xfId="70" applyFont="1" applyFill="1" applyBorder="1" applyAlignment="1">
      <alignment horizontal="left" vertical="center" wrapText="1"/>
      <protection/>
    </xf>
    <xf numFmtId="174" fontId="18" fillId="0" borderId="18" xfId="0" applyNumberFormat="1" applyFont="1" applyFill="1" applyBorder="1" applyAlignment="1">
      <alignment/>
    </xf>
    <xf numFmtId="174" fontId="18" fillId="0" borderId="17" xfId="98" applyFont="1" applyFill="1" applyBorder="1" applyAlignment="1" applyProtection="1">
      <alignment horizontal="center" vertical="center" wrapText="1"/>
      <protection/>
    </xf>
    <xf numFmtId="0" fontId="18" fillId="52" borderId="17" xfId="70" applyFont="1" applyFill="1" applyBorder="1" applyAlignment="1">
      <alignment horizontal="left" vertical="center" wrapText="1"/>
      <protection/>
    </xf>
    <xf numFmtId="0" fontId="18" fillId="0" borderId="17" xfId="0" applyFont="1" applyBorder="1" applyAlignment="1" applyProtection="1">
      <alignment horizontal="center" vertical="center"/>
      <protection locked="0"/>
    </xf>
    <xf numFmtId="0" fontId="18" fillId="52" borderId="19" xfId="70" applyFont="1" applyFill="1" applyBorder="1" applyAlignment="1">
      <alignment horizontal="left" vertical="center" wrapText="1"/>
      <protection/>
    </xf>
    <xf numFmtId="0" fontId="18" fillId="0" borderId="17" xfId="70" applyFont="1" applyBorder="1" applyAlignment="1">
      <alignment horizontal="left" vertical="center" wrapText="1"/>
      <protection/>
    </xf>
    <xf numFmtId="4" fontId="18" fillId="52" borderId="17" xfId="70" applyNumberFormat="1" applyFont="1" applyFill="1" applyBorder="1" applyAlignment="1">
      <alignment horizontal="left" wrapText="1"/>
      <protection/>
    </xf>
    <xf numFmtId="0" fontId="22" fillId="0" borderId="0" xfId="86" applyFont="1">
      <alignment/>
      <protection/>
    </xf>
    <xf numFmtId="49" fontId="18" fillId="0" borderId="24" xfId="0" applyNumberFormat="1" applyFont="1" applyBorder="1" applyAlignment="1">
      <alignment horizontal="center"/>
    </xf>
    <xf numFmtId="0" fontId="18" fillId="52" borderId="17" xfId="86" applyFont="1" applyFill="1" applyBorder="1" applyAlignment="1">
      <alignment horizontal="center"/>
      <protection/>
    </xf>
    <xf numFmtId="0" fontId="18" fillId="52" borderId="17" xfId="86" applyFont="1" applyFill="1" applyBorder="1" applyAlignment="1">
      <alignment horizontal="justify"/>
      <protection/>
    </xf>
    <xf numFmtId="0" fontId="18" fillId="52" borderId="17" xfId="86" applyFont="1" applyFill="1" applyBorder="1" applyAlignment="1">
      <alignment horizontal="center" vertical="center"/>
      <protection/>
    </xf>
    <xf numFmtId="0" fontId="19" fillId="52" borderId="17" xfId="86" applyFont="1" applyFill="1" applyBorder="1" applyAlignment="1">
      <alignment horizontal="center" vertical="center"/>
      <protection/>
    </xf>
    <xf numFmtId="1" fontId="18" fillId="52" borderId="17" xfId="101" applyNumberFormat="1" applyFont="1" applyFill="1" applyBorder="1" applyAlignment="1" applyProtection="1">
      <alignment horizontal="center" vertical="center"/>
      <protection/>
    </xf>
    <xf numFmtId="177" fontId="0" fillId="0" borderId="17" xfId="98" applyNumberFormat="1" applyFont="1" applyFill="1" applyBorder="1" applyAlignment="1" applyProtection="1">
      <alignment vertical="center" wrapText="1"/>
      <protection/>
    </xf>
    <xf numFmtId="0" fontId="18" fillId="52" borderId="17" xfId="86" applyFont="1" applyFill="1" applyBorder="1" applyAlignment="1">
      <alignment wrapText="1"/>
      <protection/>
    </xf>
    <xf numFmtId="0" fontId="18" fillId="0" borderId="17" xfId="86" applyFont="1" applyFill="1" applyBorder="1" applyAlignment="1">
      <alignment horizontal="center"/>
      <protection/>
    </xf>
    <xf numFmtId="0" fontId="18" fillId="0" borderId="17" xfId="86" applyFont="1" applyFill="1" applyBorder="1" applyAlignment="1">
      <alignment horizontal="left" vertical="top" wrapText="1"/>
      <protection/>
    </xf>
    <xf numFmtId="0" fontId="18" fillId="0" borderId="17" xfId="86" applyFont="1" applyFill="1" applyBorder="1" applyAlignment="1">
      <alignment horizontal="center" vertical="center"/>
      <protection/>
    </xf>
    <xf numFmtId="1" fontId="18" fillId="0" borderId="17" xfId="101" applyNumberFormat="1" applyFont="1" applyFill="1" applyBorder="1" applyAlignment="1" applyProtection="1">
      <alignment horizontal="center" vertical="center"/>
      <protection/>
    </xf>
    <xf numFmtId="174" fontId="18" fillId="52" borderId="17" xfId="86" applyNumberFormat="1" applyFont="1" applyFill="1" applyBorder="1">
      <alignment/>
      <protection/>
    </xf>
    <xf numFmtId="49" fontId="27" fillId="0" borderId="0" xfId="0" applyNumberFormat="1" applyFont="1" applyAlignment="1">
      <alignment/>
    </xf>
    <xf numFmtId="11" fontId="18" fillId="0" borderId="17" xfId="0" applyNumberFormat="1" applyFont="1" applyFill="1" applyBorder="1" applyAlignment="1">
      <alignment horizontal="left" wrapText="1"/>
    </xf>
    <xf numFmtId="0" fontId="18" fillId="0" borderId="20" xfId="0" applyFont="1" applyBorder="1" applyAlignment="1">
      <alignment wrapText="1"/>
    </xf>
    <xf numFmtId="0" fontId="18" fillId="0" borderId="20" xfId="0" applyFont="1" applyBorder="1" applyAlignment="1">
      <alignment horizontal="center" vertical="center"/>
    </xf>
    <xf numFmtId="49" fontId="18" fillId="0" borderId="20" xfId="0" applyNumberFormat="1" applyFont="1" applyFill="1" applyBorder="1" applyAlignment="1">
      <alignment horizontal="center" vertical="center" wrapText="1"/>
    </xf>
    <xf numFmtId="0" fontId="18" fillId="0" borderId="17" xfId="85" applyFont="1" applyBorder="1" applyAlignment="1">
      <alignment horizontal="center" vertical="center"/>
      <protection/>
    </xf>
    <xf numFmtId="0" fontId="18" fillId="0" borderId="17" xfId="85" applyFont="1" applyBorder="1" applyAlignment="1">
      <alignment horizontal="justify"/>
      <protection/>
    </xf>
    <xf numFmtId="0" fontId="18" fillId="0" borderId="17" xfId="85" applyFont="1" applyBorder="1" applyAlignment="1">
      <alignment wrapText="1"/>
      <protection/>
    </xf>
    <xf numFmtId="0" fontId="19" fillId="0" borderId="17" xfId="70" applyFont="1" applyFill="1" applyBorder="1" applyAlignment="1">
      <alignment horizontal="left" vertical="top" wrapText="1"/>
      <protection/>
    </xf>
    <xf numFmtId="1" fontId="18" fillId="0" borderId="17" xfId="70" applyNumberFormat="1" applyFont="1" applyFill="1" applyBorder="1" applyAlignment="1">
      <alignment horizontal="center" vertical="center" wrapText="1"/>
      <protection/>
    </xf>
    <xf numFmtId="2" fontId="18" fillId="0" borderId="17" xfId="70" applyNumberFormat="1" applyFont="1" applyFill="1" applyBorder="1" applyAlignment="1">
      <alignment vertical="center" wrapText="1"/>
      <protection/>
    </xf>
    <xf numFmtId="0" fontId="25" fillId="0" borderId="17" xfId="70" applyNumberFormat="1" applyFont="1" applyFill="1" applyBorder="1" applyAlignment="1" applyProtection="1">
      <alignment horizontal="center" vertical="center" wrapText="1"/>
      <protection locked="0"/>
    </xf>
    <xf numFmtId="0" fontId="19" fillId="0" borderId="17" xfId="70" applyFont="1" applyBorder="1" applyAlignment="1">
      <alignment horizontal="left" vertical="top" wrapText="1"/>
      <protection/>
    </xf>
    <xf numFmtId="177" fontId="18" fillId="0" borderId="17" xfId="0" applyNumberFormat="1" applyFont="1" applyBorder="1" applyAlignment="1">
      <alignment/>
    </xf>
    <xf numFmtId="0" fontId="18" fillId="0" borderId="17" xfId="0" applyNumberFormat="1" applyFont="1" applyBorder="1" applyAlignment="1">
      <alignment horizontal="center" wrapText="1"/>
    </xf>
    <xf numFmtId="174" fontId="0" fillId="0" borderId="17" xfId="0" applyNumberFormat="1" applyFont="1" applyBorder="1" applyAlignment="1">
      <alignment/>
    </xf>
    <xf numFmtId="0" fontId="18" fillId="52" borderId="17" xfId="0" applyFont="1" applyFill="1" applyBorder="1" applyAlignment="1">
      <alignment horizontal="justify"/>
    </xf>
    <xf numFmtId="2" fontId="0" fillId="0" borderId="0" xfId="0" applyNumberFormat="1" applyFont="1" applyAlignment="1">
      <alignment horizontal="center"/>
    </xf>
    <xf numFmtId="0" fontId="18" fillId="0" borderId="19" xfId="0" applyFont="1" applyFill="1" applyBorder="1" applyAlignment="1">
      <alignment horizontal="left" wrapText="1"/>
    </xf>
    <xf numFmtId="0" fontId="37" fillId="0" borderId="22" xfId="0" applyFont="1" applyFill="1" applyBorder="1" applyAlignment="1">
      <alignment horizontal="center" wrapText="1"/>
    </xf>
    <xf numFmtId="0" fontId="37" fillId="0" borderId="17" xfId="0" applyFont="1" applyFill="1" applyBorder="1" applyAlignment="1">
      <alignment horizontal="center" wrapText="1"/>
    </xf>
    <xf numFmtId="0" fontId="37" fillId="0" borderId="0" xfId="0" applyFont="1" applyFill="1" applyAlignment="1">
      <alignment wrapText="1"/>
    </xf>
    <xf numFmtId="0" fontId="18" fillId="0" borderId="18" xfId="0" applyFont="1" applyFill="1" applyBorder="1" applyAlignment="1">
      <alignment horizontal="center" vertical="center" wrapText="1"/>
    </xf>
    <xf numFmtId="1" fontId="18" fillId="0" borderId="27" xfId="0" applyNumberFormat="1" applyFont="1" applyFill="1" applyBorder="1" applyAlignment="1">
      <alignment horizontal="center" vertical="center" wrapText="1"/>
    </xf>
    <xf numFmtId="2" fontId="18" fillId="0" borderId="18" xfId="90" applyNumberFormat="1" applyFont="1" applyFill="1" applyBorder="1" applyAlignment="1" applyProtection="1">
      <alignment horizontal="center" vertical="center" wrapText="1"/>
      <protection/>
    </xf>
    <xf numFmtId="175" fontId="18" fillId="0" borderId="18" xfId="70" applyNumberFormat="1" applyFont="1" applyFill="1" applyBorder="1" applyAlignment="1">
      <alignment horizontal="center" vertical="center" wrapText="1"/>
      <protection/>
    </xf>
    <xf numFmtId="9" fontId="18" fillId="0" borderId="28" xfId="90" applyFont="1" applyFill="1" applyBorder="1" applyAlignment="1" applyProtection="1">
      <alignment horizontal="center" vertical="center"/>
      <protection/>
    </xf>
    <xf numFmtId="174" fontId="18" fillId="0" borderId="18" xfId="98" applyFont="1" applyFill="1" applyBorder="1" applyAlignment="1" applyProtection="1">
      <alignment horizontal="center" vertical="center"/>
      <protection/>
    </xf>
    <xf numFmtId="0" fontId="18" fillId="0" borderId="0" xfId="0" applyFont="1" applyAlignment="1">
      <alignment vertical="center" wrapText="1"/>
    </xf>
    <xf numFmtId="1" fontId="18" fillId="0" borderId="21" xfId="98" applyNumberFormat="1" applyFont="1" applyFill="1" applyBorder="1" applyAlignment="1" applyProtection="1">
      <alignment horizontal="center" vertical="center"/>
      <protection/>
    </xf>
    <xf numFmtId="0" fontId="18" fillId="0" borderId="18" xfId="0" applyFont="1" applyFill="1" applyBorder="1" applyAlignment="1">
      <alignment vertical="center" wrapText="1"/>
    </xf>
    <xf numFmtId="0" fontId="18" fillId="0" borderId="20" xfId="0" applyFont="1" applyBorder="1" applyAlignment="1">
      <alignment horizontal="center" vertical="center" wrapText="1"/>
    </xf>
    <xf numFmtId="0" fontId="18" fillId="0" borderId="20" xfId="0" applyFont="1" applyBorder="1" applyAlignment="1">
      <alignment vertical="center" wrapText="1"/>
    </xf>
    <xf numFmtId="0" fontId="18" fillId="0" borderId="0" xfId="0" applyFont="1" applyAlignment="1">
      <alignment horizontal="center"/>
    </xf>
    <xf numFmtId="0" fontId="18" fillId="0" borderId="19" xfId="0" applyFont="1" applyBorder="1" applyAlignment="1">
      <alignment horizontal="center" vertical="center" wrapText="1"/>
    </xf>
    <xf numFmtId="0" fontId="18" fillId="0" borderId="17" xfId="0" applyNumberFormat="1" applyFont="1" applyFill="1" applyBorder="1" applyAlignment="1" applyProtection="1">
      <alignment horizontal="left" vertical="top" wrapText="1"/>
      <protection/>
    </xf>
    <xf numFmtId="0" fontId="18" fillId="0" borderId="17" xfId="0" applyFont="1" applyFill="1" applyBorder="1" applyAlignment="1" applyProtection="1">
      <alignment horizontal="left" vertical="top" wrapText="1"/>
      <protection/>
    </xf>
    <xf numFmtId="1" fontId="18" fillId="0" borderId="20" xfId="0" applyNumberFormat="1" applyFont="1" applyFill="1" applyBorder="1" applyAlignment="1">
      <alignment horizontal="right" vertical="center" wrapText="1"/>
    </xf>
    <xf numFmtId="0" fontId="18" fillId="0" borderId="20" xfId="0" applyFont="1" applyFill="1" applyBorder="1" applyAlignment="1">
      <alignment/>
    </xf>
    <xf numFmtId="1" fontId="18" fillId="0" borderId="20" xfId="98" applyNumberFormat="1" applyFont="1" applyFill="1" applyBorder="1" applyAlignment="1" applyProtection="1">
      <alignment horizontal="center" vertical="center"/>
      <protection/>
    </xf>
    <xf numFmtId="0" fontId="18" fillId="0" borderId="19" xfId="0" applyFont="1" applyFill="1" applyBorder="1" applyAlignment="1">
      <alignment horizontal="center" vertical="center"/>
    </xf>
    <xf numFmtId="49" fontId="0" fillId="0" borderId="20" xfId="98" applyNumberFormat="1" applyFont="1" applyFill="1" applyBorder="1" applyAlignment="1" applyProtection="1">
      <alignment horizontal="center"/>
      <protection/>
    </xf>
    <xf numFmtId="0" fontId="18" fillId="0" borderId="20" xfId="0" applyNumberFormat="1" applyFont="1" applyFill="1" applyBorder="1" applyAlignment="1" applyProtection="1">
      <alignment vertical="center" wrapText="1"/>
      <protection/>
    </xf>
    <xf numFmtId="0" fontId="18" fillId="0" borderId="20" xfId="0" applyFont="1" applyFill="1" applyBorder="1" applyAlignment="1" applyProtection="1">
      <alignment horizontal="center" vertical="center"/>
      <protection locked="0"/>
    </xf>
    <xf numFmtId="174" fontId="18" fillId="0" borderId="20" xfId="98" applyFont="1" applyFill="1" applyBorder="1" applyAlignment="1" applyProtection="1">
      <alignment horizontal="center" vertical="center"/>
      <protection/>
    </xf>
    <xf numFmtId="0" fontId="0" fillId="0" borderId="17" xfId="0" applyFill="1" applyBorder="1" applyAlignment="1">
      <alignment/>
    </xf>
    <xf numFmtId="0" fontId="0" fillId="0" borderId="22" xfId="0" applyBorder="1" applyAlignment="1">
      <alignment/>
    </xf>
    <xf numFmtId="0" fontId="18" fillId="0" borderId="17" xfId="0" applyFont="1" applyFill="1" applyBorder="1" applyAlignment="1">
      <alignment horizontal="left"/>
    </xf>
    <xf numFmtId="0" fontId="18" fillId="0" borderId="17" xfId="0" applyFont="1" applyFill="1" applyBorder="1" applyAlignment="1">
      <alignment horizontal="left" wrapText="1"/>
    </xf>
    <xf numFmtId="0" fontId="18" fillId="52" borderId="17" xfId="0" applyNumberFormat="1" applyFont="1" applyFill="1" applyBorder="1" applyAlignment="1" applyProtection="1">
      <alignment horizontal="left" vertical="top" wrapText="1"/>
      <protection/>
    </xf>
    <xf numFmtId="0" fontId="18" fillId="52" borderId="17" xfId="0" applyNumberFormat="1" applyFont="1" applyFill="1" applyBorder="1" applyAlignment="1" applyProtection="1">
      <alignment horizontal="left" wrapText="1"/>
      <protection/>
    </xf>
    <xf numFmtId="49" fontId="0" fillId="0" borderId="19"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xf>
    <xf numFmtId="49" fontId="18" fillId="0" borderId="19" xfId="0" applyNumberFormat="1" applyFont="1" applyBorder="1" applyAlignment="1">
      <alignment horizontal="center" vertical="center"/>
    </xf>
    <xf numFmtId="0" fontId="18" fillId="52" borderId="17" xfId="0" applyFont="1" applyFill="1" applyBorder="1" applyAlignment="1">
      <alignment horizontal="left" wrapText="1"/>
    </xf>
    <xf numFmtId="49" fontId="18" fillId="0" borderId="19" xfId="0" applyNumberFormat="1" applyFont="1" applyBorder="1" applyAlignment="1">
      <alignment horizontal="center" vertical="center" wrapText="1"/>
    </xf>
    <xf numFmtId="0" fontId="25" fillId="0" borderId="18" xfId="0" applyNumberFormat="1" applyFont="1" applyFill="1" applyBorder="1" applyAlignment="1" applyProtection="1">
      <alignment vertical="center" wrapText="1"/>
      <protection/>
    </xf>
    <xf numFmtId="0" fontId="25" fillId="0" borderId="18" xfId="0" applyFont="1" applyFill="1" applyBorder="1" applyAlignment="1" applyProtection="1">
      <alignment horizontal="center" vertical="center"/>
      <protection locked="0"/>
    </xf>
    <xf numFmtId="1" fontId="18" fillId="0" borderId="18" xfId="98" applyNumberFormat="1" applyFont="1" applyFill="1" applyBorder="1" applyAlignment="1" applyProtection="1">
      <alignment horizontal="center"/>
      <protection/>
    </xf>
    <xf numFmtId="174" fontId="18" fillId="0" borderId="17" xfId="0" applyNumberFormat="1" applyFont="1" applyFill="1" applyBorder="1" applyAlignment="1">
      <alignment/>
    </xf>
    <xf numFmtId="0" fontId="24" fillId="0" borderId="20" xfId="0" applyFont="1" applyBorder="1" applyAlignment="1">
      <alignment horizontal="right"/>
    </xf>
    <xf numFmtId="0" fontId="19" fillId="0" borderId="17" xfId="0" applyNumberFormat="1" applyFont="1" applyFill="1" applyBorder="1" applyAlignment="1" applyProtection="1">
      <alignment vertical="center" wrapText="1"/>
      <protection/>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xf>
    <xf numFmtId="0" fontId="18" fillId="52" borderId="17" xfId="0" applyFont="1" applyFill="1" applyBorder="1" applyAlignment="1">
      <alignment horizontal="center" wrapText="1"/>
    </xf>
    <xf numFmtId="1" fontId="18" fillId="52" borderId="17" xfId="0" applyNumberFormat="1" applyFont="1" applyFill="1" applyBorder="1" applyAlignment="1">
      <alignment horizontal="center"/>
    </xf>
    <xf numFmtId="49" fontId="18" fillId="52" borderId="17" xfId="98" applyNumberFormat="1" applyFont="1" applyFill="1" applyBorder="1" applyAlignment="1" applyProtection="1">
      <alignment horizontal="center"/>
      <protection/>
    </xf>
    <xf numFmtId="0" fontId="18" fillId="0" borderId="17" xfId="0" applyFont="1" applyFill="1" applyBorder="1" applyAlignment="1">
      <alignment vertical="center" wrapText="1"/>
    </xf>
    <xf numFmtId="174" fontId="18" fillId="0" borderId="21" xfId="0" applyNumberFormat="1" applyFont="1" applyBorder="1" applyAlignment="1">
      <alignment/>
    </xf>
    <xf numFmtId="0" fontId="0" fillId="0" borderId="0" xfId="0" applyFont="1" applyFill="1" applyAlignment="1">
      <alignment/>
    </xf>
    <xf numFmtId="2" fontId="0" fillId="0" borderId="0" xfId="0" applyNumberFormat="1" applyFont="1" applyFill="1" applyAlignment="1">
      <alignment/>
    </xf>
    <xf numFmtId="0" fontId="18" fillId="0" borderId="17" xfId="0" applyFont="1" applyFill="1" applyBorder="1" applyAlignment="1">
      <alignment horizontal="left" vertical="top" wrapText="1"/>
    </xf>
    <xf numFmtId="0" fontId="18" fillId="0" borderId="17" xfId="0" applyFont="1" applyBorder="1" applyAlignment="1">
      <alignment horizontal="left"/>
    </xf>
    <xf numFmtId="0" fontId="18" fillId="0" borderId="17" xfId="0" applyNumberFormat="1" applyFont="1" applyFill="1" applyBorder="1" applyAlignment="1">
      <alignment horizontal="center"/>
    </xf>
    <xf numFmtId="0" fontId="0" fillId="0" borderId="17" xfId="0" applyFont="1" applyFill="1" applyBorder="1" applyAlignment="1">
      <alignment horizontal="left"/>
    </xf>
    <xf numFmtId="0" fontId="18" fillId="0" borderId="17" xfId="0" applyNumberFormat="1" applyFont="1" applyBorder="1" applyAlignment="1">
      <alignment horizontal="center"/>
    </xf>
    <xf numFmtId="0" fontId="19" fillId="0" borderId="17" xfId="0" applyNumberFormat="1" applyFont="1" applyFill="1" applyBorder="1" applyAlignment="1" applyProtection="1">
      <alignment horizontal="left" vertical="center" wrapText="1"/>
      <protection/>
    </xf>
    <xf numFmtId="0" fontId="22" fillId="0" borderId="29" xfId="0" applyFont="1" applyBorder="1" applyAlignment="1">
      <alignment horizontal="left"/>
    </xf>
    <xf numFmtId="177" fontId="0" fillId="0" borderId="17" xfId="0" applyNumberFormat="1" applyBorder="1" applyAlignment="1">
      <alignment/>
    </xf>
    <xf numFmtId="1" fontId="19" fillId="0" borderId="19" xfId="0" applyNumberFormat="1" applyFont="1" applyFill="1" applyBorder="1" applyAlignment="1">
      <alignment horizontal="center" vertical="center" wrapText="1"/>
    </xf>
    <xf numFmtId="0" fontId="18" fillId="0" borderId="19" xfId="0" applyFont="1" applyBorder="1" applyAlignment="1">
      <alignment vertical="center" wrapText="1"/>
    </xf>
    <xf numFmtId="49" fontId="24" fillId="0" borderId="19" xfId="0" applyNumberFormat="1" applyFont="1" applyBorder="1" applyAlignment="1">
      <alignment horizontal="center" vertical="center"/>
    </xf>
    <xf numFmtId="0" fontId="24" fillId="52" borderId="17" xfId="0" applyFont="1" applyFill="1" applyBorder="1" applyAlignment="1">
      <alignment horizontal="left" wrapText="1"/>
    </xf>
    <xf numFmtId="0" fontId="24" fillId="0" borderId="19" xfId="0" applyFont="1" applyBorder="1" applyAlignment="1">
      <alignment horizontal="center" vertical="center"/>
    </xf>
    <xf numFmtId="182" fontId="18" fillId="0" borderId="17" xfId="98" applyNumberFormat="1" applyFont="1" applyFill="1" applyBorder="1" applyAlignment="1" applyProtection="1">
      <alignment horizontal="center" vertical="center"/>
      <protection/>
    </xf>
    <xf numFmtId="170" fontId="0" fillId="0" borderId="17" xfId="98" applyNumberFormat="1" applyFont="1" applyFill="1" applyBorder="1" applyAlignment="1" applyProtection="1">
      <alignment vertical="center" wrapText="1"/>
      <protection/>
    </xf>
    <xf numFmtId="2" fontId="24" fillId="52" borderId="17" xfId="0" applyNumberFormat="1" applyFont="1" applyFill="1" applyBorder="1" applyAlignment="1">
      <alignment horizontal="center" vertical="center"/>
    </xf>
    <xf numFmtId="0" fontId="24" fillId="0" borderId="20" xfId="0" applyFont="1" applyBorder="1" applyAlignment="1">
      <alignment horizontal="center" vertical="center"/>
    </xf>
    <xf numFmtId="0" fontId="0" fillId="0" borderId="30" xfId="0" applyFont="1" applyBorder="1" applyAlignment="1">
      <alignment wrapText="1"/>
    </xf>
    <xf numFmtId="0" fontId="0" fillId="0" borderId="30" xfId="0" applyNumberFormat="1" applyFill="1" applyBorder="1" applyAlignment="1">
      <alignment wrapText="1"/>
    </xf>
    <xf numFmtId="0" fontId="18" fillId="0" borderId="30" xfId="0" applyFont="1" applyBorder="1" applyAlignment="1">
      <alignment wrapText="1"/>
    </xf>
    <xf numFmtId="0" fontId="19" fillId="0" borderId="30" xfId="0" applyFont="1" applyBorder="1" applyAlignment="1">
      <alignment wrapText="1"/>
    </xf>
    <xf numFmtId="0" fontId="0" fillId="0" borderId="30" xfId="0" applyFont="1" applyBorder="1" applyAlignment="1">
      <alignment/>
    </xf>
    <xf numFmtId="0" fontId="0" fillId="0" borderId="30" xfId="0" applyFont="1" applyBorder="1" applyAlignment="1">
      <alignment wrapText="1"/>
    </xf>
    <xf numFmtId="0" fontId="0" fillId="0" borderId="30" xfId="0" applyBorder="1" applyAlignment="1">
      <alignment wrapText="1"/>
    </xf>
    <xf numFmtId="0" fontId="0" fillId="0" borderId="30" xfId="0" applyFont="1" applyBorder="1" applyAlignment="1">
      <alignment horizontal="center" vertical="center" wrapText="1"/>
    </xf>
    <xf numFmtId="170" fontId="0" fillId="0" borderId="17" xfId="98" applyNumberFormat="1" applyFont="1" applyFill="1" applyBorder="1" applyAlignment="1" applyProtection="1">
      <alignment vertical="center" wrapText="1"/>
      <protection/>
    </xf>
    <xf numFmtId="175" fontId="37" fillId="0" borderId="17" xfId="0" applyNumberFormat="1" applyFont="1" applyFill="1" applyBorder="1" applyAlignment="1">
      <alignment/>
    </xf>
    <xf numFmtId="185" fontId="0" fillId="0" borderId="17" xfId="68" applyNumberFormat="1" applyFill="1" applyBorder="1" applyAlignment="1">
      <alignment horizontal="center" vertical="center" wrapText="1"/>
    </xf>
    <xf numFmtId="0" fontId="18" fillId="0" borderId="0" xfId="0" applyFont="1" applyBorder="1" applyAlignment="1">
      <alignment horizontal="left" wrapText="1"/>
    </xf>
    <xf numFmtId="49" fontId="25" fillId="0" borderId="17" xfId="0" applyNumberFormat="1" applyFont="1" applyFill="1" applyBorder="1" applyAlignment="1" applyProtection="1">
      <alignment horizontal="center" vertical="center" wrapText="1"/>
      <protection locked="0"/>
    </xf>
    <xf numFmtId="2" fontId="25" fillId="0" borderId="17" xfId="0" applyNumberFormat="1" applyFont="1" applyFill="1" applyBorder="1" applyAlignment="1" applyProtection="1">
      <alignment horizontal="left" vertical="center" wrapText="1"/>
      <protection/>
    </xf>
    <xf numFmtId="0" fontId="18" fillId="0" borderId="17" xfId="0" applyFont="1" applyFill="1" applyBorder="1" applyAlignment="1">
      <alignment horizontal="center"/>
    </xf>
    <xf numFmtId="0" fontId="18" fillId="0" borderId="17" xfId="70" applyFont="1" applyFill="1" applyBorder="1" applyAlignment="1">
      <alignment horizontal="left" vertical="center" wrapText="1"/>
      <protection/>
    </xf>
    <xf numFmtId="0" fontId="25" fillId="0" borderId="17"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17" xfId="0" applyFont="1" applyBorder="1" applyAlignment="1">
      <alignment vertical="center" wrapText="1"/>
    </xf>
    <xf numFmtId="0" fontId="25" fillId="0" borderId="17" xfId="70" applyFont="1" applyFill="1" applyBorder="1" applyAlignment="1">
      <alignment horizontal="left" vertical="center" wrapText="1"/>
      <protection/>
    </xf>
    <xf numFmtId="0" fontId="18" fillId="0" borderId="0" xfId="0" applyFont="1" applyFill="1" applyBorder="1" applyAlignment="1">
      <alignment horizontal="left" wrapText="1"/>
    </xf>
    <xf numFmtId="0" fontId="0" fillId="0" borderId="0" xfId="0" applyFont="1" applyBorder="1" applyAlignment="1">
      <alignment horizontal="left"/>
    </xf>
    <xf numFmtId="0" fontId="31" fillId="0" borderId="0" xfId="0" applyFont="1" applyBorder="1" applyAlignment="1">
      <alignment horizontal="left"/>
    </xf>
    <xf numFmtId="0" fontId="31" fillId="0" borderId="0" xfId="0" applyFont="1" applyFill="1" applyBorder="1" applyAlignment="1">
      <alignment horizontal="left"/>
    </xf>
    <xf numFmtId="0" fontId="0" fillId="0" borderId="17" xfId="0" applyFont="1" applyBorder="1" applyAlignment="1">
      <alignment horizontal="center" vertical="top" wrapText="1"/>
    </xf>
    <xf numFmtId="0" fontId="19" fillId="0" borderId="17" xfId="0" applyFont="1" applyBorder="1" applyAlignment="1">
      <alignment horizontal="center"/>
    </xf>
    <xf numFmtId="0" fontId="18" fillId="0" borderId="17" xfId="70" applyFont="1" applyFill="1" applyBorder="1" applyAlignment="1">
      <alignment horizontal="center" vertical="center"/>
      <protection/>
    </xf>
    <xf numFmtId="0" fontId="18" fillId="0" borderId="17" xfId="0" applyFont="1" applyFill="1" applyBorder="1" applyAlignment="1">
      <alignment horizontal="center" vertical="center" wrapText="1"/>
    </xf>
    <xf numFmtId="2" fontId="25" fillId="0" borderId="17" xfId="0" applyNumberFormat="1" applyFont="1" applyFill="1" applyBorder="1" applyAlignment="1" applyProtection="1">
      <alignment vertical="center" wrapText="1"/>
      <protection/>
    </xf>
    <xf numFmtId="0" fontId="18" fillId="0" borderId="17" xfId="0" applyFont="1" applyBorder="1" applyAlignment="1">
      <alignment horizontal="center"/>
    </xf>
    <xf numFmtId="1" fontId="18" fillId="0" borderId="0" xfId="0" applyNumberFormat="1" applyFont="1" applyBorder="1" applyAlignment="1">
      <alignment horizontal="left" wrapText="1"/>
    </xf>
    <xf numFmtId="1" fontId="31" fillId="0" borderId="0" xfId="0" applyNumberFormat="1" applyFont="1" applyBorder="1" applyAlignment="1">
      <alignment horizontal="left"/>
    </xf>
    <xf numFmtId="0" fontId="18" fillId="0" borderId="0" xfId="0" applyFont="1" applyFill="1" applyBorder="1" applyAlignment="1">
      <alignment horizontal="left"/>
    </xf>
    <xf numFmtId="0" fontId="37" fillId="0" borderId="0" xfId="0" applyFont="1" applyBorder="1" applyAlignment="1">
      <alignment horizontal="left"/>
    </xf>
    <xf numFmtId="174" fontId="18" fillId="0" borderId="18" xfId="98" applyFont="1" applyFill="1" applyBorder="1" applyAlignment="1" applyProtection="1">
      <alignment horizontal="center"/>
      <protection/>
    </xf>
    <xf numFmtId="9" fontId="18" fillId="0" borderId="17" xfId="90" applyFont="1" applyFill="1" applyBorder="1" applyAlignment="1" applyProtection="1">
      <alignment horizontal="center" vertical="center"/>
      <protection/>
    </xf>
    <xf numFmtId="174" fontId="18" fillId="0" borderId="17" xfId="98" applyFont="1" applyFill="1" applyBorder="1" applyAlignment="1" applyProtection="1">
      <alignment horizontal="center" vertical="center"/>
      <protection/>
    </xf>
    <xf numFmtId="1" fontId="18" fillId="0" borderId="19" xfId="0" applyNumberFormat="1" applyFont="1" applyFill="1" applyBorder="1" applyAlignment="1" applyProtection="1">
      <alignment horizontal="center" vertical="center" wrapText="1"/>
      <protection locked="0"/>
    </xf>
    <xf numFmtId="1" fontId="18" fillId="0" borderId="17" xfId="0" applyNumberFormat="1" applyFont="1" applyFill="1" applyBorder="1" applyAlignment="1">
      <alignment horizontal="center" vertical="center" wrapText="1"/>
    </xf>
    <xf numFmtId="2" fontId="18" fillId="0" borderId="17" xfId="90" applyNumberFormat="1" applyFont="1" applyFill="1" applyBorder="1" applyAlignment="1" applyProtection="1">
      <alignment horizontal="center" vertical="center" wrapText="1"/>
      <protection/>
    </xf>
    <xf numFmtId="175" fontId="18" fillId="0" borderId="17" xfId="70" applyNumberFormat="1" applyFont="1" applyFill="1" applyBorder="1" applyAlignment="1">
      <alignment horizontal="center" vertical="center" wrapText="1"/>
      <protection/>
    </xf>
    <xf numFmtId="1" fontId="18" fillId="0" borderId="20" xfId="0" applyNumberFormat="1" applyFont="1" applyFill="1" applyBorder="1" applyAlignment="1">
      <alignment horizontal="center" vertical="center" wrapText="1"/>
    </xf>
    <xf numFmtId="0" fontId="25" fillId="52" borderId="17"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52" borderId="17" xfId="0" applyFont="1" applyFill="1" applyBorder="1" applyAlignment="1">
      <alignment horizontal="center"/>
    </xf>
    <xf numFmtId="0" fontId="19" fillId="0" borderId="0" xfId="0" applyFont="1" applyFill="1" applyBorder="1" applyAlignment="1">
      <alignment horizontal="left"/>
    </xf>
    <xf numFmtId="0" fontId="45" fillId="0" borderId="0" xfId="0" applyFont="1" applyFill="1" applyBorder="1" applyAlignment="1">
      <alignment horizontal="left"/>
    </xf>
    <xf numFmtId="0" fontId="45" fillId="0" borderId="0" xfId="0" applyFont="1" applyFill="1" applyBorder="1" applyAlignment="1">
      <alignment horizontal="left" wrapText="1"/>
    </xf>
    <xf numFmtId="0" fontId="0" fillId="0" borderId="0" xfId="0" applyFont="1" applyFill="1" applyBorder="1" applyAlignment="1">
      <alignment horizontal="left"/>
    </xf>
    <xf numFmtId="0" fontId="22" fillId="52" borderId="0" xfId="0" applyFont="1" applyFill="1" applyBorder="1" applyAlignment="1">
      <alignment/>
    </xf>
    <xf numFmtId="49" fontId="25" fillId="52" borderId="19" xfId="0" applyNumberFormat="1" applyFont="1" applyFill="1" applyBorder="1" applyAlignment="1" applyProtection="1">
      <alignment horizontal="center" vertical="center" wrapText="1"/>
      <protection locked="0"/>
    </xf>
    <xf numFmtId="49" fontId="18" fillId="52"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wrapText="1"/>
    </xf>
    <xf numFmtId="0" fontId="18" fillId="0" borderId="17" xfId="0" applyFont="1" applyBorder="1" applyAlignment="1">
      <alignment horizontal="center" wrapText="1"/>
    </xf>
    <xf numFmtId="0" fontId="18" fillId="0" borderId="17" xfId="85" applyFont="1" applyBorder="1" applyAlignment="1">
      <alignment horizontal="center" wrapText="1"/>
      <protection/>
    </xf>
    <xf numFmtId="0" fontId="37" fillId="0" borderId="0" xfId="0" applyFont="1" applyBorder="1" applyAlignment="1">
      <alignment horizontal="left" wrapText="1"/>
    </xf>
    <xf numFmtId="0" fontId="18" fillId="52" borderId="18" xfId="86" applyFont="1" applyFill="1" applyBorder="1" applyAlignment="1">
      <alignment horizontal="center" wrapText="1"/>
      <protection/>
    </xf>
    <xf numFmtId="0" fontId="18" fillId="0" borderId="17" xfId="0" applyFont="1" applyBorder="1" applyAlignment="1">
      <alignment horizontal="center" vertical="center"/>
    </xf>
    <xf numFmtId="0" fontId="18" fillId="0" borderId="19" xfId="0" applyFont="1" applyFill="1" applyBorder="1" applyAlignment="1">
      <alignment horizontal="center"/>
    </xf>
    <xf numFmtId="0" fontId="34" fillId="0" borderId="0" xfId="0" applyFont="1" applyBorder="1" applyAlignment="1">
      <alignment horizontal="left"/>
    </xf>
  </cellXfs>
  <cellStyles count="9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Calculation" xfId="63"/>
    <cellStyle name="Check Cell" xfId="64"/>
    <cellStyle name="Dane wejściowe" xfId="65"/>
    <cellStyle name="Dane wyjściowe" xfId="66"/>
    <cellStyle name="Dobry" xfId="67"/>
    <cellStyle name="Comma" xfId="68"/>
    <cellStyle name="Comma [0]" xfId="69"/>
    <cellStyle name="Excel Built-in Normal" xfId="70"/>
    <cellStyle name="Excel Built-in Normal 1" xfId="71"/>
    <cellStyle name="Excel Built-in Normal 2" xfId="72"/>
    <cellStyle name="Explanatory Text" xfId="73"/>
    <cellStyle name="Heading 3" xfId="74"/>
    <cellStyle name="Heading 4" xfId="75"/>
    <cellStyle name="Input" xfId="76"/>
    <cellStyle name="Komórka połączona" xfId="77"/>
    <cellStyle name="Komórka zaznaczona" xfId="78"/>
    <cellStyle name="Linked Cell" xfId="79"/>
    <cellStyle name="Nagłówek 1" xfId="80"/>
    <cellStyle name="Nagłówek 2" xfId="81"/>
    <cellStyle name="Nagłówek 3" xfId="82"/>
    <cellStyle name="Nagłówek 4" xfId="83"/>
    <cellStyle name="Neutralny" xfId="84"/>
    <cellStyle name="Normalny_Arkusz1" xfId="85"/>
    <cellStyle name="Normalny_Arkusz2" xfId="86"/>
    <cellStyle name="Notatka" xfId="87"/>
    <cellStyle name="Obliczenia" xfId="88"/>
    <cellStyle name="Output" xfId="89"/>
    <cellStyle name="Percent" xfId="90"/>
    <cellStyle name="Suma" xfId="91"/>
    <cellStyle name="Tekst objaśnienia" xfId="92"/>
    <cellStyle name="Tekst ostrzeżenia" xfId="93"/>
    <cellStyle name="Title" xfId="94"/>
    <cellStyle name="Total" xfId="95"/>
    <cellStyle name="Tytuł" xfId="96"/>
    <cellStyle name="Uwaga" xfId="97"/>
    <cellStyle name="Currency" xfId="98"/>
    <cellStyle name="Currency [0]" xfId="99"/>
    <cellStyle name="Walutowy_Arkusz1" xfId="100"/>
    <cellStyle name="Walutowy_Arkusz2" xfId="101"/>
    <cellStyle name="Warning Text" xfId="102"/>
    <cellStyle name="Zły"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0"/>
  <sheetViews>
    <sheetView zoomScalePageLayoutView="0" workbookViewId="0" topLeftCell="A1">
      <selection activeCell="B5" sqref="B5"/>
    </sheetView>
  </sheetViews>
  <sheetFormatPr defaultColWidth="9.140625" defaultRowHeight="12.75"/>
  <cols>
    <col min="1" max="1" width="7.140625" style="1" customWidth="1"/>
    <col min="2" max="2" width="81.421875" style="1" customWidth="1"/>
    <col min="3" max="3" width="16.8515625" style="1" customWidth="1"/>
    <col min="4" max="7" width="9.140625" style="1" customWidth="1"/>
    <col min="8" max="8" width="12.8515625" style="1" customWidth="1"/>
    <col min="9" max="16384" width="9.140625" style="1" customWidth="1"/>
  </cols>
  <sheetData>
    <row r="1" spans="1:2" ht="42">
      <c r="A1" s="659" t="s">
        <v>0</v>
      </c>
      <c r="B1" s="666" t="s">
        <v>1</v>
      </c>
    </row>
    <row r="2" spans="1:2" ht="27.75">
      <c r="A2" s="659">
        <v>1</v>
      </c>
      <c r="B2" s="659" t="s">
        <v>2</v>
      </c>
    </row>
    <row r="3" spans="1:2" ht="13.5">
      <c r="A3" s="660">
        <f aca="true" t="shared" si="0" ref="A3:A34">A2+1</f>
        <v>2</v>
      </c>
      <c r="B3" s="659" t="s">
        <v>3</v>
      </c>
    </row>
    <row r="4" spans="1:2" ht="13.5">
      <c r="A4" s="659">
        <f t="shared" si="0"/>
        <v>3</v>
      </c>
      <c r="B4" s="659" t="s">
        <v>4</v>
      </c>
    </row>
    <row r="5" spans="1:2" ht="13.5">
      <c r="A5" s="659">
        <f t="shared" si="0"/>
        <v>4</v>
      </c>
      <c r="B5" s="659" t="s">
        <v>5</v>
      </c>
    </row>
    <row r="6" spans="1:2" ht="13.5">
      <c r="A6" s="659">
        <f t="shared" si="0"/>
        <v>5</v>
      </c>
      <c r="B6" s="659" t="s">
        <v>6</v>
      </c>
    </row>
    <row r="7" spans="1:2" ht="13.5">
      <c r="A7" s="659">
        <f t="shared" si="0"/>
        <v>6</v>
      </c>
      <c r="B7" s="659" t="s">
        <v>7</v>
      </c>
    </row>
    <row r="8" spans="1:2" ht="13.5">
      <c r="A8" s="659">
        <f t="shared" si="0"/>
        <v>7</v>
      </c>
      <c r="B8" s="659" t="s">
        <v>8</v>
      </c>
    </row>
    <row r="9" spans="1:2" ht="12.75">
      <c r="A9" s="659">
        <f t="shared" si="0"/>
        <v>8</v>
      </c>
      <c r="B9" s="661" t="s">
        <v>9</v>
      </c>
    </row>
    <row r="10" spans="1:2" ht="13.5">
      <c r="A10" s="659">
        <f t="shared" si="0"/>
        <v>9</v>
      </c>
      <c r="B10" s="659" t="s">
        <v>10</v>
      </c>
    </row>
    <row r="11" spans="1:2" ht="27.75">
      <c r="A11" s="659">
        <f t="shared" si="0"/>
        <v>10</v>
      </c>
      <c r="B11" s="659" t="s">
        <v>11</v>
      </c>
    </row>
    <row r="12" spans="1:2" ht="27.75">
      <c r="A12" s="659">
        <f t="shared" si="0"/>
        <v>11</v>
      </c>
      <c r="B12" s="659" t="s">
        <v>12</v>
      </c>
    </row>
    <row r="13" spans="1:2" ht="25.5">
      <c r="A13" s="659">
        <f t="shared" si="0"/>
        <v>12</v>
      </c>
      <c r="B13" s="662" t="s">
        <v>13</v>
      </c>
    </row>
    <row r="14" spans="1:2" ht="13.5">
      <c r="A14" s="659">
        <f t="shared" si="0"/>
        <v>13</v>
      </c>
      <c r="B14" s="659" t="s">
        <v>14</v>
      </c>
    </row>
    <row r="15" spans="1:2" ht="13.5">
      <c r="A15" s="659">
        <f t="shared" si="0"/>
        <v>14</v>
      </c>
      <c r="B15" s="659" t="s">
        <v>15</v>
      </c>
    </row>
    <row r="16" spans="1:2" ht="13.5">
      <c r="A16" s="659">
        <f t="shared" si="0"/>
        <v>15</v>
      </c>
      <c r="B16" s="659" t="s">
        <v>16</v>
      </c>
    </row>
    <row r="17" spans="1:2" ht="13.5">
      <c r="A17" s="659">
        <f t="shared" si="0"/>
        <v>16</v>
      </c>
      <c r="B17" s="659" t="s">
        <v>17</v>
      </c>
    </row>
    <row r="18" spans="1:2" ht="13.5">
      <c r="A18" s="659">
        <f t="shared" si="0"/>
        <v>17</v>
      </c>
      <c r="B18" s="659" t="s">
        <v>18</v>
      </c>
    </row>
    <row r="19" spans="1:2" ht="13.5">
      <c r="A19" s="660">
        <f t="shared" si="0"/>
        <v>18</v>
      </c>
      <c r="B19" s="659" t="s">
        <v>19</v>
      </c>
    </row>
    <row r="20" spans="1:2" ht="13.5">
      <c r="A20" s="660">
        <f t="shared" si="0"/>
        <v>19</v>
      </c>
      <c r="B20" s="659" t="s">
        <v>20</v>
      </c>
    </row>
    <row r="21" spans="1:2" ht="27.75">
      <c r="A21" s="660">
        <f t="shared" si="0"/>
        <v>20</v>
      </c>
      <c r="B21" s="659" t="s">
        <v>21</v>
      </c>
    </row>
    <row r="22" spans="1:2" ht="12.75">
      <c r="A22" s="660">
        <f t="shared" si="0"/>
        <v>21</v>
      </c>
      <c r="B22" s="663" t="s">
        <v>1182</v>
      </c>
    </row>
    <row r="23" spans="1:2" ht="13.5">
      <c r="A23" s="660">
        <f t="shared" si="0"/>
        <v>22</v>
      </c>
      <c r="B23" s="659" t="s">
        <v>22</v>
      </c>
    </row>
    <row r="24" spans="1:2" ht="27.75">
      <c r="A24" s="660">
        <f t="shared" si="0"/>
        <v>23</v>
      </c>
      <c r="B24" s="664" t="s">
        <v>23</v>
      </c>
    </row>
    <row r="25" spans="1:2" ht="13.5">
      <c r="A25" s="660">
        <f t="shared" si="0"/>
        <v>24</v>
      </c>
      <c r="B25" s="659" t="s">
        <v>24</v>
      </c>
    </row>
    <row r="26" spans="1:2" ht="12" customHeight="1">
      <c r="A26" s="660">
        <f t="shared" si="0"/>
        <v>25</v>
      </c>
      <c r="B26" s="659" t="s">
        <v>25</v>
      </c>
    </row>
    <row r="27" spans="1:2" ht="13.5">
      <c r="A27" s="660">
        <f t="shared" si="0"/>
        <v>26</v>
      </c>
      <c r="B27" s="659" t="s">
        <v>26</v>
      </c>
    </row>
    <row r="28" spans="1:2" ht="13.5">
      <c r="A28" s="660">
        <f t="shared" si="0"/>
        <v>27</v>
      </c>
      <c r="B28" s="659" t="s">
        <v>27</v>
      </c>
    </row>
    <row r="29" spans="1:2" ht="27.75">
      <c r="A29" s="660">
        <f t="shared" si="0"/>
        <v>28</v>
      </c>
      <c r="B29" s="659" t="s">
        <v>28</v>
      </c>
    </row>
    <row r="30" spans="1:2" ht="13.5">
      <c r="A30" s="660">
        <f t="shared" si="0"/>
        <v>29</v>
      </c>
      <c r="B30" s="659" t="s">
        <v>29</v>
      </c>
    </row>
    <row r="31" spans="1:2" ht="13.5">
      <c r="A31" s="660">
        <f t="shared" si="0"/>
        <v>30</v>
      </c>
      <c r="B31" s="659" t="s">
        <v>1183</v>
      </c>
    </row>
    <row r="32" spans="1:2" ht="13.5">
      <c r="A32" s="660">
        <f t="shared" si="0"/>
        <v>31</v>
      </c>
      <c r="B32" s="659" t="s">
        <v>30</v>
      </c>
    </row>
    <row r="33" spans="1:2" ht="13.5">
      <c r="A33" s="660">
        <f t="shared" si="0"/>
        <v>32</v>
      </c>
      <c r="B33" s="659" t="s">
        <v>31</v>
      </c>
    </row>
    <row r="34" spans="1:2" ht="13.5">
      <c r="A34" s="660">
        <f t="shared" si="0"/>
        <v>33</v>
      </c>
      <c r="B34" s="659" t="s">
        <v>32</v>
      </c>
    </row>
    <row r="35" spans="1:2" ht="13.5">
      <c r="A35" s="660">
        <f aca="true" t="shared" si="1" ref="A35:A66">A34+1</f>
        <v>34</v>
      </c>
      <c r="B35" s="659" t="s">
        <v>1184</v>
      </c>
    </row>
    <row r="36" spans="1:2" ht="13.5">
      <c r="A36" s="660">
        <f t="shared" si="1"/>
        <v>35</v>
      </c>
      <c r="B36" s="659" t="s">
        <v>33</v>
      </c>
    </row>
    <row r="37" spans="1:2" ht="13.5">
      <c r="A37" s="660">
        <f t="shared" si="1"/>
        <v>36</v>
      </c>
      <c r="B37" s="659" t="s">
        <v>34</v>
      </c>
    </row>
    <row r="38" spans="1:2" ht="13.5">
      <c r="A38" s="660">
        <f t="shared" si="1"/>
        <v>37</v>
      </c>
      <c r="B38" s="659" t="s">
        <v>35</v>
      </c>
    </row>
    <row r="39" spans="1:2" ht="13.5">
      <c r="A39" s="660">
        <f t="shared" si="1"/>
        <v>38</v>
      </c>
      <c r="B39" s="659" t="s">
        <v>36</v>
      </c>
    </row>
    <row r="40" spans="1:2" ht="13.5">
      <c r="A40" s="660">
        <f t="shared" si="1"/>
        <v>39</v>
      </c>
      <c r="B40" s="659" t="s">
        <v>37</v>
      </c>
    </row>
    <row r="41" spans="1:2" ht="12" customHeight="1">
      <c r="A41" s="660">
        <f t="shared" si="1"/>
        <v>40</v>
      </c>
      <c r="B41" s="659" t="s">
        <v>38</v>
      </c>
    </row>
    <row r="42" spans="1:2" ht="13.5">
      <c r="A42" s="660">
        <f t="shared" si="1"/>
        <v>41</v>
      </c>
      <c r="B42" s="659" t="s">
        <v>39</v>
      </c>
    </row>
    <row r="43" spans="1:2" ht="13.5">
      <c r="A43" s="660">
        <f t="shared" si="1"/>
        <v>42</v>
      </c>
      <c r="B43" s="659" t="s">
        <v>40</v>
      </c>
    </row>
    <row r="44" spans="1:2" ht="13.5">
      <c r="A44" s="660">
        <f t="shared" si="1"/>
        <v>43</v>
      </c>
      <c r="B44" s="659" t="s">
        <v>40</v>
      </c>
    </row>
    <row r="45" spans="1:2" ht="13.5">
      <c r="A45" s="660">
        <f t="shared" si="1"/>
        <v>44</v>
      </c>
      <c r="B45" s="659" t="s">
        <v>41</v>
      </c>
    </row>
    <row r="46" spans="1:2" ht="13.5">
      <c r="A46" s="660">
        <f t="shared" si="1"/>
        <v>45</v>
      </c>
      <c r="B46" s="659" t="s">
        <v>42</v>
      </c>
    </row>
    <row r="47" spans="1:2" ht="27.75">
      <c r="A47" s="660">
        <f t="shared" si="1"/>
        <v>46</v>
      </c>
      <c r="B47" s="659" t="s">
        <v>43</v>
      </c>
    </row>
    <row r="48" spans="1:2" ht="13.5">
      <c r="A48" s="660">
        <f t="shared" si="1"/>
        <v>47</v>
      </c>
      <c r="B48" s="659" t="s">
        <v>44</v>
      </c>
    </row>
    <row r="49" spans="1:2" ht="24.75" customHeight="1">
      <c r="A49" s="660">
        <f t="shared" si="1"/>
        <v>48</v>
      </c>
      <c r="B49" s="659" t="s">
        <v>45</v>
      </c>
    </row>
    <row r="50" spans="1:2" ht="13.5">
      <c r="A50" s="660">
        <f t="shared" si="1"/>
        <v>49</v>
      </c>
      <c r="B50" s="659" t="s">
        <v>46</v>
      </c>
    </row>
    <row r="51" spans="1:2" ht="27.75">
      <c r="A51" s="660">
        <f t="shared" si="1"/>
        <v>50</v>
      </c>
      <c r="B51" s="659" t="s">
        <v>47</v>
      </c>
    </row>
    <row r="52" spans="1:2" ht="13.5">
      <c r="A52" s="660">
        <f t="shared" si="1"/>
        <v>51</v>
      </c>
      <c r="B52" s="659" t="s">
        <v>48</v>
      </c>
    </row>
    <row r="53" spans="1:2" ht="13.5">
      <c r="A53" s="660">
        <f t="shared" si="1"/>
        <v>52</v>
      </c>
      <c r="B53" s="659" t="s">
        <v>49</v>
      </c>
    </row>
    <row r="54" spans="1:2" ht="13.5">
      <c r="A54" s="660">
        <f t="shared" si="1"/>
        <v>53</v>
      </c>
      <c r="B54" s="659" t="s">
        <v>50</v>
      </c>
    </row>
    <row r="55" spans="1:2" ht="13.5">
      <c r="A55" s="660">
        <f t="shared" si="1"/>
        <v>54</v>
      </c>
      <c r="B55" s="659" t="s">
        <v>51</v>
      </c>
    </row>
    <row r="56" spans="1:2" ht="13.5">
      <c r="A56" s="660">
        <f t="shared" si="1"/>
        <v>55</v>
      </c>
      <c r="B56" s="659" t="s">
        <v>52</v>
      </c>
    </row>
    <row r="57" spans="1:2" ht="13.5">
      <c r="A57" s="660">
        <f t="shared" si="1"/>
        <v>56</v>
      </c>
      <c r="B57" s="659" t="s">
        <v>53</v>
      </c>
    </row>
    <row r="58" spans="1:2" ht="13.5">
      <c r="A58" s="660">
        <f t="shared" si="1"/>
        <v>57</v>
      </c>
      <c r="B58" s="659" t="s">
        <v>54</v>
      </c>
    </row>
    <row r="59" spans="1:2" ht="13.5">
      <c r="A59" s="660">
        <f t="shared" si="1"/>
        <v>58</v>
      </c>
      <c r="B59" s="659" t="s">
        <v>55</v>
      </c>
    </row>
    <row r="60" spans="1:2" ht="27.75">
      <c r="A60" s="660">
        <f t="shared" si="1"/>
        <v>59</v>
      </c>
      <c r="B60" s="659" t="s">
        <v>56</v>
      </c>
    </row>
    <row r="61" spans="1:14" ht="13.5">
      <c r="A61" s="660">
        <f t="shared" si="1"/>
        <v>60</v>
      </c>
      <c r="B61" s="659" t="s">
        <v>57</v>
      </c>
      <c r="N61" s="5"/>
    </row>
    <row r="62" spans="1:2" ht="13.5">
      <c r="A62" s="660">
        <f t="shared" si="1"/>
        <v>61</v>
      </c>
      <c r="B62" s="659" t="s">
        <v>58</v>
      </c>
    </row>
    <row r="63" spans="1:2" ht="28.5" customHeight="1">
      <c r="A63" s="660">
        <f t="shared" si="1"/>
        <v>62</v>
      </c>
      <c r="B63" s="659" t="s">
        <v>59</v>
      </c>
    </row>
    <row r="64" spans="1:2" ht="13.5">
      <c r="A64" s="660">
        <f t="shared" si="1"/>
        <v>63</v>
      </c>
      <c r="B64" s="659" t="s">
        <v>60</v>
      </c>
    </row>
    <row r="65" spans="1:2" ht="13.5">
      <c r="A65" s="660">
        <f t="shared" si="1"/>
        <v>64</v>
      </c>
      <c r="B65" s="659" t="s">
        <v>61</v>
      </c>
    </row>
    <row r="66" spans="1:2" ht="13.5">
      <c r="A66" s="660">
        <f t="shared" si="1"/>
        <v>65</v>
      </c>
      <c r="B66" s="659" t="s">
        <v>62</v>
      </c>
    </row>
    <row r="67" spans="1:2" ht="12.75">
      <c r="A67" s="660">
        <f aca="true" t="shared" si="2" ref="A67:A89">A66+1</f>
        <v>66</v>
      </c>
      <c r="B67" s="663" t="s">
        <v>63</v>
      </c>
    </row>
    <row r="68" spans="1:2" ht="13.5">
      <c r="A68" s="660">
        <f t="shared" si="2"/>
        <v>67</v>
      </c>
      <c r="B68" s="659" t="s">
        <v>64</v>
      </c>
    </row>
    <row r="69" spans="1:2" ht="13.5">
      <c r="A69" s="660">
        <f t="shared" si="2"/>
        <v>68</v>
      </c>
      <c r="B69" s="659" t="s">
        <v>64</v>
      </c>
    </row>
    <row r="70" spans="1:2" ht="27.75">
      <c r="A70" s="660">
        <f t="shared" si="2"/>
        <v>69</v>
      </c>
      <c r="B70" s="659" t="s">
        <v>65</v>
      </c>
    </row>
    <row r="71" spans="1:2" ht="13.5">
      <c r="A71" s="660">
        <f t="shared" si="2"/>
        <v>70</v>
      </c>
      <c r="B71" s="659" t="s">
        <v>66</v>
      </c>
    </row>
    <row r="72" spans="1:2" ht="13.5">
      <c r="A72" s="660">
        <f t="shared" si="2"/>
        <v>71</v>
      </c>
      <c r="B72" s="659" t="s">
        <v>67</v>
      </c>
    </row>
    <row r="73" spans="1:2" ht="13.5">
      <c r="A73" s="660">
        <f t="shared" si="2"/>
        <v>72</v>
      </c>
      <c r="B73" s="659" t="s">
        <v>68</v>
      </c>
    </row>
    <row r="74" spans="1:2" ht="13.5">
      <c r="A74" s="660">
        <f t="shared" si="2"/>
        <v>73</v>
      </c>
      <c r="B74" s="659" t="s">
        <v>69</v>
      </c>
    </row>
    <row r="75" spans="1:2" ht="13.5">
      <c r="A75" s="660">
        <f t="shared" si="2"/>
        <v>74</v>
      </c>
      <c r="B75" s="659" t="s">
        <v>70</v>
      </c>
    </row>
    <row r="76" spans="1:2" ht="13.5">
      <c r="A76" s="660">
        <f t="shared" si="2"/>
        <v>75</v>
      </c>
      <c r="B76" s="659" t="s">
        <v>71</v>
      </c>
    </row>
    <row r="77" spans="1:2" ht="13.5">
      <c r="A77" s="660">
        <f t="shared" si="2"/>
        <v>76</v>
      </c>
      <c r="B77" s="659" t="s">
        <v>72</v>
      </c>
    </row>
    <row r="78" spans="1:2" ht="13.5">
      <c r="A78" s="660">
        <f t="shared" si="2"/>
        <v>77</v>
      </c>
      <c r="B78" s="659" t="s">
        <v>73</v>
      </c>
    </row>
    <row r="79" spans="1:2" ht="13.5">
      <c r="A79" s="660">
        <f t="shared" si="2"/>
        <v>78</v>
      </c>
      <c r="B79" s="659" t="s">
        <v>74</v>
      </c>
    </row>
    <row r="80" spans="1:2" ht="13.5">
      <c r="A80" s="660">
        <f t="shared" si="2"/>
        <v>79</v>
      </c>
      <c r="B80" s="659" t="s">
        <v>75</v>
      </c>
    </row>
    <row r="81" spans="1:2" ht="13.5">
      <c r="A81" s="660">
        <f t="shared" si="2"/>
        <v>80</v>
      </c>
      <c r="B81" s="659" t="s">
        <v>76</v>
      </c>
    </row>
    <row r="82" spans="1:2" ht="27.75">
      <c r="A82" s="660">
        <f t="shared" si="2"/>
        <v>81</v>
      </c>
      <c r="B82" s="659" t="s">
        <v>77</v>
      </c>
    </row>
    <row r="83" spans="1:2" ht="13.5">
      <c r="A83" s="660">
        <f t="shared" si="2"/>
        <v>82</v>
      </c>
      <c r="B83" s="659" t="s">
        <v>78</v>
      </c>
    </row>
    <row r="84" spans="1:2" ht="13.5">
      <c r="A84" s="660">
        <f t="shared" si="2"/>
        <v>83</v>
      </c>
      <c r="B84" s="659" t="s">
        <v>79</v>
      </c>
    </row>
    <row r="85" spans="1:2" ht="13.5">
      <c r="A85" s="660">
        <f t="shared" si="2"/>
        <v>84</v>
      </c>
      <c r="B85" s="659" t="s">
        <v>80</v>
      </c>
    </row>
    <row r="86" spans="1:2" ht="13.5">
      <c r="A86" s="660">
        <f t="shared" si="2"/>
        <v>85</v>
      </c>
      <c r="B86" s="659" t="s">
        <v>81</v>
      </c>
    </row>
    <row r="87" spans="1:2" ht="13.5">
      <c r="A87" s="660">
        <f t="shared" si="2"/>
        <v>86</v>
      </c>
      <c r="B87" s="659" t="s">
        <v>82</v>
      </c>
    </row>
    <row r="88" spans="1:2" ht="13.5">
      <c r="A88" s="660">
        <f t="shared" si="2"/>
        <v>87</v>
      </c>
      <c r="B88" s="659" t="s">
        <v>83</v>
      </c>
    </row>
    <row r="89" spans="1:2" ht="13.5">
      <c r="A89" s="660">
        <f t="shared" si="2"/>
        <v>88</v>
      </c>
      <c r="B89" s="659" t="s">
        <v>84</v>
      </c>
    </row>
    <row r="90" spans="1:2" ht="13.5">
      <c r="A90" s="665">
        <v>89</v>
      </c>
      <c r="B90" s="665" t="s">
        <v>85</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J22"/>
  <sheetViews>
    <sheetView zoomScale="107" zoomScaleNormal="107" zoomScalePageLayoutView="0" workbookViewId="0" topLeftCell="A1">
      <selection activeCell="H4" sqref="H4:H5"/>
    </sheetView>
  </sheetViews>
  <sheetFormatPr defaultColWidth="8.8515625" defaultRowHeight="12.75"/>
  <cols>
    <col min="1" max="1" width="3.421875" style="0" customWidth="1"/>
    <col min="2" max="2" width="56.00390625" style="0" customWidth="1"/>
    <col min="3" max="3" width="4.140625" style="0" customWidth="1"/>
    <col min="4" max="4" width="7.7109375" style="6" customWidth="1"/>
    <col min="5" max="5" width="8.8515625" style="0" customWidth="1"/>
    <col min="6" max="6" width="9.421875" style="0" customWidth="1"/>
    <col min="7" max="7" width="10.421875" style="0" customWidth="1"/>
    <col min="8" max="8" width="14.28125" style="0" customWidth="1"/>
    <col min="9" max="9" width="5.7109375" style="0" customWidth="1"/>
    <col min="10" max="10" width="12.00390625" style="0" customWidth="1"/>
    <col min="11" max="11" width="13.00390625" style="0" customWidth="1"/>
  </cols>
  <sheetData>
    <row r="1" spans="1:7" s="174" customFormat="1" ht="12.75">
      <c r="A1" s="195"/>
      <c r="B1" s="196" t="s">
        <v>298</v>
      </c>
      <c r="C1" s="195"/>
      <c r="D1" s="197"/>
      <c r="E1" s="198"/>
      <c r="F1" s="199"/>
      <c r="G1" s="195"/>
    </row>
    <row r="2" spans="1:10" s="14" customFormat="1" ht="99.75" customHeight="1">
      <c r="A2" s="9" t="s">
        <v>87</v>
      </c>
      <c r="B2" s="9" t="s">
        <v>88</v>
      </c>
      <c r="C2" s="9" t="s">
        <v>89</v>
      </c>
      <c r="D2" s="10" t="s">
        <v>90</v>
      </c>
      <c r="E2" s="10" t="s">
        <v>91</v>
      </c>
      <c r="F2" s="11" t="s">
        <v>92</v>
      </c>
      <c r="G2" s="12" t="s">
        <v>93</v>
      </c>
      <c r="H2" s="13" t="s">
        <v>94</v>
      </c>
      <c r="I2" s="13" t="s">
        <v>95</v>
      </c>
      <c r="J2" s="13" t="s">
        <v>96</v>
      </c>
    </row>
    <row r="3" spans="1:10" s="18" customFormat="1" ht="10.5">
      <c r="A3" s="15">
        <v>1</v>
      </c>
      <c r="B3" s="200">
        <v>2</v>
      </c>
      <c r="C3" s="201">
        <v>3</v>
      </c>
      <c r="D3" s="201">
        <v>4</v>
      </c>
      <c r="E3" s="201">
        <v>5</v>
      </c>
      <c r="F3" s="201">
        <v>6</v>
      </c>
      <c r="G3" s="201">
        <v>7</v>
      </c>
      <c r="H3" s="15">
        <v>8</v>
      </c>
      <c r="I3" s="15">
        <v>9</v>
      </c>
      <c r="J3" s="17">
        <v>10</v>
      </c>
    </row>
    <row r="4" spans="1:10" s="72" customFormat="1" ht="49.5" customHeight="1">
      <c r="A4" s="187">
        <v>1</v>
      </c>
      <c r="B4" s="202" t="s">
        <v>299</v>
      </c>
      <c r="C4" s="203" t="s">
        <v>108</v>
      </c>
      <c r="D4" s="204">
        <v>800000</v>
      </c>
      <c r="E4" s="109"/>
      <c r="F4" s="205"/>
      <c r="G4" s="206" t="e">
        <f>ROUNDUP(D4/F4,2)</f>
        <v>#DIV/0!</v>
      </c>
      <c r="H4" s="207"/>
      <c r="I4" s="208"/>
      <c r="J4" s="209" t="e">
        <f>ROUND((H4*I4+H4)*G4,2)</f>
        <v>#DIV/0!</v>
      </c>
    </row>
    <row r="5" spans="1:10" ht="25.5">
      <c r="A5" s="210">
        <v>2</v>
      </c>
      <c r="B5" s="211" t="s">
        <v>300</v>
      </c>
      <c r="C5" s="212" t="s">
        <v>108</v>
      </c>
      <c r="D5" s="213">
        <v>22000</v>
      </c>
      <c r="E5" s="214"/>
      <c r="F5" s="31"/>
      <c r="G5" s="24" t="e">
        <f>ROUNDUP(D5/F5,2)</f>
        <v>#DIV/0!</v>
      </c>
      <c r="H5" s="215"/>
      <c r="I5" s="26"/>
      <c r="J5" s="27" t="e">
        <f>ROUND((H5*I5+H5)*G5,2)</f>
        <v>#DIV/0!</v>
      </c>
    </row>
    <row r="6" spans="1:10" ht="12.75" customHeight="1">
      <c r="A6" s="683" t="s">
        <v>165</v>
      </c>
      <c r="B6" s="683"/>
      <c r="C6" s="683"/>
      <c r="D6" s="683"/>
      <c r="E6" s="683"/>
      <c r="F6" s="683"/>
      <c r="G6" s="683"/>
      <c r="H6" s="683"/>
      <c r="I6" s="683"/>
      <c r="J6" s="27" t="e">
        <f>SUM(J4:J5)</f>
        <v>#DIV/0!</v>
      </c>
    </row>
    <row r="7" ht="12.75">
      <c r="E7" s="6"/>
    </row>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spans="1:4" ht="12.75">
      <c r="A18" s="216"/>
      <c r="D18" s="216"/>
    </row>
    <row r="19" spans="5:8" ht="12.75">
      <c r="E19" s="6"/>
      <c r="H19" s="217"/>
    </row>
    <row r="20" ht="12.75">
      <c r="E20" s="6"/>
    </row>
    <row r="21" ht="12.75">
      <c r="E21" s="72"/>
    </row>
    <row r="22" ht="12.75">
      <c r="E22" s="218"/>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L63"/>
  <sheetViews>
    <sheetView zoomScale="107" zoomScaleNormal="107" zoomScalePageLayoutView="0" workbookViewId="0" topLeftCell="A9">
      <selection activeCell="H44" sqref="H44:H51"/>
    </sheetView>
  </sheetViews>
  <sheetFormatPr defaultColWidth="8.8515625" defaultRowHeight="12.75"/>
  <cols>
    <col min="1" max="1" width="4.140625" style="216" customWidth="1"/>
    <col min="2" max="2" width="60.8515625" style="72" customWidth="1"/>
    <col min="3" max="3" width="3.421875" style="0" customWidth="1"/>
    <col min="4" max="4" width="7.8515625" style="219" customWidth="1"/>
    <col min="5" max="6" width="8.8515625" style="0" customWidth="1"/>
    <col min="7" max="8" width="10.7109375" style="0" customWidth="1"/>
    <col min="9" max="9" width="5.28125" style="0" customWidth="1"/>
    <col min="10" max="10" width="12.421875" style="0" customWidth="1"/>
  </cols>
  <sheetData>
    <row r="1" spans="1:8" s="174" customFormat="1" ht="12.75">
      <c r="A1" s="7" t="s">
        <v>301</v>
      </c>
      <c r="B1" s="220"/>
      <c r="C1" s="198"/>
      <c r="D1" s="221"/>
      <c r="E1" s="198"/>
      <c r="F1" s="198"/>
      <c r="G1" s="198"/>
      <c r="H1" s="198"/>
    </row>
    <row r="2" spans="1:10" s="14" customFormat="1" ht="96.75" customHeight="1">
      <c r="A2" s="9" t="s">
        <v>87</v>
      </c>
      <c r="B2" s="222" t="s">
        <v>88</v>
      </c>
      <c r="C2" s="9" t="s">
        <v>89</v>
      </c>
      <c r="D2" s="223" t="s">
        <v>90</v>
      </c>
      <c r="E2" s="10" t="s">
        <v>91</v>
      </c>
      <c r="F2" s="11" t="s">
        <v>92</v>
      </c>
      <c r="G2" s="224" t="s">
        <v>93</v>
      </c>
      <c r="H2" s="13" t="s">
        <v>94</v>
      </c>
      <c r="I2" s="13" t="s">
        <v>95</v>
      </c>
      <c r="J2" s="13" t="s">
        <v>96</v>
      </c>
    </row>
    <row r="3" spans="1:10" s="18" customFormat="1" ht="12">
      <c r="A3" s="15">
        <v>1</v>
      </c>
      <c r="B3" s="225">
        <v>2</v>
      </c>
      <c r="C3" s="15">
        <v>3</v>
      </c>
      <c r="D3" s="226">
        <v>4</v>
      </c>
      <c r="E3" s="15">
        <v>5</v>
      </c>
      <c r="F3" s="15">
        <v>6</v>
      </c>
      <c r="G3" s="227">
        <v>7</v>
      </c>
      <c r="H3" s="15">
        <v>8</v>
      </c>
      <c r="I3" s="15">
        <v>9</v>
      </c>
      <c r="J3" s="17">
        <v>10</v>
      </c>
    </row>
    <row r="4" spans="1:10" s="230" customFormat="1" ht="52.5" customHeight="1">
      <c r="A4" s="228" t="s">
        <v>302</v>
      </c>
      <c r="B4" s="170" t="s">
        <v>303</v>
      </c>
      <c r="C4" s="229" t="s">
        <v>99</v>
      </c>
      <c r="D4" s="36" t="s">
        <v>304</v>
      </c>
      <c r="E4" s="109"/>
      <c r="F4" s="31"/>
      <c r="G4" s="24" t="e">
        <f aca="true" t="shared" si="0" ref="G4:G31">ROUNDUP(D4/F4,2)</f>
        <v>#DIV/0!</v>
      </c>
      <c r="H4" s="37">
        <v>0</v>
      </c>
      <c r="I4" s="26"/>
      <c r="J4" s="27" t="e">
        <f aca="true" t="shared" si="1" ref="J4:J31">ROUND((H4*I4+H4)*G4,2)</f>
        <v>#DIV/0!</v>
      </c>
    </row>
    <row r="5" spans="1:10" s="230" customFormat="1" ht="51.75">
      <c r="A5" s="231" t="s">
        <v>305</v>
      </c>
      <c r="B5" s="170" t="s">
        <v>306</v>
      </c>
      <c r="C5" s="232" t="s">
        <v>99</v>
      </c>
      <c r="D5" s="233" t="s">
        <v>304</v>
      </c>
      <c r="E5" s="109"/>
      <c r="F5" s="31"/>
      <c r="G5" s="24" t="e">
        <f t="shared" si="0"/>
        <v>#DIV/0!</v>
      </c>
      <c r="H5" s="37">
        <v>0</v>
      </c>
      <c r="I5" s="26"/>
      <c r="J5" s="27" t="e">
        <f t="shared" si="1"/>
        <v>#DIV/0!</v>
      </c>
    </row>
    <row r="6" spans="1:10" s="230" customFormat="1" ht="51.75">
      <c r="A6" s="231" t="s">
        <v>307</v>
      </c>
      <c r="B6" s="234" t="s">
        <v>308</v>
      </c>
      <c r="C6" s="232" t="s">
        <v>99</v>
      </c>
      <c r="D6" s="233" t="s">
        <v>309</v>
      </c>
      <c r="E6" s="109"/>
      <c r="F6" s="31"/>
      <c r="G6" s="24" t="e">
        <f t="shared" si="0"/>
        <v>#DIV/0!</v>
      </c>
      <c r="H6" s="37">
        <v>0</v>
      </c>
      <c r="I6" s="26"/>
      <c r="J6" s="27" t="e">
        <f t="shared" si="1"/>
        <v>#DIV/0!</v>
      </c>
    </row>
    <row r="7" spans="1:10" s="184" customFormat="1" ht="129.75">
      <c r="A7" s="235">
        <v>4</v>
      </c>
      <c r="B7" s="170" t="s">
        <v>310</v>
      </c>
      <c r="C7" s="236" t="s">
        <v>99</v>
      </c>
      <c r="D7" s="36" t="s">
        <v>311</v>
      </c>
      <c r="E7" s="237"/>
      <c r="F7" s="31"/>
      <c r="G7" s="24" t="e">
        <f t="shared" si="0"/>
        <v>#DIV/0!</v>
      </c>
      <c r="H7" s="37">
        <v>0</v>
      </c>
      <c r="I7" s="26"/>
      <c r="J7" s="27" t="e">
        <f t="shared" si="1"/>
        <v>#DIV/0!</v>
      </c>
    </row>
    <row r="8" spans="1:10" s="241" customFormat="1" ht="12.75">
      <c r="A8" s="238">
        <v>5</v>
      </c>
      <c r="B8" s="183" t="s">
        <v>312</v>
      </c>
      <c r="C8" s="239" t="s">
        <v>99</v>
      </c>
      <c r="D8" s="36" t="s">
        <v>302</v>
      </c>
      <c r="E8" s="238"/>
      <c r="F8" s="240"/>
      <c r="G8" s="24" t="e">
        <f t="shared" si="0"/>
        <v>#DIV/0!</v>
      </c>
      <c r="H8" s="37">
        <v>0</v>
      </c>
      <c r="I8" s="110"/>
      <c r="J8" s="27" t="e">
        <f t="shared" si="1"/>
        <v>#DIV/0!</v>
      </c>
    </row>
    <row r="9" spans="1:10" s="241" customFormat="1" ht="228.75" customHeight="1">
      <c r="A9" s="54">
        <v>6</v>
      </c>
      <c r="B9" s="132" t="s">
        <v>313</v>
      </c>
      <c r="C9" s="54" t="s">
        <v>108</v>
      </c>
      <c r="D9" s="242">
        <v>220</v>
      </c>
      <c r="E9" s="22"/>
      <c r="F9" s="31"/>
      <c r="G9" s="24" t="e">
        <f t="shared" si="0"/>
        <v>#DIV/0!</v>
      </c>
      <c r="H9" s="37">
        <v>0</v>
      </c>
      <c r="I9" s="26"/>
      <c r="J9" s="27" t="e">
        <f t="shared" si="1"/>
        <v>#DIV/0!</v>
      </c>
    </row>
    <row r="10" spans="1:10" s="241" customFormat="1" ht="18.75" customHeight="1">
      <c r="A10" s="186">
        <v>7</v>
      </c>
      <c r="B10" s="136" t="s">
        <v>314</v>
      </c>
      <c r="C10" s="243" t="s">
        <v>99</v>
      </c>
      <c r="D10" s="244">
        <v>10</v>
      </c>
      <c r="E10" s="109"/>
      <c r="F10" s="245"/>
      <c r="G10" s="246" t="e">
        <f t="shared" si="0"/>
        <v>#DIV/0!</v>
      </c>
      <c r="H10" s="37">
        <v>0</v>
      </c>
      <c r="I10" s="26"/>
      <c r="J10" s="27" t="e">
        <f t="shared" si="1"/>
        <v>#DIV/0!</v>
      </c>
    </row>
    <row r="11" spans="1:10" s="241" customFormat="1" ht="20.25" customHeight="1">
      <c r="A11" s="186">
        <v>8</v>
      </c>
      <c r="B11" s="136" t="s">
        <v>315</v>
      </c>
      <c r="C11" s="247" t="s">
        <v>99</v>
      </c>
      <c r="D11" s="244">
        <v>50</v>
      </c>
      <c r="E11" s="109"/>
      <c r="F11" s="245"/>
      <c r="G11" s="246" t="e">
        <f t="shared" si="0"/>
        <v>#DIV/0!</v>
      </c>
      <c r="H11" s="37">
        <v>0</v>
      </c>
      <c r="I11" s="26"/>
      <c r="J11" s="27" t="e">
        <f t="shared" si="1"/>
        <v>#DIV/0!</v>
      </c>
    </row>
    <row r="12" spans="1:10" s="241" customFormat="1" ht="20.25" customHeight="1">
      <c r="A12" s="186">
        <v>9</v>
      </c>
      <c r="B12" s="136" t="s">
        <v>316</v>
      </c>
      <c r="C12" s="247" t="s">
        <v>99</v>
      </c>
      <c r="D12" s="244">
        <v>60</v>
      </c>
      <c r="E12" s="109"/>
      <c r="F12" s="245"/>
      <c r="G12" s="246" t="e">
        <f t="shared" si="0"/>
        <v>#DIV/0!</v>
      </c>
      <c r="H12" s="37">
        <v>0</v>
      </c>
      <c r="I12" s="26"/>
      <c r="J12" s="27" t="e">
        <f t="shared" si="1"/>
        <v>#DIV/0!</v>
      </c>
    </row>
    <row r="13" spans="1:10" s="241" customFormat="1" ht="20.25" customHeight="1">
      <c r="A13" s="40" t="s">
        <v>317</v>
      </c>
      <c r="B13" s="136" t="s">
        <v>318</v>
      </c>
      <c r="C13" s="247" t="s">
        <v>99</v>
      </c>
      <c r="D13" s="248">
        <v>80</v>
      </c>
      <c r="E13" s="109"/>
      <c r="F13" s="245"/>
      <c r="G13" s="246" t="e">
        <f t="shared" si="0"/>
        <v>#DIV/0!</v>
      </c>
      <c r="H13" s="37">
        <v>0</v>
      </c>
      <c r="I13" s="26"/>
      <c r="J13" s="27" t="e">
        <f t="shared" si="1"/>
        <v>#DIV/0!</v>
      </c>
    </row>
    <row r="14" spans="1:10" s="241" customFormat="1" ht="63" customHeight="1">
      <c r="A14" s="50" t="s">
        <v>319</v>
      </c>
      <c r="B14" s="182" t="s">
        <v>320</v>
      </c>
      <c r="C14" s="59" t="s">
        <v>99</v>
      </c>
      <c r="D14" s="248">
        <v>14</v>
      </c>
      <c r="E14" s="22"/>
      <c r="F14" s="31"/>
      <c r="G14" s="24" t="e">
        <f t="shared" si="0"/>
        <v>#DIV/0!</v>
      </c>
      <c r="H14" s="37">
        <v>0</v>
      </c>
      <c r="I14" s="26"/>
      <c r="J14" s="27" t="e">
        <f t="shared" si="1"/>
        <v>#DIV/0!</v>
      </c>
    </row>
    <row r="15" spans="1:10" s="241" customFormat="1" ht="352.5" customHeight="1">
      <c r="A15" s="19">
        <v>12</v>
      </c>
      <c r="B15" s="130" t="s">
        <v>321</v>
      </c>
      <c r="C15" s="19" t="s">
        <v>99</v>
      </c>
      <c r="D15" s="248">
        <v>5</v>
      </c>
      <c r="E15" s="22"/>
      <c r="F15" s="47"/>
      <c r="G15" s="24" t="e">
        <f t="shared" si="0"/>
        <v>#DIV/0!</v>
      </c>
      <c r="H15" s="37">
        <v>0</v>
      </c>
      <c r="I15" s="26"/>
      <c r="J15" s="27" t="e">
        <f t="shared" si="1"/>
        <v>#DIV/0!</v>
      </c>
    </row>
    <row r="16" spans="1:10" s="241" customFormat="1" ht="39" customHeight="1">
      <c r="A16" s="19">
        <f aca="true" t="shared" si="2" ref="A16:A23">A15+1</f>
        <v>13</v>
      </c>
      <c r="B16" s="211" t="s">
        <v>322</v>
      </c>
      <c r="C16" s="19" t="s">
        <v>99</v>
      </c>
      <c r="D16" s="248">
        <v>2</v>
      </c>
      <c r="E16" s="22"/>
      <c r="F16" s="47"/>
      <c r="G16" s="24" t="e">
        <f t="shared" si="0"/>
        <v>#DIV/0!</v>
      </c>
      <c r="H16" s="37">
        <v>0</v>
      </c>
      <c r="I16" s="26"/>
      <c r="J16" s="27" t="e">
        <f t="shared" si="1"/>
        <v>#DIV/0!</v>
      </c>
    </row>
    <row r="17" spans="1:10" s="241" customFormat="1" ht="70.5" customHeight="1">
      <c r="A17" s="19">
        <f t="shared" si="2"/>
        <v>14</v>
      </c>
      <c r="B17" s="136" t="s">
        <v>323</v>
      </c>
      <c r="C17" s="19" t="s">
        <v>99</v>
      </c>
      <c r="D17" s="248">
        <v>800</v>
      </c>
      <c r="E17" s="22"/>
      <c r="F17" s="47"/>
      <c r="G17" s="24" t="e">
        <f t="shared" si="0"/>
        <v>#DIV/0!</v>
      </c>
      <c r="H17" s="37">
        <v>0</v>
      </c>
      <c r="I17" s="26"/>
      <c r="J17" s="27" t="e">
        <f t="shared" si="1"/>
        <v>#DIV/0!</v>
      </c>
    </row>
    <row r="18" spans="1:10" s="241" customFormat="1" ht="76.5" customHeight="1">
      <c r="A18" s="19">
        <f t="shared" si="2"/>
        <v>15</v>
      </c>
      <c r="B18" s="136" t="s">
        <v>324</v>
      </c>
      <c r="C18" s="19" t="s">
        <v>99</v>
      </c>
      <c r="D18" s="248">
        <v>800</v>
      </c>
      <c r="E18" s="22"/>
      <c r="F18" s="47"/>
      <c r="G18" s="24" t="e">
        <f t="shared" si="0"/>
        <v>#DIV/0!</v>
      </c>
      <c r="H18" s="37">
        <v>0</v>
      </c>
      <c r="I18" s="26"/>
      <c r="J18" s="27" t="e">
        <f t="shared" si="1"/>
        <v>#DIV/0!</v>
      </c>
    </row>
    <row r="19" spans="1:10" s="241" customFormat="1" ht="64.5" customHeight="1">
      <c r="A19" s="19">
        <f t="shared" si="2"/>
        <v>16</v>
      </c>
      <c r="B19" s="136" t="s">
        <v>325</v>
      </c>
      <c r="C19" s="19" t="s">
        <v>99</v>
      </c>
      <c r="D19" s="248">
        <v>1000</v>
      </c>
      <c r="E19" s="22"/>
      <c r="F19" s="47"/>
      <c r="G19" s="24" t="e">
        <f t="shared" si="0"/>
        <v>#DIV/0!</v>
      </c>
      <c r="H19" s="37">
        <v>0</v>
      </c>
      <c r="I19" s="26"/>
      <c r="J19" s="27" t="e">
        <f t="shared" si="1"/>
        <v>#DIV/0!</v>
      </c>
    </row>
    <row r="20" spans="1:10" s="241" customFormat="1" ht="61.5" customHeight="1">
      <c r="A20" s="19">
        <f t="shared" si="2"/>
        <v>17</v>
      </c>
      <c r="B20" s="136" t="s">
        <v>326</v>
      </c>
      <c r="C20" s="19" t="s">
        <v>99</v>
      </c>
      <c r="D20" s="248">
        <v>9600</v>
      </c>
      <c r="E20" s="22"/>
      <c r="F20" s="47"/>
      <c r="G20" s="24" t="e">
        <f t="shared" si="0"/>
        <v>#DIV/0!</v>
      </c>
      <c r="H20" s="37">
        <v>0</v>
      </c>
      <c r="I20" s="26"/>
      <c r="J20" s="27" t="e">
        <f t="shared" si="1"/>
        <v>#DIV/0!</v>
      </c>
    </row>
    <row r="21" spans="1:10" s="241" customFormat="1" ht="51.75">
      <c r="A21" s="19">
        <f t="shared" si="2"/>
        <v>18</v>
      </c>
      <c r="B21" s="136" t="s">
        <v>327</v>
      </c>
      <c r="C21" s="19" t="s">
        <v>99</v>
      </c>
      <c r="D21" s="248">
        <v>400</v>
      </c>
      <c r="E21" s="22"/>
      <c r="F21" s="47"/>
      <c r="G21" s="24" t="e">
        <f t="shared" si="0"/>
        <v>#DIV/0!</v>
      </c>
      <c r="H21" s="37">
        <v>0</v>
      </c>
      <c r="I21" s="26"/>
      <c r="J21" s="27" t="e">
        <f t="shared" si="1"/>
        <v>#DIV/0!</v>
      </c>
    </row>
    <row r="22" spans="1:10" s="241" customFormat="1" ht="96" customHeight="1">
      <c r="A22" s="19">
        <f t="shared" si="2"/>
        <v>19</v>
      </c>
      <c r="B22" s="125" t="s">
        <v>328</v>
      </c>
      <c r="C22" s="19" t="s">
        <v>99</v>
      </c>
      <c r="D22" s="248">
        <v>250</v>
      </c>
      <c r="E22" s="22"/>
      <c r="F22" s="47"/>
      <c r="G22" s="24" t="e">
        <f t="shared" si="0"/>
        <v>#DIV/0!</v>
      </c>
      <c r="H22" s="37">
        <v>0</v>
      </c>
      <c r="I22" s="26"/>
      <c r="J22" s="27" t="e">
        <f t="shared" si="1"/>
        <v>#DIV/0!</v>
      </c>
    </row>
    <row r="23" spans="1:10" s="241" customFormat="1" ht="64.5">
      <c r="A23" s="19">
        <f t="shared" si="2"/>
        <v>20</v>
      </c>
      <c r="B23" s="136" t="s">
        <v>329</v>
      </c>
      <c r="C23" s="42" t="s">
        <v>99</v>
      </c>
      <c r="D23" s="248">
        <v>900</v>
      </c>
      <c r="E23" s="22"/>
      <c r="F23" s="47"/>
      <c r="G23" s="24" t="e">
        <f t="shared" si="0"/>
        <v>#DIV/0!</v>
      </c>
      <c r="H23" s="37">
        <v>0</v>
      </c>
      <c r="I23" s="26"/>
      <c r="J23" s="27" t="e">
        <f t="shared" si="1"/>
        <v>#DIV/0!</v>
      </c>
    </row>
    <row r="24" spans="1:10" s="241" customFormat="1" ht="12">
      <c r="A24" s="19">
        <v>21</v>
      </c>
      <c r="B24" s="249" t="s">
        <v>330</v>
      </c>
      <c r="C24" s="42"/>
      <c r="D24" s="248">
        <v>82</v>
      </c>
      <c r="E24" s="22"/>
      <c r="F24" s="47"/>
      <c r="G24" s="24" t="e">
        <f t="shared" si="0"/>
        <v>#DIV/0!</v>
      </c>
      <c r="H24" s="37">
        <v>0</v>
      </c>
      <c r="I24" s="26"/>
      <c r="J24" s="27" t="e">
        <f t="shared" si="1"/>
        <v>#DIV/0!</v>
      </c>
    </row>
    <row r="25" spans="1:12" s="241" customFormat="1" ht="78">
      <c r="A25" s="40" t="s">
        <v>129</v>
      </c>
      <c r="B25" s="250" t="s">
        <v>331</v>
      </c>
      <c r="C25" s="68" t="s">
        <v>99</v>
      </c>
      <c r="D25" s="248">
        <v>860</v>
      </c>
      <c r="E25" s="109"/>
      <c r="F25" s="47"/>
      <c r="G25" s="24" t="e">
        <f t="shared" si="0"/>
        <v>#DIV/0!</v>
      </c>
      <c r="H25" s="37">
        <v>0</v>
      </c>
      <c r="I25" s="26"/>
      <c r="J25" s="27" t="e">
        <f t="shared" si="1"/>
        <v>#DIV/0!</v>
      </c>
      <c r="K25" s="72"/>
      <c r="L25" s="72"/>
    </row>
    <row r="26" spans="1:12" s="241" customFormat="1" ht="90.75">
      <c r="A26" s="40" t="s">
        <v>131</v>
      </c>
      <c r="B26" s="250" t="s">
        <v>332</v>
      </c>
      <c r="C26" s="68" t="s">
        <v>99</v>
      </c>
      <c r="D26" s="248">
        <v>1200</v>
      </c>
      <c r="E26" s="109"/>
      <c r="F26" s="47"/>
      <c r="G26" s="24" t="e">
        <f t="shared" si="0"/>
        <v>#DIV/0!</v>
      </c>
      <c r="H26" s="37">
        <v>0</v>
      </c>
      <c r="I26" s="26"/>
      <c r="J26" s="27" t="e">
        <f t="shared" si="1"/>
        <v>#DIV/0!</v>
      </c>
      <c r="K26" s="72"/>
      <c r="L26" s="72"/>
    </row>
    <row r="27" spans="1:12" s="241" customFormat="1" ht="90.75">
      <c r="A27" s="40" t="s">
        <v>133</v>
      </c>
      <c r="B27" s="250" t="s">
        <v>333</v>
      </c>
      <c r="C27" s="68" t="s">
        <v>99</v>
      </c>
      <c r="D27" s="248">
        <v>500</v>
      </c>
      <c r="E27" s="109"/>
      <c r="F27" s="47"/>
      <c r="G27" s="24" t="e">
        <f t="shared" si="0"/>
        <v>#DIV/0!</v>
      </c>
      <c r="H27" s="37">
        <v>0</v>
      </c>
      <c r="I27" s="26"/>
      <c r="J27" s="27" t="e">
        <f t="shared" si="1"/>
        <v>#DIV/0!</v>
      </c>
      <c r="K27" s="72"/>
      <c r="L27" s="72"/>
    </row>
    <row r="28" spans="1:12" s="241" customFormat="1" ht="103.5" customHeight="1">
      <c r="A28" s="40" t="s">
        <v>135</v>
      </c>
      <c r="B28" s="41" t="s">
        <v>334</v>
      </c>
      <c r="C28" s="42" t="s">
        <v>99</v>
      </c>
      <c r="D28" s="242">
        <v>6</v>
      </c>
      <c r="E28" s="109"/>
      <c r="F28" s="47"/>
      <c r="G28" s="24" t="e">
        <f t="shared" si="0"/>
        <v>#DIV/0!</v>
      </c>
      <c r="H28" s="37">
        <v>0</v>
      </c>
      <c r="I28" s="26"/>
      <c r="J28" s="27" t="e">
        <f t="shared" si="1"/>
        <v>#DIV/0!</v>
      </c>
      <c r="K28" s="72"/>
      <c r="L28" s="72"/>
    </row>
    <row r="29" spans="1:12" s="241" customFormat="1" ht="78">
      <c r="A29" s="40" t="s">
        <v>335</v>
      </c>
      <c r="B29" s="41" t="s">
        <v>336</v>
      </c>
      <c r="C29" s="42" t="s">
        <v>99</v>
      </c>
      <c r="D29" s="242">
        <v>6</v>
      </c>
      <c r="E29" s="109"/>
      <c r="F29" s="47"/>
      <c r="G29" s="24" t="e">
        <f t="shared" si="0"/>
        <v>#DIV/0!</v>
      </c>
      <c r="H29" s="37">
        <v>0</v>
      </c>
      <c r="I29" s="26"/>
      <c r="J29" s="27" t="e">
        <f t="shared" si="1"/>
        <v>#DIV/0!</v>
      </c>
      <c r="K29" s="72"/>
      <c r="L29" s="72"/>
    </row>
    <row r="30" spans="1:12" s="241" customFormat="1" ht="51.75">
      <c r="A30" s="40" t="s">
        <v>139</v>
      </c>
      <c r="B30" s="251" t="s">
        <v>337</v>
      </c>
      <c r="C30" s="42" t="s">
        <v>99</v>
      </c>
      <c r="D30" s="248">
        <v>300</v>
      </c>
      <c r="E30" s="109"/>
      <c r="F30" s="47"/>
      <c r="G30" s="24" t="e">
        <f t="shared" si="0"/>
        <v>#DIV/0!</v>
      </c>
      <c r="H30" s="37">
        <v>0</v>
      </c>
      <c r="I30" s="110"/>
      <c r="J30" s="27" t="e">
        <f t="shared" si="1"/>
        <v>#DIV/0!</v>
      </c>
      <c r="K30" s="158"/>
      <c r="L30" s="158"/>
    </row>
    <row r="31" spans="1:12" s="241" customFormat="1" ht="51.75">
      <c r="A31" s="40" t="s">
        <v>145</v>
      </c>
      <c r="B31" s="251" t="s">
        <v>338</v>
      </c>
      <c r="C31" s="42" t="s">
        <v>99</v>
      </c>
      <c r="D31" s="248">
        <v>420</v>
      </c>
      <c r="E31" s="109"/>
      <c r="F31" s="47"/>
      <c r="G31" s="24" t="e">
        <f t="shared" si="0"/>
        <v>#DIV/0!</v>
      </c>
      <c r="H31" s="37">
        <v>0</v>
      </c>
      <c r="I31" s="110"/>
      <c r="J31" s="27" t="e">
        <f t="shared" si="1"/>
        <v>#DIV/0!</v>
      </c>
      <c r="K31" s="158"/>
      <c r="L31" s="158"/>
    </row>
    <row r="32" spans="1:10" s="241" customFormat="1" ht="12">
      <c r="A32" s="63" t="s">
        <v>149</v>
      </c>
      <c r="B32" s="252" t="s">
        <v>339</v>
      </c>
      <c r="C32" s="63"/>
      <c r="D32" s="253"/>
      <c r="E32" s="143"/>
      <c r="F32" s="254"/>
      <c r="G32" s="62"/>
      <c r="H32" s="37"/>
      <c r="I32" s="26"/>
      <c r="J32" s="27"/>
    </row>
    <row r="33" spans="1:10" s="241" customFormat="1" ht="12">
      <c r="A33" s="63" t="s">
        <v>340</v>
      </c>
      <c r="B33" s="252" t="s">
        <v>341</v>
      </c>
      <c r="C33" s="63" t="s">
        <v>99</v>
      </c>
      <c r="D33" s="253">
        <v>4</v>
      </c>
      <c r="E33" s="109"/>
      <c r="F33" s="245"/>
      <c r="G33" s="24" t="e">
        <f>ROUNDUP(D33/F33,2)</f>
        <v>#DIV/0!</v>
      </c>
      <c r="H33" s="37">
        <v>0</v>
      </c>
      <c r="I33" s="110"/>
      <c r="J33" s="27" t="e">
        <f>ROUND((H33*I33+H33)*G33,2)</f>
        <v>#DIV/0!</v>
      </c>
    </row>
    <row r="34" spans="1:10" s="241" customFormat="1" ht="12">
      <c r="A34" s="63" t="s">
        <v>342</v>
      </c>
      <c r="B34" s="252" t="s">
        <v>343</v>
      </c>
      <c r="C34" s="63" t="s">
        <v>99</v>
      </c>
      <c r="D34" s="253">
        <v>5</v>
      </c>
      <c r="E34" s="109"/>
      <c r="F34" s="245"/>
      <c r="G34" s="24" t="e">
        <f>ROUNDUP(D34/F34,2)</f>
        <v>#DIV/0!</v>
      </c>
      <c r="H34" s="37">
        <v>0</v>
      </c>
      <c r="I34" s="110"/>
      <c r="J34" s="27" t="e">
        <f>ROUND((H34*I34+H34)*G34,2)</f>
        <v>#DIV/0!</v>
      </c>
    </row>
    <row r="35" spans="1:10" s="241" customFormat="1" ht="12">
      <c r="A35" s="63" t="s">
        <v>344</v>
      </c>
      <c r="B35" s="249" t="s">
        <v>345</v>
      </c>
      <c r="C35" s="63"/>
      <c r="D35" s="253"/>
      <c r="E35" s="109"/>
      <c r="F35" s="164"/>
      <c r="G35" s="24"/>
      <c r="H35" s="37"/>
      <c r="I35" s="110"/>
      <c r="J35" s="27"/>
    </row>
    <row r="36" spans="1:10" s="241" customFormat="1" ht="12.75">
      <c r="A36" s="63" t="s">
        <v>346</v>
      </c>
      <c r="B36" s="255" t="s">
        <v>347</v>
      </c>
      <c r="C36" s="63" t="s">
        <v>99</v>
      </c>
      <c r="D36" s="253">
        <v>6</v>
      </c>
      <c r="E36" s="109"/>
      <c r="F36" s="245"/>
      <c r="G36" s="24" t="e">
        <f aca="true" t="shared" si="3" ref="G36:G42">ROUNDUP(D36/F36,2)</f>
        <v>#DIV/0!</v>
      </c>
      <c r="H36" s="37">
        <v>0</v>
      </c>
      <c r="I36" s="110"/>
      <c r="J36" s="27" t="e">
        <f aca="true" t="shared" si="4" ref="J36:J42">ROUND((H36*I36+H36)*G36,2)</f>
        <v>#DIV/0!</v>
      </c>
    </row>
    <row r="37" spans="1:10" s="241" customFormat="1" ht="12.75">
      <c r="A37" s="63" t="s">
        <v>348</v>
      </c>
      <c r="B37" s="255" t="s">
        <v>349</v>
      </c>
      <c r="C37" s="63" t="s">
        <v>99</v>
      </c>
      <c r="D37" s="253" t="s">
        <v>113</v>
      </c>
      <c r="E37" s="109"/>
      <c r="F37" s="245"/>
      <c r="G37" s="24" t="e">
        <f t="shared" si="3"/>
        <v>#DIV/0!</v>
      </c>
      <c r="H37" s="37">
        <v>0</v>
      </c>
      <c r="I37" s="110"/>
      <c r="J37" s="27" t="e">
        <f t="shared" si="4"/>
        <v>#DIV/0!</v>
      </c>
    </row>
    <row r="38" spans="1:10" s="241" customFormat="1" ht="12.75">
      <c r="A38" s="63" t="s">
        <v>350</v>
      </c>
      <c r="B38" s="255" t="s">
        <v>351</v>
      </c>
      <c r="C38" s="63" t="s">
        <v>99</v>
      </c>
      <c r="D38" s="253">
        <v>25</v>
      </c>
      <c r="E38" s="109"/>
      <c r="F38" s="245"/>
      <c r="G38" s="24" t="e">
        <f t="shared" si="3"/>
        <v>#DIV/0!</v>
      </c>
      <c r="H38" s="37">
        <v>0</v>
      </c>
      <c r="I38" s="110"/>
      <c r="J38" s="27" t="e">
        <f t="shared" si="4"/>
        <v>#DIV/0!</v>
      </c>
    </row>
    <row r="39" spans="1:10" s="241" customFormat="1" ht="12.75">
      <c r="A39" s="63" t="s">
        <v>352</v>
      </c>
      <c r="B39" s="255" t="s">
        <v>353</v>
      </c>
      <c r="C39" s="63" t="s">
        <v>99</v>
      </c>
      <c r="D39" s="253">
        <v>10</v>
      </c>
      <c r="E39" s="109"/>
      <c r="F39" s="245"/>
      <c r="G39" s="24" t="e">
        <f t="shared" si="3"/>
        <v>#DIV/0!</v>
      </c>
      <c r="H39" s="37">
        <v>0</v>
      </c>
      <c r="I39" s="110"/>
      <c r="J39" s="27" t="e">
        <f t="shared" si="4"/>
        <v>#DIV/0!</v>
      </c>
    </row>
    <row r="40" spans="1:10" s="241" customFormat="1" ht="12.75">
      <c r="A40" s="63" t="s">
        <v>352</v>
      </c>
      <c r="B40" s="256" t="s">
        <v>354</v>
      </c>
      <c r="C40" s="63" t="s">
        <v>99</v>
      </c>
      <c r="D40" s="253" t="s">
        <v>355</v>
      </c>
      <c r="E40" s="109"/>
      <c r="F40" s="245"/>
      <c r="G40" s="24" t="e">
        <f t="shared" si="3"/>
        <v>#DIV/0!</v>
      </c>
      <c r="H40" s="37">
        <v>0</v>
      </c>
      <c r="I40" s="110"/>
      <c r="J40" s="27" t="e">
        <f t="shared" si="4"/>
        <v>#DIV/0!</v>
      </c>
    </row>
    <row r="41" spans="1:10" s="241" customFormat="1" ht="12.75">
      <c r="A41" s="63" t="s">
        <v>159</v>
      </c>
      <c r="B41" s="136" t="s">
        <v>356</v>
      </c>
      <c r="C41" s="63" t="s">
        <v>99</v>
      </c>
      <c r="D41" s="253">
        <v>2</v>
      </c>
      <c r="E41" s="109"/>
      <c r="F41" s="245"/>
      <c r="G41" s="24" t="e">
        <f t="shared" si="3"/>
        <v>#DIV/0!</v>
      </c>
      <c r="H41" s="37">
        <v>0</v>
      </c>
      <c r="I41" s="110"/>
      <c r="J41" s="27" t="e">
        <f t="shared" si="4"/>
        <v>#DIV/0!</v>
      </c>
    </row>
    <row r="42" spans="1:10" s="241" customFormat="1" ht="51.75">
      <c r="A42" s="257">
        <v>32</v>
      </c>
      <c r="B42" s="34" t="s">
        <v>357</v>
      </c>
      <c r="C42" s="146" t="s">
        <v>99</v>
      </c>
      <c r="D42" s="36">
        <v>30</v>
      </c>
      <c r="E42" s="22"/>
      <c r="F42" s="47"/>
      <c r="G42" s="24" t="e">
        <f t="shared" si="3"/>
        <v>#DIV/0!</v>
      </c>
      <c r="H42" s="37">
        <v>0</v>
      </c>
      <c r="I42" s="26"/>
      <c r="J42" s="27" t="e">
        <f t="shared" si="4"/>
        <v>#DIV/0!</v>
      </c>
    </row>
    <row r="43" spans="1:10" s="241" customFormat="1" ht="64.5">
      <c r="A43" s="258" t="s">
        <v>163</v>
      </c>
      <c r="B43" s="259" t="s">
        <v>358</v>
      </c>
      <c r="C43" s="260"/>
      <c r="D43" s="253"/>
      <c r="E43" s="109"/>
      <c r="F43" s="31"/>
      <c r="G43" s="24"/>
      <c r="H43" s="37"/>
      <c r="I43" s="110"/>
      <c r="J43" s="27"/>
    </row>
    <row r="44" spans="1:10" s="241" customFormat="1" ht="12.75">
      <c r="A44" s="258" t="s">
        <v>359</v>
      </c>
      <c r="B44" s="261" t="s">
        <v>360</v>
      </c>
      <c r="C44" s="262" t="s">
        <v>99</v>
      </c>
      <c r="D44" s="36" t="s">
        <v>361</v>
      </c>
      <c r="E44" s="109"/>
      <c r="F44" s="47"/>
      <c r="G44" s="24" t="e">
        <f aca="true" t="shared" si="5" ref="G44:G51">ROUNDUP(D44/F44,2)</f>
        <v>#DIV/0!</v>
      </c>
      <c r="H44" s="37">
        <v>0</v>
      </c>
      <c r="I44" s="110"/>
      <c r="J44" s="27" t="e">
        <f aca="true" t="shared" si="6" ref="J44:J51">ROUND((H44*I44+H44)*G44,2)</f>
        <v>#DIV/0!</v>
      </c>
    </row>
    <row r="45" spans="1:10" s="241" customFormat="1" ht="12.75">
      <c r="A45" s="258" t="s">
        <v>362</v>
      </c>
      <c r="B45" s="261" t="s">
        <v>363</v>
      </c>
      <c r="C45" s="262" t="s">
        <v>99</v>
      </c>
      <c r="D45" s="36" t="s">
        <v>364</v>
      </c>
      <c r="E45" s="109"/>
      <c r="F45" s="47"/>
      <c r="G45" s="24" t="e">
        <f t="shared" si="5"/>
        <v>#DIV/0!</v>
      </c>
      <c r="H45" s="37">
        <v>0</v>
      </c>
      <c r="I45" s="110"/>
      <c r="J45" s="27" t="e">
        <f t="shared" si="6"/>
        <v>#DIV/0!</v>
      </c>
    </row>
    <row r="46" spans="1:10" s="241" customFormat="1" ht="12.75">
      <c r="A46" s="258" t="s">
        <v>365</v>
      </c>
      <c r="B46" s="261" t="s">
        <v>366</v>
      </c>
      <c r="C46" s="262" t="s">
        <v>99</v>
      </c>
      <c r="D46" s="36" t="s">
        <v>367</v>
      </c>
      <c r="E46" s="109"/>
      <c r="F46" s="47"/>
      <c r="G46" s="24" t="e">
        <f t="shared" si="5"/>
        <v>#DIV/0!</v>
      </c>
      <c r="H46" s="37">
        <v>0</v>
      </c>
      <c r="I46" s="110"/>
      <c r="J46" s="27" t="e">
        <f t="shared" si="6"/>
        <v>#DIV/0!</v>
      </c>
    </row>
    <row r="47" spans="1:10" s="241" customFormat="1" ht="12.75">
      <c r="A47" s="258" t="s">
        <v>368</v>
      </c>
      <c r="B47" s="261" t="s">
        <v>366</v>
      </c>
      <c r="C47" s="262" t="s">
        <v>369</v>
      </c>
      <c r="D47" s="36" t="s">
        <v>361</v>
      </c>
      <c r="E47" s="109"/>
      <c r="F47" s="47"/>
      <c r="G47" s="24" t="e">
        <f t="shared" si="5"/>
        <v>#DIV/0!</v>
      </c>
      <c r="H47" s="37">
        <v>0</v>
      </c>
      <c r="I47" s="110"/>
      <c r="J47" s="27" t="e">
        <f t="shared" si="6"/>
        <v>#DIV/0!</v>
      </c>
    </row>
    <row r="48" spans="1:10" s="241" customFormat="1" ht="103.5">
      <c r="A48" s="260" t="s">
        <v>370</v>
      </c>
      <c r="B48" s="263" t="s">
        <v>371</v>
      </c>
      <c r="C48" s="262" t="s">
        <v>99</v>
      </c>
      <c r="D48" s="36">
        <v>250</v>
      </c>
      <c r="E48" s="109"/>
      <c r="F48" s="47"/>
      <c r="G48" s="24" t="e">
        <f t="shared" si="5"/>
        <v>#DIV/0!</v>
      </c>
      <c r="H48" s="37">
        <v>0</v>
      </c>
      <c r="I48" s="110"/>
      <c r="J48" s="27" t="e">
        <f t="shared" si="6"/>
        <v>#DIV/0!</v>
      </c>
    </row>
    <row r="49" spans="1:10" s="241" customFormat="1" ht="90.75">
      <c r="A49" s="260" t="s">
        <v>372</v>
      </c>
      <c r="B49" s="263" t="s">
        <v>373</v>
      </c>
      <c r="C49" s="262" t="s">
        <v>99</v>
      </c>
      <c r="D49" s="36">
        <v>350</v>
      </c>
      <c r="E49" s="109"/>
      <c r="F49" s="47"/>
      <c r="G49" s="24" t="e">
        <f t="shared" si="5"/>
        <v>#DIV/0!</v>
      </c>
      <c r="H49" s="37">
        <v>0</v>
      </c>
      <c r="I49" s="110"/>
      <c r="J49" s="27" t="e">
        <f t="shared" si="6"/>
        <v>#DIV/0!</v>
      </c>
    </row>
    <row r="50" spans="1:10" s="241" customFormat="1" ht="129.75">
      <c r="A50" s="260" t="s">
        <v>374</v>
      </c>
      <c r="B50" s="34" t="s">
        <v>375</v>
      </c>
      <c r="C50" s="262" t="s">
        <v>99</v>
      </c>
      <c r="D50" s="36">
        <v>20</v>
      </c>
      <c r="E50" s="109"/>
      <c r="F50" s="47"/>
      <c r="G50" s="24" t="e">
        <f t="shared" si="5"/>
        <v>#DIV/0!</v>
      </c>
      <c r="H50" s="37">
        <v>0</v>
      </c>
      <c r="I50" s="110"/>
      <c r="J50" s="27" t="e">
        <f t="shared" si="6"/>
        <v>#DIV/0!</v>
      </c>
    </row>
    <row r="51" spans="1:10" s="241" customFormat="1" ht="12.75">
      <c r="A51" s="260" t="s">
        <v>376</v>
      </c>
      <c r="B51" s="34" t="s">
        <v>377</v>
      </c>
      <c r="C51" s="262" t="s">
        <v>99</v>
      </c>
      <c r="D51" s="36">
        <v>20</v>
      </c>
      <c r="E51" s="109"/>
      <c r="F51" s="47"/>
      <c r="G51" s="24" t="e">
        <f t="shared" si="5"/>
        <v>#DIV/0!</v>
      </c>
      <c r="H51" s="37">
        <v>0</v>
      </c>
      <c r="I51" s="110"/>
      <c r="J51" s="27" t="e">
        <f t="shared" si="6"/>
        <v>#DIV/0!</v>
      </c>
    </row>
    <row r="52" spans="1:10" s="72" customFormat="1" ht="12" customHeight="1">
      <c r="A52" s="684" t="s">
        <v>165</v>
      </c>
      <c r="B52" s="684"/>
      <c r="C52" s="684"/>
      <c r="D52" s="684"/>
      <c r="E52" s="684"/>
      <c r="F52" s="684"/>
      <c r="G52" s="684"/>
      <c r="H52" s="684"/>
      <c r="I52" s="684"/>
      <c r="J52" s="71" t="e">
        <f>SUM(J4:J51)</f>
        <v>#DIV/0!</v>
      </c>
    </row>
    <row r="54" spans="1:10" s="72" customFormat="1" ht="12">
      <c r="A54" s="72" t="s">
        <v>166</v>
      </c>
      <c r="D54" s="264"/>
      <c r="F54" s="73"/>
      <c r="J54" s="74"/>
    </row>
    <row r="55" spans="1:10" s="72" customFormat="1" ht="12">
      <c r="A55" s="72" t="s">
        <v>167</v>
      </c>
      <c r="D55" s="264"/>
      <c r="F55" s="73"/>
      <c r="J55" s="74"/>
    </row>
    <row r="56" spans="1:10" s="72" customFormat="1" ht="12" customHeight="1">
      <c r="A56" s="670" t="s">
        <v>168</v>
      </c>
      <c r="B56" s="670"/>
      <c r="C56" s="670"/>
      <c r="D56" s="670"/>
      <c r="E56" s="670"/>
      <c r="F56" s="670"/>
      <c r="G56" s="670"/>
      <c r="H56" s="670"/>
      <c r="J56" s="74"/>
    </row>
    <row r="57" spans="1:10" s="72" customFormat="1" ht="12" customHeight="1">
      <c r="A57" s="72" t="s">
        <v>169</v>
      </c>
      <c r="D57" s="264"/>
      <c r="F57" s="73"/>
      <c r="J57" s="74"/>
    </row>
    <row r="58" spans="1:10" s="72" customFormat="1" ht="25.5" customHeight="1">
      <c r="A58" s="670" t="s">
        <v>170</v>
      </c>
      <c r="B58" s="670"/>
      <c r="C58" s="670"/>
      <c r="D58" s="670"/>
      <c r="E58" s="670"/>
      <c r="F58" s="670"/>
      <c r="G58" s="670"/>
      <c r="H58" s="670"/>
      <c r="I58" s="670"/>
      <c r="J58" s="670"/>
    </row>
    <row r="59" spans="1:10" s="72" customFormat="1" ht="12">
      <c r="A59" s="72" t="s">
        <v>171</v>
      </c>
      <c r="D59" s="264"/>
      <c r="F59" s="73"/>
      <c r="J59" s="74"/>
    </row>
    <row r="60" spans="1:10" s="72" customFormat="1" ht="12">
      <c r="A60" s="72" t="s">
        <v>172</v>
      </c>
      <c r="D60" s="264"/>
      <c r="F60" s="73"/>
      <c r="J60" s="74"/>
    </row>
    <row r="61" spans="1:10" s="72" customFormat="1" ht="12">
      <c r="A61" s="72" t="s">
        <v>173</v>
      </c>
      <c r="D61" s="264"/>
      <c r="F61" s="73"/>
      <c r="J61" s="74"/>
    </row>
    <row r="62" spans="1:10" s="72" customFormat="1" ht="12">
      <c r="A62" s="72" t="s">
        <v>174</v>
      </c>
      <c r="D62" s="264"/>
      <c r="F62" s="73"/>
      <c r="J62" s="74"/>
    </row>
    <row r="63" spans="1:10" s="72" customFormat="1" ht="12">
      <c r="A63" s="72" t="s">
        <v>175</v>
      </c>
      <c r="D63" s="264"/>
      <c r="F63" s="73"/>
      <c r="J63" s="74"/>
    </row>
  </sheetData>
  <sheetProtection selectLockedCells="1" selectUnlockedCells="1"/>
  <mergeCells count="3">
    <mergeCell ref="A52:I52"/>
    <mergeCell ref="A56:H56"/>
    <mergeCell ref="A58:J5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K69"/>
  <sheetViews>
    <sheetView zoomScale="107" zoomScaleNormal="107" zoomScalePageLayoutView="0" workbookViewId="0" topLeftCell="A2">
      <selection activeCell="H4" sqref="H4:H8"/>
    </sheetView>
  </sheetViews>
  <sheetFormatPr defaultColWidth="9.00390625" defaultRowHeight="12.75"/>
  <cols>
    <col min="1" max="1" width="4.8515625" style="6" customWidth="1"/>
    <col min="2" max="2" width="61.421875" style="6" customWidth="1"/>
    <col min="3" max="3" width="3.8515625" style="6" customWidth="1"/>
    <col min="4" max="4" width="4.7109375" style="6" customWidth="1"/>
    <col min="5" max="6" width="10.00390625" style="6" customWidth="1"/>
    <col min="7" max="7" width="11.421875" style="6" customWidth="1"/>
    <col min="8" max="8" width="10.28125" style="6" customWidth="1"/>
    <col min="9" max="9" width="3.7109375" style="6" customWidth="1"/>
    <col min="10" max="10" width="12.140625" style="6" customWidth="1"/>
    <col min="11" max="16384" width="9.00390625" style="6" customWidth="1"/>
  </cols>
  <sheetData>
    <row r="1" spans="1:11" ht="12.75">
      <c r="A1" s="7" t="s">
        <v>378</v>
      </c>
      <c r="B1" s="265"/>
      <c r="C1" s="7"/>
      <c r="D1" s="104"/>
      <c r="E1" s="8"/>
      <c r="F1" s="104"/>
      <c r="G1" s="7"/>
      <c r="H1" s="7"/>
      <c r="K1"/>
    </row>
    <row r="2" spans="1:10" s="14" customFormat="1" ht="90.75" customHeight="1">
      <c r="A2" s="9" t="s">
        <v>87</v>
      </c>
      <c r="B2" s="9" t="s">
        <v>88</v>
      </c>
      <c r="C2" s="9" t="s">
        <v>89</v>
      </c>
      <c r="D2" s="10" t="s">
        <v>90</v>
      </c>
      <c r="E2" s="10" t="s">
        <v>91</v>
      </c>
      <c r="F2" s="11" t="s">
        <v>92</v>
      </c>
      <c r="G2" s="12" t="s">
        <v>93</v>
      </c>
      <c r="H2" s="13" t="s">
        <v>94</v>
      </c>
      <c r="I2" s="13" t="s">
        <v>95</v>
      </c>
      <c r="J2" s="13" t="s">
        <v>96</v>
      </c>
    </row>
    <row r="3" spans="1:10" s="72" customFormat="1" ht="18" customHeight="1">
      <c r="A3" s="186">
        <v>1</v>
      </c>
      <c r="B3" s="266">
        <v>2</v>
      </c>
      <c r="C3" s="266">
        <v>3</v>
      </c>
      <c r="D3" s="267">
        <v>4</v>
      </c>
      <c r="E3" s="268" t="s">
        <v>97</v>
      </c>
      <c r="F3" s="269">
        <v>6</v>
      </c>
      <c r="G3" s="186">
        <v>7</v>
      </c>
      <c r="H3" s="186">
        <v>8</v>
      </c>
      <c r="I3" s="186">
        <v>9</v>
      </c>
      <c r="J3" s="270">
        <v>10</v>
      </c>
    </row>
    <row r="4" spans="1:10" s="273" customFormat="1" ht="154.5" customHeight="1">
      <c r="A4" s="271" t="s">
        <v>302</v>
      </c>
      <c r="B4" s="211" t="s">
        <v>379</v>
      </c>
      <c r="C4" s="236" t="s">
        <v>108</v>
      </c>
      <c r="D4" s="236" t="s">
        <v>380</v>
      </c>
      <c r="E4" s="22"/>
      <c r="F4" s="31"/>
      <c r="G4" s="114" t="e">
        <f>ROUNDUP(D4/F4,2)</f>
        <v>#DIV/0!</v>
      </c>
      <c r="H4" s="37">
        <v>0</v>
      </c>
      <c r="I4" s="26"/>
      <c r="J4" s="272" t="e">
        <f>ROUND((H4*I4+H4)*G4,2)</f>
        <v>#DIV/0!</v>
      </c>
    </row>
    <row r="5" spans="1:10" s="184" customFormat="1" ht="39">
      <c r="A5" s="30">
        <v>2</v>
      </c>
      <c r="B5" s="136" t="s">
        <v>381</v>
      </c>
      <c r="C5" s="30" t="s">
        <v>108</v>
      </c>
      <c r="D5" s="22">
        <v>4</v>
      </c>
      <c r="E5" s="109"/>
      <c r="F5" s="31"/>
      <c r="G5" s="24" t="e">
        <f>ROUNDUP(D5/F5,2)</f>
        <v>#DIV/0!</v>
      </c>
      <c r="H5" s="37">
        <v>0</v>
      </c>
      <c r="I5" s="110"/>
      <c r="J5" s="27" t="e">
        <f>ROUND((H5*I5+H5)*G5,2)</f>
        <v>#DIV/0!</v>
      </c>
    </row>
    <row r="6" spans="1:10" s="184" customFormat="1" ht="99.75" customHeight="1">
      <c r="A6" s="30">
        <v>3</v>
      </c>
      <c r="B6" s="274" t="s">
        <v>382</v>
      </c>
      <c r="C6" s="30" t="s">
        <v>99</v>
      </c>
      <c r="D6" s="22">
        <v>200</v>
      </c>
      <c r="E6" s="109"/>
      <c r="F6" s="31"/>
      <c r="G6" s="24" t="e">
        <f>ROUNDUP(D6/F6,2)</f>
        <v>#DIV/0!</v>
      </c>
      <c r="H6" s="37">
        <v>0</v>
      </c>
      <c r="I6" s="110"/>
      <c r="J6" s="27" t="e">
        <f>ROUND((H6*I6+H6)*G6,2)</f>
        <v>#DIV/0!</v>
      </c>
    </row>
    <row r="7" spans="1:10" s="273" customFormat="1" ht="153.75" customHeight="1">
      <c r="A7" s="54">
        <v>4</v>
      </c>
      <c r="B7" s="55" t="s">
        <v>383</v>
      </c>
      <c r="C7" s="54" t="s">
        <v>99</v>
      </c>
      <c r="D7" s="22">
        <v>45</v>
      </c>
      <c r="E7" s="22"/>
      <c r="F7" s="31"/>
      <c r="G7" s="24" t="e">
        <f>ROUNDUP(D7/F7,2)</f>
        <v>#DIV/0!</v>
      </c>
      <c r="H7" s="37">
        <v>0</v>
      </c>
      <c r="I7" s="26"/>
      <c r="J7" s="27" t="e">
        <f>ROUND((H7*I7+H7)*G7,2)</f>
        <v>#DIV/0!</v>
      </c>
    </row>
    <row r="8" spans="1:10" s="273" customFormat="1" ht="153.75" customHeight="1">
      <c r="A8" s="275">
        <v>5</v>
      </c>
      <c r="B8" s="276" t="s">
        <v>384</v>
      </c>
      <c r="C8" s="275" t="s">
        <v>99</v>
      </c>
      <c r="D8" s="22">
        <v>35</v>
      </c>
      <c r="E8" s="22"/>
      <c r="F8" s="31"/>
      <c r="G8" s="24" t="e">
        <f>ROUNDUP(D8/F8,2)</f>
        <v>#DIV/0!</v>
      </c>
      <c r="H8" s="37">
        <v>0</v>
      </c>
      <c r="I8" s="26"/>
      <c r="J8" s="27" t="e">
        <f>ROUND((H8*I8+H8)*G8,2)</f>
        <v>#DIV/0!</v>
      </c>
    </row>
    <row r="9" spans="1:10" s="273" customFormat="1" ht="14.25" customHeight="1">
      <c r="A9" s="683" t="s">
        <v>165</v>
      </c>
      <c r="B9" s="683"/>
      <c r="C9" s="683"/>
      <c r="D9" s="683"/>
      <c r="E9" s="683"/>
      <c r="F9" s="683"/>
      <c r="G9" s="683"/>
      <c r="H9" s="683"/>
      <c r="I9" s="683"/>
      <c r="J9" s="27" t="e">
        <f>SUM(J4:J8)</f>
        <v>#DIV/0!</v>
      </c>
    </row>
    <row r="10" spans="5:8" s="72" customFormat="1" ht="12">
      <c r="E10" s="277"/>
      <c r="F10" s="277"/>
      <c r="H10" s="73"/>
    </row>
    <row r="11" spans="1:10" s="72" customFormat="1" ht="12">
      <c r="A11" s="72" t="s">
        <v>166</v>
      </c>
      <c r="F11" s="73"/>
      <c r="J11" s="74"/>
    </row>
    <row r="12" spans="1:10" s="72" customFormat="1" ht="12">
      <c r="A12" s="72" t="s">
        <v>167</v>
      </c>
      <c r="F12" s="73"/>
      <c r="J12" s="74"/>
    </row>
    <row r="13" spans="1:10" s="72" customFormat="1" ht="12" customHeight="1">
      <c r="A13" s="670" t="s">
        <v>168</v>
      </c>
      <c r="B13" s="670"/>
      <c r="C13" s="670"/>
      <c r="D13" s="670"/>
      <c r="E13" s="670"/>
      <c r="F13" s="670"/>
      <c r="G13" s="670"/>
      <c r="H13" s="670"/>
      <c r="J13" s="74"/>
    </row>
    <row r="14" spans="1:10" s="72" customFormat="1" ht="12" customHeight="1">
      <c r="A14" s="72" t="s">
        <v>169</v>
      </c>
      <c r="F14" s="73"/>
      <c r="J14" s="74"/>
    </row>
    <row r="15" spans="1:10" s="72" customFormat="1" ht="25.5" customHeight="1">
      <c r="A15" s="670" t="s">
        <v>170</v>
      </c>
      <c r="B15" s="670"/>
      <c r="C15" s="670"/>
      <c r="D15" s="670"/>
      <c r="E15" s="670"/>
      <c r="F15" s="670"/>
      <c r="G15" s="670"/>
      <c r="H15" s="670"/>
      <c r="I15" s="670"/>
      <c r="J15" s="670"/>
    </row>
    <row r="16" spans="1:10" s="72" customFormat="1" ht="12">
      <c r="A16" s="72" t="s">
        <v>171</v>
      </c>
      <c r="F16" s="73"/>
      <c r="J16" s="74"/>
    </row>
    <row r="17" spans="1:10" s="72" customFormat="1" ht="12">
      <c r="A17" s="72" t="s">
        <v>172</v>
      </c>
      <c r="F17" s="73"/>
      <c r="J17" s="74"/>
    </row>
    <row r="18" spans="1:10" s="72" customFormat="1" ht="12">
      <c r="A18" s="72" t="s">
        <v>174</v>
      </c>
      <c r="F18" s="73"/>
      <c r="J18" s="74"/>
    </row>
    <row r="19" spans="1:10" s="72" customFormat="1" ht="12">
      <c r="A19" s="72" t="s">
        <v>175</v>
      </c>
      <c r="F19" s="73"/>
      <c r="J19" s="74"/>
    </row>
    <row r="20" s="72" customFormat="1" ht="12">
      <c r="H20" s="73"/>
    </row>
    <row r="21" ht="12.75">
      <c r="B21" s="5"/>
    </row>
    <row r="25" ht="12.75">
      <c r="E25" s="72"/>
    </row>
    <row r="26" ht="12.75">
      <c r="E26" s="72"/>
    </row>
    <row r="27" ht="12.75">
      <c r="E27" s="72"/>
    </row>
    <row r="28" ht="12.75">
      <c r="E28" s="72"/>
    </row>
    <row r="29" ht="12.75">
      <c r="E29" s="72"/>
    </row>
    <row r="33" ht="11.25" customHeight="1"/>
    <row r="34" ht="12.75">
      <c r="E34" s="72"/>
    </row>
    <row r="35" ht="12.75">
      <c r="E35" s="72"/>
    </row>
    <row r="36" ht="12.75">
      <c r="E36" s="72"/>
    </row>
    <row r="37" ht="12.75">
      <c r="E37" s="72"/>
    </row>
    <row r="38" ht="12.75">
      <c r="E38"/>
    </row>
    <row r="39" ht="12.75">
      <c r="E39" s="72"/>
    </row>
    <row r="40" ht="12.75">
      <c r="E40"/>
    </row>
    <row r="41" ht="12.75">
      <c r="E41" s="72"/>
    </row>
    <row r="42" ht="12.75">
      <c r="E42" s="72"/>
    </row>
    <row r="43" ht="12.75">
      <c r="E43" s="72"/>
    </row>
    <row r="44" ht="12.75">
      <c r="E44" s="72"/>
    </row>
    <row r="45" ht="12.75">
      <c r="E45"/>
    </row>
    <row r="46" ht="12.75">
      <c r="E46"/>
    </row>
    <row r="47" ht="12.75">
      <c r="E47"/>
    </row>
    <row r="48" ht="12.75">
      <c r="E48"/>
    </row>
    <row r="49" ht="12.75">
      <c r="E49" s="72"/>
    </row>
    <row r="50" ht="12.75">
      <c r="E50" s="72"/>
    </row>
    <row r="52" ht="12.75">
      <c r="E52" s="72"/>
    </row>
    <row r="53" ht="12.75">
      <c r="E53" s="72"/>
    </row>
    <row r="54" ht="12.75">
      <c r="E54" s="72"/>
    </row>
    <row r="55" ht="12.75">
      <c r="E55" s="72"/>
    </row>
    <row r="56" ht="12.75">
      <c r="E56" s="72"/>
    </row>
    <row r="61" ht="12.75">
      <c r="E61" s="72"/>
    </row>
    <row r="63" ht="12.75">
      <c r="E63" s="72"/>
    </row>
    <row r="65" ht="12.75">
      <c r="E65" s="72"/>
    </row>
    <row r="66" ht="12.75">
      <c r="E66" s="72"/>
    </row>
    <row r="67" ht="12.75">
      <c r="E67" s="72"/>
    </row>
    <row r="68" ht="12.75">
      <c r="E68" s="72"/>
    </row>
    <row r="69" ht="12.75">
      <c r="E69" s="72"/>
    </row>
  </sheetData>
  <sheetProtection selectLockedCells="1" selectUnlockedCells="1"/>
  <mergeCells count="3">
    <mergeCell ref="A9:I9"/>
    <mergeCell ref="A13:H13"/>
    <mergeCell ref="A15: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44"/>
  <sheetViews>
    <sheetView zoomScale="107" zoomScaleNormal="107" zoomScalePageLayoutView="0" workbookViewId="0" topLeftCell="A22">
      <selection activeCell="H29" sqref="H29:H32"/>
    </sheetView>
  </sheetViews>
  <sheetFormatPr defaultColWidth="8.8515625" defaultRowHeight="12.75"/>
  <cols>
    <col min="1" max="1" width="5.28125" style="216" customWidth="1"/>
    <col min="2" max="2" width="52.421875" style="0" customWidth="1"/>
    <col min="3" max="3" width="4.7109375" style="0" customWidth="1"/>
    <col min="4" max="4" width="5.421875" style="0" customWidth="1"/>
    <col min="5" max="5" width="11.421875" style="0" customWidth="1"/>
    <col min="6" max="6" width="10.00390625" style="0" customWidth="1"/>
    <col min="7" max="8" width="10.421875" style="0" customWidth="1"/>
    <col min="9" max="9" width="5.8515625" style="0" customWidth="1"/>
    <col min="10" max="10" width="14.8515625" style="0" customWidth="1"/>
  </cols>
  <sheetData>
    <row r="1" spans="1:8" s="174" customFormat="1" ht="12.75">
      <c r="A1" s="104" t="s">
        <v>385</v>
      </c>
      <c r="B1" s="7"/>
      <c r="C1" s="7"/>
      <c r="D1" s="7"/>
      <c r="E1" s="7"/>
      <c r="F1" s="7"/>
      <c r="G1" s="7"/>
      <c r="H1" s="7"/>
    </row>
    <row r="2" spans="1:10" s="14" customFormat="1" ht="92.25" customHeight="1">
      <c r="A2" s="9" t="s">
        <v>87</v>
      </c>
      <c r="B2" s="9" t="s">
        <v>88</v>
      </c>
      <c r="C2" s="9" t="s">
        <v>89</v>
      </c>
      <c r="D2" s="10" t="s">
        <v>90</v>
      </c>
      <c r="E2" s="10" t="s">
        <v>91</v>
      </c>
      <c r="F2" s="11" t="s">
        <v>92</v>
      </c>
      <c r="G2" s="12" t="s">
        <v>93</v>
      </c>
      <c r="H2" s="13" t="s">
        <v>94</v>
      </c>
      <c r="I2" s="13" t="s">
        <v>95</v>
      </c>
      <c r="J2" s="13" t="s">
        <v>96</v>
      </c>
    </row>
    <row r="3" spans="1:10" s="108" customFormat="1" ht="10.5">
      <c r="A3" s="177">
        <v>1</v>
      </c>
      <c r="B3" s="177">
        <v>2</v>
      </c>
      <c r="C3" s="278">
        <v>3</v>
      </c>
      <c r="D3" s="177">
        <v>4</v>
      </c>
      <c r="E3" s="177">
        <v>5</v>
      </c>
      <c r="F3" s="178">
        <v>6</v>
      </c>
      <c r="G3" s="176">
        <v>7</v>
      </c>
      <c r="H3" s="177">
        <v>8</v>
      </c>
      <c r="I3" s="177">
        <v>9</v>
      </c>
      <c r="J3" s="179" t="s">
        <v>386</v>
      </c>
    </row>
    <row r="4" spans="1:10" s="184" customFormat="1" ht="120.75" customHeight="1">
      <c r="A4" s="19">
        <v>1</v>
      </c>
      <c r="B4" s="279" t="s">
        <v>387</v>
      </c>
      <c r="C4" s="280" t="s">
        <v>99</v>
      </c>
      <c r="D4" s="61">
        <v>500</v>
      </c>
      <c r="E4" s="281"/>
      <c r="F4" s="31"/>
      <c r="G4" s="62" t="e">
        <f aca="true" t="shared" si="0" ref="G4:G25">ROUNDUP(D4/F4,2)</f>
        <v>#DIV/0!</v>
      </c>
      <c r="H4" s="282">
        <v>0</v>
      </c>
      <c r="I4" s="26"/>
      <c r="J4" s="169" t="e">
        <f aca="true" t="shared" si="1" ref="J4:J25">ROUND((H4*I4+H4)*G4,2)</f>
        <v>#DIV/0!</v>
      </c>
    </row>
    <row r="5" spans="1:10" s="121" customFormat="1" ht="89.25" customHeight="1">
      <c r="A5" s="19">
        <v>2</v>
      </c>
      <c r="B5" s="283" t="s">
        <v>388</v>
      </c>
      <c r="C5" s="19" t="s">
        <v>99</v>
      </c>
      <c r="D5" s="22">
        <v>1000</v>
      </c>
      <c r="E5" s="284"/>
      <c r="F5" s="47"/>
      <c r="G5" s="62" t="e">
        <f t="shared" si="0"/>
        <v>#DIV/0!</v>
      </c>
      <c r="H5" s="282">
        <v>0</v>
      </c>
      <c r="I5" s="26"/>
      <c r="J5" s="169" t="e">
        <f t="shared" si="1"/>
        <v>#DIV/0!</v>
      </c>
    </row>
    <row r="6" spans="1:10" s="184" customFormat="1" ht="145.5" customHeight="1">
      <c r="A6" s="19">
        <v>3</v>
      </c>
      <c r="B6" s="283" t="s">
        <v>389</v>
      </c>
      <c r="C6" s="19" t="s">
        <v>99</v>
      </c>
      <c r="D6" s="212">
        <v>500</v>
      </c>
      <c r="E6" s="285"/>
      <c r="F6" s="47"/>
      <c r="G6" s="62" t="e">
        <f t="shared" si="0"/>
        <v>#DIV/0!</v>
      </c>
      <c r="H6" s="282">
        <v>0</v>
      </c>
      <c r="I6" s="26"/>
      <c r="J6" s="169" t="e">
        <f t="shared" si="1"/>
        <v>#DIV/0!</v>
      </c>
    </row>
    <row r="7" spans="1:10" s="184" customFormat="1" ht="67.5" customHeight="1">
      <c r="A7" s="19">
        <v>4</v>
      </c>
      <c r="B7" s="283" t="s">
        <v>390</v>
      </c>
      <c r="C7" s="19" t="s">
        <v>99</v>
      </c>
      <c r="D7" s="212">
        <v>400</v>
      </c>
      <c r="E7" s="136"/>
      <c r="F7" s="47"/>
      <c r="G7" s="62" t="e">
        <f t="shared" si="0"/>
        <v>#DIV/0!</v>
      </c>
      <c r="H7" s="282">
        <v>0</v>
      </c>
      <c r="I7" s="26"/>
      <c r="J7" s="169" t="e">
        <f t="shared" si="1"/>
        <v>#DIV/0!</v>
      </c>
    </row>
    <row r="8" spans="1:10" s="184" customFormat="1" ht="12.75">
      <c r="A8" s="19">
        <v>5</v>
      </c>
      <c r="B8" s="283" t="s">
        <v>391</v>
      </c>
      <c r="C8" s="19" t="s">
        <v>99</v>
      </c>
      <c r="D8" s="212">
        <v>600</v>
      </c>
      <c r="E8" s="136"/>
      <c r="F8" s="47"/>
      <c r="G8" s="62" t="e">
        <f t="shared" si="0"/>
        <v>#DIV/0!</v>
      </c>
      <c r="H8" s="282">
        <v>0</v>
      </c>
      <c r="I8" s="26"/>
      <c r="J8" s="169" t="e">
        <f t="shared" si="1"/>
        <v>#DIV/0!</v>
      </c>
    </row>
    <row r="9" spans="1:10" s="294" customFormat="1" ht="176.25" customHeight="1">
      <c r="A9" s="286">
        <v>6</v>
      </c>
      <c r="B9" s="287" t="s">
        <v>392</v>
      </c>
      <c r="C9" s="286" t="s">
        <v>99</v>
      </c>
      <c r="D9" s="288">
        <v>400</v>
      </c>
      <c r="E9" s="289"/>
      <c r="F9" s="290"/>
      <c r="G9" s="291" t="e">
        <f t="shared" si="0"/>
        <v>#DIV/0!</v>
      </c>
      <c r="H9" s="282">
        <v>0</v>
      </c>
      <c r="I9" s="292"/>
      <c r="J9" s="293" t="e">
        <f t="shared" si="1"/>
        <v>#DIV/0!</v>
      </c>
    </row>
    <row r="10" spans="1:10" s="184" customFormat="1" ht="36.75" customHeight="1">
      <c r="A10" s="19">
        <v>7</v>
      </c>
      <c r="B10" s="130" t="s">
        <v>393</v>
      </c>
      <c r="C10" s="19" t="s">
        <v>99</v>
      </c>
      <c r="D10" s="38">
        <v>100</v>
      </c>
      <c r="E10" s="136"/>
      <c r="F10" s="47"/>
      <c r="G10" s="62" t="e">
        <f t="shared" si="0"/>
        <v>#DIV/0!</v>
      </c>
      <c r="H10" s="282">
        <v>0</v>
      </c>
      <c r="I10" s="26"/>
      <c r="J10" s="169" t="e">
        <f t="shared" si="1"/>
        <v>#DIV/0!</v>
      </c>
    </row>
    <row r="11" spans="1:10" s="184" customFormat="1" ht="150.75" customHeight="1">
      <c r="A11" s="19">
        <v>8</v>
      </c>
      <c r="B11" s="295" t="s">
        <v>394</v>
      </c>
      <c r="C11" s="286" t="s">
        <v>99</v>
      </c>
      <c r="D11" s="288">
        <v>100</v>
      </c>
      <c r="E11" s="296"/>
      <c r="F11" s="290"/>
      <c r="G11" s="291" t="e">
        <f t="shared" si="0"/>
        <v>#DIV/0!</v>
      </c>
      <c r="H11" s="282">
        <v>0</v>
      </c>
      <c r="I11" s="292"/>
      <c r="J11" s="293" t="e">
        <f t="shared" si="1"/>
        <v>#DIV/0!</v>
      </c>
    </row>
    <row r="12" spans="1:10" ht="111" customHeight="1">
      <c r="A12" s="19">
        <v>9</v>
      </c>
      <c r="B12" s="295" t="s">
        <v>395</v>
      </c>
      <c r="C12" s="286" t="s">
        <v>99</v>
      </c>
      <c r="D12" s="297">
        <v>100</v>
      </c>
      <c r="E12" s="211"/>
      <c r="F12" s="290"/>
      <c r="G12" s="298" t="e">
        <f t="shared" si="0"/>
        <v>#DIV/0!</v>
      </c>
      <c r="H12" s="282">
        <v>0</v>
      </c>
      <c r="I12" s="292"/>
      <c r="J12" s="293" t="e">
        <f t="shared" si="1"/>
        <v>#DIV/0!</v>
      </c>
    </row>
    <row r="13" spans="1:10" ht="126" customHeight="1">
      <c r="A13" s="19">
        <v>10</v>
      </c>
      <c r="B13" s="295" t="s">
        <v>396</v>
      </c>
      <c r="C13" s="286" t="s">
        <v>99</v>
      </c>
      <c r="D13" s="297">
        <v>1600</v>
      </c>
      <c r="E13" s="211"/>
      <c r="F13" s="290"/>
      <c r="G13" s="298" t="e">
        <f t="shared" si="0"/>
        <v>#DIV/0!</v>
      </c>
      <c r="H13" s="282">
        <v>0</v>
      </c>
      <c r="I13" s="292"/>
      <c r="J13" s="293" t="e">
        <f t="shared" si="1"/>
        <v>#DIV/0!</v>
      </c>
    </row>
    <row r="14" spans="1:10" ht="148.5" customHeight="1">
      <c r="A14" s="19">
        <v>11</v>
      </c>
      <c r="B14" s="295" t="s">
        <v>397</v>
      </c>
      <c r="C14" s="286" t="s">
        <v>99</v>
      </c>
      <c r="D14" s="297">
        <v>100</v>
      </c>
      <c r="E14" s="211"/>
      <c r="F14" s="290"/>
      <c r="G14" s="298" t="e">
        <f t="shared" si="0"/>
        <v>#DIV/0!</v>
      </c>
      <c r="H14" s="282">
        <v>0</v>
      </c>
      <c r="I14" s="292"/>
      <c r="J14" s="293" t="e">
        <f t="shared" si="1"/>
        <v>#DIV/0!</v>
      </c>
    </row>
    <row r="15" spans="1:10" ht="81" customHeight="1">
      <c r="A15" s="50" t="s">
        <v>111</v>
      </c>
      <c r="B15" s="166" t="s">
        <v>398</v>
      </c>
      <c r="C15" s="70" t="s">
        <v>99</v>
      </c>
      <c r="D15" s="22">
        <v>7</v>
      </c>
      <c r="E15" s="22"/>
      <c r="F15" s="31"/>
      <c r="G15" s="24" t="e">
        <f t="shared" si="0"/>
        <v>#DIV/0!</v>
      </c>
      <c r="H15" s="282">
        <v>0</v>
      </c>
      <c r="I15" s="26"/>
      <c r="J15" s="169" t="e">
        <f t="shared" si="1"/>
        <v>#DIV/0!</v>
      </c>
    </row>
    <row r="16" spans="1:10" ht="81.75" customHeight="1">
      <c r="A16" s="50" t="s">
        <v>113</v>
      </c>
      <c r="B16" s="166" t="s">
        <v>399</v>
      </c>
      <c r="C16" s="70" t="s">
        <v>99</v>
      </c>
      <c r="D16" s="22">
        <v>20</v>
      </c>
      <c r="E16" s="22"/>
      <c r="F16" s="31"/>
      <c r="G16" s="24" t="e">
        <f t="shared" si="0"/>
        <v>#DIV/0!</v>
      </c>
      <c r="H16" s="282">
        <v>0</v>
      </c>
      <c r="I16" s="26"/>
      <c r="J16" s="169" t="e">
        <f t="shared" si="1"/>
        <v>#DIV/0!</v>
      </c>
    </row>
    <row r="17" spans="1:10" ht="69.75" customHeight="1">
      <c r="A17" s="50" t="s">
        <v>115</v>
      </c>
      <c r="B17" s="166" t="s">
        <v>400</v>
      </c>
      <c r="C17" s="70" t="s">
        <v>99</v>
      </c>
      <c r="D17" s="22">
        <v>100</v>
      </c>
      <c r="E17" s="22"/>
      <c r="F17" s="31"/>
      <c r="G17" s="24" t="e">
        <f t="shared" si="0"/>
        <v>#DIV/0!</v>
      </c>
      <c r="H17" s="282">
        <v>0</v>
      </c>
      <c r="I17" s="26"/>
      <c r="J17" s="169" t="e">
        <f t="shared" si="1"/>
        <v>#DIV/0!</v>
      </c>
    </row>
    <row r="18" spans="1:10" ht="141.75" customHeight="1">
      <c r="A18" s="50" t="s">
        <v>117</v>
      </c>
      <c r="B18" s="299" t="s">
        <v>401</v>
      </c>
      <c r="C18" s="70" t="s">
        <v>99</v>
      </c>
      <c r="D18" s="22">
        <v>20</v>
      </c>
      <c r="E18" s="22"/>
      <c r="F18" s="31"/>
      <c r="G18" s="24" t="e">
        <f t="shared" si="0"/>
        <v>#DIV/0!</v>
      </c>
      <c r="H18" s="282">
        <v>0</v>
      </c>
      <c r="I18" s="26"/>
      <c r="J18" s="169" t="e">
        <f t="shared" si="1"/>
        <v>#DIV/0!</v>
      </c>
    </row>
    <row r="19" spans="1:10" ht="150.75" customHeight="1">
      <c r="A19" s="50" t="s">
        <v>119</v>
      </c>
      <c r="B19" s="299" t="s">
        <v>402</v>
      </c>
      <c r="C19" s="70" t="s">
        <v>99</v>
      </c>
      <c r="D19" s="22">
        <v>130</v>
      </c>
      <c r="E19" s="22"/>
      <c r="F19" s="31"/>
      <c r="G19" s="24" t="e">
        <f t="shared" si="0"/>
        <v>#DIV/0!</v>
      </c>
      <c r="H19" s="282">
        <v>0</v>
      </c>
      <c r="I19" s="26"/>
      <c r="J19" s="169" t="e">
        <f t="shared" si="1"/>
        <v>#DIV/0!</v>
      </c>
    </row>
    <row r="20" spans="1:10" ht="30.75" customHeight="1">
      <c r="A20" s="33">
        <v>17</v>
      </c>
      <c r="B20" s="182" t="s">
        <v>403</v>
      </c>
      <c r="C20" s="222" t="s">
        <v>99</v>
      </c>
      <c r="D20" s="22">
        <v>400</v>
      </c>
      <c r="E20" s="22"/>
      <c r="F20" s="31"/>
      <c r="G20" s="24" t="e">
        <f t="shared" si="0"/>
        <v>#DIV/0!</v>
      </c>
      <c r="H20" s="282">
        <v>0</v>
      </c>
      <c r="I20" s="26"/>
      <c r="J20" s="169" t="e">
        <f t="shared" si="1"/>
        <v>#DIV/0!</v>
      </c>
    </row>
    <row r="21" spans="1:10" ht="19.5" customHeight="1">
      <c r="A21" s="94" t="s">
        <v>404</v>
      </c>
      <c r="B21" s="166" t="s">
        <v>405</v>
      </c>
      <c r="C21" s="167" t="s">
        <v>99</v>
      </c>
      <c r="D21" s="168">
        <v>30</v>
      </c>
      <c r="E21" s="22"/>
      <c r="F21" s="31"/>
      <c r="G21" s="24" t="e">
        <f t="shared" si="0"/>
        <v>#DIV/0!</v>
      </c>
      <c r="H21" s="282">
        <v>0</v>
      </c>
      <c r="I21" s="26"/>
      <c r="J21" s="169" t="e">
        <f t="shared" si="1"/>
        <v>#DIV/0!</v>
      </c>
    </row>
    <row r="22" spans="1:10" ht="37.5" customHeight="1">
      <c r="A22" s="94" t="s">
        <v>123</v>
      </c>
      <c r="B22" s="166" t="s">
        <v>406</v>
      </c>
      <c r="C22" s="167" t="s">
        <v>99</v>
      </c>
      <c r="D22" s="168">
        <v>430</v>
      </c>
      <c r="E22" s="22"/>
      <c r="F22" s="31"/>
      <c r="G22" s="24" t="e">
        <f t="shared" si="0"/>
        <v>#DIV/0!</v>
      </c>
      <c r="H22" s="282">
        <v>0</v>
      </c>
      <c r="I22" s="26"/>
      <c r="J22" s="169" t="e">
        <f t="shared" si="1"/>
        <v>#DIV/0!</v>
      </c>
    </row>
    <row r="23" spans="1:10" ht="18" customHeight="1">
      <c r="A23" s="94" t="s">
        <v>126</v>
      </c>
      <c r="B23" s="166" t="s">
        <v>407</v>
      </c>
      <c r="C23" s="167" t="s">
        <v>99</v>
      </c>
      <c r="D23" s="168">
        <v>20</v>
      </c>
      <c r="E23" s="22"/>
      <c r="F23" s="31"/>
      <c r="G23" s="24" t="e">
        <f t="shared" si="0"/>
        <v>#DIV/0!</v>
      </c>
      <c r="H23" s="282">
        <v>0</v>
      </c>
      <c r="I23" s="26"/>
      <c r="J23" s="169" t="e">
        <f t="shared" si="1"/>
        <v>#DIV/0!</v>
      </c>
    </row>
    <row r="24" spans="1:10" ht="22.5" customHeight="1">
      <c r="A24" s="94" t="s">
        <v>408</v>
      </c>
      <c r="B24" s="166" t="s">
        <v>409</v>
      </c>
      <c r="C24" s="167" t="s">
        <v>99</v>
      </c>
      <c r="D24" s="168">
        <v>60</v>
      </c>
      <c r="E24" s="22"/>
      <c r="F24" s="47"/>
      <c r="G24" s="24" t="e">
        <f t="shared" si="0"/>
        <v>#DIV/0!</v>
      </c>
      <c r="H24" s="282">
        <v>0</v>
      </c>
      <c r="I24" s="26"/>
      <c r="J24" s="169" t="e">
        <f t="shared" si="1"/>
        <v>#DIV/0!</v>
      </c>
    </row>
    <row r="25" spans="1:10" ht="21.75" customHeight="1">
      <c r="A25" s="94" t="s">
        <v>129</v>
      </c>
      <c r="B25" s="166" t="s">
        <v>410</v>
      </c>
      <c r="C25" s="167" t="s">
        <v>99</v>
      </c>
      <c r="D25" s="168">
        <v>100</v>
      </c>
      <c r="E25" s="22"/>
      <c r="F25" s="31"/>
      <c r="G25" s="24" t="e">
        <f t="shared" si="0"/>
        <v>#DIV/0!</v>
      </c>
      <c r="H25" s="282">
        <v>0</v>
      </c>
      <c r="I25" s="26"/>
      <c r="J25" s="169" t="e">
        <f t="shared" si="1"/>
        <v>#DIV/0!</v>
      </c>
    </row>
    <row r="26" spans="1:10" ht="63" customHeight="1">
      <c r="A26" s="94" t="s">
        <v>131</v>
      </c>
      <c r="B26" s="166" t="s">
        <v>411</v>
      </c>
      <c r="C26" s="300"/>
      <c r="D26" s="168"/>
      <c r="E26" s="22"/>
      <c r="F26" s="31"/>
      <c r="G26" s="24"/>
      <c r="H26" s="301"/>
      <c r="I26" s="26"/>
      <c r="J26" s="169"/>
    </row>
    <row r="27" spans="1:10" ht="18.75" customHeight="1">
      <c r="A27" s="94" t="s">
        <v>133</v>
      </c>
      <c r="B27" s="166" t="s">
        <v>412</v>
      </c>
      <c r="C27" s="167" t="s">
        <v>99</v>
      </c>
      <c r="D27" s="168">
        <v>1900</v>
      </c>
      <c r="E27" s="22"/>
      <c r="F27" s="31"/>
      <c r="G27" s="24" t="e">
        <f aca="true" t="shared" si="2" ref="G27:G32">ROUNDUP(D27/F27,2)</f>
        <v>#DIV/0!</v>
      </c>
      <c r="H27" s="301">
        <v>0</v>
      </c>
      <c r="I27" s="26"/>
      <c r="J27" s="169" t="e">
        <f aca="true" t="shared" si="3" ref="J27:J32">ROUND((H27*I27+H27)*G27,2)</f>
        <v>#DIV/0!</v>
      </c>
    </row>
    <row r="28" spans="1:10" ht="17.25" customHeight="1">
      <c r="A28" s="94" t="s">
        <v>135</v>
      </c>
      <c r="B28" s="166" t="s">
        <v>413</v>
      </c>
      <c r="C28" s="167" t="s">
        <v>99</v>
      </c>
      <c r="D28" s="168">
        <v>2000</v>
      </c>
      <c r="E28" s="22"/>
      <c r="F28" s="31"/>
      <c r="G28" s="24" t="e">
        <f t="shared" si="2"/>
        <v>#DIV/0!</v>
      </c>
      <c r="H28" s="301">
        <v>0</v>
      </c>
      <c r="I28" s="26"/>
      <c r="J28" s="169" t="e">
        <f t="shared" si="3"/>
        <v>#DIV/0!</v>
      </c>
    </row>
    <row r="29" spans="1:10" ht="21" customHeight="1">
      <c r="A29" s="94" t="s">
        <v>335</v>
      </c>
      <c r="B29" s="166" t="s">
        <v>414</v>
      </c>
      <c r="C29" s="167" t="s">
        <v>99</v>
      </c>
      <c r="D29" s="168">
        <v>100</v>
      </c>
      <c r="E29" s="22"/>
      <c r="F29" s="31"/>
      <c r="G29" s="24" t="e">
        <f t="shared" si="2"/>
        <v>#DIV/0!</v>
      </c>
      <c r="H29" s="301">
        <v>0</v>
      </c>
      <c r="I29" s="26"/>
      <c r="J29" s="169" t="e">
        <f t="shared" si="3"/>
        <v>#DIV/0!</v>
      </c>
    </row>
    <row r="30" spans="1:10" ht="36.75" customHeight="1">
      <c r="A30" s="94" t="s">
        <v>139</v>
      </c>
      <c r="B30" s="166" t="s">
        <v>415</v>
      </c>
      <c r="C30" s="167" t="s">
        <v>99</v>
      </c>
      <c r="D30" s="168">
        <v>25</v>
      </c>
      <c r="E30" s="22"/>
      <c r="F30" s="31"/>
      <c r="G30" s="24" t="e">
        <f t="shared" si="2"/>
        <v>#DIV/0!</v>
      </c>
      <c r="H30" s="301">
        <v>0</v>
      </c>
      <c r="I30" s="26"/>
      <c r="J30" s="169" t="e">
        <f t="shared" si="3"/>
        <v>#DIV/0!</v>
      </c>
    </row>
    <row r="31" spans="1:10" ht="36.75" customHeight="1">
      <c r="A31" s="94" t="s">
        <v>145</v>
      </c>
      <c r="B31" s="166" t="s">
        <v>416</v>
      </c>
      <c r="C31" s="167" t="s">
        <v>99</v>
      </c>
      <c r="D31" s="168">
        <v>430</v>
      </c>
      <c r="E31" s="22"/>
      <c r="F31" s="31"/>
      <c r="G31" s="24" t="e">
        <f t="shared" si="2"/>
        <v>#DIV/0!</v>
      </c>
      <c r="H31" s="301">
        <v>0</v>
      </c>
      <c r="I31" s="26"/>
      <c r="J31" s="169" t="e">
        <f t="shared" si="3"/>
        <v>#DIV/0!</v>
      </c>
    </row>
    <row r="32" spans="1:10" ht="67.5" customHeight="1">
      <c r="A32" s="94" t="s">
        <v>149</v>
      </c>
      <c r="B32" s="166" t="s">
        <v>417</v>
      </c>
      <c r="C32" s="167" t="s">
        <v>99</v>
      </c>
      <c r="D32" s="168">
        <v>50</v>
      </c>
      <c r="E32" s="22"/>
      <c r="F32" s="31"/>
      <c r="G32" s="24" t="e">
        <f t="shared" si="2"/>
        <v>#DIV/0!</v>
      </c>
      <c r="H32" s="301">
        <v>0</v>
      </c>
      <c r="I32" s="26"/>
      <c r="J32" s="169" t="e">
        <f t="shared" si="3"/>
        <v>#DIV/0!</v>
      </c>
    </row>
    <row r="33" spans="1:10" s="304" customFormat="1" ht="12" customHeight="1">
      <c r="A33" s="685"/>
      <c r="B33" s="685"/>
      <c r="C33" s="685"/>
      <c r="D33" s="685"/>
      <c r="E33" s="685"/>
      <c r="F33" s="685"/>
      <c r="G33" s="685"/>
      <c r="H33" s="685"/>
      <c r="I33" s="685"/>
      <c r="J33" s="303" t="e">
        <f>SUM(J4:J32)</f>
        <v>#DIV/0!</v>
      </c>
    </row>
    <row r="34" spans="1:5" ht="12.75">
      <c r="A34" s="305"/>
      <c r="E34" s="72"/>
    </row>
    <row r="35" spans="1:10" s="72" customFormat="1" ht="12">
      <c r="A35" s="306" t="s">
        <v>166</v>
      </c>
      <c r="B35" s="306"/>
      <c r="C35" s="306"/>
      <c r="D35" s="306"/>
      <c r="E35" s="306"/>
      <c r="F35" s="307"/>
      <c r="G35" s="306"/>
      <c r="H35" s="306"/>
      <c r="I35" s="306"/>
      <c r="J35" s="308"/>
    </row>
    <row r="36" spans="1:10" s="72" customFormat="1" ht="12">
      <c r="A36" s="306" t="s">
        <v>167</v>
      </c>
      <c r="B36" s="306"/>
      <c r="C36" s="306"/>
      <c r="D36" s="306"/>
      <c r="E36" s="306"/>
      <c r="F36" s="307"/>
      <c r="G36" s="306"/>
      <c r="H36" s="306"/>
      <c r="I36" s="306"/>
      <c r="J36" s="308"/>
    </row>
    <row r="37" spans="1:10" s="72" customFormat="1" ht="12" customHeight="1">
      <c r="A37" s="670" t="s">
        <v>168</v>
      </c>
      <c r="B37" s="670"/>
      <c r="C37" s="670"/>
      <c r="D37" s="670"/>
      <c r="E37" s="670"/>
      <c r="F37" s="670"/>
      <c r="G37" s="670"/>
      <c r="H37" s="670"/>
      <c r="I37" s="306"/>
      <c r="J37" s="308"/>
    </row>
    <row r="38" spans="1:10" s="72" customFormat="1" ht="12" customHeight="1">
      <c r="A38" s="306" t="s">
        <v>169</v>
      </c>
      <c r="B38" s="306"/>
      <c r="C38" s="306"/>
      <c r="D38" s="306"/>
      <c r="E38" s="306"/>
      <c r="F38" s="307"/>
      <c r="G38" s="306"/>
      <c r="H38" s="306"/>
      <c r="I38" s="306"/>
      <c r="J38" s="308"/>
    </row>
    <row r="39" spans="1:10" s="72" customFormat="1" ht="25.5" customHeight="1">
      <c r="A39" s="670" t="s">
        <v>170</v>
      </c>
      <c r="B39" s="670"/>
      <c r="C39" s="670"/>
      <c r="D39" s="670"/>
      <c r="E39" s="670"/>
      <c r="F39" s="670"/>
      <c r="G39" s="670"/>
      <c r="H39" s="670"/>
      <c r="I39" s="670"/>
      <c r="J39" s="670"/>
    </row>
    <row r="40" spans="1:10" s="72" customFormat="1" ht="12">
      <c r="A40" s="306" t="s">
        <v>171</v>
      </c>
      <c r="B40" s="306"/>
      <c r="C40" s="306"/>
      <c r="D40" s="306"/>
      <c r="E40" s="306"/>
      <c r="F40" s="307"/>
      <c r="G40" s="306"/>
      <c r="H40" s="306"/>
      <c r="I40" s="306"/>
      <c r="J40" s="308"/>
    </row>
    <row r="41" spans="1:10" s="72" customFormat="1" ht="12">
      <c r="A41" s="306" t="s">
        <v>172</v>
      </c>
      <c r="B41" s="306"/>
      <c r="C41" s="306"/>
      <c r="D41" s="306"/>
      <c r="E41" s="306"/>
      <c r="F41" s="307"/>
      <c r="G41" s="306"/>
      <c r="H41" s="306"/>
      <c r="I41" s="306"/>
      <c r="J41" s="308"/>
    </row>
    <row r="42" spans="1:10" s="72" customFormat="1" ht="12">
      <c r="A42" s="306" t="s">
        <v>173</v>
      </c>
      <c r="B42" s="306"/>
      <c r="C42" s="306"/>
      <c r="D42" s="306"/>
      <c r="E42" s="306"/>
      <c r="F42" s="307"/>
      <c r="G42" s="306"/>
      <c r="H42" s="306"/>
      <c r="I42" s="306"/>
      <c r="J42" s="308"/>
    </row>
    <row r="43" spans="1:10" s="72" customFormat="1" ht="12">
      <c r="A43" s="306" t="s">
        <v>174</v>
      </c>
      <c r="B43" s="306"/>
      <c r="C43" s="306"/>
      <c r="D43" s="306"/>
      <c r="E43" s="306"/>
      <c r="F43" s="307"/>
      <c r="G43" s="306"/>
      <c r="H43" s="306"/>
      <c r="I43" s="306"/>
      <c r="J43" s="308"/>
    </row>
    <row r="44" spans="1:10" s="72" customFormat="1" ht="12">
      <c r="A44" s="306" t="s">
        <v>175</v>
      </c>
      <c r="B44" s="306"/>
      <c r="C44" s="306"/>
      <c r="D44" s="306"/>
      <c r="E44" s="306"/>
      <c r="F44" s="307"/>
      <c r="G44" s="306"/>
      <c r="H44" s="306"/>
      <c r="I44" s="306"/>
      <c r="J44" s="308"/>
    </row>
  </sheetData>
  <sheetProtection selectLockedCells="1" selectUnlockedCells="1"/>
  <mergeCells count="3">
    <mergeCell ref="A33:I33"/>
    <mergeCell ref="A37:H37"/>
    <mergeCell ref="A39:J39"/>
  </mergeCells>
  <printOptions/>
  <pageMargins left="0.75" right="0.75" top="1" bottom="1"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J14"/>
  <sheetViews>
    <sheetView zoomScalePageLayoutView="0" workbookViewId="0" topLeftCell="A1">
      <selection activeCell="H4" sqref="H4"/>
    </sheetView>
  </sheetViews>
  <sheetFormatPr defaultColWidth="8.8515625" defaultRowHeight="12.75"/>
  <cols>
    <col min="1" max="1" width="5.140625" style="0" customWidth="1"/>
    <col min="2" max="2" width="62.00390625" style="0" customWidth="1"/>
    <col min="3" max="3" width="4.7109375" style="0" customWidth="1"/>
    <col min="4" max="4" width="7.140625" style="0" customWidth="1"/>
    <col min="5" max="8" width="8.8515625" style="0" customWidth="1"/>
    <col min="9" max="9" width="5.140625" style="0" customWidth="1"/>
    <col min="10" max="10" width="11.28125" style="0" customWidth="1"/>
  </cols>
  <sheetData>
    <row r="1" spans="1:9" ht="12.75">
      <c r="A1" s="7" t="s">
        <v>418</v>
      </c>
      <c r="B1" s="6"/>
      <c r="C1" s="6"/>
      <c r="D1" s="6"/>
      <c r="E1" s="121"/>
      <c r="F1" s="6"/>
      <c r="G1" s="6"/>
      <c r="H1" s="6"/>
      <c r="I1" s="6"/>
    </row>
    <row r="2" spans="1:10" ht="99.75" customHeight="1">
      <c r="A2" s="175" t="s">
        <v>87</v>
      </c>
      <c r="B2" s="9" t="s">
        <v>88</v>
      </c>
      <c r="C2" s="9" t="s">
        <v>89</v>
      </c>
      <c r="D2" s="10" t="s">
        <v>90</v>
      </c>
      <c r="E2" s="10" t="s">
        <v>91</v>
      </c>
      <c r="F2" s="11" t="s">
        <v>92</v>
      </c>
      <c r="G2" s="12" t="s">
        <v>93</v>
      </c>
      <c r="H2" s="13" t="s">
        <v>94</v>
      </c>
      <c r="I2" s="13" t="s">
        <v>95</v>
      </c>
      <c r="J2" s="13" t="s">
        <v>96</v>
      </c>
    </row>
    <row r="3" spans="1:10" ht="12.75">
      <c r="A3" s="309">
        <v>1</v>
      </c>
      <c r="B3" s="106">
        <v>2</v>
      </c>
      <c r="C3" s="106">
        <v>3</v>
      </c>
      <c r="D3" s="106">
        <v>4</v>
      </c>
      <c r="E3" s="15">
        <v>5</v>
      </c>
      <c r="F3" s="107">
        <v>6</v>
      </c>
      <c r="G3" s="106">
        <v>7</v>
      </c>
      <c r="H3" s="106">
        <v>8</v>
      </c>
      <c r="I3" s="106">
        <v>9</v>
      </c>
      <c r="J3" s="17">
        <v>10</v>
      </c>
    </row>
    <row r="4" spans="1:10" ht="151.5" customHeight="1">
      <c r="A4" s="228" t="s">
        <v>302</v>
      </c>
      <c r="B4" s="310" t="s">
        <v>419</v>
      </c>
      <c r="C4" s="236" t="s">
        <v>99</v>
      </c>
      <c r="D4" s="236" t="s">
        <v>304</v>
      </c>
      <c r="E4" s="22"/>
      <c r="F4" s="31"/>
      <c r="G4" s="24" t="e">
        <f>ROUNDUP(D4/F4,2)</f>
        <v>#DIV/0!</v>
      </c>
      <c r="H4" s="37">
        <v>0</v>
      </c>
      <c r="I4" s="26"/>
      <c r="J4" s="169" t="e">
        <f>ROUND((H4*I4+H4)*G4,2)</f>
        <v>#DIV/0!</v>
      </c>
    </row>
    <row r="5" spans="1:10" ht="12.75">
      <c r="A5" s="6"/>
      <c r="B5" s="6"/>
      <c r="C5" s="6"/>
      <c r="D5" s="6"/>
      <c r="E5" s="72"/>
      <c r="F5" s="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70" t="s">
        <v>168</v>
      </c>
      <c r="B8" s="670"/>
      <c r="C8" s="670"/>
      <c r="D8" s="670"/>
      <c r="E8" s="670"/>
      <c r="F8" s="670"/>
      <c r="G8" s="670"/>
      <c r="H8" s="670"/>
      <c r="I8" s="72"/>
      <c r="J8" s="74"/>
    </row>
    <row r="9" spans="1:10" ht="12.75">
      <c r="A9" s="72" t="s">
        <v>169</v>
      </c>
      <c r="B9" s="72"/>
      <c r="C9" s="72"/>
      <c r="D9" s="72"/>
      <c r="E9" s="72"/>
      <c r="F9" s="73"/>
      <c r="G9" s="72"/>
      <c r="H9" s="72"/>
      <c r="I9" s="72"/>
      <c r="J9" s="74"/>
    </row>
    <row r="10" spans="1:10" ht="12.75" customHeight="1">
      <c r="A10" s="670" t="s">
        <v>170</v>
      </c>
      <c r="B10" s="670"/>
      <c r="C10" s="670"/>
      <c r="D10" s="670"/>
      <c r="E10" s="670"/>
      <c r="F10" s="670"/>
      <c r="G10" s="670"/>
      <c r="H10" s="670"/>
      <c r="I10" s="670"/>
      <c r="J10" s="670"/>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K28"/>
  <sheetViews>
    <sheetView zoomScale="107" zoomScaleNormal="107" zoomScalePageLayoutView="0" workbookViewId="0" topLeftCell="A1">
      <selection activeCell="I4" sqref="I4"/>
    </sheetView>
  </sheetViews>
  <sheetFormatPr defaultColWidth="9.00390625" defaultRowHeight="12.75"/>
  <cols>
    <col min="1" max="1" width="5.421875" style="6" customWidth="1"/>
    <col min="2" max="2" width="55.421875" style="6" customWidth="1"/>
    <col min="3" max="3" width="4.7109375" style="6" customWidth="1"/>
    <col min="4" max="4" width="5.421875" style="6" customWidth="1"/>
    <col min="5" max="5" width="8.8515625" style="0" customWidth="1"/>
    <col min="6" max="6" width="9.7109375" style="6" customWidth="1"/>
    <col min="7" max="7" width="11.421875" style="6" customWidth="1"/>
    <col min="8" max="8" width="10.421875" style="6" customWidth="1"/>
    <col min="9" max="9" width="6.140625" style="6" customWidth="1"/>
    <col min="10" max="10" width="12.00390625" style="6" customWidth="1"/>
    <col min="11" max="16384" width="9.00390625" style="6" customWidth="1"/>
  </cols>
  <sheetData>
    <row r="1" spans="1:10" ht="12.75">
      <c r="A1" s="7" t="s">
        <v>420</v>
      </c>
      <c r="E1" s="121"/>
      <c r="J1"/>
    </row>
    <row r="2" spans="1:10" s="14" customFormat="1" ht="93" customHeight="1">
      <c r="A2" s="9" t="s">
        <v>87</v>
      </c>
      <c r="B2" s="9" t="s">
        <v>88</v>
      </c>
      <c r="C2" s="9" t="s">
        <v>89</v>
      </c>
      <c r="D2" s="10" t="s">
        <v>90</v>
      </c>
      <c r="E2" s="10" t="s">
        <v>91</v>
      </c>
      <c r="F2" s="11" t="s">
        <v>92</v>
      </c>
      <c r="G2" s="224" t="s">
        <v>93</v>
      </c>
      <c r="H2" s="13" t="s">
        <v>94</v>
      </c>
      <c r="I2" s="13" t="s">
        <v>95</v>
      </c>
      <c r="J2" s="13" t="s">
        <v>96</v>
      </c>
    </row>
    <row r="3" spans="1:10" s="108" customFormat="1" ht="10.5">
      <c r="A3" s="106">
        <v>1</v>
      </c>
      <c r="B3" s="106">
        <v>2</v>
      </c>
      <c r="C3" s="106">
        <v>3</v>
      </c>
      <c r="D3" s="106">
        <v>4</v>
      </c>
      <c r="E3" s="15">
        <v>5</v>
      </c>
      <c r="F3" s="107">
        <v>6</v>
      </c>
      <c r="G3" s="309">
        <v>7</v>
      </c>
      <c r="H3" s="106">
        <v>8</v>
      </c>
      <c r="I3" s="106">
        <v>9</v>
      </c>
      <c r="J3" s="17">
        <v>10</v>
      </c>
    </row>
    <row r="4" spans="1:10" s="273" customFormat="1" ht="25.5">
      <c r="A4" s="63" t="s">
        <v>302</v>
      </c>
      <c r="B4" s="311" t="s">
        <v>421</v>
      </c>
      <c r="C4" s="236" t="s">
        <v>99</v>
      </c>
      <c r="D4" s="236" t="s">
        <v>422</v>
      </c>
      <c r="E4" s="109"/>
      <c r="F4" s="31"/>
      <c r="G4" s="24" t="e">
        <f>ROUNDUP(D4/F4,2)</f>
        <v>#DIV/0!</v>
      </c>
      <c r="H4" s="37">
        <v>0</v>
      </c>
      <c r="I4" s="26"/>
      <c r="J4" s="169" t="e">
        <f>ROUND((H4*I4+H4)*G4,2)</f>
        <v>#DIV/0!</v>
      </c>
    </row>
    <row r="5" spans="1:11" s="184" customFormat="1" ht="12.75" customHeight="1">
      <c r="A5" s="686" t="s">
        <v>165</v>
      </c>
      <c r="B5" s="686"/>
      <c r="C5" s="686"/>
      <c r="D5" s="686"/>
      <c r="E5" s="686"/>
      <c r="F5" s="686"/>
      <c r="G5" s="686"/>
      <c r="H5" s="686"/>
      <c r="I5" s="686"/>
      <c r="J5" s="312" t="e">
        <f>SUM(J4:J4)</f>
        <v>#DIV/0!</v>
      </c>
      <c r="K5" s="72"/>
    </row>
    <row r="6" ht="12.75">
      <c r="E6" s="72"/>
    </row>
    <row r="7" spans="1:10" s="72" customFormat="1" ht="12">
      <c r="A7" s="72" t="s">
        <v>166</v>
      </c>
      <c r="F7" s="73"/>
      <c r="J7" s="74"/>
    </row>
    <row r="8" spans="1:10" s="72" customFormat="1" ht="12">
      <c r="A8" s="72" t="s">
        <v>167</v>
      </c>
      <c r="F8" s="73"/>
      <c r="J8" s="74"/>
    </row>
    <row r="9" spans="1:10" s="72" customFormat="1" ht="12" customHeight="1">
      <c r="A9" s="670" t="s">
        <v>168</v>
      </c>
      <c r="B9" s="670"/>
      <c r="C9" s="670"/>
      <c r="D9" s="670"/>
      <c r="E9" s="670"/>
      <c r="F9" s="670"/>
      <c r="G9" s="670"/>
      <c r="H9" s="670"/>
      <c r="J9" s="74"/>
    </row>
    <row r="10" spans="1:10" s="72" customFormat="1" ht="12" customHeight="1">
      <c r="A10" s="72" t="s">
        <v>169</v>
      </c>
      <c r="F10" s="73"/>
      <c r="J10" s="74"/>
    </row>
    <row r="11" spans="1:10" s="72" customFormat="1" ht="25.5" customHeight="1">
      <c r="A11" s="670" t="s">
        <v>170</v>
      </c>
      <c r="B11" s="670"/>
      <c r="C11" s="670"/>
      <c r="D11" s="670"/>
      <c r="E11" s="670"/>
      <c r="F11" s="670"/>
      <c r="G11" s="670"/>
      <c r="H11" s="670"/>
      <c r="I11" s="670"/>
      <c r="J11" s="670"/>
    </row>
    <row r="12" spans="1:10" s="72" customFormat="1" ht="12">
      <c r="A12" s="72" t="s">
        <v>171</v>
      </c>
      <c r="F12" s="73"/>
      <c r="J12" s="74"/>
    </row>
    <row r="13" spans="1:10" s="72" customFormat="1" ht="12">
      <c r="A13" s="72" t="s">
        <v>172</v>
      </c>
      <c r="F13" s="73"/>
      <c r="J13" s="74"/>
    </row>
    <row r="14" spans="1:10" s="72" customFormat="1" ht="12">
      <c r="A14" s="72" t="s">
        <v>173</v>
      </c>
      <c r="F14" s="73"/>
      <c r="J14" s="74"/>
    </row>
    <row r="15" spans="1:10" s="72" customFormat="1" ht="12">
      <c r="A15" s="72" t="s">
        <v>174</v>
      </c>
      <c r="F15" s="73"/>
      <c r="J15" s="74"/>
    </row>
    <row r="16" spans="1:10" s="72" customFormat="1" ht="12">
      <c r="A16" s="72" t="s">
        <v>175</v>
      </c>
      <c r="F16" s="73"/>
      <c r="J16" s="74"/>
    </row>
    <row r="18" ht="12.75">
      <c r="E18" s="72"/>
    </row>
    <row r="19" ht="12.75">
      <c r="E19" s="218"/>
    </row>
    <row r="20" ht="12.75">
      <c r="E20" s="72"/>
    </row>
    <row r="21" ht="12.75">
      <c r="E21" s="6"/>
    </row>
    <row r="22" ht="12.75">
      <c r="E22" s="6"/>
    </row>
    <row r="23" ht="12.75">
      <c r="E23" s="6"/>
    </row>
    <row r="24" ht="12.75">
      <c r="E24" s="6"/>
    </row>
    <row r="25" ht="12.75">
      <c r="E25" s="218"/>
    </row>
    <row r="26" ht="12.75">
      <c r="E26" s="218"/>
    </row>
    <row r="27" ht="12.75">
      <c r="E27" s="218"/>
    </row>
    <row r="28" ht="12.75">
      <c r="E28" s="218"/>
    </row>
  </sheetData>
  <sheetProtection selectLockedCells="1" selectUnlockedCells="1"/>
  <mergeCells count="3">
    <mergeCell ref="A5:I5"/>
    <mergeCell ref="A9:H9"/>
    <mergeCell ref="A11:J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K37"/>
  <sheetViews>
    <sheetView zoomScale="107" zoomScaleNormal="107" zoomScalePageLayoutView="0" workbookViewId="0" topLeftCell="A1">
      <selection activeCell="H4" sqref="H4:H11"/>
    </sheetView>
  </sheetViews>
  <sheetFormatPr defaultColWidth="9.00390625" defaultRowHeight="12.75"/>
  <cols>
    <col min="1" max="1" width="4.8515625" style="121" customWidth="1"/>
    <col min="2" max="2" width="57.00390625" style="121" customWidth="1"/>
    <col min="3" max="3" width="4.7109375" style="121" customWidth="1"/>
    <col min="4" max="4" width="6.7109375" style="121" customWidth="1"/>
    <col min="5" max="5" width="11.421875" style="121" customWidth="1"/>
    <col min="6" max="7" width="10.00390625" style="121" customWidth="1"/>
    <col min="8" max="8" width="9.8515625" style="121" customWidth="1"/>
    <col min="9" max="9" width="4.8515625" style="121" customWidth="1"/>
    <col min="10" max="10" width="12.8515625" style="121" customWidth="1"/>
    <col min="11" max="16384" width="9.00390625" style="121" customWidth="1"/>
  </cols>
  <sheetData>
    <row r="1" spans="1:8" ht="12.75">
      <c r="A1" s="119" t="s">
        <v>423</v>
      </c>
      <c r="B1" s="119"/>
      <c r="C1" s="119"/>
      <c r="D1" s="119"/>
      <c r="E1" s="119"/>
      <c r="F1" s="105"/>
      <c r="G1" s="119"/>
      <c r="H1" s="119"/>
    </row>
    <row r="2" spans="1:10" s="128" customFormat="1" ht="72" customHeight="1">
      <c r="A2" s="9" t="s">
        <v>87</v>
      </c>
      <c r="B2" s="9" t="s">
        <v>88</v>
      </c>
      <c r="C2" s="9" t="s">
        <v>89</v>
      </c>
      <c r="D2" s="10" t="s">
        <v>90</v>
      </c>
      <c r="E2" s="10" t="s">
        <v>91</v>
      </c>
      <c r="F2" s="122" t="s">
        <v>92</v>
      </c>
      <c r="G2" s="9" t="s">
        <v>93</v>
      </c>
      <c r="H2" s="13" t="s">
        <v>94</v>
      </c>
      <c r="I2" s="13" t="s">
        <v>95</v>
      </c>
      <c r="J2" s="13" t="s">
        <v>96</v>
      </c>
    </row>
    <row r="3" spans="1:10" s="129" customFormat="1" ht="10.5">
      <c r="A3" s="123">
        <v>1</v>
      </c>
      <c r="B3" s="124">
        <v>2</v>
      </c>
      <c r="C3" s="123">
        <v>3</v>
      </c>
      <c r="D3" s="123">
        <v>4</v>
      </c>
      <c r="E3" s="123">
        <v>5</v>
      </c>
      <c r="F3" s="123">
        <v>6</v>
      </c>
      <c r="G3" s="123">
        <v>7</v>
      </c>
      <c r="H3" s="123">
        <v>8</v>
      </c>
      <c r="I3" s="123">
        <v>9</v>
      </c>
      <c r="J3" s="17">
        <v>10</v>
      </c>
    </row>
    <row r="4" spans="1:11" ht="71.25" customHeight="1">
      <c r="A4" s="19">
        <v>1</v>
      </c>
      <c r="B4" s="130" t="s">
        <v>424</v>
      </c>
      <c r="C4" s="19" t="s">
        <v>99</v>
      </c>
      <c r="D4" s="22">
        <v>600</v>
      </c>
      <c r="E4" s="274"/>
      <c r="F4" s="31"/>
      <c r="G4" s="24" t="e">
        <f aca="true" t="shared" si="0" ref="G4:G11">ROUNDUP(D4/F4,2)</f>
        <v>#DIV/0!</v>
      </c>
      <c r="H4" s="313">
        <v>0</v>
      </c>
      <c r="I4" s="26"/>
      <c r="J4" s="169" t="e">
        <f aca="true" t="shared" si="1" ref="J4:J11">ROUND((H4*I4+H4)*G4,2)</f>
        <v>#DIV/0!</v>
      </c>
      <c r="K4" s="6"/>
    </row>
    <row r="5" spans="1:11" s="315" customFormat="1" ht="142.5">
      <c r="A5" s="19">
        <v>2</v>
      </c>
      <c r="B5" s="287" t="s">
        <v>425</v>
      </c>
      <c r="C5" s="19" t="s">
        <v>99</v>
      </c>
      <c r="D5" s="22">
        <v>300</v>
      </c>
      <c r="E5" s="274"/>
      <c r="F5" s="31"/>
      <c r="G5" s="62" t="e">
        <f t="shared" si="0"/>
        <v>#DIV/0!</v>
      </c>
      <c r="H5" s="313">
        <v>0</v>
      </c>
      <c r="I5" s="26"/>
      <c r="J5" s="169" t="e">
        <f t="shared" si="1"/>
        <v>#DIV/0!</v>
      </c>
      <c r="K5" s="314"/>
    </row>
    <row r="6" spans="1:11" ht="78" customHeight="1">
      <c r="A6" s="19">
        <v>3</v>
      </c>
      <c r="B6" s="130" t="s">
        <v>426</v>
      </c>
      <c r="C6" s="19" t="s">
        <v>99</v>
      </c>
      <c r="D6" s="22">
        <v>800</v>
      </c>
      <c r="E6" s="212"/>
      <c r="F6" s="31"/>
      <c r="G6" s="62" t="e">
        <f t="shared" si="0"/>
        <v>#DIV/0!</v>
      </c>
      <c r="H6" s="313">
        <v>0</v>
      </c>
      <c r="I6" s="26"/>
      <c r="J6" s="169" t="e">
        <f t="shared" si="1"/>
        <v>#DIV/0!</v>
      </c>
      <c r="K6" s="6"/>
    </row>
    <row r="7" spans="1:11" s="315" customFormat="1" ht="162.75" customHeight="1">
      <c r="A7" s="19">
        <v>4</v>
      </c>
      <c r="B7" s="287" t="s">
        <v>427</v>
      </c>
      <c r="C7" s="19" t="s">
        <v>99</v>
      </c>
      <c r="D7" s="22">
        <v>200</v>
      </c>
      <c r="E7" s="316"/>
      <c r="F7" s="31"/>
      <c r="G7" s="62" t="e">
        <f t="shared" si="0"/>
        <v>#DIV/0!</v>
      </c>
      <c r="H7" s="313">
        <v>0</v>
      </c>
      <c r="I7" s="26"/>
      <c r="J7" s="169" t="e">
        <f t="shared" si="1"/>
        <v>#DIV/0!</v>
      </c>
      <c r="K7" s="314"/>
    </row>
    <row r="8" spans="1:10" ht="51.75">
      <c r="A8" s="19">
        <v>5</v>
      </c>
      <c r="B8" s="130" t="s">
        <v>428</v>
      </c>
      <c r="C8" s="19" t="s">
        <v>99</v>
      </c>
      <c r="D8" s="22">
        <v>2500</v>
      </c>
      <c r="E8" s="212"/>
      <c r="F8" s="31"/>
      <c r="G8" s="62" t="e">
        <f t="shared" si="0"/>
        <v>#DIV/0!</v>
      </c>
      <c r="H8" s="313">
        <v>0</v>
      </c>
      <c r="I8" s="26"/>
      <c r="J8" s="169" t="e">
        <f t="shared" si="1"/>
        <v>#DIV/0!</v>
      </c>
    </row>
    <row r="9" spans="1:10" ht="51.75">
      <c r="A9" s="19">
        <v>6</v>
      </c>
      <c r="B9" s="130" t="s">
        <v>429</v>
      </c>
      <c r="C9" s="19" t="s">
        <v>99</v>
      </c>
      <c r="D9" s="22">
        <v>200</v>
      </c>
      <c r="E9" s="212"/>
      <c r="F9" s="31"/>
      <c r="G9" s="62" t="e">
        <f t="shared" si="0"/>
        <v>#DIV/0!</v>
      </c>
      <c r="H9" s="313">
        <v>0</v>
      </c>
      <c r="I9" s="26"/>
      <c r="J9" s="169" t="e">
        <f t="shared" si="1"/>
        <v>#DIV/0!</v>
      </c>
    </row>
    <row r="10" spans="1:10" ht="51.75">
      <c r="A10" s="19">
        <v>7</v>
      </c>
      <c r="B10" s="132" t="s">
        <v>430</v>
      </c>
      <c r="C10" s="19" t="s">
        <v>99</v>
      </c>
      <c r="D10" s="22">
        <v>1500</v>
      </c>
      <c r="E10" s="212"/>
      <c r="F10" s="31"/>
      <c r="G10" s="62" t="e">
        <f t="shared" si="0"/>
        <v>#DIV/0!</v>
      </c>
      <c r="H10" s="313">
        <v>0</v>
      </c>
      <c r="I10" s="26"/>
      <c r="J10" s="169" t="e">
        <f t="shared" si="1"/>
        <v>#DIV/0!</v>
      </c>
    </row>
    <row r="11" spans="1:10" ht="12.75">
      <c r="A11" s="19">
        <v>8</v>
      </c>
      <c r="B11" s="125" t="s">
        <v>431</v>
      </c>
      <c r="C11" s="19" t="s">
        <v>99</v>
      </c>
      <c r="D11" s="21">
        <v>100</v>
      </c>
      <c r="E11" s="212"/>
      <c r="F11" s="31"/>
      <c r="G11" s="62" t="e">
        <f t="shared" si="0"/>
        <v>#DIV/0!</v>
      </c>
      <c r="H11" s="313">
        <v>0</v>
      </c>
      <c r="I11" s="26"/>
      <c r="J11" s="169" t="e">
        <f t="shared" si="1"/>
        <v>#DIV/0!</v>
      </c>
    </row>
    <row r="12" spans="1:10" ht="12.75" customHeight="1">
      <c r="A12" s="676" t="s">
        <v>165</v>
      </c>
      <c r="B12" s="676"/>
      <c r="C12" s="676"/>
      <c r="D12" s="676"/>
      <c r="E12" s="676"/>
      <c r="F12" s="676"/>
      <c r="G12" s="676"/>
      <c r="H12" s="676"/>
      <c r="I12" s="676"/>
      <c r="J12" s="317" t="e">
        <f>SUM(J4:J11)</f>
        <v>#DIV/0!</v>
      </c>
    </row>
    <row r="13" ht="12.75">
      <c r="E13" s="158"/>
    </row>
    <row r="14" spans="1:10" s="72" customFormat="1" ht="12">
      <c r="A14" s="72" t="s">
        <v>166</v>
      </c>
      <c r="F14" s="73"/>
      <c r="J14" s="74"/>
    </row>
    <row r="15" spans="1:10" s="72" customFormat="1" ht="12">
      <c r="A15" s="72" t="s">
        <v>167</v>
      </c>
      <c r="F15" s="73"/>
      <c r="J15" s="74"/>
    </row>
    <row r="16" spans="1:10" s="72" customFormat="1" ht="12" customHeight="1">
      <c r="A16" s="670" t="s">
        <v>168</v>
      </c>
      <c r="B16" s="670"/>
      <c r="C16" s="670"/>
      <c r="D16" s="670"/>
      <c r="E16" s="670"/>
      <c r="F16" s="670"/>
      <c r="G16" s="670"/>
      <c r="H16" s="670"/>
      <c r="J16" s="74"/>
    </row>
    <row r="17" spans="1:10" s="72" customFormat="1" ht="12" customHeight="1">
      <c r="A17" s="72" t="s">
        <v>169</v>
      </c>
      <c r="F17" s="73"/>
      <c r="J17" s="74"/>
    </row>
    <row r="18" spans="1:10" s="72" customFormat="1" ht="25.5" customHeight="1">
      <c r="A18" s="670" t="s">
        <v>170</v>
      </c>
      <c r="B18" s="670"/>
      <c r="C18" s="670"/>
      <c r="D18" s="670"/>
      <c r="E18" s="670"/>
      <c r="F18" s="670"/>
      <c r="G18" s="670"/>
      <c r="H18" s="670"/>
      <c r="I18" s="670"/>
      <c r="J18" s="670"/>
    </row>
    <row r="19" spans="1:10" s="72" customFormat="1" ht="12">
      <c r="A19" s="72" t="s">
        <v>171</v>
      </c>
      <c r="F19" s="73"/>
      <c r="J19" s="74"/>
    </row>
    <row r="20" spans="1:10" s="72" customFormat="1" ht="12">
      <c r="A20" s="72" t="s">
        <v>172</v>
      </c>
      <c r="F20" s="73"/>
      <c r="J20" s="74"/>
    </row>
    <row r="21" spans="1:10" s="72" customFormat="1" ht="12">
      <c r="A21" s="72" t="s">
        <v>173</v>
      </c>
      <c r="F21" s="73"/>
      <c r="J21" s="74"/>
    </row>
    <row r="22" spans="1:10" s="72" customFormat="1" ht="12">
      <c r="A22" s="72" t="s">
        <v>174</v>
      </c>
      <c r="F22" s="73"/>
      <c r="J22" s="74"/>
    </row>
    <row r="23" spans="1:10" s="72" customFormat="1" ht="12">
      <c r="A23" s="72" t="s">
        <v>175</v>
      </c>
      <c r="F23" s="73"/>
      <c r="J23" s="74"/>
    </row>
    <row r="25" ht="12.75">
      <c r="E25" s="158"/>
    </row>
    <row r="27" ht="12.75">
      <c r="E27" s="158"/>
    </row>
    <row r="36" ht="12.75">
      <c r="E36" s="158"/>
    </row>
    <row r="37" ht="12.75">
      <c r="E37" s="159"/>
    </row>
  </sheetData>
  <sheetProtection selectLockedCells="1" selectUnlockedCells="1"/>
  <mergeCells count="3">
    <mergeCell ref="A12:I12"/>
    <mergeCell ref="A16:H16"/>
    <mergeCell ref="A18:J18"/>
  </mergeCells>
  <printOptions/>
  <pageMargins left="0.75" right="0.75" top="0.22013888888888888" bottom="0.240277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52"/>
  <sheetViews>
    <sheetView zoomScale="107" zoomScaleNormal="107" zoomScalePageLayoutView="0" workbookViewId="0" topLeftCell="A1">
      <selection activeCell="H8" sqref="H8"/>
    </sheetView>
  </sheetViews>
  <sheetFormatPr defaultColWidth="8.8515625" defaultRowHeight="12.75"/>
  <cols>
    <col min="1" max="1" width="4.00390625" style="0" customWidth="1"/>
    <col min="2" max="2" width="51.421875" style="0" customWidth="1"/>
    <col min="3" max="3" width="4.8515625" style="0" customWidth="1"/>
    <col min="4" max="4" width="5.421875" style="0" customWidth="1"/>
    <col min="5" max="5" width="13.00390625" style="6" customWidth="1"/>
    <col min="6" max="6" width="10.7109375" style="0" customWidth="1"/>
    <col min="7" max="7" width="15.28125" style="0" customWidth="1"/>
    <col min="8" max="8" width="11.00390625" style="0" customWidth="1"/>
    <col min="9" max="9" width="4.421875" style="0" customWidth="1"/>
    <col min="10" max="10" width="11.7109375" style="0" customWidth="1"/>
  </cols>
  <sheetData>
    <row r="1" spans="1:8" s="174" customFormat="1" ht="12.75">
      <c r="A1" s="7" t="s">
        <v>432</v>
      </c>
      <c r="B1" s="7"/>
      <c r="C1" s="6"/>
      <c r="D1" s="6"/>
      <c r="E1" s="8"/>
      <c r="F1" s="6"/>
      <c r="G1" s="6"/>
      <c r="H1" s="6"/>
    </row>
    <row r="2" spans="1:10" s="318" customFormat="1" ht="81.75" customHeight="1">
      <c r="A2" s="9" t="s">
        <v>87</v>
      </c>
      <c r="B2" s="9" t="s">
        <v>88</v>
      </c>
      <c r="C2" s="9" t="s">
        <v>89</v>
      </c>
      <c r="D2" s="10" t="s">
        <v>90</v>
      </c>
      <c r="E2" s="10" t="s">
        <v>91</v>
      </c>
      <c r="F2" s="11" t="s">
        <v>92</v>
      </c>
      <c r="G2" s="224" t="s">
        <v>93</v>
      </c>
      <c r="H2" s="13" t="s">
        <v>94</v>
      </c>
      <c r="I2" s="13" t="s">
        <v>95</v>
      </c>
      <c r="J2" s="13" t="s">
        <v>96</v>
      </c>
    </row>
    <row r="3" spans="1:10" s="273" customFormat="1" ht="12">
      <c r="A3" s="258">
        <v>1</v>
      </c>
      <c r="B3" s="319">
        <v>2</v>
      </c>
      <c r="C3" s="268">
        <v>3</v>
      </c>
      <c r="D3" s="268">
        <v>4</v>
      </c>
      <c r="E3" s="268" t="s">
        <v>97</v>
      </c>
      <c r="F3" s="268">
        <v>6</v>
      </c>
      <c r="G3" s="320">
        <v>7</v>
      </c>
      <c r="H3" s="258">
        <v>8</v>
      </c>
      <c r="I3" s="258">
        <v>9</v>
      </c>
      <c r="J3" s="270">
        <v>10</v>
      </c>
    </row>
    <row r="4" spans="1:10" s="273" customFormat="1" ht="51.75">
      <c r="A4" s="23" t="s">
        <v>302</v>
      </c>
      <c r="B4" s="321" t="s">
        <v>433</v>
      </c>
      <c r="C4" s="322" t="s">
        <v>99</v>
      </c>
      <c r="D4" s="322" t="s">
        <v>126</v>
      </c>
      <c r="E4" s="322"/>
      <c r="F4" s="322"/>
      <c r="G4" s="114" t="e">
        <f>ROUNDUP(D4/F4,2)</f>
        <v>#DIV/0!</v>
      </c>
      <c r="H4" s="323">
        <v>0</v>
      </c>
      <c r="I4" s="80"/>
      <c r="J4" s="324" t="e">
        <f>ROUND((H4*I4+H4)*G4,2)</f>
        <v>#DIV/0!</v>
      </c>
    </row>
    <row r="5" spans="1:10" s="184" customFormat="1" ht="51.75" customHeight="1">
      <c r="A5" s="192">
        <v>2</v>
      </c>
      <c r="B5" s="325" t="s">
        <v>434</v>
      </c>
      <c r="C5" s="203" t="s">
        <v>99</v>
      </c>
      <c r="D5" s="109">
        <v>20</v>
      </c>
      <c r="E5" s="109"/>
      <c r="F5" s="205"/>
      <c r="G5" s="114" t="e">
        <f>ROUNDUP(D5/F5,2)</f>
        <v>#DIV/0!</v>
      </c>
      <c r="H5" s="323">
        <v>0</v>
      </c>
      <c r="I5" s="208"/>
      <c r="J5" s="326" t="e">
        <f>ROUND((H5*I5+H5)*G5,2)</f>
        <v>#DIV/0!</v>
      </c>
    </row>
    <row r="6" spans="1:10" s="184" customFormat="1" ht="51.75" customHeight="1">
      <c r="A6" s="50" t="s">
        <v>307</v>
      </c>
      <c r="B6" s="687" t="s">
        <v>435</v>
      </c>
      <c r="C6" s="687"/>
      <c r="D6" s="687"/>
      <c r="E6" s="687"/>
      <c r="F6" s="687"/>
      <c r="G6" s="687"/>
      <c r="H6" s="687"/>
      <c r="I6" s="687"/>
      <c r="J6" s="687"/>
    </row>
    <row r="7" spans="1:10" s="184" customFormat="1" ht="9.75" customHeight="1">
      <c r="A7" s="50" t="s">
        <v>436</v>
      </c>
      <c r="B7" s="255" t="s">
        <v>437</v>
      </c>
      <c r="C7" s="59" t="s">
        <v>99</v>
      </c>
      <c r="D7" s="22">
        <v>35</v>
      </c>
      <c r="E7" s="109"/>
      <c r="F7" s="164"/>
      <c r="G7" s="24" t="e">
        <f>ROUNDUP(D7/F7,2)</f>
        <v>#DIV/0!</v>
      </c>
      <c r="H7" s="37">
        <v>0</v>
      </c>
      <c r="I7" s="110"/>
      <c r="J7" s="169" t="e">
        <f>ROUND((H7*I7+H7)*G7,2)</f>
        <v>#DIV/0!</v>
      </c>
    </row>
    <row r="8" spans="1:10" s="184" customFormat="1" ht="11.25" customHeight="1">
      <c r="A8" s="50" t="s">
        <v>438</v>
      </c>
      <c r="B8" s="255" t="s">
        <v>439</v>
      </c>
      <c r="C8" s="59" t="s">
        <v>99</v>
      </c>
      <c r="D8" s="22">
        <v>50</v>
      </c>
      <c r="E8" s="109"/>
      <c r="F8" s="164"/>
      <c r="G8" s="24" t="e">
        <f>ROUNDUP(D8/F8,2)</f>
        <v>#DIV/0!</v>
      </c>
      <c r="H8" s="37">
        <v>0</v>
      </c>
      <c r="I8" s="110"/>
      <c r="J8" s="169" t="e">
        <f>ROUND((H8*I8+H8)*G8,2)</f>
        <v>#DIV/0!</v>
      </c>
    </row>
    <row r="9" spans="1:10" s="184" customFormat="1" ht="51.75" customHeight="1">
      <c r="A9" s="327">
        <v>4</v>
      </c>
      <c r="B9" s="51" t="s">
        <v>440</v>
      </c>
      <c r="C9" s="45" t="s">
        <v>108</v>
      </c>
      <c r="D9" s="22">
        <v>8</v>
      </c>
      <c r="E9" s="109"/>
      <c r="F9" s="31"/>
      <c r="G9" s="24" t="e">
        <f>ROUNDUP(D9/F9,2)</f>
        <v>#DIV/0!</v>
      </c>
      <c r="H9" s="37">
        <v>0</v>
      </c>
      <c r="I9" s="110"/>
      <c r="J9" s="169" t="e">
        <f>ROUND((H9*I9+H9)*G9,2)</f>
        <v>#DIV/0!</v>
      </c>
    </row>
    <row r="10" spans="1:10" s="184" customFormat="1" ht="15.75" customHeight="1">
      <c r="A10" s="327">
        <v>5</v>
      </c>
      <c r="B10" s="51" t="s">
        <v>441</v>
      </c>
      <c r="C10" s="45" t="s">
        <v>108</v>
      </c>
      <c r="D10" s="22">
        <v>3000</v>
      </c>
      <c r="E10" s="109"/>
      <c r="F10" s="31"/>
      <c r="G10" s="24" t="e">
        <f>ROUNDUP(D10/F10,2)</f>
        <v>#DIV/0!</v>
      </c>
      <c r="H10" s="37">
        <v>0</v>
      </c>
      <c r="I10" s="110"/>
      <c r="J10" s="169" t="e">
        <f>ROUND((H10*I10+H10)*G10,2)</f>
        <v>#DIV/0!</v>
      </c>
    </row>
    <row r="11" spans="1:10" ht="13.5" customHeight="1">
      <c r="A11" s="688" t="s">
        <v>442</v>
      </c>
      <c r="B11" s="688"/>
      <c r="C11" s="688"/>
      <c r="D11" s="688"/>
      <c r="E11" s="688"/>
      <c r="F11" s="688"/>
      <c r="G11" s="688"/>
      <c r="H11" s="688"/>
      <c r="I11" s="688"/>
      <c r="J11" s="312" t="e">
        <f>SUM(J4:J10)</f>
        <v>#DIV/0!</v>
      </c>
    </row>
    <row r="12" spans="1:10" s="72" customFormat="1" ht="12">
      <c r="A12" s="72" t="s">
        <v>166</v>
      </c>
      <c r="F12" s="73"/>
      <c r="J12" s="74"/>
    </row>
    <row r="13" spans="1:10" s="72" customFormat="1" ht="12">
      <c r="A13" s="72" t="s">
        <v>167</v>
      </c>
      <c r="F13" s="73"/>
      <c r="J13" s="74"/>
    </row>
    <row r="14" spans="1:10" s="72" customFormat="1" ht="12" customHeight="1">
      <c r="A14" s="670" t="s">
        <v>168</v>
      </c>
      <c r="B14" s="670"/>
      <c r="C14" s="670"/>
      <c r="D14" s="670"/>
      <c r="E14" s="670"/>
      <c r="F14" s="670"/>
      <c r="G14" s="670"/>
      <c r="H14" s="670"/>
      <c r="J14" s="74"/>
    </row>
    <row r="15" spans="1:10" s="72" customFormat="1" ht="12" customHeight="1">
      <c r="A15" s="72" t="s">
        <v>169</v>
      </c>
      <c r="F15" s="73"/>
      <c r="J15" s="74"/>
    </row>
    <row r="16" spans="1:10" s="72" customFormat="1" ht="25.5" customHeight="1">
      <c r="A16" s="670" t="s">
        <v>170</v>
      </c>
      <c r="B16" s="670"/>
      <c r="C16" s="670"/>
      <c r="D16" s="670"/>
      <c r="E16" s="670"/>
      <c r="F16" s="670"/>
      <c r="G16" s="670"/>
      <c r="H16" s="670"/>
      <c r="I16" s="670"/>
      <c r="J16" s="670"/>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ht="12.75">
      <c r="E22" s="72"/>
    </row>
    <row r="23" ht="12.75">
      <c r="E23"/>
    </row>
    <row r="24" ht="12.75">
      <c r="E24" s="72"/>
    </row>
    <row r="25" ht="12.75">
      <c r="E25" s="72"/>
    </row>
    <row r="26" ht="12.75">
      <c r="E26" s="72"/>
    </row>
    <row r="27" ht="12.75">
      <c r="E27" s="72"/>
    </row>
    <row r="28" ht="12.75">
      <c r="E28"/>
    </row>
    <row r="29" ht="12.75">
      <c r="E29"/>
    </row>
    <row r="30" ht="12.75">
      <c r="E30"/>
    </row>
    <row r="31" ht="12.75">
      <c r="E31"/>
    </row>
    <row r="32" ht="12.75">
      <c r="E32" s="72"/>
    </row>
    <row r="33" ht="12.75">
      <c r="E33" s="72"/>
    </row>
    <row r="35" ht="12.75">
      <c r="E35" s="72"/>
    </row>
    <row r="36" ht="12.75">
      <c r="E36" s="72"/>
    </row>
    <row r="37" ht="12.75">
      <c r="E37" s="72"/>
    </row>
    <row r="38" ht="12.75">
      <c r="E38" s="72"/>
    </row>
    <row r="39" ht="12.75">
      <c r="E39" s="72"/>
    </row>
    <row r="44" ht="12.75">
      <c r="E44" s="72"/>
    </row>
    <row r="46" ht="12.75">
      <c r="E46" s="72"/>
    </row>
    <row r="48" ht="12.75">
      <c r="E48" s="72"/>
    </row>
    <row r="49" ht="12.75">
      <c r="E49" s="72"/>
    </row>
    <row r="50" ht="12.75">
      <c r="E50" s="72"/>
    </row>
    <row r="51" ht="12.75">
      <c r="E51" s="72"/>
    </row>
    <row r="52" ht="12.75">
      <c r="E52" s="72"/>
    </row>
  </sheetData>
  <sheetProtection selectLockedCells="1" selectUnlockedCells="1"/>
  <mergeCells count="4">
    <mergeCell ref="B6:J6"/>
    <mergeCell ref="A11:I11"/>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53"/>
  <sheetViews>
    <sheetView zoomScale="107" zoomScaleNormal="107" zoomScalePageLayoutView="0" workbookViewId="0" topLeftCell="A24">
      <selection activeCell="D28" sqref="D28"/>
    </sheetView>
  </sheetViews>
  <sheetFormatPr defaultColWidth="8.8515625" defaultRowHeight="12.75"/>
  <cols>
    <col min="1" max="1" width="5.140625" style="328" customWidth="1"/>
    <col min="2" max="2" width="59.421875" style="0" customWidth="1"/>
    <col min="3" max="3" width="4.8515625" style="0" customWidth="1"/>
    <col min="4" max="4" width="5.28125" style="6" customWidth="1"/>
    <col min="5" max="5" width="8.8515625" style="0" customWidth="1"/>
    <col min="6" max="6" width="10.421875" style="0" customWidth="1"/>
    <col min="7" max="7" width="10.140625" style="0" customWidth="1"/>
    <col min="8" max="8" width="10.8515625" style="0" customWidth="1"/>
    <col min="9" max="9" width="5.421875" style="0" customWidth="1"/>
    <col min="10" max="10" width="11.421875" style="0" customWidth="1"/>
  </cols>
  <sheetData>
    <row r="1" spans="1:10" s="174" customFormat="1" ht="12.75">
      <c r="A1" s="329" t="s">
        <v>443</v>
      </c>
      <c r="B1" s="7"/>
      <c r="C1" s="7"/>
      <c r="D1" s="8"/>
      <c r="E1" s="7"/>
      <c r="F1" s="330"/>
      <c r="G1" s="330"/>
      <c r="H1" s="330"/>
      <c r="I1" s="330"/>
      <c r="J1" s="331"/>
    </row>
    <row r="2" spans="1:10" s="14" customFormat="1" ht="96.75" customHeight="1">
      <c r="A2" s="122" t="s">
        <v>87</v>
      </c>
      <c r="B2" s="9" t="s">
        <v>88</v>
      </c>
      <c r="C2" s="9" t="s">
        <v>89</v>
      </c>
      <c r="D2" s="10" t="s">
        <v>90</v>
      </c>
      <c r="E2" s="10" t="s">
        <v>91</v>
      </c>
      <c r="F2" s="11" t="s">
        <v>92</v>
      </c>
      <c r="G2" s="12" t="s">
        <v>93</v>
      </c>
      <c r="H2" s="13" t="s">
        <v>94</v>
      </c>
      <c r="I2" s="13" t="s">
        <v>95</v>
      </c>
      <c r="J2" s="13" t="s">
        <v>96</v>
      </c>
    </row>
    <row r="3" spans="1:10" s="18" customFormat="1" ht="12">
      <c r="A3" s="15">
        <v>1</v>
      </c>
      <c r="B3" s="16">
        <v>2</v>
      </c>
      <c r="C3" s="15">
        <v>3</v>
      </c>
      <c r="D3" s="15"/>
      <c r="E3" s="15">
        <v>5</v>
      </c>
      <c r="F3" s="15">
        <v>6</v>
      </c>
      <c r="G3" s="332" t="s">
        <v>444</v>
      </c>
      <c r="H3" s="333" t="s">
        <v>445</v>
      </c>
      <c r="I3" s="334" t="s">
        <v>446</v>
      </c>
      <c r="J3" s="335" t="s">
        <v>317</v>
      </c>
    </row>
    <row r="4" spans="1:10" s="184" customFormat="1" ht="12.75">
      <c r="A4" s="336" t="s">
        <v>302</v>
      </c>
      <c r="B4" s="130" t="s">
        <v>447</v>
      </c>
      <c r="C4" s="19" t="s">
        <v>108</v>
      </c>
      <c r="D4" s="22">
        <v>10</v>
      </c>
      <c r="E4" s="22"/>
      <c r="F4" s="31"/>
      <c r="G4" s="24" t="e">
        <f aca="true" t="shared" si="0" ref="G4:G31">ROUNDUP(D4/F4,2)</f>
        <v>#DIV/0!</v>
      </c>
      <c r="H4" s="37">
        <v>0</v>
      </c>
      <c r="I4" s="26"/>
      <c r="J4" s="27" t="e">
        <f aca="true" t="shared" si="1" ref="J4:J31">ROUND((H4*I4+H4)*G4,2)</f>
        <v>#DIV/0!</v>
      </c>
    </row>
    <row r="5" spans="1:10" s="184" customFormat="1" ht="12" customHeight="1">
      <c r="A5" s="336">
        <f aca="true" t="shared" si="2" ref="A5:A22">A4+1</f>
        <v>2</v>
      </c>
      <c r="B5" s="130" t="s">
        <v>448</v>
      </c>
      <c r="C5" s="19" t="s">
        <v>108</v>
      </c>
      <c r="D5" s="22">
        <v>10</v>
      </c>
      <c r="E5" s="22"/>
      <c r="F5" s="31"/>
      <c r="G5" s="24" t="e">
        <f t="shared" si="0"/>
        <v>#DIV/0!</v>
      </c>
      <c r="H5" s="37">
        <v>0</v>
      </c>
      <c r="I5" s="26"/>
      <c r="J5" s="27" t="e">
        <f t="shared" si="1"/>
        <v>#DIV/0!</v>
      </c>
    </row>
    <row r="6" spans="1:10" s="184" customFormat="1" ht="12.75">
      <c r="A6" s="336">
        <f t="shared" si="2"/>
        <v>3</v>
      </c>
      <c r="B6" s="130" t="s">
        <v>449</v>
      </c>
      <c r="C6" s="19" t="s">
        <v>108</v>
      </c>
      <c r="D6" s="133">
        <v>10</v>
      </c>
      <c r="E6" s="22"/>
      <c r="F6" s="31"/>
      <c r="G6" s="24" t="e">
        <f t="shared" si="0"/>
        <v>#DIV/0!</v>
      </c>
      <c r="H6" s="37">
        <v>0</v>
      </c>
      <c r="I6" s="26"/>
      <c r="J6" s="27" t="e">
        <f t="shared" si="1"/>
        <v>#DIV/0!</v>
      </c>
    </row>
    <row r="7" spans="1:10" s="184" customFormat="1" ht="12.75">
      <c r="A7" s="336">
        <f t="shared" si="2"/>
        <v>4</v>
      </c>
      <c r="B7" s="130" t="s">
        <v>450</v>
      </c>
      <c r="C7" s="19" t="s">
        <v>108</v>
      </c>
      <c r="D7" s="133">
        <v>250</v>
      </c>
      <c r="E7" s="22"/>
      <c r="F7" s="31"/>
      <c r="G7" s="24" t="e">
        <f t="shared" si="0"/>
        <v>#DIV/0!</v>
      </c>
      <c r="H7" s="37">
        <v>0</v>
      </c>
      <c r="I7" s="26"/>
      <c r="J7" s="27" t="e">
        <f t="shared" si="1"/>
        <v>#DIV/0!</v>
      </c>
    </row>
    <row r="8" spans="1:10" s="184" customFormat="1" ht="12.75">
      <c r="A8" s="336">
        <f t="shared" si="2"/>
        <v>5</v>
      </c>
      <c r="B8" s="130" t="s">
        <v>451</v>
      </c>
      <c r="C8" s="19" t="s">
        <v>108</v>
      </c>
      <c r="D8" s="133">
        <v>100</v>
      </c>
      <c r="E8" s="22"/>
      <c r="F8" s="31"/>
      <c r="G8" s="24" t="e">
        <f t="shared" si="0"/>
        <v>#DIV/0!</v>
      </c>
      <c r="H8" s="37">
        <v>0</v>
      </c>
      <c r="I8" s="26"/>
      <c r="J8" s="27" t="e">
        <f t="shared" si="1"/>
        <v>#DIV/0!</v>
      </c>
    </row>
    <row r="9" spans="1:10" s="184" customFormat="1" ht="12.75">
      <c r="A9" s="336">
        <f t="shared" si="2"/>
        <v>6</v>
      </c>
      <c r="B9" s="130" t="s">
        <v>452</v>
      </c>
      <c r="C9" s="19" t="s">
        <v>108</v>
      </c>
      <c r="D9" s="133">
        <v>40</v>
      </c>
      <c r="E9" s="22"/>
      <c r="F9" s="31"/>
      <c r="G9" s="24" t="e">
        <f t="shared" si="0"/>
        <v>#DIV/0!</v>
      </c>
      <c r="H9" s="37">
        <v>0</v>
      </c>
      <c r="I9" s="26"/>
      <c r="J9" s="27" t="e">
        <f t="shared" si="1"/>
        <v>#DIV/0!</v>
      </c>
    </row>
    <row r="10" spans="1:10" s="184" customFormat="1" ht="12.75">
      <c r="A10" s="336">
        <f t="shared" si="2"/>
        <v>7</v>
      </c>
      <c r="B10" s="130" t="s">
        <v>453</v>
      </c>
      <c r="C10" s="19" t="s">
        <v>108</v>
      </c>
      <c r="D10" s="133">
        <v>40</v>
      </c>
      <c r="E10" s="22"/>
      <c r="F10" s="31"/>
      <c r="G10" s="24" t="e">
        <f t="shared" si="0"/>
        <v>#DIV/0!</v>
      </c>
      <c r="H10" s="37">
        <v>0</v>
      </c>
      <c r="I10" s="26"/>
      <c r="J10" s="27" t="e">
        <f t="shared" si="1"/>
        <v>#DIV/0!</v>
      </c>
    </row>
    <row r="11" spans="1:10" s="184" customFormat="1" ht="12.75">
      <c r="A11" s="336">
        <f t="shared" si="2"/>
        <v>8</v>
      </c>
      <c r="B11" s="130" t="s">
        <v>454</v>
      </c>
      <c r="C11" s="19" t="s">
        <v>108</v>
      </c>
      <c r="D11" s="133">
        <v>25</v>
      </c>
      <c r="E11" s="22"/>
      <c r="F11" s="31"/>
      <c r="G11" s="24" t="e">
        <f t="shared" si="0"/>
        <v>#DIV/0!</v>
      </c>
      <c r="H11" s="37">
        <v>0</v>
      </c>
      <c r="I11" s="26"/>
      <c r="J11" s="27" t="e">
        <f t="shared" si="1"/>
        <v>#DIV/0!</v>
      </c>
    </row>
    <row r="12" spans="1:10" s="184" customFormat="1" ht="12.75">
      <c r="A12" s="336">
        <f t="shared" si="2"/>
        <v>9</v>
      </c>
      <c r="B12" s="130" t="s">
        <v>455</v>
      </c>
      <c r="C12" s="19" t="s">
        <v>108</v>
      </c>
      <c r="D12" s="133">
        <v>15</v>
      </c>
      <c r="E12" s="22"/>
      <c r="F12" s="31"/>
      <c r="G12" s="24" t="e">
        <f t="shared" si="0"/>
        <v>#DIV/0!</v>
      </c>
      <c r="H12" s="37">
        <v>0</v>
      </c>
      <c r="I12" s="26"/>
      <c r="J12" s="27" t="e">
        <f t="shared" si="1"/>
        <v>#DIV/0!</v>
      </c>
    </row>
    <row r="13" spans="1:10" s="184" customFormat="1" ht="51.75">
      <c r="A13" s="336">
        <f t="shared" si="2"/>
        <v>10</v>
      </c>
      <c r="B13" s="132" t="s">
        <v>456</v>
      </c>
      <c r="C13" s="186" t="s">
        <v>99</v>
      </c>
      <c r="D13" s="30">
        <v>15</v>
      </c>
      <c r="E13" s="22"/>
      <c r="F13" s="31"/>
      <c r="G13" s="24" t="e">
        <f t="shared" si="0"/>
        <v>#DIV/0!</v>
      </c>
      <c r="H13" s="37">
        <v>0</v>
      </c>
      <c r="I13" s="26"/>
      <c r="J13" s="27" t="e">
        <f t="shared" si="1"/>
        <v>#DIV/0!</v>
      </c>
    </row>
    <row r="14" spans="1:10" s="184" customFormat="1" ht="51.75">
      <c r="A14" s="336">
        <f t="shared" si="2"/>
        <v>11</v>
      </c>
      <c r="B14" s="55" t="s">
        <v>457</v>
      </c>
      <c r="C14" s="222" t="s">
        <v>99</v>
      </c>
      <c r="D14" s="22">
        <v>20</v>
      </c>
      <c r="E14" s="22"/>
      <c r="F14" s="31"/>
      <c r="G14" s="24" t="e">
        <f t="shared" si="0"/>
        <v>#DIV/0!</v>
      </c>
      <c r="H14" s="37">
        <v>0</v>
      </c>
      <c r="I14" s="26"/>
      <c r="J14" s="27" t="e">
        <f t="shared" si="1"/>
        <v>#DIV/0!</v>
      </c>
    </row>
    <row r="15" spans="1:10" s="184" customFormat="1" ht="51.75">
      <c r="A15" s="336">
        <f t="shared" si="2"/>
        <v>12</v>
      </c>
      <c r="B15" s="132" t="s">
        <v>458</v>
      </c>
      <c r="C15" s="222" t="s">
        <v>99</v>
      </c>
      <c r="D15" s="22">
        <v>40</v>
      </c>
      <c r="E15" s="22"/>
      <c r="F15" s="31"/>
      <c r="G15" s="24" t="e">
        <f t="shared" si="0"/>
        <v>#DIV/0!</v>
      </c>
      <c r="H15" s="37">
        <v>0</v>
      </c>
      <c r="I15" s="26"/>
      <c r="J15" s="27" t="e">
        <f t="shared" si="1"/>
        <v>#DIV/0!</v>
      </c>
    </row>
    <row r="16" spans="1:10" s="184" customFormat="1" ht="51.75">
      <c r="A16" s="336">
        <f t="shared" si="2"/>
        <v>13</v>
      </c>
      <c r="B16" s="132" t="s">
        <v>459</v>
      </c>
      <c r="C16" s="222" t="s">
        <v>99</v>
      </c>
      <c r="D16" s="22">
        <v>200</v>
      </c>
      <c r="E16" s="22"/>
      <c r="F16" s="31"/>
      <c r="G16" s="24" t="e">
        <f t="shared" si="0"/>
        <v>#DIV/0!</v>
      </c>
      <c r="H16" s="37">
        <v>0</v>
      </c>
      <c r="I16" s="26"/>
      <c r="J16" s="27" t="e">
        <f t="shared" si="1"/>
        <v>#DIV/0!</v>
      </c>
    </row>
    <row r="17" spans="1:10" s="184" customFormat="1" ht="51.75">
      <c r="A17" s="336">
        <f t="shared" si="2"/>
        <v>14</v>
      </c>
      <c r="B17" s="132" t="s">
        <v>460</v>
      </c>
      <c r="C17" s="222" t="s">
        <v>99</v>
      </c>
      <c r="D17" s="22">
        <v>100</v>
      </c>
      <c r="E17" s="22"/>
      <c r="F17" s="31"/>
      <c r="G17" s="24" t="e">
        <f t="shared" si="0"/>
        <v>#DIV/0!</v>
      </c>
      <c r="H17" s="37">
        <v>0</v>
      </c>
      <c r="I17" s="26"/>
      <c r="J17" s="27" t="e">
        <f t="shared" si="1"/>
        <v>#DIV/0!</v>
      </c>
    </row>
    <row r="18" spans="1:10" s="184" customFormat="1" ht="48.75" customHeight="1">
      <c r="A18" s="336">
        <f t="shared" si="2"/>
        <v>15</v>
      </c>
      <c r="B18" s="132" t="s">
        <v>461</v>
      </c>
      <c r="C18" s="222" t="s">
        <v>99</v>
      </c>
      <c r="D18" s="22">
        <v>3000</v>
      </c>
      <c r="E18" s="22"/>
      <c r="F18" s="31"/>
      <c r="G18" s="24" t="e">
        <f t="shared" si="0"/>
        <v>#DIV/0!</v>
      </c>
      <c r="H18" s="37">
        <v>0</v>
      </c>
      <c r="I18" s="26"/>
      <c r="J18" s="27" t="e">
        <f t="shared" si="1"/>
        <v>#DIV/0!</v>
      </c>
    </row>
    <row r="19" spans="1:10" s="184" customFormat="1" ht="48.75" customHeight="1">
      <c r="A19" s="336">
        <f t="shared" si="2"/>
        <v>16</v>
      </c>
      <c r="B19" s="132" t="s">
        <v>462</v>
      </c>
      <c r="C19" s="222" t="s">
        <v>99</v>
      </c>
      <c r="D19" s="22">
        <v>2000</v>
      </c>
      <c r="E19" s="22"/>
      <c r="F19" s="31"/>
      <c r="G19" s="24" t="e">
        <f t="shared" si="0"/>
        <v>#DIV/0!</v>
      </c>
      <c r="H19" s="37">
        <v>0</v>
      </c>
      <c r="I19" s="26"/>
      <c r="J19" s="27" t="e">
        <f t="shared" si="1"/>
        <v>#DIV/0!</v>
      </c>
    </row>
    <row r="20" spans="1:10" s="184" customFormat="1" ht="51.75">
      <c r="A20" s="336">
        <f t="shared" si="2"/>
        <v>17</v>
      </c>
      <c r="B20" s="132" t="s">
        <v>463</v>
      </c>
      <c r="C20" s="222" t="s">
        <v>99</v>
      </c>
      <c r="D20" s="22">
        <v>900</v>
      </c>
      <c r="E20" s="22"/>
      <c r="F20" s="31"/>
      <c r="G20" s="24" t="e">
        <f t="shared" si="0"/>
        <v>#DIV/0!</v>
      </c>
      <c r="H20" s="37">
        <v>0</v>
      </c>
      <c r="I20" s="26"/>
      <c r="J20" s="27" t="e">
        <f t="shared" si="1"/>
        <v>#DIV/0!</v>
      </c>
    </row>
    <row r="21" spans="1:10" s="184" customFormat="1" ht="51.75">
      <c r="A21" s="336">
        <f t="shared" si="2"/>
        <v>18</v>
      </c>
      <c r="B21" s="132" t="s">
        <v>464</v>
      </c>
      <c r="C21" s="222" t="s">
        <v>99</v>
      </c>
      <c r="D21" s="22">
        <v>250</v>
      </c>
      <c r="E21" s="22"/>
      <c r="F21" s="31"/>
      <c r="G21" s="24" t="e">
        <f t="shared" si="0"/>
        <v>#DIV/0!</v>
      </c>
      <c r="H21" s="37">
        <v>0</v>
      </c>
      <c r="I21" s="26"/>
      <c r="J21" s="27" t="e">
        <f t="shared" si="1"/>
        <v>#DIV/0!</v>
      </c>
    </row>
    <row r="22" spans="1:10" s="184" customFormat="1" ht="51.75">
      <c r="A22" s="336">
        <f t="shared" si="2"/>
        <v>19</v>
      </c>
      <c r="B22" s="132" t="s">
        <v>465</v>
      </c>
      <c r="C22" s="222" t="s">
        <v>99</v>
      </c>
      <c r="D22" s="22">
        <v>100</v>
      </c>
      <c r="E22" s="22"/>
      <c r="F22" s="31"/>
      <c r="G22" s="24" t="e">
        <f t="shared" si="0"/>
        <v>#DIV/0!</v>
      </c>
      <c r="H22" s="37">
        <v>0</v>
      </c>
      <c r="I22" s="26"/>
      <c r="J22" s="27" t="e">
        <f t="shared" si="1"/>
        <v>#DIV/0!</v>
      </c>
    </row>
    <row r="23" spans="1:10" s="184" customFormat="1" ht="90.75">
      <c r="A23" s="19">
        <v>20</v>
      </c>
      <c r="B23" s="34" t="s">
        <v>466</v>
      </c>
      <c r="C23" s="280" t="s">
        <v>467</v>
      </c>
      <c r="D23" s="337">
        <v>50</v>
      </c>
      <c r="E23" s="109"/>
      <c r="F23" s="47"/>
      <c r="G23" s="24" t="e">
        <f t="shared" si="0"/>
        <v>#DIV/0!</v>
      </c>
      <c r="H23" s="37">
        <v>0</v>
      </c>
      <c r="I23" s="26"/>
      <c r="J23" s="27" t="e">
        <f t="shared" si="1"/>
        <v>#DIV/0!</v>
      </c>
    </row>
    <row r="24" spans="1:10" s="184" customFormat="1" ht="51.75">
      <c r="A24" s="19">
        <v>21</v>
      </c>
      <c r="B24" s="34" t="s">
        <v>468</v>
      </c>
      <c r="C24" s="280" t="s">
        <v>99</v>
      </c>
      <c r="D24" s="337">
        <v>100</v>
      </c>
      <c r="E24" s="109"/>
      <c r="F24" s="47"/>
      <c r="G24" s="24" t="e">
        <f t="shared" si="0"/>
        <v>#DIV/0!</v>
      </c>
      <c r="H24" s="37">
        <v>0</v>
      </c>
      <c r="I24" s="26"/>
      <c r="J24" s="27" t="e">
        <f t="shared" si="1"/>
        <v>#DIV/0!</v>
      </c>
    </row>
    <row r="25" spans="1:10" s="184" customFormat="1" ht="51.75">
      <c r="A25" s="33">
        <v>22</v>
      </c>
      <c r="B25" s="338" t="s">
        <v>469</v>
      </c>
      <c r="C25" s="33" t="s">
        <v>470</v>
      </c>
      <c r="D25" s="22">
        <v>30000</v>
      </c>
      <c r="E25" s="109"/>
      <c r="F25" s="31"/>
      <c r="G25" s="114" t="e">
        <f t="shared" si="0"/>
        <v>#DIV/0!</v>
      </c>
      <c r="H25" s="37">
        <v>0</v>
      </c>
      <c r="I25" s="26"/>
      <c r="J25" s="272" t="e">
        <f t="shared" si="1"/>
        <v>#DIV/0!</v>
      </c>
    </row>
    <row r="26" spans="1:10" s="184" customFormat="1" ht="51.75">
      <c r="A26" s="33">
        <v>23</v>
      </c>
      <c r="B26" s="339" t="s">
        <v>471</v>
      </c>
      <c r="C26" s="33" t="s">
        <v>470</v>
      </c>
      <c r="D26" s="22">
        <v>1200</v>
      </c>
      <c r="E26" s="109"/>
      <c r="F26" s="31"/>
      <c r="G26" s="114" t="e">
        <f t="shared" si="0"/>
        <v>#DIV/0!</v>
      </c>
      <c r="H26" s="37">
        <v>0</v>
      </c>
      <c r="I26" s="26"/>
      <c r="J26" s="272" t="e">
        <f t="shared" si="1"/>
        <v>#DIV/0!</v>
      </c>
    </row>
    <row r="27" spans="1:10" s="184" customFormat="1" ht="51.75">
      <c r="A27" s="33">
        <v>24</v>
      </c>
      <c r="B27" s="338" t="s">
        <v>472</v>
      </c>
      <c r="C27" s="33" t="s">
        <v>470</v>
      </c>
      <c r="D27" s="22">
        <v>1700</v>
      </c>
      <c r="E27" s="109"/>
      <c r="F27" s="31"/>
      <c r="G27" s="114" t="e">
        <f t="shared" si="0"/>
        <v>#DIV/0!</v>
      </c>
      <c r="H27" s="37">
        <v>0</v>
      </c>
      <c r="I27" s="26"/>
      <c r="J27" s="272" t="e">
        <f t="shared" si="1"/>
        <v>#DIV/0!</v>
      </c>
    </row>
    <row r="28" spans="1:10" s="184" customFormat="1" ht="51.75">
      <c r="A28" s="33">
        <f>A27+1</f>
        <v>25</v>
      </c>
      <c r="B28" s="338" t="s">
        <v>473</v>
      </c>
      <c r="C28" s="33" t="s">
        <v>470</v>
      </c>
      <c r="D28" s="22">
        <v>600</v>
      </c>
      <c r="E28" s="109"/>
      <c r="F28" s="31"/>
      <c r="G28" s="114" t="e">
        <f t="shared" si="0"/>
        <v>#DIV/0!</v>
      </c>
      <c r="H28" s="37">
        <v>0</v>
      </c>
      <c r="I28" s="26"/>
      <c r="J28" s="272" t="e">
        <f t="shared" si="1"/>
        <v>#DIV/0!</v>
      </c>
    </row>
    <row r="29" spans="1:10" s="184" customFormat="1" ht="51.75">
      <c r="A29" s="33">
        <f>A28+1</f>
        <v>26</v>
      </c>
      <c r="B29" s="338" t="s">
        <v>474</v>
      </c>
      <c r="C29" s="33" t="s">
        <v>470</v>
      </c>
      <c r="D29" s="22">
        <v>9600</v>
      </c>
      <c r="E29" s="109"/>
      <c r="F29" s="31"/>
      <c r="G29" s="114" t="e">
        <f t="shared" si="0"/>
        <v>#DIV/0!</v>
      </c>
      <c r="H29" s="37">
        <v>0</v>
      </c>
      <c r="I29" s="26"/>
      <c r="J29" s="272" t="e">
        <f t="shared" si="1"/>
        <v>#DIV/0!</v>
      </c>
    </row>
    <row r="30" spans="1:10" s="184" customFormat="1" ht="39">
      <c r="A30" s="33">
        <v>27</v>
      </c>
      <c r="B30" s="340" t="s">
        <v>475</v>
      </c>
      <c r="C30" s="35" t="s">
        <v>108</v>
      </c>
      <c r="D30" s="22">
        <v>13400</v>
      </c>
      <c r="E30" s="22"/>
      <c r="F30" s="31"/>
      <c r="G30" s="246" t="e">
        <f t="shared" si="0"/>
        <v>#DIV/0!</v>
      </c>
      <c r="H30" s="37">
        <v>0</v>
      </c>
      <c r="I30" s="26"/>
      <c r="J30" s="27" t="e">
        <f t="shared" si="1"/>
        <v>#DIV/0!</v>
      </c>
    </row>
    <row r="31" spans="1:10" s="184" customFormat="1" ht="12.75">
      <c r="A31" s="341">
        <v>28</v>
      </c>
      <c r="B31" s="132" t="s">
        <v>476</v>
      </c>
      <c r="C31" s="146" t="s">
        <v>108</v>
      </c>
      <c r="D31" s="22">
        <v>160</v>
      </c>
      <c r="E31" s="22"/>
      <c r="F31" s="31"/>
      <c r="G31" s="24" t="e">
        <f t="shared" si="0"/>
        <v>#DIV/0!</v>
      </c>
      <c r="H31" s="37">
        <v>0</v>
      </c>
      <c r="I31" s="26"/>
      <c r="J31" s="27" t="e">
        <f t="shared" si="1"/>
        <v>#DIV/0!</v>
      </c>
    </row>
    <row r="32" spans="1:10" s="184" customFormat="1" ht="12.75" customHeight="1">
      <c r="A32" s="673" t="s">
        <v>442</v>
      </c>
      <c r="B32" s="673"/>
      <c r="C32" s="673"/>
      <c r="D32" s="673"/>
      <c r="E32" s="673"/>
      <c r="F32" s="673"/>
      <c r="G32" s="673"/>
      <c r="H32" s="673"/>
      <c r="I32" s="673"/>
      <c r="J32" s="71" t="e">
        <f>SUM(J4:J31)</f>
        <v>#DIV/0!</v>
      </c>
    </row>
    <row r="33" spans="1:10" ht="41.25" customHeight="1">
      <c r="A33" s="689" t="s">
        <v>477</v>
      </c>
      <c r="B33" s="689"/>
      <c r="C33" s="689"/>
      <c r="D33" s="689"/>
      <c r="E33" s="689"/>
      <c r="F33" s="689"/>
      <c r="G33" s="689"/>
      <c r="H33" s="689"/>
      <c r="I33" s="689"/>
      <c r="J33" s="689"/>
    </row>
    <row r="34" ht="12.75">
      <c r="E34" s="72"/>
    </row>
    <row r="35" spans="1:10" s="72" customFormat="1" ht="12">
      <c r="A35" s="72" t="s">
        <v>166</v>
      </c>
      <c r="F35" s="73"/>
      <c r="J35" s="74"/>
    </row>
    <row r="36" spans="1:10" s="72" customFormat="1" ht="12">
      <c r="A36" s="72" t="s">
        <v>167</v>
      </c>
      <c r="F36" s="73"/>
      <c r="J36" s="74"/>
    </row>
    <row r="37" spans="1:10" s="72" customFormat="1" ht="12" customHeight="1">
      <c r="A37" s="670" t="s">
        <v>168</v>
      </c>
      <c r="B37" s="670"/>
      <c r="C37" s="670"/>
      <c r="D37" s="670"/>
      <c r="E37" s="670"/>
      <c r="F37" s="670"/>
      <c r="G37" s="670"/>
      <c r="H37" s="670"/>
      <c r="J37" s="74"/>
    </row>
    <row r="38" spans="1:10" s="72" customFormat="1" ht="12" customHeight="1">
      <c r="A38" s="72" t="s">
        <v>169</v>
      </c>
      <c r="F38" s="73"/>
      <c r="J38" s="74"/>
    </row>
    <row r="39" spans="1:10" s="72" customFormat="1" ht="25.5" customHeight="1">
      <c r="A39" s="670" t="s">
        <v>170</v>
      </c>
      <c r="B39" s="670"/>
      <c r="C39" s="670"/>
      <c r="D39" s="670"/>
      <c r="E39" s="670"/>
      <c r="F39" s="670"/>
      <c r="G39" s="670"/>
      <c r="H39" s="670"/>
      <c r="I39" s="670"/>
      <c r="J39" s="670"/>
    </row>
    <row r="40" spans="1:10" s="72" customFormat="1" ht="12">
      <c r="A40" s="72" t="s">
        <v>171</v>
      </c>
      <c r="F40" s="73"/>
      <c r="J40" s="74"/>
    </row>
    <row r="41" spans="1:10" s="72" customFormat="1" ht="12">
      <c r="A41" s="72" t="s">
        <v>172</v>
      </c>
      <c r="F41" s="73"/>
      <c r="J41" s="74"/>
    </row>
    <row r="42" spans="1:10" s="72" customFormat="1" ht="12">
      <c r="A42" s="72" t="s">
        <v>173</v>
      </c>
      <c r="F42" s="73"/>
      <c r="J42" s="74"/>
    </row>
    <row r="43" spans="1:10" s="72" customFormat="1" ht="12">
      <c r="A43" s="72" t="s">
        <v>174</v>
      </c>
      <c r="F43" s="73"/>
      <c r="J43" s="74"/>
    </row>
    <row r="44" spans="1:10" s="72" customFormat="1" ht="12">
      <c r="A44" s="72" t="s">
        <v>175</v>
      </c>
      <c r="F44" s="73"/>
      <c r="J44" s="74"/>
    </row>
    <row r="45" spans="1:10" s="6" customFormat="1" ht="11.25" customHeight="1">
      <c r="A45" s="690"/>
      <c r="B45" s="690"/>
      <c r="C45" s="690"/>
      <c r="D45" s="690"/>
      <c r="E45" s="690"/>
      <c r="F45" s="690"/>
      <c r="G45" s="690"/>
      <c r="H45" s="690"/>
      <c r="I45" s="690"/>
      <c r="J45" s="690"/>
    </row>
    <row r="47" ht="12.75">
      <c r="E47" s="72"/>
    </row>
    <row r="49" ht="12.75">
      <c r="E49" s="72"/>
    </row>
    <row r="50" ht="12.75">
      <c r="E50" s="6"/>
    </row>
    <row r="51" ht="12.75">
      <c r="E51" s="6"/>
    </row>
    <row r="52" ht="12.75">
      <c r="E52" s="6"/>
    </row>
    <row r="53" ht="12.75">
      <c r="E53" s="6"/>
    </row>
  </sheetData>
  <sheetProtection selectLockedCells="1" selectUnlockedCells="1"/>
  <mergeCells count="5">
    <mergeCell ref="A32:I32"/>
    <mergeCell ref="A33:J33"/>
    <mergeCell ref="A37:H37"/>
    <mergeCell ref="A39:J39"/>
    <mergeCell ref="A45:J45"/>
  </mergeCells>
  <printOptions/>
  <pageMargins left="0.75" right="0.75" top="1" bottom="1"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J14"/>
  <sheetViews>
    <sheetView zoomScalePageLayoutView="0" workbookViewId="0" topLeftCell="A1">
      <selection activeCell="H4" sqref="H4"/>
    </sheetView>
  </sheetViews>
  <sheetFormatPr defaultColWidth="8.8515625" defaultRowHeight="12.75"/>
  <cols>
    <col min="1" max="1" width="5.140625" style="0" customWidth="1"/>
    <col min="2" max="2" width="57.7109375" style="0" customWidth="1"/>
    <col min="3" max="8" width="8.8515625" style="0" customWidth="1"/>
    <col min="9" max="9" width="5.8515625" style="0" customWidth="1"/>
    <col min="10" max="10" width="11.7109375" style="0" customWidth="1"/>
  </cols>
  <sheetData>
    <row r="1" spans="1:9" ht="12.75">
      <c r="A1" s="196" t="s">
        <v>478</v>
      </c>
      <c r="B1" s="265"/>
      <c r="C1" s="6"/>
      <c r="D1" s="218"/>
      <c r="E1" s="7"/>
      <c r="F1" s="6"/>
      <c r="G1" s="6"/>
      <c r="H1" s="6"/>
      <c r="I1" s="6"/>
    </row>
    <row r="2" spans="1:10" ht="105" customHeight="1">
      <c r="A2" s="9" t="s">
        <v>87</v>
      </c>
      <c r="B2" s="9" t="s">
        <v>88</v>
      </c>
      <c r="C2" s="9" t="s">
        <v>89</v>
      </c>
      <c r="D2" s="10" t="s">
        <v>90</v>
      </c>
      <c r="E2" s="10" t="s">
        <v>91</v>
      </c>
      <c r="F2" s="11" t="s">
        <v>92</v>
      </c>
      <c r="G2" s="12" t="s">
        <v>93</v>
      </c>
      <c r="H2" s="13" t="s">
        <v>94</v>
      </c>
      <c r="I2" s="13" t="s">
        <v>95</v>
      </c>
      <c r="J2" s="13" t="s">
        <v>96</v>
      </c>
    </row>
    <row r="3" spans="1:10" ht="12.75">
      <c r="A3" s="106">
        <v>1</v>
      </c>
      <c r="B3" s="342">
        <v>2</v>
      </c>
      <c r="C3" s="342">
        <v>3</v>
      </c>
      <c r="D3" s="106">
        <v>4</v>
      </c>
      <c r="E3" s="106">
        <v>5</v>
      </c>
      <c r="F3" s="107">
        <v>6</v>
      </c>
      <c r="G3" s="106">
        <v>7</v>
      </c>
      <c r="H3" s="106">
        <v>8</v>
      </c>
      <c r="I3" s="106">
        <v>9</v>
      </c>
      <c r="J3" s="17">
        <v>10</v>
      </c>
    </row>
    <row r="4" spans="1:10" ht="25.5">
      <c r="A4" s="40" t="s">
        <v>302</v>
      </c>
      <c r="B4" s="343" t="s">
        <v>479</v>
      </c>
      <c r="C4" s="42" t="s">
        <v>99</v>
      </c>
      <c r="D4" s="22">
        <v>400</v>
      </c>
      <c r="E4" s="22"/>
      <c r="F4" s="31"/>
      <c r="G4" s="24" t="e">
        <f>ROUNDUP(D4/F4,2)</f>
        <v>#DIV/0!</v>
      </c>
      <c r="H4" s="37">
        <v>0</v>
      </c>
      <c r="I4" s="26"/>
      <c r="J4" s="169" t="e">
        <f>ROUND((H4*I4+H4)*G4,2)</f>
        <v>#DIV/0!</v>
      </c>
    </row>
    <row r="5" spans="1:10" ht="12.75">
      <c r="A5" s="6"/>
      <c r="B5" s="6"/>
      <c r="C5" s="6"/>
      <c r="D5" s="218"/>
      <c r="E5" s="72"/>
      <c r="F5" s="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70" t="s">
        <v>168</v>
      </c>
      <c r="B8" s="670"/>
      <c r="C8" s="670"/>
      <c r="D8" s="670"/>
      <c r="E8" s="670"/>
      <c r="F8" s="670"/>
      <c r="G8" s="670"/>
      <c r="H8" s="670"/>
      <c r="I8" s="72"/>
      <c r="J8" s="74"/>
    </row>
    <row r="9" spans="1:10" ht="12.75">
      <c r="A9" s="72" t="s">
        <v>169</v>
      </c>
      <c r="B9" s="72"/>
      <c r="C9" s="72"/>
      <c r="D9" s="72"/>
      <c r="E9" s="72"/>
      <c r="F9" s="73"/>
      <c r="G9" s="72"/>
      <c r="H9" s="72"/>
      <c r="I9" s="72"/>
      <c r="J9" s="74"/>
    </row>
    <row r="10" spans="1:10" ht="27.75" customHeight="1">
      <c r="A10" s="670" t="s">
        <v>170</v>
      </c>
      <c r="B10" s="670"/>
      <c r="C10" s="670"/>
      <c r="D10" s="670"/>
      <c r="E10" s="670"/>
      <c r="F10" s="670"/>
      <c r="G10" s="670"/>
      <c r="H10" s="670"/>
      <c r="I10" s="670"/>
      <c r="J10" s="670"/>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101"/>
  <sheetViews>
    <sheetView zoomScale="107" zoomScaleNormal="107" zoomScalePageLayoutView="0" workbookViewId="0" topLeftCell="A25">
      <selection activeCell="H42" sqref="H42:H51"/>
    </sheetView>
  </sheetViews>
  <sheetFormatPr defaultColWidth="9.00390625" defaultRowHeight="12.75"/>
  <cols>
    <col min="1" max="1" width="4.421875" style="6" customWidth="1"/>
    <col min="2" max="2" width="55.421875" style="6" customWidth="1"/>
    <col min="3" max="3" width="4.00390625" style="6" customWidth="1"/>
    <col min="4" max="4" width="6.8515625" style="6" customWidth="1"/>
    <col min="5" max="5" width="10.421875" style="6" customWidth="1"/>
    <col min="6" max="6" width="10.00390625" style="6" customWidth="1"/>
    <col min="7" max="7" width="11.8515625" style="6" customWidth="1"/>
    <col min="8" max="8" width="10.7109375" style="6" customWidth="1"/>
    <col min="9" max="9" width="5.00390625" style="6" customWidth="1"/>
    <col min="10" max="10" width="13.28125" style="6" customWidth="1"/>
    <col min="11" max="16384" width="9.00390625" style="6" customWidth="1"/>
  </cols>
  <sheetData>
    <row r="1" spans="1:10" ht="12.75">
      <c r="A1" s="7" t="s">
        <v>86</v>
      </c>
      <c r="B1" s="7"/>
      <c r="C1" s="7"/>
      <c r="D1" s="7"/>
      <c r="E1" s="8"/>
      <c r="F1" s="7"/>
      <c r="G1" s="7"/>
      <c r="H1" s="7"/>
      <c r="J1"/>
    </row>
    <row r="2" spans="1:10" s="14" customFormat="1" ht="60">
      <c r="A2" s="9" t="s">
        <v>87</v>
      </c>
      <c r="B2" s="9" t="s">
        <v>88</v>
      </c>
      <c r="C2" s="9" t="s">
        <v>89</v>
      </c>
      <c r="D2" s="10" t="s">
        <v>90</v>
      </c>
      <c r="E2" s="10" t="s">
        <v>91</v>
      </c>
      <c r="F2" s="11" t="s">
        <v>92</v>
      </c>
      <c r="G2" s="12" t="s">
        <v>93</v>
      </c>
      <c r="H2" s="13" t="s">
        <v>94</v>
      </c>
      <c r="I2" s="13" t="s">
        <v>95</v>
      </c>
      <c r="J2" s="13" t="s">
        <v>96</v>
      </c>
    </row>
    <row r="3" spans="1:10" s="18" customFormat="1" ht="10.5">
      <c r="A3" s="15">
        <v>1</v>
      </c>
      <c r="B3" s="16">
        <v>2</v>
      </c>
      <c r="C3" s="15">
        <v>3</v>
      </c>
      <c r="D3" s="15">
        <v>4</v>
      </c>
      <c r="E3" s="15" t="s">
        <v>97</v>
      </c>
      <c r="F3" s="15">
        <v>6</v>
      </c>
      <c r="G3" s="15">
        <v>7</v>
      </c>
      <c r="H3" s="15">
        <v>8</v>
      </c>
      <c r="I3" s="15">
        <v>9</v>
      </c>
      <c r="J3" s="17">
        <v>10</v>
      </c>
    </row>
    <row r="4" spans="1:10" ht="129.75" customHeight="1">
      <c r="A4" s="19">
        <v>1</v>
      </c>
      <c r="B4" s="20" t="s">
        <v>98</v>
      </c>
      <c r="C4" s="19" t="s">
        <v>99</v>
      </c>
      <c r="D4" s="21">
        <v>108400</v>
      </c>
      <c r="E4" s="22"/>
      <c r="F4" s="23"/>
      <c r="G4" s="24" t="e">
        <f aca="true" t="shared" si="0" ref="G4:G34">ROUNDUP(D4/F4,2)</f>
        <v>#DIV/0!</v>
      </c>
      <c r="H4" s="25">
        <v>0</v>
      </c>
      <c r="I4" s="26"/>
      <c r="J4" s="27" t="e">
        <f aca="true" t="shared" si="1" ref="J4:J34">ROUND((H4*I4+H4)*G4,2)</f>
        <v>#DIV/0!</v>
      </c>
    </row>
    <row r="5" spans="1:10" ht="116.25" customHeight="1">
      <c r="A5" s="19">
        <v>2</v>
      </c>
      <c r="B5" s="20" t="s">
        <v>100</v>
      </c>
      <c r="C5" s="19" t="s">
        <v>99</v>
      </c>
      <c r="D5" s="21">
        <v>149000</v>
      </c>
      <c r="E5" s="22"/>
      <c r="F5" s="23"/>
      <c r="G5" s="24" t="e">
        <f t="shared" si="0"/>
        <v>#DIV/0!</v>
      </c>
      <c r="H5" s="25">
        <v>0</v>
      </c>
      <c r="I5" s="26"/>
      <c r="J5" s="27" t="e">
        <f t="shared" si="1"/>
        <v>#DIV/0!</v>
      </c>
    </row>
    <row r="6" spans="1:10" ht="111" customHeight="1">
      <c r="A6" s="19">
        <v>3</v>
      </c>
      <c r="B6" s="20" t="s">
        <v>101</v>
      </c>
      <c r="C6" s="19" t="s">
        <v>99</v>
      </c>
      <c r="D6" s="21">
        <v>191000</v>
      </c>
      <c r="E6" s="22"/>
      <c r="F6" s="23"/>
      <c r="G6" s="24" t="e">
        <f t="shared" si="0"/>
        <v>#DIV/0!</v>
      </c>
      <c r="H6" s="25">
        <v>0</v>
      </c>
      <c r="I6" s="26"/>
      <c r="J6" s="27" t="e">
        <f t="shared" si="1"/>
        <v>#DIV/0!</v>
      </c>
    </row>
    <row r="7" spans="1:10" ht="103.5">
      <c r="A7" s="19">
        <v>4</v>
      </c>
      <c r="B7" s="20" t="s">
        <v>102</v>
      </c>
      <c r="C7" s="19" t="s">
        <v>99</v>
      </c>
      <c r="D7" s="21">
        <v>157000</v>
      </c>
      <c r="E7" s="22"/>
      <c r="F7" s="23"/>
      <c r="G7" s="24" t="e">
        <f t="shared" si="0"/>
        <v>#DIV/0!</v>
      </c>
      <c r="H7" s="25">
        <v>0</v>
      </c>
      <c r="I7" s="26"/>
      <c r="J7" s="27" t="e">
        <f t="shared" si="1"/>
        <v>#DIV/0!</v>
      </c>
    </row>
    <row r="8" spans="1:10" ht="12.75">
      <c r="A8" s="19">
        <v>5</v>
      </c>
      <c r="B8" s="20" t="s">
        <v>103</v>
      </c>
      <c r="C8" s="19" t="s">
        <v>99</v>
      </c>
      <c r="D8" s="21">
        <v>3300</v>
      </c>
      <c r="E8" s="22"/>
      <c r="F8" s="23"/>
      <c r="G8" s="24" t="e">
        <f t="shared" si="0"/>
        <v>#DIV/0!</v>
      </c>
      <c r="H8" s="25">
        <v>0</v>
      </c>
      <c r="I8" s="26"/>
      <c r="J8" s="27" t="e">
        <f t="shared" si="1"/>
        <v>#DIV/0!</v>
      </c>
    </row>
    <row r="9" spans="1:10" ht="18" customHeight="1">
      <c r="A9" s="19">
        <v>6</v>
      </c>
      <c r="B9" s="20" t="s">
        <v>104</v>
      </c>
      <c r="C9" s="19" t="s">
        <v>99</v>
      </c>
      <c r="D9" s="21">
        <v>1200</v>
      </c>
      <c r="E9" s="22"/>
      <c r="F9" s="23"/>
      <c r="G9" s="24" t="e">
        <f t="shared" si="0"/>
        <v>#DIV/0!</v>
      </c>
      <c r="H9" s="25">
        <v>0</v>
      </c>
      <c r="I9" s="26"/>
      <c r="J9" s="27" t="e">
        <f t="shared" si="1"/>
        <v>#DIV/0!</v>
      </c>
    </row>
    <row r="10" spans="1:10" ht="20.25" customHeight="1">
      <c r="A10" s="19">
        <v>7</v>
      </c>
      <c r="B10" s="20" t="s">
        <v>105</v>
      </c>
      <c r="C10" s="19" t="s">
        <v>99</v>
      </c>
      <c r="D10" s="21">
        <v>79600</v>
      </c>
      <c r="E10" s="22"/>
      <c r="F10" s="23"/>
      <c r="G10" s="24" t="e">
        <f t="shared" si="0"/>
        <v>#DIV/0!</v>
      </c>
      <c r="H10" s="25">
        <v>0</v>
      </c>
      <c r="I10" s="26"/>
      <c r="J10" s="27" t="e">
        <f t="shared" si="1"/>
        <v>#DIV/0!</v>
      </c>
    </row>
    <row r="11" spans="1:10" ht="37.5" customHeight="1">
      <c r="A11" s="28">
        <v>8</v>
      </c>
      <c r="B11" s="29" t="s">
        <v>106</v>
      </c>
      <c r="C11" s="19" t="s">
        <v>99</v>
      </c>
      <c r="D11" s="30">
        <v>10200</v>
      </c>
      <c r="E11" s="22"/>
      <c r="F11" s="31"/>
      <c r="G11" s="24" t="e">
        <f t="shared" si="0"/>
        <v>#DIV/0!</v>
      </c>
      <c r="H11" s="25">
        <v>0</v>
      </c>
      <c r="I11" s="26"/>
      <c r="J11" s="27" t="e">
        <f t="shared" si="1"/>
        <v>#DIV/0!</v>
      </c>
    </row>
    <row r="12" spans="1:10" ht="127.5" customHeight="1">
      <c r="A12" s="33">
        <v>9</v>
      </c>
      <c r="B12" s="34" t="s">
        <v>107</v>
      </c>
      <c r="C12" s="35" t="s">
        <v>108</v>
      </c>
      <c r="D12" s="36">
        <v>160000</v>
      </c>
      <c r="E12" s="22"/>
      <c r="F12" s="31"/>
      <c r="G12" s="24" t="e">
        <f t="shared" si="0"/>
        <v>#DIV/0!</v>
      </c>
      <c r="H12" s="25">
        <v>0</v>
      </c>
      <c r="I12" s="26"/>
      <c r="J12" s="27" t="e">
        <f t="shared" si="1"/>
        <v>#DIV/0!</v>
      </c>
    </row>
    <row r="13" spans="1:10" ht="124.5" customHeight="1">
      <c r="A13" s="33">
        <v>10</v>
      </c>
      <c r="B13" s="34" t="s">
        <v>109</v>
      </c>
      <c r="C13" s="35" t="s">
        <v>108</v>
      </c>
      <c r="D13" s="38">
        <v>9600</v>
      </c>
      <c r="E13" s="22"/>
      <c r="F13" s="31"/>
      <c r="G13" s="24" t="e">
        <f t="shared" si="0"/>
        <v>#DIV/0!</v>
      </c>
      <c r="H13" s="25">
        <v>0</v>
      </c>
      <c r="I13" s="26"/>
      <c r="J13" s="27" t="e">
        <f t="shared" si="1"/>
        <v>#DIV/0!</v>
      </c>
    </row>
    <row r="14" spans="1:10" ht="120" customHeight="1">
      <c r="A14" s="33">
        <v>11</v>
      </c>
      <c r="B14" s="39" t="s">
        <v>110</v>
      </c>
      <c r="C14" s="35" t="s">
        <v>99</v>
      </c>
      <c r="D14" s="38">
        <v>10800</v>
      </c>
      <c r="E14" s="22"/>
      <c r="F14" s="31"/>
      <c r="G14" s="24" t="e">
        <f t="shared" si="0"/>
        <v>#DIV/0!</v>
      </c>
      <c r="H14" s="25">
        <v>0</v>
      </c>
      <c r="I14" s="26"/>
      <c r="J14" s="27" t="e">
        <f t="shared" si="1"/>
        <v>#DIV/0!</v>
      </c>
    </row>
    <row r="15" spans="1:10" ht="20.25" customHeight="1">
      <c r="A15" s="40" t="s">
        <v>111</v>
      </c>
      <c r="B15" s="41" t="s">
        <v>112</v>
      </c>
      <c r="C15" s="42" t="s">
        <v>99</v>
      </c>
      <c r="D15" s="22">
        <v>8000</v>
      </c>
      <c r="E15" s="22"/>
      <c r="F15" s="31"/>
      <c r="G15" s="24" t="e">
        <f t="shared" si="0"/>
        <v>#DIV/0!</v>
      </c>
      <c r="H15" s="25">
        <v>0</v>
      </c>
      <c r="I15" s="26"/>
      <c r="J15" s="27" t="e">
        <f t="shared" si="1"/>
        <v>#DIV/0!</v>
      </c>
    </row>
    <row r="16" spans="1:10" ht="31.5" customHeight="1">
      <c r="A16" s="40" t="s">
        <v>113</v>
      </c>
      <c r="B16" s="41" t="s">
        <v>114</v>
      </c>
      <c r="C16" s="42" t="s">
        <v>99</v>
      </c>
      <c r="D16" s="22">
        <v>4000</v>
      </c>
      <c r="E16" s="22"/>
      <c r="F16" s="31"/>
      <c r="G16" s="24" t="e">
        <f t="shared" si="0"/>
        <v>#DIV/0!</v>
      </c>
      <c r="H16" s="25">
        <v>0</v>
      </c>
      <c r="I16" s="26"/>
      <c r="J16" s="27" t="e">
        <f t="shared" si="1"/>
        <v>#DIV/0!</v>
      </c>
    </row>
    <row r="17" spans="1:10" ht="18.75" customHeight="1">
      <c r="A17" s="40" t="s">
        <v>115</v>
      </c>
      <c r="B17" s="41" t="s">
        <v>116</v>
      </c>
      <c r="C17" s="42" t="s">
        <v>99</v>
      </c>
      <c r="D17" s="22">
        <v>10600</v>
      </c>
      <c r="E17" s="22"/>
      <c r="F17" s="31"/>
      <c r="G17" s="24" t="e">
        <f t="shared" si="0"/>
        <v>#DIV/0!</v>
      </c>
      <c r="H17" s="25">
        <v>0</v>
      </c>
      <c r="I17" s="26"/>
      <c r="J17" s="27" t="e">
        <f t="shared" si="1"/>
        <v>#DIV/0!</v>
      </c>
    </row>
    <row r="18" spans="1:10" ht="21" customHeight="1">
      <c r="A18" s="43" t="s">
        <v>117</v>
      </c>
      <c r="B18" s="44" t="s">
        <v>118</v>
      </c>
      <c r="C18" s="45" t="s">
        <v>108</v>
      </c>
      <c r="D18" s="46">
        <v>20</v>
      </c>
      <c r="E18" s="22"/>
      <c r="F18" s="47"/>
      <c r="G18" s="24" t="e">
        <f t="shared" si="0"/>
        <v>#DIV/0!</v>
      </c>
      <c r="H18" s="25">
        <v>0</v>
      </c>
      <c r="I18" s="26"/>
      <c r="J18" s="27" t="e">
        <f t="shared" si="1"/>
        <v>#DIV/0!</v>
      </c>
    </row>
    <row r="19" spans="1:10" ht="23.25" customHeight="1">
      <c r="A19" s="43" t="s">
        <v>119</v>
      </c>
      <c r="B19" s="44" t="s">
        <v>120</v>
      </c>
      <c r="C19" s="45" t="s">
        <v>108</v>
      </c>
      <c r="D19" s="46">
        <v>660</v>
      </c>
      <c r="E19" s="22"/>
      <c r="F19" s="47"/>
      <c r="G19" s="24" t="e">
        <f t="shared" si="0"/>
        <v>#DIV/0!</v>
      </c>
      <c r="H19" s="25">
        <v>0</v>
      </c>
      <c r="I19" s="26"/>
      <c r="J19" s="27" t="e">
        <f t="shared" si="1"/>
        <v>#DIV/0!</v>
      </c>
    </row>
    <row r="20" spans="1:10" ht="48" customHeight="1">
      <c r="A20" s="43">
        <f>A19+1</f>
        <v>17</v>
      </c>
      <c r="B20" s="48" t="s">
        <v>121</v>
      </c>
      <c r="C20" s="49" t="s">
        <v>99</v>
      </c>
      <c r="D20" s="46">
        <v>800</v>
      </c>
      <c r="E20" s="22"/>
      <c r="F20" s="47"/>
      <c r="G20" s="24" t="e">
        <f t="shared" si="0"/>
        <v>#DIV/0!</v>
      </c>
      <c r="H20" s="25">
        <v>0</v>
      </c>
      <c r="I20" s="26"/>
      <c r="J20" s="27" t="e">
        <f t="shared" si="1"/>
        <v>#DIV/0!</v>
      </c>
    </row>
    <row r="21" spans="1:10" ht="41.25" customHeight="1">
      <c r="A21" s="43">
        <f>A20+1</f>
        <v>18</v>
      </c>
      <c r="B21" s="48" t="s">
        <v>122</v>
      </c>
      <c r="C21" s="49" t="s">
        <v>99</v>
      </c>
      <c r="D21" s="46">
        <v>800</v>
      </c>
      <c r="E21" s="22"/>
      <c r="F21" s="47"/>
      <c r="G21" s="24" t="e">
        <f t="shared" si="0"/>
        <v>#DIV/0!</v>
      </c>
      <c r="H21" s="25">
        <v>0</v>
      </c>
      <c r="I21" s="26"/>
      <c r="J21" s="27" t="e">
        <f t="shared" si="1"/>
        <v>#DIV/0!</v>
      </c>
    </row>
    <row r="22" spans="1:10" ht="18" customHeight="1">
      <c r="A22" s="50" t="s">
        <v>123</v>
      </c>
      <c r="B22" s="51" t="s">
        <v>124</v>
      </c>
      <c r="C22" s="52" t="s">
        <v>125</v>
      </c>
      <c r="D22" s="46">
        <v>50</v>
      </c>
      <c r="E22" s="22"/>
      <c r="F22" s="47"/>
      <c r="G22" s="24" t="e">
        <f t="shared" si="0"/>
        <v>#DIV/0!</v>
      </c>
      <c r="H22" s="25">
        <v>0</v>
      </c>
      <c r="I22" s="26"/>
      <c r="J22" s="27" t="e">
        <f t="shared" si="1"/>
        <v>#DIV/0!</v>
      </c>
    </row>
    <row r="23" spans="1:10" ht="74.25" customHeight="1">
      <c r="A23" s="50" t="s">
        <v>126</v>
      </c>
      <c r="B23" s="53" t="s">
        <v>127</v>
      </c>
      <c r="C23" s="33" t="s">
        <v>99</v>
      </c>
      <c r="D23" s="46">
        <v>50</v>
      </c>
      <c r="E23" s="22"/>
      <c r="F23" s="47"/>
      <c r="G23" s="24" t="e">
        <f t="shared" si="0"/>
        <v>#DIV/0!</v>
      </c>
      <c r="H23" s="25">
        <v>0</v>
      </c>
      <c r="I23" s="26"/>
      <c r="J23" s="27" t="e">
        <f t="shared" si="1"/>
        <v>#DIV/0!</v>
      </c>
    </row>
    <row r="24" spans="1:10" ht="63" customHeight="1">
      <c r="A24" s="50">
        <f>A23+1</f>
        <v>21</v>
      </c>
      <c r="B24" s="53" t="s">
        <v>128</v>
      </c>
      <c r="C24" s="33" t="s">
        <v>99</v>
      </c>
      <c r="D24" s="46">
        <v>50</v>
      </c>
      <c r="E24" s="22"/>
      <c r="F24" s="47"/>
      <c r="G24" s="24" t="e">
        <f t="shared" si="0"/>
        <v>#DIV/0!</v>
      </c>
      <c r="H24" s="25">
        <v>0</v>
      </c>
      <c r="I24" s="26"/>
      <c r="J24" s="27" t="e">
        <f t="shared" si="1"/>
        <v>#DIV/0!</v>
      </c>
    </row>
    <row r="25" spans="1:10" ht="62.25" customHeight="1">
      <c r="A25" s="50" t="s">
        <v>129</v>
      </c>
      <c r="B25" s="53" t="s">
        <v>130</v>
      </c>
      <c r="C25" s="33" t="s">
        <v>99</v>
      </c>
      <c r="D25" s="46">
        <v>40</v>
      </c>
      <c r="E25" s="22"/>
      <c r="F25" s="47"/>
      <c r="G25" s="24" t="e">
        <f t="shared" si="0"/>
        <v>#DIV/0!</v>
      </c>
      <c r="H25" s="25">
        <v>0</v>
      </c>
      <c r="I25" s="26"/>
      <c r="J25" s="27" t="e">
        <f t="shared" si="1"/>
        <v>#DIV/0!</v>
      </c>
    </row>
    <row r="26" spans="1:10" ht="64.5" customHeight="1">
      <c r="A26" s="50" t="s">
        <v>131</v>
      </c>
      <c r="B26" s="53" t="s">
        <v>132</v>
      </c>
      <c r="C26" s="33" t="s">
        <v>99</v>
      </c>
      <c r="D26" s="46">
        <v>50</v>
      </c>
      <c r="E26" s="22"/>
      <c r="F26" s="47"/>
      <c r="G26" s="24" t="e">
        <f t="shared" si="0"/>
        <v>#DIV/0!</v>
      </c>
      <c r="H26" s="25">
        <v>0</v>
      </c>
      <c r="I26" s="26"/>
      <c r="J26" s="27" t="e">
        <f t="shared" si="1"/>
        <v>#DIV/0!</v>
      </c>
    </row>
    <row r="27" spans="1:10" ht="18" customHeight="1">
      <c r="A27" s="50" t="s">
        <v>133</v>
      </c>
      <c r="B27" s="53" t="s">
        <v>134</v>
      </c>
      <c r="C27" s="33" t="s">
        <v>99</v>
      </c>
      <c r="D27" s="46">
        <v>6</v>
      </c>
      <c r="E27" s="22"/>
      <c r="F27" s="47"/>
      <c r="G27" s="24" t="e">
        <f t="shared" si="0"/>
        <v>#DIV/0!</v>
      </c>
      <c r="H27" s="25">
        <v>0</v>
      </c>
      <c r="I27" s="26"/>
      <c r="J27" s="27" t="e">
        <f t="shared" si="1"/>
        <v>#DIV/0!</v>
      </c>
    </row>
    <row r="28" spans="1:10" ht="20.25" customHeight="1">
      <c r="A28" s="50" t="s">
        <v>135</v>
      </c>
      <c r="B28" s="53" t="s">
        <v>136</v>
      </c>
      <c r="C28" s="33" t="s">
        <v>99</v>
      </c>
      <c r="D28" s="46">
        <v>6</v>
      </c>
      <c r="E28" s="22"/>
      <c r="F28" s="47"/>
      <c r="G28" s="24" t="e">
        <f t="shared" si="0"/>
        <v>#DIV/0!</v>
      </c>
      <c r="H28" s="25">
        <v>0</v>
      </c>
      <c r="I28" s="26"/>
      <c r="J28" s="27" t="e">
        <f t="shared" si="1"/>
        <v>#DIV/0!</v>
      </c>
    </row>
    <row r="29" spans="1:10" ht="111" customHeight="1">
      <c r="A29" s="54">
        <v>26</v>
      </c>
      <c r="B29" s="55" t="s">
        <v>137</v>
      </c>
      <c r="C29" s="55" t="s">
        <v>138</v>
      </c>
      <c r="D29" s="22">
        <v>10</v>
      </c>
      <c r="E29" s="22"/>
      <c r="F29" s="31"/>
      <c r="G29" s="24" t="e">
        <f t="shared" si="0"/>
        <v>#DIV/0!</v>
      </c>
      <c r="H29" s="25">
        <v>0</v>
      </c>
      <c r="I29" s="26"/>
      <c r="J29" s="27" t="e">
        <f t="shared" si="1"/>
        <v>#DIV/0!</v>
      </c>
    </row>
    <row r="30" spans="1:10" ht="28.5" customHeight="1">
      <c r="A30" s="671" t="s">
        <v>139</v>
      </c>
      <c r="B30" s="56" t="s">
        <v>140</v>
      </c>
      <c r="C30" s="57" t="s">
        <v>99</v>
      </c>
      <c r="D30" s="22">
        <v>10</v>
      </c>
      <c r="E30" s="22"/>
      <c r="F30" s="31"/>
      <c r="G30" s="24" t="e">
        <f t="shared" si="0"/>
        <v>#DIV/0!</v>
      </c>
      <c r="H30" s="25">
        <v>0</v>
      </c>
      <c r="I30" s="26"/>
      <c r="J30" s="27" t="e">
        <f t="shared" si="1"/>
        <v>#DIV/0!</v>
      </c>
    </row>
    <row r="31" spans="1:10" ht="18.75" customHeight="1">
      <c r="A31" s="671"/>
      <c r="B31" s="56" t="s">
        <v>141</v>
      </c>
      <c r="C31" s="57" t="s">
        <v>99</v>
      </c>
      <c r="D31" s="22">
        <v>12</v>
      </c>
      <c r="E31" s="22"/>
      <c r="F31" s="31"/>
      <c r="G31" s="24" t="e">
        <f t="shared" si="0"/>
        <v>#DIV/0!</v>
      </c>
      <c r="H31" s="25">
        <v>0</v>
      </c>
      <c r="I31" s="26"/>
      <c r="J31" s="27" t="e">
        <f t="shared" si="1"/>
        <v>#DIV/0!</v>
      </c>
    </row>
    <row r="32" spans="1:10" ht="18.75" customHeight="1">
      <c r="A32" s="671"/>
      <c r="B32" s="56" t="s">
        <v>142</v>
      </c>
      <c r="C32" s="57" t="s">
        <v>99</v>
      </c>
      <c r="D32" s="22">
        <v>15</v>
      </c>
      <c r="E32" s="22"/>
      <c r="F32" s="31"/>
      <c r="G32" s="24" t="e">
        <f t="shared" si="0"/>
        <v>#DIV/0!</v>
      </c>
      <c r="H32" s="25">
        <v>0</v>
      </c>
      <c r="I32" s="26"/>
      <c r="J32" s="27" t="e">
        <f t="shared" si="1"/>
        <v>#DIV/0!</v>
      </c>
    </row>
    <row r="33" spans="1:10" ht="21" customHeight="1">
      <c r="A33" s="671"/>
      <c r="B33" s="56" t="s">
        <v>143</v>
      </c>
      <c r="C33" s="57" t="s">
        <v>99</v>
      </c>
      <c r="D33" s="22">
        <v>10</v>
      </c>
      <c r="E33" s="22"/>
      <c r="F33" s="31"/>
      <c r="G33" s="24" t="e">
        <f t="shared" si="0"/>
        <v>#DIV/0!</v>
      </c>
      <c r="H33" s="25">
        <v>0</v>
      </c>
      <c r="I33" s="26"/>
      <c r="J33" s="27" t="e">
        <f t="shared" si="1"/>
        <v>#DIV/0!</v>
      </c>
    </row>
    <row r="34" spans="1:10" ht="19.5" customHeight="1">
      <c r="A34" s="671"/>
      <c r="B34" s="56" t="s">
        <v>144</v>
      </c>
      <c r="C34" s="57" t="s">
        <v>99</v>
      </c>
      <c r="D34" s="22">
        <v>6</v>
      </c>
      <c r="E34" s="22"/>
      <c r="F34" s="31"/>
      <c r="G34" s="24" t="e">
        <f t="shared" si="0"/>
        <v>#DIV/0!</v>
      </c>
      <c r="H34" s="25">
        <v>0</v>
      </c>
      <c r="I34" s="26"/>
      <c r="J34" s="27" t="e">
        <f t="shared" si="1"/>
        <v>#DIV/0!</v>
      </c>
    </row>
    <row r="35" spans="1:10" ht="53.25" customHeight="1">
      <c r="A35" s="671" t="s">
        <v>145</v>
      </c>
      <c r="B35" s="672" t="s">
        <v>146</v>
      </c>
      <c r="C35" s="672"/>
      <c r="D35" s="672"/>
      <c r="E35" s="672"/>
      <c r="F35" s="672"/>
      <c r="G35" s="672"/>
      <c r="H35" s="672"/>
      <c r="I35" s="672"/>
      <c r="J35" s="672"/>
    </row>
    <row r="36" spans="1:10" ht="17.25" customHeight="1">
      <c r="A36" s="671"/>
      <c r="B36" s="58" t="s">
        <v>147</v>
      </c>
      <c r="C36" s="57" t="s">
        <v>99</v>
      </c>
      <c r="D36" s="22">
        <v>5</v>
      </c>
      <c r="E36" s="22"/>
      <c r="F36" s="31"/>
      <c r="G36" s="24" t="e">
        <f>ROUNDUP(D36/F36,2)</f>
        <v>#DIV/0!</v>
      </c>
      <c r="H36" s="37">
        <v>0</v>
      </c>
      <c r="I36" s="26"/>
      <c r="J36" s="27" t="e">
        <f>ROUND((H36*I36+H36)*G36,2)</f>
        <v>#DIV/0!</v>
      </c>
    </row>
    <row r="37" spans="1:10" ht="18.75" customHeight="1">
      <c r="A37" s="671"/>
      <c r="B37" s="58" t="s">
        <v>141</v>
      </c>
      <c r="C37" s="57" t="s">
        <v>99</v>
      </c>
      <c r="D37" s="22">
        <v>5</v>
      </c>
      <c r="E37" s="22"/>
      <c r="F37" s="31"/>
      <c r="G37" s="24" t="e">
        <f>ROUNDUP(D37/F37,2)</f>
        <v>#DIV/0!</v>
      </c>
      <c r="H37" s="37">
        <v>0</v>
      </c>
      <c r="I37" s="26"/>
      <c r="J37" s="27" t="e">
        <f>ROUND((H37*I37+H37)*G37,2)</f>
        <v>#DIV/0!</v>
      </c>
    </row>
    <row r="38" spans="1:10" ht="21" customHeight="1">
      <c r="A38" s="671"/>
      <c r="B38" s="58" t="s">
        <v>142</v>
      </c>
      <c r="C38" s="57" t="s">
        <v>99</v>
      </c>
      <c r="D38" s="22">
        <v>5</v>
      </c>
      <c r="E38" s="22"/>
      <c r="F38" s="31"/>
      <c r="G38" s="24" t="e">
        <f>ROUNDUP(D38/F38,2)</f>
        <v>#DIV/0!</v>
      </c>
      <c r="H38" s="37">
        <v>0</v>
      </c>
      <c r="I38" s="26"/>
      <c r="J38" s="27" t="e">
        <f>ROUND((H38*I38+H38)*G38,2)</f>
        <v>#DIV/0!</v>
      </c>
    </row>
    <row r="39" spans="1:10" ht="19.5" customHeight="1">
      <c r="A39" s="671"/>
      <c r="B39" s="58" t="s">
        <v>143</v>
      </c>
      <c r="C39" s="59" t="s">
        <v>99</v>
      </c>
      <c r="D39" s="22">
        <v>5</v>
      </c>
      <c r="E39" s="22"/>
      <c r="F39" s="31"/>
      <c r="G39" s="24" t="e">
        <f>ROUNDUP(D39/F39,2)</f>
        <v>#DIV/0!</v>
      </c>
      <c r="H39" s="37">
        <v>0</v>
      </c>
      <c r="I39" s="26"/>
      <c r="J39" s="27" t="e">
        <f>ROUND((H39*I39+H39)*G39,2)</f>
        <v>#DIV/0!</v>
      </c>
    </row>
    <row r="40" spans="1:10" ht="19.5" customHeight="1">
      <c r="A40" s="671"/>
      <c r="B40" s="58" t="s">
        <v>148</v>
      </c>
      <c r="C40" s="57" t="s">
        <v>99</v>
      </c>
      <c r="D40" s="22">
        <v>5</v>
      </c>
      <c r="E40" s="22"/>
      <c r="F40" s="31"/>
      <c r="G40" s="24" t="e">
        <f>ROUNDUP(D40/F40,2)</f>
        <v>#DIV/0!</v>
      </c>
      <c r="H40" s="37">
        <v>0</v>
      </c>
      <c r="I40" s="26"/>
      <c r="J40" s="27" t="e">
        <f>ROUND((H40*I40+H40)*G40,2)</f>
        <v>#DIV/0!</v>
      </c>
    </row>
    <row r="41" spans="1:10" ht="40.5" customHeight="1">
      <c r="A41" s="671" t="s">
        <v>149</v>
      </c>
      <c r="B41" s="56" t="s">
        <v>150</v>
      </c>
      <c r="C41" s="59"/>
      <c r="D41" s="60"/>
      <c r="E41" s="61"/>
      <c r="F41" s="47"/>
      <c r="G41" s="62"/>
      <c r="H41" s="37"/>
      <c r="I41" s="26"/>
      <c r="J41" s="27"/>
    </row>
    <row r="42" spans="1:10" ht="24.75" customHeight="1">
      <c r="A42" s="671"/>
      <c r="B42" s="56" t="s">
        <v>151</v>
      </c>
      <c r="C42" s="59" t="s">
        <v>99</v>
      </c>
      <c r="D42" s="22">
        <v>3</v>
      </c>
      <c r="E42" s="22"/>
      <c r="F42" s="31"/>
      <c r="G42" s="24" t="e">
        <f aca="true" t="shared" si="2" ref="G42:G51">ROUNDUP(D42/F42,2)</f>
        <v>#DIV/0!</v>
      </c>
      <c r="H42" s="37">
        <v>0</v>
      </c>
      <c r="I42" s="26"/>
      <c r="J42" s="27" t="e">
        <f aca="true" t="shared" si="3" ref="J42:J51">ROUND((H42*I42+H42)*G42,2)</f>
        <v>#DIV/0!</v>
      </c>
    </row>
    <row r="43" spans="1:10" ht="20.25" customHeight="1">
      <c r="A43" s="671"/>
      <c r="B43" s="56" t="s">
        <v>152</v>
      </c>
      <c r="C43" s="59" t="s">
        <v>99</v>
      </c>
      <c r="D43" s="22">
        <v>3</v>
      </c>
      <c r="E43" s="22"/>
      <c r="F43" s="31"/>
      <c r="G43" s="24" t="e">
        <f t="shared" si="2"/>
        <v>#DIV/0!</v>
      </c>
      <c r="H43" s="37">
        <v>0</v>
      </c>
      <c r="I43" s="26"/>
      <c r="J43" s="27" t="e">
        <f t="shared" si="3"/>
        <v>#DIV/0!</v>
      </c>
    </row>
    <row r="44" spans="1:10" ht="24.75" customHeight="1">
      <c r="A44" s="671"/>
      <c r="B44" s="56" t="s">
        <v>153</v>
      </c>
      <c r="C44" s="59" t="s">
        <v>99</v>
      </c>
      <c r="D44" s="22">
        <v>10</v>
      </c>
      <c r="E44" s="22"/>
      <c r="F44" s="31"/>
      <c r="G44" s="24" t="e">
        <f t="shared" si="2"/>
        <v>#DIV/0!</v>
      </c>
      <c r="H44" s="37">
        <v>0</v>
      </c>
      <c r="I44" s="26"/>
      <c r="J44" s="27" t="e">
        <f t="shared" si="3"/>
        <v>#DIV/0!</v>
      </c>
    </row>
    <row r="45" spans="1:10" ht="25.5" customHeight="1">
      <c r="A45" s="671"/>
      <c r="B45" s="56" t="s">
        <v>154</v>
      </c>
      <c r="C45" s="59" t="s">
        <v>99</v>
      </c>
      <c r="D45" s="22">
        <v>10</v>
      </c>
      <c r="E45" s="22"/>
      <c r="F45" s="31"/>
      <c r="G45" s="24" t="e">
        <f t="shared" si="2"/>
        <v>#DIV/0!</v>
      </c>
      <c r="H45" s="37">
        <v>0</v>
      </c>
      <c r="I45" s="26"/>
      <c r="J45" s="27" t="e">
        <f t="shared" si="3"/>
        <v>#DIV/0!</v>
      </c>
    </row>
    <row r="46" spans="1:10" ht="24" customHeight="1">
      <c r="A46" s="671"/>
      <c r="B46" s="56" t="s">
        <v>155</v>
      </c>
      <c r="C46" s="59" t="s">
        <v>99</v>
      </c>
      <c r="D46" s="22">
        <v>3</v>
      </c>
      <c r="E46" s="22"/>
      <c r="F46" s="31"/>
      <c r="G46" s="24" t="e">
        <f t="shared" si="2"/>
        <v>#DIV/0!</v>
      </c>
      <c r="H46" s="37">
        <v>0</v>
      </c>
      <c r="I46" s="26"/>
      <c r="J46" s="27" t="e">
        <f t="shared" si="3"/>
        <v>#DIV/0!</v>
      </c>
    </row>
    <row r="47" spans="1:10" ht="25.5" customHeight="1">
      <c r="A47" s="671"/>
      <c r="B47" s="56" t="s">
        <v>156</v>
      </c>
      <c r="C47" s="59" t="s">
        <v>99</v>
      </c>
      <c r="D47" s="22">
        <v>3</v>
      </c>
      <c r="E47" s="22"/>
      <c r="F47" s="31"/>
      <c r="G47" s="24" t="e">
        <f t="shared" si="2"/>
        <v>#DIV/0!</v>
      </c>
      <c r="H47" s="37">
        <v>0</v>
      </c>
      <c r="I47" s="26"/>
      <c r="J47" s="27" t="e">
        <f t="shared" si="3"/>
        <v>#DIV/0!</v>
      </c>
    </row>
    <row r="48" spans="1:10" ht="20.25" customHeight="1">
      <c r="A48" s="63" t="s">
        <v>157</v>
      </c>
      <c r="B48" s="64" t="s">
        <v>158</v>
      </c>
      <c r="C48" s="59" t="s">
        <v>99</v>
      </c>
      <c r="D48" s="65">
        <v>10</v>
      </c>
      <c r="E48" s="63"/>
      <c r="F48" s="66"/>
      <c r="G48" s="24" t="e">
        <f t="shared" si="2"/>
        <v>#DIV/0!</v>
      </c>
      <c r="H48" s="37">
        <v>0</v>
      </c>
      <c r="I48" s="26"/>
      <c r="J48" s="27" t="e">
        <f t="shared" si="3"/>
        <v>#DIV/0!</v>
      </c>
    </row>
    <row r="49" spans="1:10" ht="102.75" customHeight="1">
      <c r="A49" s="50" t="s">
        <v>159</v>
      </c>
      <c r="B49" s="51" t="s">
        <v>160</v>
      </c>
      <c r="C49" s="59" t="s">
        <v>99</v>
      </c>
      <c r="D49" s="22">
        <v>10</v>
      </c>
      <c r="E49" s="22"/>
      <c r="F49" s="31"/>
      <c r="G49" s="24" t="e">
        <f t="shared" si="2"/>
        <v>#DIV/0!</v>
      </c>
      <c r="H49" s="37">
        <v>0</v>
      </c>
      <c r="I49" s="26"/>
      <c r="J49" s="27" t="e">
        <f t="shared" si="3"/>
        <v>#DIV/0!</v>
      </c>
    </row>
    <row r="50" spans="1:10" ht="67.5" customHeight="1">
      <c r="A50" s="40" t="s">
        <v>161</v>
      </c>
      <c r="B50" s="67" t="s">
        <v>162</v>
      </c>
      <c r="C50" s="68" t="s">
        <v>99</v>
      </c>
      <c r="D50" s="22">
        <v>24</v>
      </c>
      <c r="E50" s="22"/>
      <c r="F50" s="47"/>
      <c r="G50" s="24" t="e">
        <f t="shared" si="2"/>
        <v>#DIV/0!</v>
      </c>
      <c r="H50" s="37">
        <v>0</v>
      </c>
      <c r="I50" s="26"/>
      <c r="J50" s="27" t="e">
        <f t="shared" si="3"/>
        <v>#DIV/0!</v>
      </c>
    </row>
    <row r="51" spans="1:10" ht="39" customHeight="1">
      <c r="A51" s="69" t="s">
        <v>163</v>
      </c>
      <c r="B51" s="56" t="s">
        <v>164</v>
      </c>
      <c r="C51" s="70" t="s">
        <v>99</v>
      </c>
      <c r="D51" s="22">
        <v>1000</v>
      </c>
      <c r="E51" s="22"/>
      <c r="F51" s="31"/>
      <c r="G51" s="24" t="e">
        <f t="shared" si="2"/>
        <v>#DIV/0!</v>
      </c>
      <c r="H51" s="37">
        <v>0</v>
      </c>
      <c r="I51" s="26"/>
      <c r="J51" s="27" t="e">
        <f t="shared" si="3"/>
        <v>#DIV/0!</v>
      </c>
    </row>
    <row r="52" spans="1:10" ht="12.75" customHeight="1">
      <c r="A52" s="673" t="s">
        <v>165</v>
      </c>
      <c r="B52" s="673"/>
      <c r="C52" s="673"/>
      <c r="D52" s="673"/>
      <c r="E52" s="673"/>
      <c r="F52" s="673"/>
      <c r="G52" s="673"/>
      <c r="H52" s="673"/>
      <c r="I52" s="673"/>
      <c r="J52" s="71" t="e">
        <f>SUM(J4:J51)</f>
        <v>#DIV/0!</v>
      </c>
    </row>
    <row r="53" spans="1:10" s="72" customFormat="1" ht="12">
      <c r="A53" s="72" t="s">
        <v>166</v>
      </c>
      <c r="F53" s="73"/>
      <c r="J53" s="74"/>
    </row>
    <row r="54" spans="1:10" s="72" customFormat="1" ht="12">
      <c r="A54" s="72" t="s">
        <v>167</v>
      </c>
      <c r="F54" s="73"/>
      <c r="J54" s="74"/>
    </row>
    <row r="55" spans="1:10" s="72" customFormat="1" ht="12" customHeight="1">
      <c r="A55" s="670" t="s">
        <v>168</v>
      </c>
      <c r="B55" s="670"/>
      <c r="C55" s="670"/>
      <c r="D55" s="670"/>
      <c r="E55" s="670"/>
      <c r="F55" s="670"/>
      <c r="G55" s="670"/>
      <c r="H55" s="670"/>
      <c r="J55" s="74"/>
    </row>
    <row r="56" spans="1:10" s="72" customFormat="1" ht="12" customHeight="1">
      <c r="A56" s="72" t="s">
        <v>169</v>
      </c>
      <c r="F56" s="73"/>
      <c r="J56" s="74"/>
    </row>
    <row r="57" spans="1:10" s="72" customFormat="1" ht="25.5" customHeight="1">
      <c r="A57" s="670" t="s">
        <v>170</v>
      </c>
      <c r="B57" s="670"/>
      <c r="C57" s="670"/>
      <c r="D57" s="670"/>
      <c r="E57" s="670"/>
      <c r="F57" s="670"/>
      <c r="G57" s="670"/>
      <c r="H57" s="670"/>
      <c r="I57" s="670"/>
      <c r="J57" s="670"/>
    </row>
    <row r="58" spans="1:10" s="72" customFormat="1" ht="12">
      <c r="A58" s="72" t="s">
        <v>171</v>
      </c>
      <c r="F58" s="73"/>
      <c r="J58" s="74"/>
    </row>
    <row r="59" spans="1:10" s="72" customFormat="1" ht="12">
      <c r="A59" s="72" t="s">
        <v>172</v>
      </c>
      <c r="F59" s="73"/>
      <c r="J59" s="74"/>
    </row>
    <row r="60" spans="1:10" s="72" customFormat="1" ht="12">
      <c r="A60" s="72" t="s">
        <v>173</v>
      </c>
      <c r="F60" s="73"/>
      <c r="J60" s="74"/>
    </row>
    <row r="61" spans="1:10" s="72" customFormat="1" ht="12">
      <c r="A61" s="72" t="s">
        <v>174</v>
      </c>
      <c r="F61" s="73"/>
      <c r="J61" s="74"/>
    </row>
    <row r="62" spans="1:10" s="72" customFormat="1" ht="12">
      <c r="A62" s="72" t="s">
        <v>175</v>
      </c>
      <c r="F62" s="73"/>
      <c r="J62" s="74"/>
    </row>
    <row r="63" ht="12.75">
      <c r="E63"/>
    </row>
    <row r="66" ht="12.75">
      <c r="E66" s="72"/>
    </row>
    <row r="67" ht="12.75">
      <c r="E67" s="72"/>
    </row>
    <row r="68" ht="12.75">
      <c r="E68" s="72"/>
    </row>
    <row r="69" ht="12.75">
      <c r="E69" s="72"/>
    </row>
    <row r="70" ht="12.75">
      <c r="E70"/>
    </row>
    <row r="71" ht="12.75">
      <c r="E71" s="72"/>
    </row>
    <row r="72" ht="12.75">
      <c r="E72"/>
    </row>
    <row r="73" ht="12.75">
      <c r="E73" s="72"/>
    </row>
    <row r="74" ht="12.75">
      <c r="E74" s="72"/>
    </row>
    <row r="75" ht="12.75">
      <c r="E75" s="72"/>
    </row>
    <row r="76" ht="12.75">
      <c r="E76" s="72"/>
    </row>
    <row r="77" ht="12.75">
      <c r="E77"/>
    </row>
    <row r="78" ht="12.75">
      <c r="E78"/>
    </row>
    <row r="79" ht="12.75">
      <c r="E79"/>
    </row>
    <row r="80" ht="12.75">
      <c r="E80"/>
    </row>
    <row r="81" ht="12.75">
      <c r="E81" s="72"/>
    </row>
    <row r="82" ht="12.75">
      <c r="E82" s="72"/>
    </row>
    <row r="84" ht="12.75">
      <c r="E84" s="72"/>
    </row>
    <row r="85" ht="12.75">
      <c r="E85" s="72"/>
    </row>
    <row r="86" ht="12.75">
      <c r="E86" s="72"/>
    </row>
    <row r="87" ht="12.75">
      <c r="E87" s="72"/>
    </row>
    <row r="88" ht="12.75">
      <c r="E88" s="72"/>
    </row>
    <row r="93" ht="12.75">
      <c r="E93" s="72"/>
    </row>
    <row r="95" ht="12.75">
      <c r="E95" s="72"/>
    </row>
    <row r="97" ht="12.75">
      <c r="E97" s="72"/>
    </row>
    <row r="98" ht="12.75">
      <c r="E98" s="72"/>
    </row>
    <row r="99" ht="12.75">
      <c r="E99" s="72"/>
    </row>
    <row r="100" ht="12.75">
      <c r="E100" s="72"/>
    </row>
    <row r="101" ht="12.75">
      <c r="E101" s="72"/>
    </row>
  </sheetData>
  <sheetProtection selectLockedCells="1" selectUnlockedCells="1"/>
  <mergeCells count="7">
    <mergeCell ref="A57:J57"/>
    <mergeCell ref="A30:A34"/>
    <mergeCell ref="A35:A40"/>
    <mergeCell ref="B35:J35"/>
    <mergeCell ref="A41:A47"/>
    <mergeCell ref="A52:I52"/>
    <mergeCell ref="A55:H55"/>
  </mergeCells>
  <printOptions/>
  <pageMargins left="0.75" right="0.75" top="1" bottom="1"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22"/>
  <sheetViews>
    <sheetView zoomScale="107" zoomScaleNormal="107" zoomScalePageLayoutView="0" workbookViewId="0" topLeftCell="A1">
      <selection activeCell="H4" sqref="H4:H10"/>
    </sheetView>
  </sheetViews>
  <sheetFormatPr defaultColWidth="9.00390625" defaultRowHeight="12.75"/>
  <cols>
    <col min="1" max="1" width="3.7109375" style="6" customWidth="1"/>
    <col min="2" max="2" width="51.00390625" style="6" customWidth="1"/>
    <col min="3" max="3" width="6.8515625" style="6" customWidth="1"/>
    <col min="4" max="4" width="4.421875" style="6" customWidth="1"/>
    <col min="5" max="5" width="13.140625" style="6" customWidth="1"/>
    <col min="6" max="6" width="12.421875" style="6" customWidth="1"/>
    <col min="7" max="7" width="10.28125" style="6" customWidth="1"/>
    <col min="8" max="8" width="12.8515625" style="6" customWidth="1"/>
    <col min="9" max="9" width="5.140625" style="6" customWidth="1"/>
    <col min="10" max="10" width="10.7109375" style="6" customWidth="1"/>
    <col min="11" max="16384" width="9.00390625" style="6" customWidth="1"/>
  </cols>
  <sheetData>
    <row r="1" spans="2:10" ht="12.75">
      <c r="B1" s="7" t="s">
        <v>480</v>
      </c>
      <c r="D1" s="344"/>
      <c r="E1" s="8"/>
      <c r="J1"/>
    </row>
    <row r="2" spans="1:10" s="14" customFormat="1" ht="60">
      <c r="A2" s="9" t="s">
        <v>87</v>
      </c>
      <c r="B2" s="9" t="s">
        <v>88</v>
      </c>
      <c r="C2" s="9" t="s">
        <v>89</v>
      </c>
      <c r="D2" s="10" t="s">
        <v>90</v>
      </c>
      <c r="E2" s="10" t="s">
        <v>91</v>
      </c>
      <c r="F2" s="11" t="s">
        <v>92</v>
      </c>
      <c r="G2" s="12" t="s">
        <v>93</v>
      </c>
      <c r="H2" s="13" t="s">
        <v>94</v>
      </c>
      <c r="I2" s="13" t="s">
        <v>95</v>
      </c>
      <c r="J2" s="13" t="s">
        <v>96</v>
      </c>
    </row>
    <row r="3" spans="1:10" s="345" customFormat="1" ht="12.75">
      <c r="A3" s="258">
        <v>1</v>
      </c>
      <c r="B3" s="319">
        <v>2</v>
      </c>
      <c r="C3" s="258">
        <v>3</v>
      </c>
      <c r="D3" s="258">
        <v>4</v>
      </c>
      <c r="E3" s="258" t="s">
        <v>97</v>
      </c>
      <c r="F3" s="258">
        <v>6</v>
      </c>
      <c r="G3" s="258">
        <v>7</v>
      </c>
      <c r="H3" s="258">
        <v>8</v>
      </c>
      <c r="I3" s="258">
        <v>9</v>
      </c>
      <c r="J3" s="270">
        <v>10</v>
      </c>
    </row>
    <row r="4" spans="1:10" s="72" customFormat="1" ht="45" customHeight="1">
      <c r="A4" s="33">
        <v>1</v>
      </c>
      <c r="B4" s="51" t="s">
        <v>481</v>
      </c>
      <c r="C4" s="33" t="s">
        <v>482</v>
      </c>
      <c r="D4" s="22">
        <v>24</v>
      </c>
      <c r="E4" s="109"/>
      <c r="F4" s="346"/>
      <c r="G4" s="347" t="e">
        <f aca="true" t="shared" si="0" ref="G4:G10">ROUNDUP(D4/F4,2)</f>
        <v>#DIV/0!</v>
      </c>
      <c r="H4" s="37">
        <v>0</v>
      </c>
      <c r="I4" s="26"/>
      <c r="J4" s="169" t="e">
        <f aca="true" t="shared" si="1" ref="J4:J10">ROUND((H4*I4+H4)*G4,2)</f>
        <v>#DIV/0!</v>
      </c>
    </row>
    <row r="5" spans="1:10" s="72" customFormat="1" ht="26.25" customHeight="1">
      <c r="A5" s="33">
        <v>2</v>
      </c>
      <c r="B5" s="348" t="s">
        <v>483</v>
      </c>
      <c r="C5" s="112" t="s">
        <v>99</v>
      </c>
      <c r="D5" s="78">
        <v>20</v>
      </c>
      <c r="E5" s="113"/>
      <c r="F5" s="31"/>
      <c r="G5" s="349" t="e">
        <f t="shared" si="0"/>
        <v>#DIV/0!</v>
      </c>
      <c r="H5" s="37">
        <v>0</v>
      </c>
      <c r="I5" s="80"/>
      <c r="J5" s="350" t="e">
        <f t="shared" si="1"/>
        <v>#DIV/0!</v>
      </c>
    </row>
    <row r="6" spans="1:10" s="72" customFormat="1" ht="26.25" customHeight="1">
      <c r="A6" s="33">
        <v>3</v>
      </c>
      <c r="B6" s="136" t="s">
        <v>484</v>
      </c>
      <c r="C6" s="52" t="s">
        <v>108</v>
      </c>
      <c r="D6" s="22">
        <v>10</v>
      </c>
      <c r="E6" s="109"/>
      <c r="F6" s="47"/>
      <c r="G6" s="347" t="e">
        <f t="shared" si="0"/>
        <v>#DIV/0!</v>
      </c>
      <c r="H6" s="37">
        <v>0</v>
      </c>
      <c r="I6" s="26"/>
      <c r="J6" s="169" t="e">
        <f t="shared" si="1"/>
        <v>#DIV/0!</v>
      </c>
    </row>
    <row r="7" spans="1:10" s="72" customFormat="1" ht="18" customHeight="1">
      <c r="A7" s="112">
        <v>4</v>
      </c>
      <c r="B7" s="348" t="s">
        <v>485</v>
      </c>
      <c r="C7" s="351" t="s">
        <v>108</v>
      </c>
      <c r="D7" s="78">
        <v>28</v>
      </c>
      <c r="E7" s="113"/>
      <c r="F7" s="31"/>
      <c r="G7" s="349" t="e">
        <f t="shared" si="0"/>
        <v>#DIV/0!</v>
      </c>
      <c r="H7" s="37">
        <v>0</v>
      </c>
      <c r="I7" s="80"/>
      <c r="J7" s="169" t="e">
        <f t="shared" si="1"/>
        <v>#DIV/0!</v>
      </c>
    </row>
    <row r="8" spans="1:10" s="72" customFormat="1" ht="18" customHeight="1">
      <c r="A8" s="63" t="s">
        <v>97</v>
      </c>
      <c r="B8" s="51" t="s">
        <v>486</v>
      </c>
      <c r="C8" s="63" t="s">
        <v>99</v>
      </c>
      <c r="D8" s="63" t="s">
        <v>317</v>
      </c>
      <c r="E8" s="109"/>
      <c r="F8" s="245"/>
      <c r="G8" s="24" t="e">
        <f t="shared" si="0"/>
        <v>#DIV/0!</v>
      </c>
      <c r="H8" s="37">
        <v>0</v>
      </c>
      <c r="I8" s="110"/>
      <c r="J8" s="169" t="e">
        <f t="shared" si="1"/>
        <v>#DIV/0!</v>
      </c>
    </row>
    <row r="9" spans="1:10" s="72" customFormat="1" ht="18" customHeight="1">
      <c r="A9" s="33">
        <v>6</v>
      </c>
      <c r="B9" s="51" t="s">
        <v>487</v>
      </c>
      <c r="C9" s="52" t="s">
        <v>99</v>
      </c>
      <c r="D9" s="22">
        <v>20</v>
      </c>
      <c r="E9" s="109"/>
      <c r="F9" s="245"/>
      <c r="G9" s="24" t="e">
        <f t="shared" si="0"/>
        <v>#DIV/0!</v>
      </c>
      <c r="H9" s="37">
        <v>0</v>
      </c>
      <c r="I9" s="110"/>
      <c r="J9" s="169" t="e">
        <f t="shared" si="1"/>
        <v>#DIV/0!</v>
      </c>
    </row>
    <row r="10" spans="1:10" s="72" customFormat="1" ht="18" customHeight="1">
      <c r="A10" s="33">
        <v>7</v>
      </c>
      <c r="B10" s="51" t="s">
        <v>488</v>
      </c>
      <c r="C10" s="52" t="s">
        <v>99</v>
      </c>
      <c r="D10" s="22">
        <v>10</v>
      </c>
      <c r="E10" s="109"/>
      <c r="F10" s="245"/>
      <c r="G10" s="24" t="e">
        <f t="shared" si="0"/>
        <v>#DIV/0!</v>
      </c>
      <c r="H10" s="37">
        <v>0</v>
      </c>
      <c r="I10" s="110"/>
      <c r="J10" s="169" t="e">
        <f t="shared" si="1"/>
        <v>#DIV/0!</v>
      </c>
    </row>
    <row r="11" spans="1:10" s="72" customFormat="1" ht="12.75" customHeight="1">
      <c r="A11" s="688" t="s">
        <v>165</v>
      </c>
      <c r="B11" s="688"/>
      <c r="C11" s="688"/>
      <c r="D11" s="688"/>
      <c r="E11" s="688"/>
      <c r="F11" s="688"/>
      <c r="G11" s="688"/>
      <c r="H11" s="688"/>
      <c r="I11" s="688"/>
      <c r="J11" s="317" t="e">
        <f>SUM(J4:J10)</f>
        <v>#DIV/0!</v>
      </c>
    </row>
    <row r="13" spans="1:10" s="72" customFormat="1" ht="12">
      <c r="A13" s="72" t="s">
        <v>166</v>
      </c>
      <c r="F13" s="73"/>
      <c r="J13" s="74"/>
    </row>
    <row r="14" spans="1:10" s="72" customFormat="1" ht="12">
      <c r="A14" s="72" t="s">
        <v>167</v>
      </c>
      <c r="F14" s="73"/>
      <c r="J14" s="74"/>
    </row>
    <row r="15" spans="1:10" s="72" customFormat="1" ht="12" customHeight="1">
      <c r="A15" s="670" t="s">
        <v>168</v>
      </c>
      <c r="B15" s="670"/>
      <c r="C15" s="670"/>
      <c r="D15" s="670"/>
      <c r="E15" s="670"/>
      <c r="F15" s="670"/>
      <c r="G15" s="670"/>
      <c r="H15" s="670"/>
      <c r="J15" s="74"/>
    </row>
    <row r="16" spans="1:10" s="72" customFormat="1" ht="12" customHeight="1">
      <c r="A16" s="72" t="s">
        <v>169</v>
      </c>
      <c r="F16" s="73"/>
      <c r="J16" s="74"/>
    </row>
    <row r="17" spans="1:10" s="72" customFormat="1" ht="25.5" customHeight="1">
      <c r="A17" s="670" t="s">
        <v>170</v>
      </c>
      <c r="B17" s="670"/>
      <c r="C17" s="670"/>
      <c r="D17" s="670"/>
      <c r="E17" s="670"/>
      <c r="F17" s="670"/>
      <c r="G17" s="670"/>
      <c r="H17" s="670"/>
      <c r="I17" s="670"/>
      <c r="J17" s="670"/>
    </row>
    <row r="18" spans="1:10" s="72" customFormat="1" ht="12">
      <c r="A18" s="72" t="s">
        <v>171</v>
      </c>
      <c r="F18" s="73"/>
      <c r="J18" s="74"/>
    </row>
    <row r="19" spans="1:10" s="72" customFormat="1" ht="12">
      <c r="A19" s="72" t="s">
        <v>172</v>
      </c>
      <c r="F19" s="73"/>
      <c r="J19" s="74"/>
    </row>
    <row r="20" spans="1:10" s="72" customFormat="1" ht="12">
      <c r="A20" s="72" t="s">
        <v>173</v>
      </c>
      <c r="F20" s="73"/>
      <c r="J20" s="74"/>
    </row>
    <row r="21" spans="1:10" s="72" customFormat="1" ht="12">
      <c r="A21" s="72" t="s">
        <v>174</v>
      </c>
      <c r="F21" s="73"/>
      <c r="J21" s="74"/>
    </row>
    <row r="22" spans="1:10" s="72" customFormat="1" ht="12">
      <c r="A22" s="72" t="s">
        <v>175</v>
      </c>
      <c r="F22" s="73"/>
      <c r="J22" s="74"/>
    </row>
  </sheetData>
  <sheetProtection selectLockedCells="1" selectUnlockedCells="1"/>
  <mergeCells count="3">
    <mergeCell ref="A11:I11"/>
    <mergeCell ref="A15:H15"/>
    <mergeCell ref="A17:J1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K50"/>
  <sheetViews>
    <sheetView zoomScale="107" zoomScaleNormal="107" zoomScalePageLayoutView="0" workbookViewId="0" topLeftCell="A1">
      <selection activeCell="H15" sqref="H15:H37"/>
    </sheetView>
  </sheetViews>
  <sheetFormatPr defaultColWidth="8.8515625" defaultRowHeight="12.75"/>
  <cols>
    <col min="1" max="1" width="3.421875" style="0" customWidth="1"/>
    <col min="2" max="2" width="57.8515625" style="0" customWidth="1"/>
    <col min="3" max="3" width="4.28125" style="0" customWidth="1"/>
    <col min="4" max="4" width="6.421875" style="6" customWidth="1"/>
    <col min="5" max="5" width="9.421875" style="6" customWidth="1"/>
    <col min="6" max="6" width="9.421875" style="0" customWidth="1"/>
    <col min="7" max="7" width="13.8515625" style="0" customWidth="1"/>
    <col min="8" max="8" width="10.00390625" style="0" customWidth="1"/>
    <col min="9" max="9" width="5.140625" style="0" customWidth="1"/>
    <col min="10" max="10" width="12.140625" style="0" customWidth="1"/>
  </cols>
  <sheetData>
    <row r="1" spans="1:8" s="174" customFormat="1" ht="12.75">
      <c r="A1" s="7" t="s">
        <v>489</v>
      </c>
      <c r="B1" s="7"/>
      <c r="C1" s="7"/>
      <c r="D1" s="7"/>
      <c r="E1" s="7"/>
      <c r="F1" s="7"/>
      <c r="G1" s="7"/>
      <c r="H1" s="7"/>
    </row>
    <row r="2" spans="1:10" s="14" customFormat="1" ht="81"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106">
        <v>3</v>
      </c>
      <c r="D3" s="106">
        <v>4</v>
      </c>
      <c r="E3" s="15">
        <v>5</v>
      </c>
      <c r="F3" s="107">
        <v>6</v>
      </c>
      <c r="G3" s="106">
        <v>7</v>
      </c>
      <c r="H3" s="106">
        <v>8</v>
      </c>
      <c r="I3" s="106">
        <v>9</v>
      </c>
      <c r="J3" s="17">
        <v>10</v>
      </c>
    </row>
    <row r="4" spans="1:10" s="184" customFormat="1" ht="39">
      <c r="A4" s="50">
        <v>1</v>
      </c>
      <c r="B4" s="255" t="s">
        <v>490</v>
      </c>
      <c r="C4" s="352"/>
      <c r="D4" s="61"/>
      <c r="E4" s="65"/>
      <c r="F4" s="47"/>
      <c r="G4" s="353"/>
      <c r="H4" s="354"/>
      <c r="I4" s="355"/>
      <c r="J4" s="355"/>
    </row>
    <row r="5" spans="1:10" s="184" customFormat="1" ht="12.75">
      <c r="A5" s="50" t="s">
        <v>491</v>
      </c>
      <c r="B5" s="255" t="s">
        <v>492</v>
      </c>
      <c r="C5" s="59" t="s">
        <v>99</v>
      </c>
      <c r="D5" s="22">
        <v>200</v>
      </c>
      <c r="E5" s="22"/>
      <c r="F5" s="31"/>
      <c r="G5" s="24" t="e">
        <f aca="true" t="shared" si="0" ref="G5:G13">ROUNDUP(D5/F5,2)</f>
        <v>#DIV/0!</v>
      </c>
      <c r="H5" s="37">
        <v>0</v>
      </c>
      <c r="I5" s="26"/>
      <c r="J5" s="169" t="e">
        <f aca="true" t="shared" si="1" ref="J5:J13">ROUND((H5*I5+H5)*G5,2)</f>
        <v>#DIV/0!</v>
      </c>
    </row>
    <row r="6" spans="1:10" s="184" customFormat="1" ht="12.75">
      <c r="A6" s="50" t="s">
        <v>493</v>
      </c>
      <c r="B6" s="255" t="s">
        <v>494</v>
      </c>
      <c r="C6" s="59" t="s">
        <v>99</v>
      </c>
      <c r="D6" s="22">
        <v>1600</v>
      </c>
      <c r="E6" s="22"/>
      <c r="F6" s="47"/>
      <c r="G6" s="24" t="e">
        <f t="shared" si="0"/>
        <v>#DIV/0!</v>
      </c>
      <c r="H6" s="37">
        <v>0</v>
      </c>
      <c r="I6" s="26"/>
      <c r="J6" s="169" t="e">
        <f t="shared" si="1"/>
        <v>#DIV/0!</v>
      </c>
    </row>
    <row r="7" spans="1:10" s="184" customFormat="1" ht="12.75">
      <c r="A7" s="50" t="s">
        <v>495</v>
      </c>
      <c r="B7" s="255" t="s">
        <v>496</v>
      </c>
      <c r="C7" s="59" t="s">
        <v>99</v>
      </c>
      <c r="D7" s="22">
        <v>100</v>
      </c>
      <c r="E7" s="22"/>
      <c r="F7" s="47"/>
      <c r="G7" s="24" t="e">
        <f t="shared" si="0"/>
        <v>#DIV/0!</v>
      </c>
      <c r="H7" s="37">
        <v>0</v>
      </c>
      <c r="I7" s="26"/>
      <c r="J7" s="169" t="e">
        <f t="shared" si="1"/>
        <v>#DIV/0!</v>
      </c>
    </row>
    <row r="8" spans="1:10" s="184" customFormat="1" ht="12.75">
      <c r="A8" s="50" t="s">
        <v>497</v>
      </c>
      <c r="B8" s="255" t="s">
        <v>498</v>
      </c>
      <c r="C8" s="59" t="s">
        <v>99</v>
      </c>
      <c r="D8" s="22">
        <v>120</v>
      </c>
      <c r="E8" s="22"/>
      <c r="F8" s="47"/>
      <c r="G8" s="24" t="e">
        <f t="shared" si="0"/>
        <v>#DIV/0!</v>
      </c>
      <c r="H8" s="37">
        <v>0</v>
      </c>
      <c r="I8" s="26"/>
      <c r="J8" s="169" t="e">
        <f t="shared" si="1"/>
        <v>#DIV/0!</v>
      </c>
    </row>
    <row r="9" spans="1:10" s="184" customFormat="1" ht="12.75">
      <c r="A9" s="50" t="s">
        <v>499</v>
      </c>
      <c r="B9" s="255" t="s">
        <v>500</v>
      </c>
      <c r="C9" s="59" t="s">
        <v>99</v>
      </c>
      <c r="D9" s="22">
        <v>3200</v>
      </c>
      <c r="E9" s="22"/>
      <c r="F9" s="47"/>
      <c r="G9" s="24" t="e">
        <f t="shared" si="0"/>
        <v>#DIV/0!</v>
      </c>
      <c r="H9" s="37">
        <v>0</v>
      </c>
      <c r="I9" s="26"/>
      <c r="J9" s="169" t="e">
        <f t="shared" si="1"/>
        <v>#DIV/0!</v>
      </c>
    </row>
    <row r="10" spans="1:10" s="184" customFormat="1" ht="12.75">
      <c r="A10" s="50" t="s">
        <v>501</v>
      </c>
      <c r="B10" s="255" t="s">
        <v>502</v>
      </c>
      <c r="C10" s="59" t="s">
        <v>99</v>
      </c>
      <c r="D10" s="22">
        <v>4400</v>
      </c>
      <c r="E10" s="22"/>
      <c r="F10" s="47"/>
      <c r="G10" s="24" t="e">
        <f t="shared" si="0"/>
        <v>#DIV/0!</v>
      </c>
      <c r="H10" s="37">
        <v>0</v>
      </c>
      <c r="I10" s="26"/>
      <c r="J10" s="169" t="e">
        <f t="shared" si="1"/>
        <v>#DIV/0!</v>
      </c>
    </row>
    <row r="11" spans="1:10" s="184" customFormat="1" ht="12.75">
      <c r="A11" s="50" t="s">
        <v>503</v>
      </c>
      <c r="B11" s="255" t="s">
        <v>504</v>
      </c>
      <c r="C11" s="59" t="s">
        <v>99</v>
      </c>
      <c r="D11" s="22">
        <v>1200</v>
      </c>
      <c r="E11" s="22"/>
      <c r="F11" s="47"/>
      <c r="G11" s="24" t="e">
        <f t="shared" si="0"/>
        <v>#DIV/0!</v>
      </c>
      <c r="H11" s="37">
        <v>0</v>
      </c>
      <c r="I11" s="26"/>
      <c r="J11" s="169" t="e">
        <f t="shared" si="1"/>
        <v>#DIV/0!</v>
      </c>
    </row>
    <row r="12" spans="1:10" s="184" customFormat="1" ht="12.75">
      <c r="A12" s="50" t="s">
        <v>505</v>
      </c>
      <c r="B12" s="255" t="s">
        <v>506</v>
      </c>
      <c r="C12" s="59" t="s">
        <v>99</v>
      </c>
      <c r="D12" s="22">
        <v>200</v>
      </c>
      <c r="E12" s="22"/>
      <c r="F12" s="47"/>
      <c r="G12" s="24" t="e">
        <f t="shared" si="0"/>
        <v>#DIV/0!</v>
      </c>
      <c r="H12" s="37">
        <v>0</v>
      </c>
      <c r="I12" s="26"/>
      <c r="J12" s="169" t="e">
        <f t="shared" si="1"/>
        <v>#DIV/0!</v>
      </c>
    </row>
    <row r="13" spans="1:10" s="184" customFormat="1" ht="12.75">
      <c r="A13" s="50" t="s">
        <v>507</v>
      </c>
      <c r="B13" s="255" t="s">
        <v>508</v>
      </c>
      <c r="C13" s="59" t="s">
        <v>99</v>
      </c>
      <c r="D13" s="22">
        <v>3000</v>
      </c>
      <c r="E13" s="22"/>
      <c r="F13" s="47"/>
      <c r="G13" s="24" t="e">
        <f t="shared" si="0"/>
        <v>#DIV/0!</v>
      </c>
      <c r="H13" s="37">
        <v>0</v>
      </c>
      <c r="I13" s="26"/>
      <c r="J13" s="169" t="e">
        <f t="shared" si="1"/>
        <v>#DIV/0!</v>
      </c>
    </row>
    <row r="14" spans="1:10" s="184" customFormat="1" ht="12.75" customHeight="1">
      <c r="A14" s="50" t="s">
        <v>305</v>
      </c>
      <c r="B14" s="687" t="s">
        <v>509</v>
      </c>
      <c r="C14" s="687"/>
      <c r="D14" s="687"/>
      <c r="E14" s="687"/>
      <c r="F14" s="687"/>
      <c r="G14" s="687"/>
      <c r="H14" s="687"/>
      <c r="I14" s="687"/>
      <c r="J14" s="687"/>
    </row>
    <row r="15" spans="1:10" s="184" customFormat="1" ht="12.75">
      <c r="A15" s="50" t="s">
        <v>510</v>
      </c>
      <c r="B15" s="255" t="s">
        <v>511</v>
      </c>
      <c r="C15" s="59" t="s">
        <v>99</v>
      </c>
      <c r="D15" s="22">
        <v>90</v>
      </c>
      <c r="E15" s="22"/>
      <c r="F15" s="47"/>
      <c r="G15" s="356" t="e">
        <f aca="true" t="shared" si="2" ref="G15:G37">ROUNDUP(D15/F15,2)</f>
        <v>#DIV/0!</v>
      </c>
      <c r="H15" s="37">
        <v>0</v>
      </c>
      <c r="I15" s="26"/>
      <c r="J15" s="169" t="e">
        <f aca="true" t="shared" si="3" ref="J15:J37">ROUND((H15*I15+H15)*G15,2)</f>
        <v>#DIV/0!</v>
      </c>
    </row>
    <row r="16" spans="1:10" s="184" customFormat="1" ht="12.75">
      <c r="A16" s="50" t="s">
        <v>512</v>
      </c>
      <c r="B16" s="255" t="s">
        <v>513</v>
      </c>
      <c r="C16" s="59" t="s">
        <v>99</v>
      </c>
      <c r="D16" s="22">
        <v>220</v>
      </c>
      <c r="E16" s="22"/>
      <c r="F16" s="47"/>
      <c r="G16" s="356" t="e">
        <f t="shared" si="2"/>
        <v>#DIV/0!</v>
      </c>
      <c r="H16" s="37">
        <v>0</v>
      </c>
      <c r="I16" s="26"/>
      <c r="J16" s="169" t="e">
        <f t="shared" si="3"/>
        <v>#DIV/0!</v>
      </c>
    </row>
    <row r="17" spans="1:10" s="184" customFormat="1" ht="12.75">
      <c r="A17" s="50" t="s">
        <v>514</v>
      </c>
      <c r="B17" s="255" t="s">
        <v>515</v>
      </c>
      <c r="C17" s="59" t="s">
        <v>99</v>
      </c>
      <c r="D17" s="22">
        <v>300</v>
      </c>
      <c r="E17" s="22"/>
      <c r="F17" s="47"/>
      <c r="G17" s="356" t="e">
        <f t="shared" si="2"/>
        <v>#DIV/0!</v>
      </c>
      <c r="H17" s="37">
        <v>0</v>
      </c>
      <c r="I17" s="26"/>
      <c r="J17" s="169" t="e">
        <f t="shared" si="3"/>
        <v>#DIV/0!</v>
      </c>
    </row>
    <row r="18" spans="1:10" s="184" customFormat="1" ht="12.75">
      <c r="A18" s="50" t="s">
        <v>516</v>
      </c>
      <c r="B18" s="255" t="s">
        <v>517</v>
      </c>
      <c r="C18" s="59" t="s">
        <v>99</v>
      </c>
      <c r="D18" s="22">
        <v>110</v>
      </c>
      <c r="E18" s="22"/>
      <c r="F18" s="47"/>
      <c r="G18" s="356" t="e">
        <f t="shared" si="2"/>
        <v>#DIV/0!</v>
      </c>
      <c r="H18" s="37">
        <v>0</v>
      </c>
      <c r="I18" s="26"/>
      <c r="J18" s="169" t="e">
        <f t="shared" si="3"/>
        <v>#DIV/0!</v>
      </c>
    </row>
    <row r="19" spans="1:10" s="184" customFormat="1" ht="12.75">
      <c r="A19" s="50" t="s">
        <v>518</v>
      </c>
      <c r="B19" s="255" t="s">
        <v>519</v>
      </c>
      <c r="C19" s="59" t="s">
        <v>99</v>
      </c>
      <c r="D19" s="22">
        <v>20</v>
      </c>
      <c r="E19" s="22"/>
      <c r="F19" s="47"/>
      <c r="G19" s="356" t="e">
        <f t="shared" si="2"/>
        <v>#DIV/0!</v>
      </c>
      <c r="H19" s="37">
        <v>0</v>
      </c>
      <c r="I19" s="26"/>
      <c r="J19" s="169" t="e">
        <f t="shared" si="3"/>
        <v>#DIV/0!</v>
      </c>
    </row>
    <row r="20" spans="1:10" s="184" customFormat="1" ht="12.75">
      <c r="A20" s="50" t="s">
        <v>520</v>
      </c>
      <c r="B20" s="255" t="s">
        <v>521</v>
      </c>
      <c r="C20" s="59" t="s">
        <v>99</v>
      </c>
      <c r="D20" s="22">
        <v>50</v>
      </c>
      <c r="E20" s="22"/>
      <c r="F20" s="47"/>
      <c r="G20" s="356" t="e">
        <f t="shared" si="2"/>
        <v>#DIV/0!</v>
      </c>
      <c r="H20" s="37">
        <v>0</v>
      </c>
      <c r="I20" s="26"/>
      <c r="J20" s="169" t="e">
        <f t="shared" si="3"/>
        <v>#DIV/0!</v>
      </c>
    </row>
    <row r="21" spans="1:10" s="184" customFormat="1" ht="12.75">
      <c r="A21" s="50" t="s">
        <v>522</v>
      </c>
      <c r="B21" s="255" t="s">
        <v>523</v>
      </c>
      <c r="C21" s="59" t="s">
        <v>99</v>
      </c>
      <c r="D21" s="22">
        <v>10</v>
      </c>
      <c r="E21" s="22"/>
      <c r="F21" s="47"/>
      <c r="G21" s="356" t="e">
        <f t="shared" si="2"/>
        <v>#DIV/0!</v>
      </c>
      <c r="H21" s="37">
        <v>0</v>
      </c>
      <c r="I21" s="26"/>
      <c r="J21" s="169" t="e">
        <f t="shared" si="3"/>
        <v>#DIV/0!</v>
      </c>
    </row>
    <row r="22" spans="1:10" s="184" customFormat="1" ht="12.75">
      <c r="A22" s="50" t="s">
        <v>524</v>
      </c>
      <c r="B22" s="255" t="s">
        <v>525</v>
      </c>
      <c r="C22" s="59" t="s">
        <v>99</v>
      </c>
      <c r="D22" s="22">
        <v>10</v>
      </c>
      <c r="E22" s="22"/>
      <c r="F22" s="47"/>
      <c r="G22" s="356" t="e">
        <f t="shared" si="2"/>
        <v>#DIV/0!</v>
      </c>
      <c r="H22" s="37">
        <v>0</v>
      </c>
      <c r="I22" s="26"/>
      <c r="J22" s="169" t="e">
        <f t="shared" si="3"/>
        <v>#DIV/0!</v>
      </c>
    </row>
    <row r="23" spans="1:10" s="184" customFormat="1" ht="12.75">
      <c r="A23" s="50" t="s">
        <v>526</v>
      </c>
      <c r="B23" s="255" t="s">
        <v>527</v>
      </c>
      <c r="C23" s="59" t="s">
        <v>99</v>
      </c>
      <c r="D23" s="22">
        <v>14</v>
      </c>
      <c r="E23" s="22"/>
      <c r="F23" s="47"/>
      <c r="G23" s="356" t="e">
        <f t="shared" si="2"/>
        <v>#DIV/0!</v>
      </c>
      <c r="H23" s="37">
        <v>0</v>
      </c>
      <c r="I23" s="26"/>
      <c r="J23" s="169" t="e">
        <f t="shared" si="3"/>
        <v>#DIV/0!</v>
      </c>
    </row>
    <row r="24" spans="1:10" s="184" customFormat="1" ht="18" customHeight="1">
      <c r="A24" s="50" t="s">
        <v>307</v>
      </c>
      <c r="B24" s="51" t="s">
        <v>528</v>
      </c>
      <c r="C24" s="59" t="s">
        <v>99</v>
      </c>
      <c r="D24" s="353">
        <v>120</v>
      </c>
      <c r="E24" s="22"/>
      <c r="F24" s="47"/>
      <c r="G24" s="356" t="e">
        <f t="shared" si="2"/>
        <v>#DIV/0!</v>
      </c>
      <c r="H24" s="37">
        <v>0</v>
      </c>
      <c r="I24" s="26"/>
      <c r="J24" s="169" t="e">
        <f t="shared" si="3"/>
        <v>#DIV/0!</v>
      </c>
    </row>
    <row r="25" spans="1:10" s="184" customFormat="1" ht="18.75" customHeight="1">
      <c r="A25" s="50" t="s">
        <v>529</v>
      </c>
      <c r="B25" s="51" t="s">
        <v>530</v>
      </c>
      <c r="C25" s="59" t="s">
        <v>99</v>
      </c>
      <c r="D25" s="353">
        <v>60</v>
      </c>
      <c r="E25" s="22"/>
      <c r="F25" s="47"/>
      <c r="G25" s="356" t="e">
        <f t="shared" si="2"/>
        <v>#DIV/0!</v>
      </c>
      <c r="H25" s="37">
        <v>0</v>
      </c>
      <c r="I25" s="26"/>
      <c r="J25" s="169" t="e">
        <f t="shared" si="3"/>
        <v>#DIV/0!</v>
      </c>
    </row>
    <row r="26" spans="1:10" s="184" customFormat="1" ht="18.75" customHeight="1">
      <c r="A26" s="33">
        <v>5</v>
      </c>
      <c r="B26" s="51" t="s">
        <v>531</v>
      </c>
      <c r="C26" s="52" t="s">
        <v>108</v>
      </c>
      <c r="D26" s="353">
        <v>60</v>
      </c>
      <c r="E26" s="22"/>
      <c r="F26" s="47"/>
      <c r="G26" s="356" t="e">
        <f t="shared" si="2"/>
        <v>#DIV/0!</v>
      </c>
      <c r="H26" s="37">
        <v>0</v>
      </c>
      <c r="I26" s="26"/>
      <c r="J26" s="169" t="e">
        <f t="shared" si="3"/>
        <v>#DIV/0!</v>
      </c>
    </row>
    <row r="27" spans="1:10" s="184" customFormat="1" ht="18" customHeight="1">
      <c r="A27" s="33">
        <f aca="true" t="shared" si="4" ref="A27:A37">A26+1</f>
        <v>6</v>
      </c>
      <c r="B27" s="51" t="s">
        <v>532</v>
      </c>
      <c r="C27" s="52" t="s">
        <v>108</v>
      </c>
      <c r="D27" s="353">
        <v>20</v>
      </c>
      <c r="E27" s="22"/>
      <c r="F27" s="47"/>
      <c r="G27" s="356" t="e">
        <f t="shared" si="2"/>
        <v>#DIV/0!</v>
      </c>
      <c r="H27" s="37">
        <v>0</v>
      </c>
      <c r="I27" s="26"/>
      <c r="J27" s="169" t="e">
        <f t="shared" si="3"/>
        <v>#DIV/0!</v>
      </c>
    </row>
    <row r="28" spans="1:10" s="184" customFormat="1" ht="15" customHeight="1">
      <c r="A28" s="33">
        <f t="shared" si="4"/>
        <v>7</v>
      </c>
      <c r="B28" s="51" t="s">
        <v>533</v>
      </c>
      <c r="C28" s="52" t="s">
        <v>108</v>
      </c>
      <c r="D28" s="353">
        <v>5</v>
      </c>
      <c r="E28" s="22"/>
      <c r="F28" s="47"/>
      <c r="G28" s="356" t="e">
        <f t="shared" si="2"/>
        <v>#DIV/0!</v>
      </c>
      <c r="H28" s="37">
        <v>0</v>
      </c>
      <c r="I28" s="26"/>
      <c r="J28" s="169" t="e">
        <f t="shared" si="3"/>
        <v>#DIV/0!</v>
      </c>
    </row>
    <row r="29" spans="1:10" s="184" customFormat="1" ht="12.75">
      <c r="A29" s="33">
        <f t="shared" si="4"/>
        <v>8</v>
      </c>
      <c r="B29" s="51" t="s">
        <v>534</v>
      </c>
      <c r="C29" s="52" t="s">
        <v>108</v>
      </c>
      <c r="D29" s="353">
        <v>4</v>
      </c>
      <c r="E29" s="22"/>
      <c r="F29" s="47"/>
      <c r="G29" s="356" t="e">
        <f t="shared" si="2"/>
        <v>#DIV/0!</v>
      </c>
      <c r="H29" s="37">
        <v>0</v>
      </c>
      <c r="I29" s="26"/>
      <c r="J29" s="169" t="e">
        <f t="shared" si="3"/>
        <v>#DIV/0!</v>
      </c>
    </row>
    <row r="30" spans="1:10" s="184" customFormat="1" ht="12.75">
      <c r="A30" s="33">
        <f t="shared" si="4"/>
        <v>9</v>
      </c>
      <c r="B30" s="51" t="s">
        <v>535</v>
      </c>
      <c r="C30" s="52" t="s">
        <v>99</v>
      </c>
      <c r="D30" s="353">
        <v>4</v>
      </c>
      <c r="E30" s="22"/>
      <c r="F30" s="47"/>
      <c r="G30" s="356" t="e">
        <f t="shared" si="2"/>
        <v>#DIV/0!</v>
      </c>
      <c r="H30" s="37">
        <v>0</v>
      </c>
      <c r="I30" s="26"/>
      <c r="J30" s="169" t="e">
        <f t="shared" si="3"/>
        <v>#DIV/0!</v>
      </c>
    </row>
    <row r="31" spans="1:10" s="184" customFormat="1" ht="12.75">
      <c r="A31" s="33">
        <f t="shared" si="4"/>
        <v>10</v>
      </c>
      <c r="B31" s="51" t="s">
        <v>536</v>
      </c>
      <c r="C31" s="52" t="s">
        <v>99</v>
      </c>
      <c r="D31" s="353">
        <v>4</v>
      </c>
      <c r="E31" s="22"/>
      <c r="F31" s="47"/>
      <c r="G31" s="356" t="e">
        <f t="shared" si="2"/>
        <v>#DIV/0!</v>
      </c>
      <c r="H31" s="37">
        <v>0</v>
      </c>
      <c r="I31" s="26"/>
      <c r="J31" s="169" t="e">
        <f t="shared" si="3"/>
        <v>#DIV/0!</v>
      </c>
    </row>
    <row r="32" spans="1:10" s="184" customFormat="1" ht="12.75">
      <c r="A32" s="33">
        <f t="shared" si="4"/>
        <v>11</v>
      </c>
      <c r="B32" s="51" t="s">
        <v>537</v>
      </c>
      <c r="C32" s="52" t="s">
        <v>99</v>
      </c>
      <c r="D32" s="353">
        <v>4</v>
      </c>
      <c r="E32" s="22"/>
      <c r="F32" s="47"/>
      <c r="G32" s="356" t="e">
        <f t="shared" si="2"/>
        <v>#DIV/0!</v>
      </c>
      <c r="H32" s="37">
        <v>0</v>
      </c>
      <c r="I32" s="26"/>
      <c r="J32" s="169" t="e">
        <f t="shared" si="3"/>
        <v>#DIV/0!</v>
      </c>
    </row>
    <row r="33" spans="1:10" s="174" customFormat="1" ht="25.5">
      <c r="A33" s="33">
        <f t="shared" si="4"/>
        <v>12</v>
      </c>
      <c r="B33" s="48" t="s">
        <v>538</v>
      </c>
      <c r="C33" s="49" t="s">
        <v>99</v>
      </c>
      <c r="D33" s="46">
        <v>400</v>
      </c>
      <c r="E33" s="22"/>
      <c r="F33" s="47"/>
      <c r="G33" s="356" t="e">
        <f t="shared" si="2"/>
        <v>#DIV/0!</v>
      </c>
      <c r="H33" s="37">
        <v>0</v>
      </c>
      <c r="I33" s="26"/>
      <c r="J33" s="169" t="e">
        <f t="shared" si="3"/>
        <v>#DIV/0!</v>
      </c>
    </row>
    <row r="34" spans="1:10" s="174" customFormat="1" ht="25.5">
      <c r="A34" s="33">
        <f t="shared" si="4"/>
        <v>13</v>
      </c>
      <c r="B34" s="48" t="s">
        <v>539</v>
      </c>
      <c r="C34" s="49" t="s">
        <v>99</v>
      </c>
      <c r="D34" s="46">
        <v>500</v>
      </c>
      <c r="E34" s="22"/>
      <c r="F34" s="31"/>
      <c r="G34" s="356" t="e">
        <f t="shared" si="2"/>
        <v>#DIV/0!</v>
      </c>
      <c r="H34" s="37">
        <v>0</v>
      </c>
      <c r="I34" s="26"/>
      <c r="J34" s="169" t="e">
        <f t="shared" si="3"/>
        <v>#DIV/0!</v>
      </c>
    </row>
    <row r="35" spans="1:10" s="174" customFormat="1" ht="25.5">
      <c r="A35" s="33">
        <f t="shared" si="4"/>
        <v>14</v>
      </c>
      <c r="B35" s="48" t="s">
        <v>540</v>
      </c>
      <c r="C35" s="49" t="s">
        <v>99</v>
      </c>
      <c r="D35" s="46">
        <v>900</v>
      </c>
      <c r="E35" s="22"/>
      <c r="F35" s="31"/>
      <c r="G35" s="356" t="e">
        <f t="shared" si="2"/>
        <v>#DIV/0!</v>
      </c>
      <c r="H35" s="37">
        <v>0</v>
      </c>
      <c r="I35" s="26"/>
      <c r="J35" s="169" t="e">
        <f t="shared" si="3"/>
        <v>#DIV/0!</v>
      </c>
    </row>
    <row r="36" spans="1:10" s="174" customFormat="1" ht="25.5">
      <c r="A36" s="33">
        <f t="shared" si="4"/>
        <v>15</v>
      </c>
      <c r="B36" s="48" t="s">
        <v>541</v>
      </c>
      <c r="C36" s="49" t="s">
        <v>99</v>
      </c>
      <c r="D36" s="46">
        <v>350</v>
      </c>
      <c r="E36" s="22"/>
      <c r="F36" s="31"/>
      <c r="G36" s="356" t="e">
        <f t="shared" si="2"/>
        <v>#DIV/0!</v>
      </c>
      <c r="H36" s="37">
        <v>0</v>
      </c>
      <c r="I36" s="26"/>
      <c r="J36" s="169" t="e">
        <f t="shared" si="3"/>
        <v>#DIV/0!</v>
      </c>
    </row>
    <row r="37" spans="1:10" s="174" customFormat="1" ht="25.5">
      <c r="A37" s="33">
        <f t="shared" si="4"/>
        <v>16</v>
      </c>
      <c r="B37" s="48" t="s">
        <v>542</v>
      </c>
      <c r="C37" s="49" t="s">
        <v>99</v>
      </c>
      <c r="D37" s="46">
        <v>20</v>
      </c>
      <c r="E37" s="22"/>
      <c r="F37" s="31"/>
      <c r="G37" s="356" t="e">
        <f t="shared" si="2"/>
        <v>#DIV/0!</v>
      </c>
      <c r="H37" s="37">
        <v>0</v>
      </c>
      <c r="I37" s="26"/>
      <c r="J37" s="169" t="e">
        <f t="shared" si="3"/>
        <v>#DIV/0!</v>
      </c>
    </row>
    <row r="38" spans="1:10" s="184" customFormat="1" ht="12.75" customHeight="1">
      <c r="A38" s="686" t="s">
        <v>165</v>
      </c>
      <c r="B38" s="686"/>
      <c r="C38" s="686"/>
      <c r="D38" s="686"/>
      <c r="E38" s="686"/>
      <c r="F38" s="686"/>
      <c r="G38" s="686"/>
      <c r="H38" s="686"/>
      <c r="I38" s="686"/>
      <c r="J38" s="312" t="e">
        <f>SUM(J5:J37)</f>
        <v>#DIV/0!</v>
      </c>
    </row>
    <row r="39" spans="1:10" s="158" customFormat="1" ht="11.25" customHeight="1">
      <c r="A39" s="691"/>
      <c r="B39" s="691"/>
      <c r="C39" s="691"/>
      <c r="D39" s="691"/>
      <c r="E39" s="691"/>
      <c r="F39" s="691"/>
      <c r="G39" s="691"/>
      <c r="H39" s="691"/>
      <c r="I39" s="691"/>
      <c r="J39" s="691"/>
    </row>
    <row r="40" spans="1:10" s="72" customFormat="1" ht="12">
      <c r="A40" s="72" t="s">
        <v>166</v>
      </c>
      <c r="F40" s="73"/>
      <c r="J40" s="74"/>
    </row>
    <row r="41" spans="1:10" s="72" customFormat="1" ht="12">
      <c r="A41" s="72" t="s">
        <v>167</v>
      </c>
      <c r="F41" s="73"/>
      <c r="J41" s="74"/>
    </row>
    <row r="42" spans="1:10" s="72" customFormat="1" ht="12" customHeight="1">
      <c r="A42" s="670" t="s">
        <v>168</v>
      </c>
      <c r="B42" s="670"/>
      <c r="C42" s="670"/>
      <c r="D42" s="670"/>
      <c r="E42" s="670"/>
      <c r="F42" s="670"/>
      <c r="G42" s="670"/>
      <c r="H42" s="670"/>
      <c r="J42" s="74"/>
    </row>
    <row r="43" spans="1:10" s="72" customFormat="1" ht="12" customHeight="1">
      <c r="A43" s="72" t="s">
        <v>169</v>
      </c>
      <c r="F43" s="73"/>
      <c r="J43" s="74"/>
    </row>
    <row r="44" spans="1:10" s="72" customFormat="1" ht="25.5" customHeight="1">
      <c r="A44" s="670" t="s">
        <v>170</v>
      </c>
      <c r="B44" s="670"/>
      <c r="C44" s="670"/>
      <c r="D44" s="670"/>
      <c r="E44" s="670"/>
      <c r="F44" s="670"/>
      <c r="G44" s="670"/>
      <c r="H44" s="670"/>
      <c r="I44" s="670"/>
      <c r="J44" s="670"/>
    </row>
    <row r="45" spans="1:10" s="72" customFormat="1" ht="12">
      <c r="A45" s="72" t="s">
        <v>171</v>
      </c>
      <c r="F45" s="73"/>
      <c r="J45" s="74"/>
    </row>
    <row r="46" spans="1:10" s="72" customFormat="1" ht="12">
      <c r="A46" s="72" t="s">
        <v>172</v>
      </c>
      <c r="F46" s="73"/>
      <c r="J46" s="74"/>
    </row>
    <row r="47" spans="1:10" s="72" customFormat="1" ht="12">
      <c r="A47" s="72" t="s">
        <v>173</v>
      </c>
      <c r="F47" s="73"/>
      <c r="J47" s="74"/>
    </row>
    <row r="48" spans="1:10" s="72" customFormat="1" ht="12">
      <c r="A48" s="72" t="s">
        <v>174</v>
      </c>
      <c r="F48" s="73"/>
      <c r="J48" s="74"/>
    </row>
    <row r="49" spans="1:10" s="72" customFormat="1" ht="12">
      <c r="A49" s="72" t="s">
        <v>175</v>
      </c>
      <c r="F49" s="73"/>
      <c r="J49" s="74"/>
    </row>
    <row r="50" spans="7:11" s="6" customFormat="1" ht="12.75">
      <c r="G50" s="344"/>
      <c r="K50" s="357"/>
    </row>
  </sheetData>
  <sheetProtection selectLockedCells="1" selectUnlockedCells="1"/>
  <mergeCells count="5">
    <mergeCell ref="B14:J14"/>
    <mergeCell ref="A38:I38"/>
    <mergeCell ref="A39:J39"/>
    <mergeCell ref="A42:H42"/>
    <mergeCell ref="A44:J44"/>
  </mergeCells>
  <printOptions/>
  <pageMargins left="0.75" right="0.75" top="0.4201388888888889" bottom="0.6"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J20"/>
  <sheetViews>
    <sheetView zoomScalePageLayoutView="0" workbookViewId="0" topLeftCell="A1">
      <selection activeCell="H5" sqref="H5:H8"/>
    </sheetView>
  </sheetViews>
  <sheetFormatPr defaultColWidth="8.8515625" defaultRowHeight="12.75"/>
  <cols>
    <col min="1" max="1" width="4.28125" style="0" customWidth="1"/>
    <col min="2" max="2" width="44.7109375" style="0" customWidth="1"/>
    <col min="3" max="9" width="8.8515625" style="0" customWidth="1"/>
    <col min="10" max="10" width="13.00390625" style="0" customWidth="1"/>
  </cols>
  <sheetData>
    <row r="1" spans="1:10" ht="12.75">
      <c r="A1" s="7" t="s">
        <v>543</v>
      </c>
      <c r="B1" s="7"/>
      <c r="C1" s="7"/>
      <c r="D1" s="7"/>
      <c r="E1" s="174"/>
      <c r="F1" s="7"/>
      <c r="G1" s="7"/>
      <c r="H1" s="7"/>
      <c r="I1" s="174"/>
      <c r="J1" s="174"/>
    </row>
    <row r="2" spans="1:10" ht="136.5" customHeight="1">
      <c r="A2" s="9" t="s">
        <v>87</v>
      </c>
      <c r="B2" s="9" t="s">
        <v>88</v>
      </c>
      <c r="C2" s="9" t="s">
        <v>89</v>
      </c>
      <c r="D2" s="10" t="s">
        <v>90</v>
      </c>
      <c r="E2" s="10" t="s">
        <v>91</v>
      </c>
      <c r="F2" s="11" t="s">
        <v>92</v>
      </c>
      <c r="G2" s="12" t="s">
        <v>93</v>
      </c>
      <c r="H2" s="13" t="s">
        <v>94</v>
      </c>
      <c r="I2" s="13" t="s">
        <v>95</v>
      </c>
      <c r="J2" s="13" t="s">
        <v>96</v>
      </c>
    </row>
    <row r="3" spans="1:10" ht="12.75">
      <c r="A3" s="106">
        <v>1</v>
      </c>
      <c r="B3" s="106">
        <v>2</v>
      </c>
      <c r="C3" s="106">
        <v>3</v>
      </c>
      <c r="D3" s="106">
        <v>4</v>
      </c>
      <c r="E3" s="106">
        <v>5</v>
      </c>
      <c r="F3" s="107">
        <v>6</v>
      </c>
      <c r="G3" s="106">
        <v>7</v>
      </c>
      <c r="H3" s="106">
        <v>8</v>
      </c>
      <c r="I3" s="106">
        <v>9</v>
      </c>
      <c r="J3" s="17">
        <v>10</v>
      </c>
    </row>
    <row r="4" spans="1:10" ht="25.5">
      <c r="A4" s="50" t="s">
        <v>302</v>
      </c>
      <c r="B4" s="358" t="s">
        <v>544</v>
      </c>
      <c r="C4" s="359"/>
      <c r="D4" s="61"/>
      <c r="E4" s="57"/>
      <c r="F4" s="360"/>
      <c r="G4" s="57"/>
      <c r="H4" s="359"/>
      <c r="I4" s="361"/>
      <c r="J4" s="361"/>
    </row>
    <row r="5" spans="1:10" ht="12.75">
      <c r="A5" s="50" t="s">
        <v>491</v>
      </c>
      <c r="B5" s="255" t="s">
        <v>545</v>
      </c>
      <c r="C5" s="59" t="s">
        <v>99</v>
      </c>
      <c r="D5" s="22">
        <v>600</v>
      </c>
      <c r="E5" s="109"/>
      <c r="F5" s="245"/>
      <c r="G5" s="24" t="e">
        <f>ROUNDUP(D5/F5,2)</f>
        <v>#DIV/0!</v>
      </c>
      <c r="H5" s="37">
        <v>0</v>
      </c>
      <c r="I5" s="110"/>
      <c r="J5" s="169" t="e">
        <f>ROUND((H5*I5+H5)*G5,2)</f>
        <v>#DIV/0!</v>
      </c>
    </row>
    <row r="6" spans="1:10" ht="12.75">
      <c r="A6" s="50" t="s">
        <v>493</v>
      </c>
      <c r="B6" s="255" t="s">
        <v>546</v>
      </c>
      <c r="C6" s="59" t="s">
        <v>99</v>
      </c>
      <c r="D6" s="22">
        <v>600</v>
      </c>
      <c r="E6" s="109"/>
      <c r="F6" s="245"/>
      <c r="G6" s="24" t="e">
        <f>ROUNDUP(D6/F6,2)</f>
        <v>#DIV/0!</v>
      </c>
      <c r="H6" s="37">
        <v>0</v>
      </c>
      <c r="I6" s="110"/>
      <c r="J6" s="169" t="e">
        <f>ROUND((H6*I6+H6)*G6,2)</f>
        <v>#DIV/0!</v>
      </c>
    </row>
    <row r="7" spans="1:10" ht="39">
      <c r="A7" s="63" t="s">
        <v>305</v>
      </c>
      <c r="B7" s="362" t="s">
        <v>547</v>
      </c>
      <c r="C7" s="70" t="s">
        <v>99</v>
      </c>
      <c r="D7" s="363">
        <v>110</v>
      </c>
      <c r="E7" s="109"/>
      <c r="F7" s="47"/>
      <c r="G7" s="24" t="e">
        <f>ROUNDUP(D7/F7,2)</f>
        <v>#DIV/0!</v>
      </c>
      <c r="H7" s="37">
        <v>0</v>
      </c>
      <c r="I7" s="110"/>
      <c r="J7" s="169" t="e">
        <f>ROUND((H7*I7+H7)*G7,2)</f>
        <v>#DIV/0!</v>
      </c>
    </row>
    <row r="8" spans="1:10" ht="39">
      <c r="A8" s="50" t="s">
        <v>307</v>
      </c>
      <c r="B8" s="362" t="s">
        <v>548</v>
      </c>
      <c r="C8" s="70" t="s">
        <v>99</v>
      </c>
      <c r="D8" s="78">
        <v>150</v>
      </c>
      <c r="E8" s="109"/>
      <c r="F8" s="47"/>
      <c r="G8" s="24" t="e">
        <f>ROUNDUP(D8/F8,2)</f>
        <v>#DIV/0!</v>
      </c>
      <c r="H8" s="37">
        <v>0</v>
      </c>
      <c r="I8" s="110"/>
      <c r="J8" s="169" t="e">
        <f>ROUND((H8*I8+H8)*G8,2)</f>
        <v>#DIV/0!</v>
      </c>
    </row>
    <row r="9" spans="1:10" ht="12.75" customHeight="1">
      <c r="A9" s="673" t="s">
        <v>549</v>
      </c>
      <c r="B9" s="673"/>
      <c r="C9" s="673"/>
      <c r="D9" s="673"/>
      <c r="E9" s="673"/>
      <c r="F9" s="673"/>
      <c r="G9" s="673"/>
      <c r="H9" s="673"/>
      <c r="I9" s="673"/>
      <c r="J9" s="317" t="e">
        <f>SUM(J5:J8)</f>
        <v>#DIV/0!</v>
      </c>
    </row>
    <row r="10" spans="4:5" ht="12.75">
      <c r="D10" s="6"/>
      <c r="E10" s="6"/>
    </row>
    <row r="11" spans="1:10" ht="12.75">
      <c r="A11" s="72" t="s">
        <v>166</v>
      </c>
      <c r="B11" s="72"/>
      <c r="C11" s="72"/>
      <c r="D11" s="72"/>
      <c r="E11" s="72"/>
      <c r="F11" s="73"/>
      <c r="G11" s="72"/>
      <c r="H11" s="72"/>
      <c r="I11" s="72"/>
      <c r="J11" s="74"/>
    </row>
    <row r="12" spans="1:10" ht="12.75">
      <c r="A12" s="72" t="s">
        <v>167</v>
      </c>
      <c r="B12" s="72"/>
      <c r="C12" s="72"/>
      <c r="D12" s="72"/>
      <c r="E12" s="72"/>
      <c r="F12" s="73"/>
      <c r="G12" s="72"/>
      <c r="H12" s="72"/>
      <c r="I12" s="72"/>
      <c r="J12" s="74"/>
    </row>
    <row r="13" spans="1:10" ht="12.75" customHeight="1">
      <c r="A13" s="670" t="s">
        <v>168</v>
      </c>
      <c r="B13" s="670"/>
      <c r="C13" s="670"/>
      <c r="D13" s="670"/>
      <c r="E13" s="670"/>
      <c r="F13" s="670"/>
      <c r="G13" s="670"/>
      <c r="H13" s="670"/>
      <c r="I13" s="72"/>
      <c r="J13" s="74"/>
    </row>
    <row r="14" spans="1:10" ht="12.75">
      <c r="A14" s="72" t="s">
        <v>169</v>
      </c>
      <c r="B14" s="72"/>
      <c r="C14" s="72"/>
      <c r="D14" s="72"/>
      <c r="E14" s="72"/>
      <c r="F14" s="73"/>
      <c r="G14" s="72"/>
      <c r="H14" s="72"/>
      <c r="I14" s="72"/>
      <c r="J14" s="74"/>
    </row>
    <row r="15" spans="1:10" ht="12.75" customHeight="1">
      <c r="A15" s="670" t="s">
        <v>170</v>
      </c>
      <c r="B15" s="670"/>
      <c r="C15" s="670"/>
      <c r="D15" s="670"/>
      <c r="E15" s="670"/>
      <c r="F15" s="670"/>
      <c r="G15" s="670"/>
      <c r="H15" s="670"/>
      <c r="I15" s="670"/>
      <c r="J15" s="670"/>
    </row>
    <row r="16" spans="1:10" ht="12.75">
      <c r="A16" s="72" t="s">
        <v>171</v>
      </c>
      <c r="B16" s="72"/>
      <c r="C16" s="72"/>
      <c r="D16" s="72"/>
      <c r="E16" s="72"/>
      <c r="F16" s="73"/>
      <c r="G16" s="72"/>
      <c r="H16" s="72"/>
      <c r="I16" s="72"/>
      <c r="J16" s="74"/>
    </row>
    <row r="17" spans="1:10" ht="12.75">
      <c r="A17" s="72" t="s">
        <v>172</v>
      </c>
      <c r="B17" s="72"/>
      <c r="C17" s="72"/>
      <c r="D17" s="72"/>
      <c r="E17" s="72"/>
      <c r="F17" s="73"/>
      <c r="G17" s="72"/>
      <c r="H17" s="72"/>
      <c r="I17" s="72"/>
      <c r="J17" s="74"/>
    </row>
    <row r="18" spans="1:10" ht="12.75">
      <c r="A18" s="72" t="s">
        <v>173</v>
      </c>
      <c r="B18" s="72"/>
      <c r="C18" s="72"/>
      <c r="D18" s="72"/>
      <c r="E18" s="72"/>
      <c r="F18" s="73"/>
      <c r="G18" s="72"/>
      <c r="H18" s="72"/>
      <c r="I18" s="72"/>
      <c r="J18" s="74"/>
    </row>
    <row r="19" spans="1:10" ht="12.75">
      <c r="A19" s="72" t="s">
        <v>174</v>
      </c>
      <c r="B19" s="72"/>
      <c r="C19" s="72"/>
      <c r="D19" s="72"/>
      <c r="E19" s="72"/>
      <c r="F19" s="73"/>
      <c r="G19" s="72"/>
      <c r="H19" s="72"/>
      <c r="I19" s="72"/>
      <c r="J19" s="74"/>
    </row>
    <row r="20" spans="1:10" ht="12.75">
      <c r="A20" s="72" t="s">
        <v>175</v>
      </c>
      <c r="B20" s="72"/>
      <c r="C20" s="72"/>
      <c r="D20" s="72"/>
      <c r="E20" s="72"/>
      <c r="F20" s="73"/>
      <c r="G20" s="72"/>
      <c r="H20" s="72"/>
      <c r="I20" s="72"/>
      <c r="J20" s="74"/>
    </row>
  </sheetData>
  <sheetProtection selectLockedCells="1" selectUnlockedCells="1"/>
  <mergeCells count="3">
    <mergeCell ref="A9:I9"/>
    <mergeCell ref="A13:H13"/>
    <mergeCell ref="A15:J15"/>
  </mergeCells>
  <printOptions/>
  <pageMargins left="0.7" right="0.7" top="0.75" bottom="0.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1">
      <selection activeCell="H4" sqref="H4:H8"/>
    </sheetView>
  </sheetViews>
  <sheetFormatPr defaultColWidth="9.00390625" defaultRowHeight="12.75"/>
  <cols>
    <col min="1" max="1" width="4.421875" style="6" customWidth="1"/>
    <col min="2" max="2" width="57.421875" style="6" customWidth="1"/>
    <col min="3" max="3" width="4.8515625" style="6" customWidth="1"/>
    <col min="4" max="4" width="4.421875" style="6" customWidth="1"/>
    <col min="5" max="5" width="10.421875" style="121" customWidth="1"/>
    <col min="6" max="6" width="10.7109375" style="6" customWidth="1"/>
    <col min="7" max="7" width="10.421875" style="6" customWidth="1"/>
    <col min="8" max="8" width="11.28125" style="6" customWidth="1"/>
    <col min="9" max="9" width="5.7109375" style="6" customWidth="1"/>
    <col min="10" max="10" width="11.421875" style="6" customWidth="1"/>
    <col min="11" max="16384" width="9.00390625" style="6" customWidth="1"/>
  </cols>
  <sheetData>
    <row r="1" spans="1:10" ht="12.75">
      <c r="A1" s="7" t="s">
        <v>550</v>
      </c>
      <c r="B1" s="7"/>
      <c r="C1" s="7"/>
      <c r="D1" s="7"/>
      <c r="E1" s="364"/>
      <c r="F1" s="7"/>
      <c r="G1" s="7"/>
      <c r="H1" s="7"/>
      <c r="J1"/>
    </row>
    <row r="2" spans="1:10" s="14" customFormat="1" ht="99.75" customHeight="1">
      <c r="A2" s="9" t="s">
        <v>87</v>
      </c>
      <c r="B2" s="9" t="s">
        <v>88</v>
      </c>
      <c r="C2" s="9" t="s">
        <v>89</v>
      </c>
      <c r="D2" s="10" t="s">
        <v>90</v>
      </c>
      <c r="E2" s="10" t="s">
        <v>91</v>
      </c>
      <c r="F2" s="11" t="s">
        <v>92</v>
      </c>
      <c r="G2" s="12" t="s">
        <v>551</v>
      </c>
      <c r="H2" s="13" t="s">
        <v>94</v>
      </c>
      <c r="I2" s="13" t="s">
        <v>95</v>
      </c>
      <c r="J2" s="13" t="s">
        <v>96</v>
      </c>
    </row>
    <row r="3" spans="1:10" s="345" customFormat="1" ht="12.75">
      <c r="A3" s="258">
        <v>1</v>
      </c>
      <c r="B3" s="319">
        <v>2</v>
      </c>
      <c r="C3" s="258">
        <v>3</v>
      </c>
      <c r="D3" s="258">
        <v>4</v>
      </c>
      <c r="E3" s="65">
        <v>5</v>
      </c>
      <c r="F3" s="258">
        <v>6</v>
      </c>
      <c r="G3" s="258">
        <v>7</v>
      </c>
      <c r="H3" s="258">
        <v>8</v>
      </c>
      <c r="I3" s="258">
        <v>9</v>
      </c>
      <c r="J3" s="270">
        <v>10</v>
      </c>
    </row>
    <row r="4" spans="1:10" s="108" customFormat="1" ht="50.25" customHeight="1">
      <c r="A4" s="69" t="s">
        <v>302</v>
      </c>
      <c r="B4" s="255" t="s">
        <v>552</v>
      </c>
      <c r="C4" s="70" t="s">
        <v>99</v>
      </c>
      <c r="D4" s="22">
        <v>10</v>
      </c>
      <c r="E4" s="109"/>
      <c r="F4" s="31"/>
      <c r="G4" s="24" t="e">
        <f>ROUNDUP(D4/F4,2)</f>
        <v>#DIV/0!</v>
      </c>
      <c r="H4" s="37">
        <v>0</v>
      </c>
      <c r="I4" s="110"/>
      <c r="J4" s="169" t="e">
        <f>ROUND((H4*I4+H4)*G4,2)</f>
        <v>#DIV/0!</v>
      </c>
    </row>
    <row r="5" spans="1:10" s="108" customFormat="1" ht="49.5" customHeight="1">
      <c r="A5" s="69" t="s">
        <v>305</v>
      </c>
      <c r="B5" s="255" t="s">
        <v>553</v>
      </c>
      <c r="C5" s="70" t="s">
        <v>99</v>
      </c>
      <c r="D5" s="22">
        <v>20</v>
      </c>
      <c r="E5" s="109"/>
      <c r="F5" s="31"/>
      <c r="G5" s="24" t="e">
        <f>ROUNDUP(D5/F5,2)</f>
        <v>#DIV/0!</v>
      </c>
      <c r="H5" s="37">
        <v>0</v>
      </c>
      <c r="I5" s="110"/>
      <c r="J5" s="169" t="e">
        <f>ROUND((H5*I5+H5)*G5,2)</f>
        <v>#DIV/0!</v>
      </c>
    </row>
    <row r="6" spans="1:10" s="108" customFormat="1" ht="49.5" customHeight="1">
      <c r="A6" s="69" t="s">
        <v>307</v>
      </c>
      <c r="B6" s="255" t="s">
        <v>554</v>
      </c>
      <c r="C6" s="70" t="s">
        <v>99</v>
      </c>
      <c r="D6" s="22">
        <v>10</v>
      </c>
      <c r="E6" s="109"/>
      <c r="F6" s="31"/>
      <c r="G6" s="24" t="e">
        <f>ROUNDUP(D6/F6,2)</f>
        <v>#DIV/0!</v>
      </c>
      <c r="H6" s="37">
        <v>0</v>
      </c>
      <c r="I6" s="110"/>
      <c r="J6" s="169" t="e">
        <f>ROUND((H6*I6+H6)*G6,2)</f>
        <v>#DIV/0!</v>
      </c>
    </row>
    <row r="7" spans="1:10" s="108" customFormat="1" ht="49.5" customHeight="1">
      <c r="A7" s="69" t="s">
        <v>529</v>
      </c>
      <c r="B7" s="255" t="s">
        <v>555</v>
      </c>
      <c r="C7" s="70" t="s">
        <v>99</v>
      </c>
      <c r="D7" s="22">
        <v>5</v>
      </c>
      <c r="E7" s="109"/>
      <c r="F7" s="31"/>
      <c r="G7" s="24" t="e">
        <f>ROUNDUP(D7/F7,2)</f>
        <v>#DIV/0!</v>
      </c>
      <c r="H7" s="37">
        <v>0</v>
      </c>
      <c r="I7" s="110"/>
      <c r="J7" s="169" t="e">
        <f>ROUND((H7*I7+H7)*G7,2)</f>
        <v>#DIV/0!</v>
      </c>
    </row>
    <row r="8" spans="1:10" s="108" customFormat="1" ht="49.5" customHeight="1">
      <c r="A8" s="69" t="s">
        <v>97</v>
      </c>
      <c r="B8" s="255" t="s">
        <v>556</v>
      </c>
      <c r="C8" s="70" t="s">
        <v>99</v>
      </c>
      <c r="D8" s="22">
        <v>5</v>
      </c>
      <c r="E8" s="109"/>
      <c r="F8" s="31"/>
      <c r="G8" s="24" t="e">
        <f>ROUNDUP(D8/F8,2)</f>
        <v>#DIV/0!</v>
      </c>
      <c r="H8" s="37">
        <v>0</v>
      </c>
      <c r="I8" s="110"/>
      <c r="J8" s="169" t="e">
        <f>ROUND((H8*I8+H8)*G8,2)</f>
        <v>#DIV/0!</v>
      </c>
    </row>
    <row r="9" spans="1:10" s="108" customFormat="1" ht="13.5" customHeight="1">
      <c r="A9" s="673" t="s">
        <v>165</v>
      </c>
      <c r="B9" s="673"/>
      <c r="C9" s="673"/>
      <c r="D9" s="673"/>
      <c r="E9" s="673"/>
      <c r="F9" s="673"/>
      <c r="G9" s="673"/>
      <c r="H9" s="673"/>
      <c r="I9" s="673"/>
      <c r="J9" s="312" t="e">
        <f>SUM(J4:J8)</f>
        <v>#DIV/0!</v>
      </c>
    </row>
    <row r="10" spans="1:10" s="72" customFormat="1" ht="12">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9:I9"/>
    <mergeCell ref="A12:H12"/>
    <mergeCell ref="A14: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J35"/>
  <sheetViews>
    <sheetView zoomScale="107" zoomScaleNormal="107" zoomScalePageLayoutView="0" workbookViewId="0" topLeftCell="A4">
      <selection activeCell="A21" sqref="A21"/>
    </sheetView>
  </sheetViews>
  <sheetFormatPr defaultColWidth="9.00390625" defaultRowHeight="12.75"/>
  <cols>
    <col min="1" max="1" width="6.28125" style="6" customWidth="1"/>
    <col min="2" max="2" width="60.8515625" style="6" customWidth="1"/>
    <col min="3" max="3" width="4.7109375" style="6" customWidth="1"/>
    <col min="4" max="4" width="5.421875" style="218" customWidth="1"/>
    <col min="5" max="5" width="8.8515625" style="0" customWidth="1"/>
    <col min="6" max="6" width="9.421875" style="6" customWidth="1"/>
    <col min="7" max="8" width="10.421875" style="6" customWidth="1"/>
    <col min="9" max="9" width="4.421875" style="6" customWidth="1"/>
    <col min="10" max="10" width="11.28125" style="6" customWidth="1"/>
    <col min="11" max="16384" width="9.00390625" style="6" customWidth="1"/>
  </cols>
  <sheetData>
    <row r="1" spans="1:10" ht="12.75">
      <c r="A1" s="196" t="s">
        <v>557</v>
      </c>
      <c r="B1" s="265"/>
      <c r="E1" s="7"/>
      <c r="J1"/>
    </row>
    <row r="2" spans="1:10" s="14" customFormat="1" ht="108" customHeight="1">
      <c r="A2" s="9" t="s">
        <v>87</v>
      </c>
      <c r="B2" s="9" t="s">
        <v>88</v>
      </c>
      <c r="C2" s="9" t="s">
        <v>89</v>
      </c>
      <c r="D2" s="365" t="s">
        <v>90</v>
      </c>
      <c r="E2" s="10" t="s">
        <v>91</v>
      </c>
      <c r="F2" s="11" t="s">
        <v>92</v>
      </c>
      <c r="G2" s="12" t="s">
        <v>93</v>
      </c>
      <c r="H2" s="13" t="s">
        <v>94</v>
      </c>
      <c r="I2" s="13" t="s">
        <v>95</v>
      </c>
      <c r="J2" s="13" t="s">
        <v>96</v>
      </c>
    </row>
    <row r="3" spans="1:10" s="18" customFormat="1" ht="10.5">
      <c r="A3" s="15">
        <v>1</v>
      </c>
      <c r="B3" s="15">
        <v>2</v>
      </c>
      <c r="C3" s="15">
        <v>3</v>
      </c>
      <c r="D3" s="227">
        <v>4</v>
      </c>
      <c r="E3" s="15">
        <v>5</v>
      </c>
      <c r="F3" s="366">
        <v>6</v>
      </c>
      <c r="G3" s="15">
        <v>7</v>
      </c>
      <c r="H3" s="15">
        <v>8</v>
      </c>
      <c r="I3" s="15">
        <v>9</v>
      </c>
      <c r="J3" s="17">
        <v>10</v>
      </c>
    </row>
    <row r="4" spans="1:10" s="72" customFormat="1" ht="12.75">
      <c r="A4" s="50" t="s">
        <v>302</v>
      </c>
      <c r="B4" s="255" t="s">
        <v>558</v>
      </c>
      <c r="C4" s="70" t="s">
        <v>99</v>
      </c>
      <c r="D4" s="337">
        <v>300</v>
      </c>
      <c r="E4" s="109"/>
      <c r="F4" s="31"/>
      <c r="G4" s="24" t="e">
        <f>ROUNDUP(D4/F4,2)</f>
        <v>#DIV/0!</v>
      </c>
      <c r="H4" s="37">
        <v>0</v>
      </c>
      <c r="I4" s="26"/>
      <c r="J4" s="169" t="e">
        <f>ROUND((H4*I4+H4)*G4,2)</f>
        <v>#DIV/0!</v>
      </c>
    </row>
    <row r="5" spans="1:10" s="72" customFormat="1" ht="12.75">
      <c r="A5" s="50" t="s">
        <v>305</v>
      </c>
      <c r="B5" s="255" t="s">
        <v>559</v>
      </c>
      <c r="C5" s="70" t="s">
        <v>99</v>
      </c>
      <c r="D5" s="337">
        <v>4600</v>
      </c>
      <c r="E5" s="109"/>
      <c r="F5" s="31"/>
      <c r="G5" s="24" t="e">
        <f>ROUNDUP(D5/F5,2)</f>
        <v>#DIV/0!</v>
      </c>
      <c r="H5" s="37">
        <v>0</v>
      </c>
      <c r="I5" s="26"/>
      <c r="J5" s="169" t="e">
        <f>ROUND((H5*I5+H5)*G5,2)</f>
        <v>#DIV/0!</v>
      </c>
    </row>
    <row r="6" spans="1:10" s="72" customFormat="1" ht="12.75">
      <c r="A6" s="50" t="s">
        <v>307</v>
      </c>
      <c r="B6" s="255" t="s">
        <v>560</v>
      </c>
      <c r="C6" s="367"/>
      <c r="D6" s="337"/>
      <c r="E6" s="109"/>
      <c r="F6" s="31"/>
      <c r="G6" s="24"/>
      <c r="H6" s="37"/>
      <c r="I6" s="26"/>
      <c r="J6" s="169"/>
    </row>
    <row r="7" spans="1:10" s="72" customFormat="1" ht="12.75">
      <c r="A7" s="50" t="s">
        <v>436</v>
      </c>
      <c r="B7" s="255" t="s">
        <v>561</v>
      </c>
      <c r="C7" s="70" t="s">
        <v>99</v>
      </c>
      <c r="D7" s="337">
        <v>120</v>
      </c>
      <c r="E7" s="109"/>
      <c r="F7" s="31"/>
      <c r="G7" s="24" t="e">
        <f aca="true" t="shared" si="0" ref="G7:G17">ROUNDUP(D7/F7,2)</f>
        <v>#DIV/0!</v>
      </c>
      <c r="H7" s="37">
        <v>0</v>
      </c>
      <c r="I7" s="26"/>
      <c r="J7" s="169" t="e">
        <f aca="true" t="shared" si="1" ref="J7:J17">ROUND((H7*I7+H7)*G7,2)</f>
        <v>#DIV/0!</v>
      </c>
    </row>
    <row r="8" spans="1:10" s="72" customFormat="1" ht="12.75">
      <c r="A8" s="50" t="s">
        <v>438</v>
      </c>
      <c r="B8" s="255" t="s">
        <v>562</v>
      </c>
      <c r="C8" s="70" t="s">
        <v>99</v>
      </c>
      <c r="D8" s="337">
        <v>140</v>
      </c>
      <c r="E8" s="109"/>
      <c r="F8" s="31"/>
      <c r="G8" s="24" t="e">
        <f t="shared" si="0"/>
        <v>#DIV/0!</v>
      </c>
      <c r="H8" s="37">
        <v>0</v>
      </c>
      <c r="I8" s="26"/>
      <c r="J8" s="169" t="e">
        <f t="shared" si="1"/>
        <v>#DIV/0!</v>
      </c>
    </row>
    <row r="9" spans="1:10" s="72" customFormat="1" ht="15" customHeight="1">
      <c r="A9" s="50" t="s">
        <v>563</v>
      </c>
      <c r="B9" s="255" t="s">
        <v>564</v>
      </c>
      <c r="C9" s="70" t="s">
        <v>99</v>
      </c>
      <c r="D9" s="22">
        <v>20</v>
      </c>
      <c r="E9" s="109"/>
      <c r="F9" s="31"/>
      <c r="G9" s="24" t="e">
        <f t="shared" si="0"/>
        <v>#DIV/0!</v>
      </c>
      <c r="H9" s="37">
        <v>0</v>
      </c>
      <c r="I9" s="26"/>
      <c r="J9" s="169" t="e">
        <f t="shared" si="1"/>
        <v>#DIV/0!</v>
      </c>
    </row>
    <row r="10" spans="1:10" s="72" customFormat="1" ht="12.75">
      <c r="A10" s="50" t="s">
        <v>565</v>
      </c>
      <c r="B10" s="255" t="s">
        <v>566</v>
      </c>
      <c r="C10" s="70" t="s">
        <v>99</v>
      </c>
      <c r="D10" s="22">
        <v>30</v>
      </c>
      <c r="E10" s="109"/>
      <c r="F10" s="31"/>
      <c r="G10" s="24" t="e">
        <f t="shared" si="0"/>
        <v>#DIV/0!</v>
      </c>
      <c r="H10" s="37">
        <v>0</v>
      </c>
      <c r="I10" s="26"/>
      <c r="J10" s="169" t="e">
        <f t="shared" si="1"/>
        <v>#DIV/0!</v>
      </c>
    </row>
    <row r="11" spans="1:10" s="72" customFormat="1" ht="12.75" customHeight="1">
      <c r="A11" s="50" t="s">
        <v>567</v>
      </c>
      <c r="B11" s="255" t="s">
        <v>568</v>
      </c>
      <c r="C11" s="70" t="s">
        <v>99</v>
      </c>
      <c r="D11" s="22">
        <v>10</v>
      </c>
      <c r="E11" s="109"/>
      <c r="F11" s="31"/>
      <c r="G11" s="24" t="e">
        <f t="shared" si="0"/>
        <v>#DIV/0!</v>
      </c>
      <c r="H11" s="37">
        <v>0</v>
      </c>
      <c r="I11" s="26"/>
      <c r="J11" s="169" t="e">
        <f t="shared" si="1"/>
        <v>#DIV/0!</v>
      </c>
    </row>
    <row r="12" spans="1:10" s="72" customFormat="1" ht="12.75" customHeight="1">
      <c r="A12" s="50" t="s">
        <v>569</v>
      </c>
      <c r="B12" s="255" t="s">
        <v>570</v>
      </c>
      <c r="C12" s="70" t="s">
        <v>99</v>
      </c>
      <c r="D12" s="22">
        <v>20</v>
      </c>
      <c r="E12" s="109"/>
      <c r="F12" s="31"/>
      <c r="G12" s="24" t="e">
        <f t="shared" si="0"/>
        <v>#DIV/0!</v>
      </c>
      <c r="H12" s="37">
        <v>0</v>
      </c>
      <c r="I12" s="26"/>
      <c r="J12" s="169" t="e">
        <f t="shared" si="1"/>
        <v>#DIV/0!</v>
      </c>
    </row>
    <row r="13" spans="1:10" s="72" customFormat="1" ht="12.75">
      <c r="A13" s="341">
        <v>5</v>
      </c>
      <c r="B13" s="255" t="s">
        <v>571</v>
      </c>
      <c r="C13" s="70" t="s">
        <v>99</v>
      </c>
      <c r="D13" s="337">
        <v>65</v>
      </c>
      <c r="E13" s="109"/>
      <c r="F13" s="31"/>
      <c r="G13" s="24" t="e">
        <f t="shared" si="0"/>
        <v>#DIV/0!</v>
      </c>
      <c r="H13" s="37">
        <v>0</v>
      </c>
      <c r="I13" s="26"/>
      <c r="J13" s="169" t="e">
        <f t="shared" si="1"/>
        <v>#DIV/0!</v>
      </c>
    </row>
    <row r="14" spans="1:10" s="72" customFormat="1" ht="25.5">
      <c r="A14" s="341">
        <f>A13+1</f>
        <v>6</v>
      </c>
      <c r="B14" s="255" t="s">
        <v>572</v>
      </c>
      <c r="C14" s="70" t="s">
        <v>99</v>
      </c>
      <c r="D14" s="337">
        <v>30</v>
      </c>
      <c r="E14" s="109"/>
      <c r="F14" s="31"/>
      <c r="G14" s="24" t="e">
        <f t="shared" si="0"/>
        <v>#DIV/0!</v>
      </c>
      <c r="H14" s="37">
        <v>0</v>
      </c>
      <c r="I14" s="26"/>
      <c r="J14" s="169" t="e">
        <f t="shared" si="1"/>
        <v>#DIV/0!</v>
      </c>
    </row>
    <row r="15" spans="1:10" s="72" customFormat="1" ht="25.5">
      <c r="A15" s="341">
        <f>A14+1</f>
        <v>7</v>
      </c>
      <c r="B15" s="182" t="s">
        <v>573</v>
      </c>
      <c r="C15" s="368" t="s">
        <v>108</v>
      </c>
      <c r="D15" s="337">
        <v>100</v>
      </c>
      <c r="E15" s="109"/>
      <c r="F15" s="31"/>
      <c r="G15" s="24" t="e">
        <f t="shared" si="0"/>
        <v>#DIV/0!</v>
      </c>
      <c r="H15" s="37">
        <v>0</v>
      </c>
      <c r="I15" s="26"/>
      <c r="J15" s="169" t="e">
        <f t="shared" si="1"/>
        <v>#DIV/0!</v>
      </c>
    </row>
    <row r="16" spans="1:10" s="72" customFormat="1" ht="12.75">
      <c r="A16" s="341">
        <f>A15+1</f>
        <v>8</v>
      </c>
      <c r="B16" s="132" t="s">
        <v>574</v>
      </c>
      <c r="C16" s="146" t="s">
        <v>99</v>
      </c>
      <c r="D16" s="337">
        <v>5</v>
      </c>
      <c r="E16" s="109"/>
      <c r="F16" s="31"/>
      <c r="G16" s="24" t="e">
        <f t="shared" si="0"/>
        <v>#DIV/0!</v>
      </c>
      <c r="H16" s="37">
        <v>0</v>
      </c>
      <c r="I16" s="26"/>
      <c r="J16" s="169" t="e">
        <f t="shared" si="1"/>
        <v>#DIV/0!</v>
      </c>
    </row>
    <row r="17" spans="1:10" s="72" customFormat="1" ht="12.75">
      <c r="A17" s="341">
        <f>A16+1</f>
        <v>9</v>
      </c>
      <c r="B17" s="132" t="s">
        <v>575</v>
      </c>
      <c r="C17" s="146" t="s">
        <v>108</v>
      </c>
      <c r="D17" s="337">
        <v>470</v>
      </c>
      <c r="E17" s="109"/>
      <c r="F17" s="31"/>
      <c r="G17" s="24" t="e">
        <f t="shared" si="0"/>
        <v>#DIV/0!</v>
      </c>
      <c r="H17" s="37">
        <v>0</v>
      </c>
      <c r="I17" s="26"/>
      <c r="J17" s="169" t="e">
        <f t="shared" si="1"/>
        <v>#DIV/0!</v>
      </c>
    </row>
    <row r="18" spans="1:10" s="72" customFormat="1" ht="12.75">
      <c r="A18" s="341">
        <v>10</v>
      </c>
      <c r="B18" s="132" t="s">
        <v>576</v>
      </c>
      <c r="C18" s="146"/>
      <c r="D18" s="337"/>
      <c r="E18" s="109"/>
      <c r="F18" s="31"/>
      <c r="G18" s="24"/>
      <c r="H18" s="37"/>
      <c r="I18" s="26"/>
      <c r="J18" s="169"/>
    </row>
    <row r="19" spans="1:10" s="72" customFormat="1" ht="12.75">
      <c r="A19" s="236" t="s">
        <v>1185</v>
      </c>
      <c r="B19" s="132" t="s">
        <v>577</v>
      </c>
      <c r="C19" s="146" t="s">
        <v>99</v>
      </c>
      <c r="D19" s="337">
        <v>2</v>
      </c>
      <c r="E19" s="109"/>
      <c r="F19" s="31"/>
      <c r="G19" s="24" t="e">
        <f>ROUNDUP(D19/F19,2)</f>
        <v>#DIV/0!</v>
      </c>
      <c r="H19" s="37">
        <v>0</v>
      </c>
      <c r="I19" s="26"/>
      <c r="J19" s="169" t="e">
        <f>ROUND((H19*I19+H19)*G19,2)</f>
        <v>#DIV/0!</v>
      </c>
    </row>
    <row r="20" spans="1:10" s="72" customFormat="1" ht="12.75">
      <c r="A20" s="236" t="s">
        <v>1186</v>
      </c>
      <c r="B20" s="132" t="s">
        <v>360</v>
      </c>
      <c r="C20" s="146" t="s">
        <v>99</v>
      </c>
      <c r="D20" s="337">
        <v>2</v>
      </c>
      <c r="E20" s="109"/>
      <c r="F20" s="31"/>
      <c r="G20" s="24" t="e">
        <f>ROUNDUP(D20/F20,2)</f>
        <v>#DIV/0!</v>
      </c>
      <c r="H20" s="37">
        <v>0</v>
      </c>
      <c r="I20" s="26"/>
      <c r="J20" s="169" t="e">
        <f>ROUND((H20*I20+H20)*G20,2)</f>
        <v>#DIV/0!</v>
      </c>
    </row>
    <row r="21" spans="1:10" s="72" customFormat="1" ht="12.75">
      <c r="A21" s="369" t="s">
        <v>1187</v>
      </c>
      <c r="B21" s="370" t="s">
        <v>363</v>
      </c>
      <c r="C21" s="371" t="s">
        <v>99</v>
      </c>
      <c r="D21" s="372">
        <v>2</v>
      </c>
      <c r="E21" s="109"/>
      <c r="F21" s="31"/>
      <c r="G21" s="24" t="e">
        <f>ROUNDUP(D21/F21,2)</f>
        <v>#DIV/0!</v>
      </c>
      <c r="H21" s="37">
        <v>0</v>
      </c>
      <c r="I21" s="26"/>
      <c r="J21" s="169" t="e">
        <f>ROUND((H21*I21+H21)*G21,2)</f>
        <v>#DIV/0!</v>
      </c>
    </row>
    <row r="22" spans="1:10" s="72" customFormat="1" ht="12.75" customHeight="1">
      <c r="A22" s="686" t="s">
        <v>165</v>
      </c>
      <c r="B22" s="686"/>
      <c r="C22" s="686"/>
      <c r="D22" s="686"/>
      <c r="E22" s="686"/>
      <c r="F22" s="686"/>
      <c r="G22" s="686"/>
      <c r="H22" s="686"/>
      <c r="I22" s="686"/>
      <c r="J22" s="312" t="e">
        <f>SUM(J4:J21)</f>
        <v>#DIV/0!</v>
      </c>
    </row>
    <row r="23" spans="1:10" s="72" customFormat="1" ht="10.5" customHeight="1">
      <c r="A23" s="72" t="s">
        <v>166</v>
      </c>
      <c r="F23" s="73"/>
      <c r="J23" s="74"/>
    </row>
    <row r="24" spans="1:10" s="72" customFormat="1" ht="12">
      <c r="A24" s="72" t="s">
        <v>167</v>
      </c>
      <c r="F24" s="73"/>
      <c r="J24" s="74"/>
    </row>
    <row r="25" spans="1:10" s="72" customFormat="1" ht="12" customHeight="1">
      <c r="A25" s="670" t="s">
        <v>168</v>
      </c>
      <c r="B25" s="670"/>
      <c r="C25" s="670"/>
      <c r="D25" s="670"/>
      <c r="E25" s="670"/>
      <c r="F25" s="670"/>
      <c r="G25" s="670"/>
      <c r="H25" s="670"/>
      <c r="J25" s="74"/>
    </row>
    <row r="26" spans="1:10" s="72" customFormat="1" ht="12" customHeight="1">
      <c r="A26" s="72" t="s">
        <v>169</v>
      </c>
      <c r="F26" s="73"/>
      <c r="J26" s="74"/>
    </row>
    <row r="27" spans="1:10" s="72" customFormat="1" ht="25.5" customHeight="1">
      <c r="A27" s="670" t="s">
        <v>170</v>
      </c>
      <c r="B27" s="670"/>
      <c r="C27" s="670"/>
      <c r="D27" s="670"/>
      <c r="E27" s="670"/>
      <c r="F27" s="670"/>
      <c r="G27" s="670"/>
      <c r="H27" s="670"/>
      <c r="I27" s="670"/>
      <c r="J27" s="670"/>
    </row>
    <row r="28" spans="1:10" s="72" customFormat="1" ht="12">
      <c r="A28" s="72" t="s">
        <v>171</v>
      </c>
      <c r="F28" s="73"/>
      <c r="J28" s="74"/>
    </row>
    <row r="29" spans="1:10" s="72" customFormat="1" ht="12">
      <c r="A29" s="72" t="s">
        <v>172</v>
      </c>
      <c r="F29" s="73"/>
      <c r="J29" s="74"/>
    </row>
    <row r="30" spans="1:10" s="72" customFormat="1" ht="12">
      <c r="A30" s="72" t="s">
        <v>173</v>
      </c>
      <c r="F30" s="73"/>
      <c r="J30" s="74"/>
    </row>
    <row r="31" spans="1:10" s="72" customFormat="1" ht="12">
      <c r="A31" s="72" t="s">
        <v>174</v>
      </c>
      <c r="F31" s="73"/>
      <c r="J31" s="74"/>
    </row>
    <row r="32" spans="1:10" s="72" customFormat="1" ht="12">
      <c r="A32" s="72" t="s">
        <v>175</v>
      </c>
      <c r="F32" s="73"/>
      <c r="J32" s="74"/>
    </row>
    <row r="35" ht="12.75">
      <c r="B35" s="373"/>
    </row>
  </sheetData>
  <sheetProtection selectLockedCells="1" selectUnlockedCells="1"/>
  <mergeCells count="3">
    <mergeCell ref="A22:I22"/>
    <mergeCell ref="A25:H25"/>
    <mergeCell ref="A27:J27"/>
  </mergeCells>
  <printOptions/>
  <pageMargins left="0.75" right="0.75" top="1" bottom="1"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J14"/>
  <sheetViews>
    <sheetView zoomScale="107" zoomScaleNormal="107" zoomScalePageLayoutView="0" workbookViewId="0" topLeftCell="A1">
      <selection activeCell="I4" sqref="I4"/>
    </sheetView>
  </sheetViews>
  <sheetFormatPr defaultColWidth="9.00390625" defaultRowHeight="12.75"/>
  <cols>
    <col min="1" max="1" width="7.28125" style="6" customWidth="1"/>
    <col min="2" max="2" width="58.00390625" style="6" customWidth="1"/>
    <col min="3" max="3" width="4.7109375" style="6" customWidth="1"/>
    <col min="4" max="4" width="5.421875" style="218" customWidth="1"/>
    <col min="5" max="5" width="8.8515625" style="0" customWidth="1"/>
    <col min="6" max="6" width="9.421875" style="6" customWidth="1"/>
    <col min="7" max="8" width="10.421875" style="6" customWidth="1"/>
    <col min="9" max="9" width="4.421875" style="6" customWidth="1"/>
    <col min="10" max="10" width="12.140625" style="6" customWidth="1"/>
    <col min="11" max="16384" width="9.00390625" style="6" customWidth="1"/>
  </cols>
  <sheetData>
    <row r="1" spans="1:10" ht="12.75">
      <c r="A1" s="196" t="s">
        <v>578</v>
      </c>
      <c r="B1" s="265"/>
      <c r="E1" s="7"/>
      <c r="J1"/>
    </row>
    <row r="2" spans="1:10" s="14" customFormat="1" ht="102" customHeight="1">
      <c r="A2" s="9" t="s">
        <v>87</v>
      </c>
      <c r="B2" s="9" t="s">
        <v>88</v>
      </c>
      <c r="C2" s="9" t="s">
        <v>89</v>
      </c>
      <c r="D2" s="365" t="s">
        <v>90</v>
      </c>
      <c r="E2" s="10" t="s">
        <v>91</v>
      </c>
      <c r="F2" s="11" t="s">
        <v>92</v>
      </c>
      <c r="G2" s="12" t="s">
        <v>93</v>
      </c>
      <c r="H2" s="13" t="s">
        <v>94</v>
      </c>
      <c r="I2" s="13" t="s">
        <v>95</v>
      </c>
      <c r="J2" s="13" t="s">
        <v>96</v>
      </c>
    </row>
    <row r="3" spans="1:10" s="18" customFormat="1" ht="10.5">
      <c r="A3" s="15">
        <v>1</v>
      </c>
      <c r="B3" s="15">
        <v>2</v>
      </c>
      <c r="C3" s="15">
        <v>3</v>
      </c>
      <c r="D3" s="374">
        <v>4</v>
      </c>
      <c r="E3" s="201">
        <v>5</v>
      </c>
      <c r="F3" s="375">
        <v>6</v>
      </c>
      <c r="G3" s="15">
        <v>7</v>
      </c>
      <c r="H3" s="15">
        <v>8</v>
      </c>
      <c r="I3" s="15">
        <v>9</v>
      </c>
      <c r="J3" s="17">
        <v>10</v>
      </c>
    </row>
    <row r="4" spans="1:10" s="72" customFormat="1" ht="12.75">
      <c r="A4" s="341">
        <v>1</v>
      </c>
      <c r="B4" s="51" t="s">
        <v>579</v>
      </c>
      <c r="C4" s="376" t="s">
        <v>108</v>
      </c>
      <c r="D4" s="22">
        <v>180</v>
      </c>
      <c r="E4" s="22"/>
      <c r="F4" s="31"/>
      <c r="G4" s="377" t="e">
        <f>ROUNDUP(D4/F4,2)</f>
        <v>#DIV/0!</v>
      </c>
      <c r="H4" s="37">
        <v>0</v>
      </c>
      <c r="I4" s="26"/>
      <c r="J4" s="169" t="e">
        <f>ROUND((H4*I4+H4)*G4,2)</f>
        <v>#DIV/0!</v>
      </c>
    </row>
    <row r="6" spans="1:10" s="72" customFormat="1" ht="10.5" customHeight="1">
      <c r="A6" s="72" t="s">
        <v>166</v>
      </c>
      <c r="F6" s="73"/>
      <c r="J6" s="74"/>
    </row>
    <row r="7" spans="1:10" s="72" customFormat="1" ht="12">
      <c r="A7" s="72" t="s">
        <v>167</v>
      </c>
      <c r="F7" s="73"/>
      <c r="J7" s="74"/>
    </row>
    <row r="8" spans="1:10" s="72" customFormat="1" ht="12" customHeight="1">
      <c r="A8" s="670" t="s">
        <v>168</v>
      </c>
      <c r="B8" s="670"/>
      <c r="C8" s="670"/>
      <c r="D8" s="670"/>
      <c r="E8" s="670"/>
      <c r="F8" s="670"/>
      <c r="G8" s="670"/>
      <c r="H8" s="670"/>
      <c r="J8" s="74"/>
    </row>
    <row r="9" spans="1:10" s="72" customFormat="1" ht="12" customHeight="1">
      <c r="A9" s="72" t="s">
        <v>169</v>
      </c>
      <c r="F9" s="73"/>
      <c r="J9" s="74"/>
    </row>
    <row r="10" spans="1:10" s="72" customFormat="1" ht="25.5" customHeight="1">
      <c r="A10" s="670" t="s">
        <v>170</v>
      </c>
      <c r="B10" s="670"/>
      <c r="C10" s="670"/>
      <c r="D10" s="670"/>
      <c r="E10" s="670"/>
      <c r="F10" s="670"/>
      <c r="G10" s="670"/>
      <c r="H10" s="670"/>
      <c r="I10" s="670"/>
      <c r="J10" s="670"/>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sheetData>
  <sheetProtection selectLockedCells="1" selectUnlockedCells="1"/>
  <mergeCells count="2">
    <mergeCell ref="A8:H8"/>
    <mergeCell ref="A10:J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J20"/>
  <sheetViews>
    <sheetView zoomScale="107" zoomScaleNormal="107" zoomScalePageLayoutView="0" workbookViewId="0" topLeftCell="A1">
      <selection activeCell="H4" sqref="H4"/>
    </sheetView>
  </sheetViews>
  <sheetFormatPr defaultColWidth="9.00390625" defaultRowHeight="12.75"/>
  <cols>
    <col min="1" max="1" width="3.421875" style="6" customWidth="1"/>
    <col min="2" max="2" width="54.7109375" style="6" customWidth="1"/>
    <col min="3" max="3" width="4.421875" style="6" customWidth="1"/>
    <col min="4" max="4" width="5.00390625" style="6" customWidth="1"/>
    <col min="5" max="5" width="13.140625" style="6" customWidth="1"/>
    <col min="6" max="6" width="9.8515625" style="6" customWidth="1"/>
    <col min="7" max="7" width="10.00390625" style="6" customWidth="1"/>
    <col min="8" max="8" width="11.28125" style="6" customWidth="1"/>
    <col min="9" max="9" width="5.421875" style="6" customWidth="1"/>
    <col min="10" max="10" width="12.421875" style="6" customWidth="1"/>
    <col min="11" max="16384" width="9.00390625" style="6" customWidth="1"/>
  </cols>
  <sheetData>
    <row r="1" spans="1:10" s="174" customFormat="1" ht="12.75">
      <c r="A1" s="7" t="s">
        <v>580</v>
      </c>
      <c r="B1" s="7"/>
      <c r="C1" s="7"/>
      <c r="D1" s="8"/>
      <c r="E1" s="8"/>
      <c r="F1" s="330"/>
      <c r="G1" s="330"/>
      <c r="H1" s="330"/>
      <c r="I1" s="330"/>
      <c r="J1" s="331"/>
    </row>
    <row r="2" spans="1:10" s="14" customFormat="1" ht="60">
      <c r="A2" s="9" t="s">
        <v>87</v>
      </c>
      <c r="B2" s="9" t="s">
        <v>88</v>
      </c>
      <c r="C2" s="9" t="s">
        <v>89</v>
      </c>
      <c r="D2" s="10" t="s">
        <v>90</v>
      </c>
      <c r="E2" s="10" t="s">
        <v>91</v>
      </c>
      <c r="F2" s="11" t="s">
        <v>92</v>
      </c>
      <c r="G2" s="224" t="s">
        <v>93</v>
      </c>
      <c r="H2" s="13" t="s">
        <v>94</v>
      </c>
      <c r="I2" s="13" t="s">
        <v>95</v>
      </c>
      <c r="J2" s="13" t="s">
        <v>96</v>
      </c>
    </row>
    <row r="3" spans="1:10" s="345" customFormat="1" ht="12.75">
      <c r="A3" s="258">
        <v>1</v>
      </c>
      <c r="B3" s="319">
        <v>2</v>
      </c>
      <c r="C3" s="258">
        <v>3</v>
      </c>
      <c r="D3" s="258">
        <v>4</v>
      </c>
      <c r="E3" s="258" t="s">
        <v>97</v>
      </c>
      <c r="F3" s="258">
        <v>6</v>
      </c>
      <c r="G3" s="320">
        <v>7</v>
      </c>
      <c r="H3" s="258">
        <v>8</v>
      </c>
      <c r="I3" s="258">
        <v>9</v>
      </c>
      <c r="J3" s="270">
        <v>10</v>
      </c>
    </row>
    <row r="4" spans="1:10" s="72" customFormat="1" ht="39">
      <c r="A4" s="378">
        <v>1</v>
      </c>
      <c r="B4" s="180" t="s">
        <v>581</v>
      </c>
      <c r="C4" s="379" t="s">
        <v>99</v>
      </c>
      <c r="D4" s="109">
        <v>1500</v>
      </c>
      <c r="E4" s="109"/>
      <c r="F4" s="380"/>
      <c r="G4" s="347" t="e">
        <f>ROUNDUP(D4/F4,2)</f>
        <v>#DIV/0!</v>
      </c>
      <c r="H4" s="37">
        <v>0</v>
      </c>
      <c r="I4" s="26"/>
      <c r="J4" s="169" t="e">
        <f>ROUND((H4*I4+H4)*G4,2)</f>
        <v>#DIV/0!</v>
      </c>
    </row>
    <row r="5" spans="1:10" s="72" customFormat="1" ht="39">
      <c r="A5" s="33">
        <f>A4+1</f>
        <v>2</v>
      </c>
      <c r="B5" s="182" t="s">
        <v>582</v>
      </c>
      <c r="C5" s="35" t="s">
        <v>108</v>
      </c>
      <c r="D5" s="22">
        <v>1500</v>
      </c>
      <c r="E5" s="109"/>
      <c r="F5" s="346"/>
      <c r="G5" s="347" t="e">
        <f>ROUNDUP(D5/F5,2)</f>
        <v>#DIV/0!</v>
      </c>
      <c r="H5" s="37">
        <v>0</v>
      </c>
      <c r="I5" s="26"/>
      <c r="J5" s="169" t="e">
        <f>ROUND((H5*I5+H5)*G5,2)</f>
        <v>#DIV/0!</v>
      </c>
    </row>
    <row r="6" spans="1:10" ht="12.75" customHeight="1">
      <c r="A6" s="686" t="s">
        <v>165</v>
      </c>
      <c r="B6" s="686"/>
      <c r="C6" s="686"/>
      <c r="D6" s="686"/>
      <c r="E6" s="686"/>
      <c r="F6" s="686"/>
      <c r="G6" s="686"/>
      <c r="H6" s="686"/>
      <c r="I6" s="686"/>
      <c r="J6" s="312" t="e">
        <f>SUM(J4:J5)</f>
        <v>#DIV/0!</v>
      </c>
    </row>
    <row r="7" ht="13.5" customHeight="1"/>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spans="1:10" ht="12.75" customHeight="1">
      <c r="A18" s="681"/>
      <c r="B18" s="681"/>
      <c r="C18" s="681"/>
      <c r="D18" s="681"/>
      <c r="E18" s="681"/>
      <c r="F18" s="681"/>
      <c r="G18" s="681"/>
      <c r="H18" s="681"/>
      <c r="I18" s="681"/>
      <c r="J18" s="681"/>
    </row>
    <row r="19" spans="1:10" ht="12.75" customHeight="1">
      <c r="A19" s="691"/>
      <c r="B19" s="691"/>
      <c r="C19" s="691"/>
      <c r="D19" s="691"/>
      <c r="E19" s="691"/>
      <c r="F19" s="691"/>
      <c r="G19" s="691"/>
      <c r="H19" s="691"/>
      <c r="I19" s="691"/>
      <c r="J19" s="691"/>
    </row>
    <row r="20" spans="1:8" ht="12.75" customHeight="1">
      <c r="A20" s="381"/>
      <c r="B20" s="381"/>
      <c r="C20" s="381"/>
      <c r="D20" s="381"/>
      <c r="E20" s="381"/>
      <c r="F20" s="381"/>
      <c r="G20" s="381"/>
      <c r="H20" s="382"/>
    </row>
  </sheetData>
  <sheetProtection selectLockedCells="1" selectUnlockedCells="1"/>
  <mergeCells count="5">
    <mergeCell ref="A6:I6"/>
    <mergeCell ref="A10:H10"/>
    <mergeCell ref="A12:J12"/>
    <mergeCell ref="A18:J18"/>
    <mergeCell ref="A19:J1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J18"/>
  <sheetViews>
    <sheetView zoomScale="107" zoomScaleNormal="107" zoomScalePageLayoutView="0" workbookViewId="0" topLeftCell="A2">
      <selection activeCell="H4" sqref="H4"/>
    </sheetView>
  </sheetViews>
  <sheetFormatPr defaultColWidth="9.00390625" defaultRowHeight="12.75"/>
  <cols>
    <col min="1" max="1" width="4.421875" style="6" customWidth="1"/>
    <col min="2" max="2" width="70.421875" style="6" customWidth="1"/>
    <col min="3" max="3" width="4.7109375" style="6" customWidth="1"/>
    <col min="4" max="4" width="5.421875" style="218" customWidth="1"/>
    <col min="5" max="5" width="8.8515625" style="0" customWidth="1"/>
    <col min="6" max="6" width="9.421875" style="6" customWidth="1"/>
    <col min="7" max="8" width="10.421875" style="6" customWidth="1"/>
    <col min="9" max="9" width="4.421875" style="6" customWidth="1"/>
    <col min="10" max="10" width="12.140625" style="6" customWidth="1"/>
    <col min="11" max="16384" width="9.00390625" style="6" customWidth="1"/>
  </cols>
  <sheetData>
    <row r="1" spans="1:10" ht="15.75" customHeight="1">
      <c r="A1" s="196" t="s">
        <v>583</v>
      </c>
      <c r="B1" s="265"/>
      <c r="E1" s="7"/>
      <c r="J1"/>
    </row>
    <row r="2" spans="1:10" s="14" customFormat="1" ht="99.75" customHeight="1">
      <c r="A2" s="9" t="s">
        <v>87</v>
      </c>
      <c r="B2" s="9" t="s">
        <v>88</v>
      </c>
      <c r="C2" s="9" t="s">
        <v>89</v>
      </c>
      <c r="D2" s="365" t="s">
        <v>90</v>
      </c>
      <c r="E2" s="10" t="s">
        <v>91</v>
      </c>
      <c r="F2" s="11" t="s">
        <v>92</v>
      </c>
      <c r="G2" s="12" t="s">
        <v>93</v>
      </c>
      <c r="H2" s="13" t="s">
        <v>94</v>
      </c>
      <c r="I2" s="13" t="s">
        <v>95</v>
      </c>
      <c r="J2" s="13" t="s">
        <v>96</v>
      </c>
    </row>
    <row r="3" spans="1:10" s="18" customFormat="1" ht="10.5">
      <c r="A3" s="201">
        <v>1</v>
      </c>
      <c r="B3" s="201">
        <v>2</v>
      </c>
      <c r="C3" s="201">
        <v>3</v>
      </c>
      <c r="D3" s="374">
        <v>4</v>
      </c>
      <c r="E3" s="201">
        <v>5</v>
      </c>
      <c r="F3" s="375">
        <v>6</v>
      </c>
      <c r="G3" s="201">
        <v>7</v>
      </c>
      <c r="H3" s="201">
        <v>8</v>
      </c>
      <c r="I3" s="201">
        <v>9</v>
      </c>
      <c r="J3" s="179">
        <v>10</v>
      </c>
    </row>
    <row r="4" spans="1:10" s="72" customFormat="1" ht="201.75" customHeight="1">
      <c r="A4" s="341">
        <v>1</v>
      </c>
      <c r="B4" s="3" t="s">
        <v>584</v>
      </c>
      <c r="C4" s="70" t="s">
        <v>99</v>
      </c>
      <c r="D4" s="22">
        <v>25</v>
      </c>
      <c r="E4" s="22"/>
      <c r="F4" s="31"/>
      <c r="G4" s="356" t="e">
        <f>ROUNDUP(D4/F4,2)</f>
        <v>#DIV/0!</v>
      </c>
      <c r="H4" s="37">
        <v>0</v>
      </c>
      <c r="I4" s="26"/>
      <c r="J4" s="169" t="e">
        <f>ROUND((H4*I4+H4)*G4,2)</f>
        <v>#DIV/0!</v>
      </c>
    </row>
    <row r="5" spans="1:10" s="72" customFormat="1" ht="55.5" customHeight="1">
      <c r="A5" s="19">
        <v>2</v>
      </c>
      <c r="B5" s="20" t="s">
        <v>585</v>
      </c>
      <c r="C5" s="20"/>
      <c r="D5" s="61"/>
      <c r="E5" s="61"/>
      <c r="F5" s="164"/>
      <c r="G5" s="356"/>
      <c r="H5" s="37"/>
      <c r="I5" s="26"/>
      <c r="J5" s="169"/>
    </row>
    <row r="6" spans="1:10" s="72" customFormat="1" ht="22.5" customHeight="1">
      <c r="A6" s="40" t="s">
        <v>510</v>
      </c>
      <c r="B6" s="20" t="s">
        <v>586</v>
      </c>
      <c r="C6" s="20" t="s">
        <v>108</v>
      </c>
      <c r="D6" s="22">
        <v>80</v>
      </c>
      <c r="E6" s="109"/>
      <c r="F6" s="164"/>
      <c r="G6" s="356" t="e">
        <f>ROUNDUP(D6/F6,2)</f>
        <v>#DIV/0!</v>
      </c>
      <c r="H6" s="37">
        <v>0</v>
      </c>
      <c r="I6" s="26"/>
      <c r="J6" s="169" t="e">
        <f>ROUND((H6*I6+H6)*G6,2)</f>
        <v>#DIV/0!</v>
      </c>
    </row>
    <row r="7" spans="1:10" s="72" customFormat="1" ht="22.5" customHeight="1">
      <c r="A7" s="40" t="s">
        <v>512</v>
      </c>
      <c r="B7" s="20" t="s">
        <v>587</v>
      </c>
      <c r="C7" s="20" t="s">
        <v>99</v>
      </c>
      <c r="D7" s="22">
        <v>500</v>
      </c>
      <c r="E7" s="109"/>
      <c r="F7" s="164"/>
      <c r="G7" s="356" t="e">
        <f>ROUNDUP(D7/F7,2)</f>
        <v>#DIV/0!</v>
      </c>
      <c r="H7" s="37">
        <v>0</v>
      </c>
      <c r="I7" s="26"/>
      <c r="J7" s="169" t="e">
        <f>ROUND((H7*I7+H7)*G7,2)</f>
        <v>#DIV/0!</v>
      </c>
    </row>
    <row r="8" spans="1:10" s="72" customFormat="1" ht="15" customHeight="1">
      <c r="A8" s="688" t="s">
        <v>165</v>
      </c>
      <c r="B8" s="688"/>
      <c r="C8" s="688"/>
      <c r="D8" s="688"/>
      <c r="E8" s="688"/>
      <c r="F8" s="688"/>
      <c r="G8" s="688"/>
      <c r="H8" s="688"/>
      <c r="I8" s="688"/>
      <c r="J8" s="312" t="e">
        <f>SUM(J4:J7)</f>
        <v>#DIV/0!</v>
      </c>
    </row>
    <row r="10" spans="1:10" s="72" customFormat="1" ht="12">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174</v>
      </c>
      <c r="F17" s="73"/>
      <c r="J17" s="74"/>
    </row>
    <row r="18" spans="1:10" s="72" customFormat="1" ht="12">
      <c r="A18" s="72" t="s">
        <v>175</v>
      </c>
      <c r="F18" s="73"/>
      <c r="J18" s="74"/>
    </row>
  </sheetData>
  <sheetProtection selectLockedCells="1" selectUnlockedCells="1"/>
  <mergeCells count="3">
    <mergeCell ref="A8:I8"/>
    <mergeCell ref="A12:H12"/>
    <mergeCell ref="A14:J14"/>
  </mergeCells>
  <printOptions/>
  <pageMargins left="0.2798611111111111" right="0.1798611111111111" top="1" bottom="1"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J59"/>
  <sheetViews>
    <sheetView zoomScale="107" zoomScaleNormal="107" zoomScalePageLayoutView="0" workbookViewId="0" topLeftCell="A1">
      <selection activeCell="H4" sqref="H4:H11"/>
    </sheetView>
  </sheetViews>
  <sheetFormatPr defaultColWidth="9.140625" defaultRowHeight="12.75"/>
  <cols>
    <col min="1" max="1" width="4.7109375" style="6" customWidth="1"/>
    <col min="2" max="2" width="53.421875" style="6" customWidth="1"/>
    <col min="3" max="3" width="4.8515625" style="6" customWidth="1"/>
    <col min="4" max="4" width="6.28125" style="6" customWidth="1"/>
    <col min="5" max="5" width="8.8515625" style="0" customWidth="1"/>
    <col min="6" max="6" width="10.7109375" style="6" customWidth="1"/>
    <col min="7" max="7" width="10.28125" style="6" customWidth="1"/>
    <col min="8" max="8" width="12.421875" style="6" customWidth="1"/>
    <col min="9" max="9" width="5.140625" style="6" customWidth="1"/>
    <col min="10" max="10" width="12.28125" style="6" customWidth="1"/>
    <col min="11" max="11" width="9.8515625" style="6" customWidth="1"/>
    <col min="12" max="16384" width="9.140625" style="6" customWidth="1"/>
  </cols>
  <sheetData>
    <row r="1" spans="1:9" s="121" customFormat="1" ht="12.75">
      <c r="A1" s="7" t="s">
        <v>588</v>
      </c>
      <c r="B1" s="7"/>
      <c r="C1" s="7"/>
      <c r="D1" s="7"/>
      <c r="E1" s="7"/>
      <c r="F1" s="7"/>
      <c r="G1" s="105"/>
      <c r="H1" s="7"/>
      <c r="I1" s="7"/>
    </row>
    <row r="2" spans="1:10" s="14" customFormat="1" ht="93" customHeight="1">
      <c r="A2" s="9" t="s">
        <v>87</v>
      </c>
      <c r="B2" s="9" t="s">
        <v>88</v>
      </c>
      <c r="C2" s="9" t="s">
        <v>89</v>
      </c>
      <c r="D2" s="10" t="s">
        <v>90</v>
      </c>
      <c r="E2" s="10" t="s">
        <v>91</v>
      </c>
      <c r="F2" s="11" t="s">
        <v>92</v>
      </c>
      <c r="G2" s="12" t="s">
        <v>93</v>
      </c>
      <c r="H2" s="13" t="s">
        <v>94</v>
      </c>
      <c r="I2" s="13" t="s">
        <v>95</v>
      </c>
      <c r="J2" s="13" t="s">
        <v>96</v>
      </c>
    </row>
    <row r="3" spans="1:10" s="18" customFormat="1" ht="10.5">
      <c r="A3" s="15">
        <v>1</v>
      </c>
      <c r="B3" s="16">
        <v>2</v>
      </c>
      <c r="C3" s="15">
        <v>3</v>
      </c>
      <c r="D3" s="15">
        <v>4</v>
      </c>
      <c r="E3" s="177">
        <v>5</v>
      </c>
      <c r="F3" s="15">
        <v>6</v>
      </c>
      <c r="G3" s="15">
        <v>7</v>
      </c>
      <c r="H3" s="15">
        <v>8</v>
      </c>
      <c r="I3" s="15">
        <v>9</v>
      </c>
      <c r="J3" s="17">
        <v>10</v>
      </c>
    </row>
    <row r="4" spans="1:10" ht="51.75">
      <c r="A4" s="33">
        <v>1</v>
      </c>
      <c r="B4" s="182" t="s">
        <v>589</v>
      </c>
      <c r="C4" s="35" t="s">
        <v>99</v>
      </c>
      <c r="D4" s="22">
        <v>3300</v>
      </c>
      <c r="E4" s="109"/>
      <c r="F4" s="31"/>
      <c r="G4" s="24" t="e">
        <f aca="true" t="shared" si="0" ref="G4:G11">ROUNDUP(D4/F4,2)</f>
        <v>#DIV/0!</v>
      </c>
      <c r="H4" s="37">
        <v>0</v>
      </c>
      <c r="I4" s="26"/>
      <c r="J4" s="169" t="e">
        <f aca="true" t="shared" si="1" ref="J4:J11">ROUND((H4*I4+H4)*G4,2)</f>
        <v>#DIV/0!</v>
      </c>
    </row>
    <row r="5" spans="1:10" ht="64.5">
      <c r="A5" s="33">
        <v>2</v>
      </c>
      <c r="B5" s="182" t="s">
        <v>590</v>
      </c>
      <c r="C5" s="35" t="s">
        <v>99</v>
      </c>
      <c r="D5" s="22">
        <v>900</v>
      </c>
      <c r="E5" s="109"/>
      <c r="F5" s="31"/>
      <c r="G5" s="24" t="e">
        <f t="shared" si="0"/>
        <v>#DIV/0!</v>
      </c>
      <c r="H5" s="37">
        <v>0</v>
      </c>
      <c r="I5" s="26"/>
      <c r="J5" s="169" t="e">
        <f t="shared" si="1"/>
        <v>#DIV/0!</v>
      </c>
    </row>
    <row r="6" spans="1:10" ht="25.5">
      <c r="A6" s="19">
        <v>3</v>
      </c>
      <c r="B6" s="132" t="s">
        <v>591</v>
      </c>
      <c r="C6" s="280" t="s">
        <v>99</v>
      </c>
      <c r="D6" s="22">
        <v>200</v>
      </c>
      <c r="E6" s="22"/>
      <c r="F6" s="47"/>
      <c r="G6" s="24" t="e">
        <f t="shared" si="0"/>
        <v>#DIV/0!</v>
      </c>
      <c r="H6" s="37">
        <v>0</v>
      </c>
      <c r="I6" s="26"/>
      <c r="J6" s="169" t="e">
        <f t="shared" si="1"/>
        <v>#DIV/0!</v>
      </c>
    </row>
    <row r="7" spans="1:10" ht="35.25" customHeight="1">
      <c r="A7" s="19">
        <v>4</v>
      </c>
      <c r="B7" s="132" t="s">
        <v>592</v>
      </c>
      <c r="C7" s="280" t="s">
        <v>99</v>
      </c>
      <c r="D7" s="22">
        <v>80</v>
      </c>
      <c r="E7" s="22"/>
      <c r="F7" s="47"/>
      <c r="G7" s="24" t="e">
        <f t="shared" si="0"/>
        <v>#DIV/0!</v>
      </c>
      <c r="H7" s="37">
        <v>0</v>
      </c>
      <c r="I7" s="26"/>
      <c r="J7" s="169" t="e">
        <f t="shared" si="1"/>
        <v>#DIV/0!</v>
      </c>
    </row>
    <row r="8" spans="1:10" ht="50.25" customHeight="1">
      <c r="A8" s="19">
        <v>5</v>
      </c>
      <c r="B8" s="34" t="s">
        <v>593</v>
      </c>
      <c r="C8" s="280" t="s">
        <v>99</v>
      </c>
      <c r="D8" s="22">
        <v>20</v>
      </c>
      <c r="E8" s="22"/>
      <c r="F8" s="47"/>
      <c r="G8" s="24" t="e">
        <f t="shared" si="0"/>
        <v>#DIV/0!</v>
      </c>
      <c r="H8" s="37">
        <v>0</v>
      </c>
      <c r="I8" s="26"/>
      <c r="J8" s="169" t="e">
        <f t="shared" si="1"/>
        <v>#DIV/0!</v>
      </c>
    </row>
    <row r="9" spans="1:10" ht="99.75" customHeight="1">
      <c r="A9" s="19">
        <v>6</v>
      </c>
      <c r="B9" s="34" t="s">
        <v>594</v>
      </c>
      <c r="C9" s="280" t="s">
        <v>99</v>
      </c>
      <c r="D9" s="22">
        <v>600</v>
      </c>
      <c r="E9" s="22"/>
      <c r="F9" s="47"/>
      <c r="G9" s="24" t="e">
        <f t="shared" si="0"/>
        <v>#DIV/0!</v>
      </c>
      <c r="H9" s="37">
        <v>0</v>
      </c>
      <c r="I9" s="26"/>
      <c r="J9" s="169" t="e">
        <f t="shared" si="1"/>
        <v>#DIV/0!</v>
      </c>
    </row>
    <row r="10" spans="1:10" ht="36" customHeight="1">
      <c r="A10" s="19">
        <v>7</v>
      </c>
      <c r="B10" s="34" t="s">
        <v>595</v>
      </c>
      <c r="C10" s="280" t="s">
        <v>99</v>
      </c>
      <c r="D10" s="22">
        <v>7000</v>
      </c>
      <c r="E10" s="22"/>
      <c r="F10" s="47"/>
      <c r="G10" s="24" t="e">
        <f t="shared" si="0"/>
        <v>#DIV/0!</v>
      </c>
      <c r="H10" s="37">
        <v>0</v>
      </c>
      <c r="I10" s="26"/>
      <c r="J10" s="169" t="e">
        <f t="shared" si="1"/>
        <v>#DIV/0!</v>
      </c>
    </row>
    <row r="11" spans="1:10" ht="12.75">
      <c r="A11" s="327">
        <v>8</v>
      </c>
      <c r="B11" s="51" t="s">
        <v>596</v>
      </c>
      <c r="C11" s="45" t="s">
        <v>108</v>
      </c>
      <c r="D11" s="22">
        <v>6</v>
      </c>
      <c r="E11" s="22"/>
      <c r="F11" s="164"/>
      <c r="G11" s="24" t="e">
        <f t="shared" si="0"/>
        <v>#DIV/0!</v>
      </c>
      <c r="H11" s="37">
        <v>0</v>
      </c>
      <c r="I11" s="26"/>
      <c r="J11" s="169" t="e">
        <f t="shared" si="1"/>
        <v>#DIV/0!</v>
      </c>
    </row>
    <row r="12" spans="1:10" ht="12.75" customHeight="1">
      <c r="A12" s="688" t="s">
        <v>165</v>
      </c>
      <c r="B12" s="688"/>
      <c r="C12" s="688"/>
      <c r="D12" s="688"/>
      <c r="E12" s="688"/>
      <c r="F12" s="688"/>
      <c r="G12" s="688"/>
      <c r="H12" s="688"/>
      <c r="I12" s="688"/>
      <c r="J12" s="312" t="e">
        <f>SUM(J4:J11)</f>
        <v>#DIV/0!</v>
      </c>
    </row>
    <row r="13" spans="1:10" ht="12.75" customHeight="1">
      <c r="A13" s="692" t="s">
        <v>597</v>
      </c>
      <c r="B13" s="692"/>
      <c r="C13" s="692"/>
      <c r="D13" s="692"/>
      <c r="E13" s="692"/>
      <c r="F13" s="692"/>
      <c r="G13" s="692"/>
      <c r="H13" s="692"/>
      <c r="I13" s="692"/>
      <c r="J13" s="692"/>
    </row>
    <row r="14" spans="1:10" s="158" customFormat="1" ht="24.75" customHeight="1">
      <c r="A14" s="679" t="s">
        <v>598</v>
      </c>
      <c r="B14" s="679"/>
      <c r="C14" s="679"/>
      <c r="D14" s="679"/>
      <c r="E14" s="679"/>
      <c r="F14" s="679"/>
      <c r="G14" s="679"/>
      <c r="H14" s="679"/>
      <c r="I14" s="679"/>
      <c r="J14" s="679"/>
    </row>
    <row r="15" spans="1:10" s="158" customFormat="1" ht="12" customHeight="1">
      <c r="A15" s="691" t="s">
        <v>599</v>
      </c>
      <c r="B15" s="691"/>
      <c r="C15" s="691"/>
      <c r="D15" s="691"/>
      <c r="E15" s="691"/>
      <c r="F15" s="691"/>
      <c r="G15" s="691"/>
      <c r="H15" s="691"/>
      <c r="I15" s="691"/>
      <c r="J15" s="691"/>
    </row>
    <row r="16" spans="1:10" s="158" customFormat="1" ht="12" customHeight="1">
      <c r="A16" s="691" t="s">
        <v>600</v>
      </c>
      <c r="B16" s="691"/>
      <c r="C16" s="691"/>
      <c r="D16" s="691"/>
      <c r="E16" s="691"/>
      <c r="F16" s="691"/>
      <c r="G16" s="691"/>
      <c r="H16" s="691"/>
      <c r="I16" s="691"/>
      <c r="J16" s="691"/>
    </row>
    <row r="17" spans="1:5" ht="15" customHeight="1">
      <c r="A17" s="72" t="s">
        <v>601</v>
      </c>
      <c r="E17" s="6"/>
    </row>
    <row r="18" ht="12.75">
      <c r="E18" s="6"/>
    </row>
    <row r="19" spans="1:10" s="72" customFormat="1" ht="12">
      <c r="A19" s="72" t="s">
        <v>166</v>
      </c>
      <c r="F19" s="73"/>
      <c r="J19" s="74"/>
    </row>
    <row r="20" spans="1:10" s="72" customFormat="1" ht="12">
      <c r="A20" s="72" t="s">
        <v>167</v>
      </c>
      <c r="F20" s="73"/>
      <c r="J20" s="74"/>
    </row>
    <row r="21" spans="1:10" s="72" customFormat="1" ht="12" customHeight="1">
      <c r="A21" s="670" t="s">
        <v>168</v>
      </c>
      <c r="B21" s="670"/>
      <c r="C21" s="670"/>
      <c r="D21" s="670"/>
      <c r="E21" s="670"/>
      <c r="F21" s="670"/>
      <c r="G21" s="670"/>
      <c r="H21" s="670"/>
      <c r="J21" s="74"/>
    </row>
    <row r="22" spans="1:10" s="72" customFormat="1" ht="12" customHeight="1">
      <c r="A22" s="72" t="s">
        <v>169</v>
      </c>
      <c r="F22" s="73"/>
      <c r="J22" s="74"/>
    </row>
    <row r="23" spans="1:10" s="72" customFormat="1" ht="25.5" customHeight="1">
      <c r="A23" s="670" t="s">
        <v>170</v>
      </c>
      <c r="B23" s="670"/>
      <c r="C23" s="670"/>
      <c r="D23" s="670"/>
      <c r="E23" s="670"/>
      <c r="F23" s="670"/>
      <c r="G23" s="670"/>
      <c r="H23" s="670"/>
      <c r="I23" s="670"/>
      <c r="J23" s="670"/>
    </row>
    <row r="24" spans="1:10" s="72" customFormat="1" ht="12">
      <c r="A24" s="72" t="s">
        <v>171</v>
      </c>
      <c r="F24" s="73"/>
      <c r="J24" s="74"/>
    </row>
    <row r="25" spans="1:10" s="72" customFormat="1" ht="12">
      <c r="A25" s="72" t="s">
        <v>172</v>
      </c>
      <c r="F25" s="73"/>
      <c r="J25" s="74"/>
    </row>
    <row r="26" spans="1:10" s="72" customFormat="1" ht="12">
      <c r="A26" s="72" t="s">
        <v>173</v>
      </c>
      <c r="F26" s="73"/>
      <c r="J26" s="74"/>
    </row>
    <row r="27" spans="1:10" s="72" customFormat="1" ht="12">
      <c r="A27" s="72" t="s">
        <v>174</v>
      </c>
      <c r="F27" s="73"/>
      <c r="J27" s="74"/>
    </row>
    <row r="28" spans="1:10" s="72" customFormat="1" ht="12">
      <c r="A28" s="72" t="s">
        <v>175</v>
      </c>
      <c r="F28" s="73"/>
      <c r="J28" s="74"/>
    </row>
    <row r="29" ht="12.75">
      <c r="E29" s="6"/>
    </row>
    <row r="30" ht="12.75">
      <c r="E30" s="6"/>
    </row>
    <row r="31" ht="12.75">
      <c r="E31" s="6"/>
    </row>
    <row r="32" ht="12.75">
      <c r="E32" s="72"/>
    </row>
    <row r="33" ht="12.75">
      <c r="E33" s="72"/>
    </row>
    <row r="34" ht="12.75">
      <c r="E34" s="6"/>
    </row>
    <row r="35" ht="12.75">
      <c r="E35" s="72"/>
    </row>
    <row r="36" ht="12.75">
      <c r="E36" s="6"/>
    </row>
    <row r="37" ht="12.75">
      <c r="E37" s="72"/>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194"/>
    </row>
    <row r="48" ht="12.75">
      <c r="E48" s="194"/>
    </row>
    <row r="49" ht="12.75">
      <c r="E49" s="194"/>
    </row>
    <row r="50" ht="12.75">
      <c r="E50" s="194"/>
    </row>
    <row r="51" ht="12.75">
      <c r="E51" s="72"/>
    </row>
    <row r="53" ht="12.75">
      <c r="E53" s="72"/>
    </row>
    <row r="55" ht="12.75">
      <c r="E55" s="72"/>
    </row>
    <row r="56" ht="12.75">
      <c r="E56" s="6"/>
    </row>
    <row r="57" ht="12.75">
      <c r="E57" s="6"/>
    </row>
    <row r="58" ht="12.75">
      <c r="E58" s="6"/>
    </row>
    <row r="59" ht="12.75">
      <c r="E59" s="6"/>
    </row>
  </sheetData>
  <sheetProtection selectLockedCells="1" selectUnlockedCells="1"/>
  <mergeCells count="7">
    <mergeCell ref="A23:J23"/>
    <mergeCell ref="A12:I12"/>
    <mergeCell ref="A13:J13"/>
    <mergeCell ref="A14:J14"/>
    <mergeCell ref="A15:J15"/>
    <mergeCell ref="A16:J16"/>
    <mergeCell ref="A21:H21"/>
  </mergeCells>
  <printOptions/>
  <pageMargins left="0.75" right="0.75" top="1" bottom="1"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J149"/>
  <sheetViews>
    <sheetView zoomScale="107" zoomScaleNormal="107" zoomScalePageLayoutView="0" workbookViewId="0" topLeftCell="A1">
      <selection activeCell="H4" sqref="H4:H13"/>
    </sheetView>
  </sheetViews>
  <sheetFormatPr defaultColWidth="8.8515625" defaultRowHeight="12.75"/>
  <cols>
    <col min="1" max="1" width="5.00390625" style="0" customWidth="1"/>
    <col min="2" max="2" width="56.7109375" style="0" customWidth="1"/>
    <col min="3" max="3" width="4.7109375" style="0" customWidth="1"/>
    <col min="4" max="4" width="9.28125" style="0" customWidth="1"/>
    <col min="5" max="5" width="10.140625" style="0" customWidth="1"/>
    <col min="6" max="6" width="9.421875" style="0" customWidth="1"/>
    <col min="7" max="7" width="10.7109375" style="0" customWidth="1"/>
    <col min="8" max="8" width="12.28125" style="0" customWidth="1"/>
    <col min="9" max="9" width="4.421875" style="0" customWidth="1"/>
    <col min="10" max="10" width="11.8515625" style="0" customWidth="1"/>
  </cols>
  <sheetData>
    <row r="1" spans="1:8" s="174" customFormat="1" ht="12.75">
      <c r="A1" s="7" t="s">
        <v>602</v>
      </c>
      <c r="B1" s="383"/>
      <c r="C1" s="384"/>
      <c r="D1" s="121"/>
      <c r="E1" s="7"/>
      <c r="F1" s="121"/>
      <c r="G1" s="121"/>
      <c r="H1" s="121"/>
    </row>
    <row r="2" spans="1:10" s="14" customFormat="1" ht="84"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342">
        <v>2</v>
      </c>
      <c r="C3" s="342">
        <v>3</v>
      </c>
      <c r="D3" s="106">
        <v>4</v>
      </c>
      <c r="E3" s="15">
        <v>5</v>
      </c>
      <c r="F3" s="107">
        <v>6</v>
      </c>
      <c r="G3" s="106">
        <v>7</v>
      </c>
      <c r="H3" s="106">
        <v>8</v>
      </c>
      <c r="I3" s="106">
        <v>9</v>
      </c>
      <c r="J3" s="17">
        <v>10</v>
      </c>
    </row>
    <row r="4" spans="1:10" s="304" customFormat="1" ht="86.25" customHeight="1">
      <c r="A4" s="33">
        <v>1</v>
      </c>
      <c r="B4" s="51" t="s">
        <v>603</v>
      </c>
      <c r="C4" s="52" t="s">
        <v>108</v>
      </c>
      <c r="D4" s="22">
        <v>2300</v>
      </c>
      <c r="E4" s="22"/>
      <c r="F4" s="47"/>
      <c r="G4" s="24" t="e">
        <f aca="true" t="shared" si="0" ref="G4:G13">ROUNDUP(D4/F4,2)</f>
        <v>#DIV/0!</v>
      </c>
      <c r="H4" s="37">
        <v>0</v>
      </c>
      <c r="I4" s="26"/>
      <c r="J4" s="169" t="e">
        <f aca="true" t="shared" si="1" ref="J4:J13">ROUND((H4*I4+H4)*G4,2)</f>
        <v>#DIV/0!</v>
      </c>
    </row>
    <row r="5" spans="1:10" s="304" customFormat="1" ht="71.25" customHeight="1">
      <c r="A5" s="33">
        <v>2</v>
      </c>
      <c r="B5" s="51" t="s">
        <v>604</v>
      </c>
      <c r="C5" s="52" t="s">
        <v>108</v>
      </c>
      <c r="D5" s="22">
        <v>1300</v>
      </c>
      <c r="E5" s="22"/>
      <c r="F5" s="47"/>
      <c r="G5" s="24" t="e">
        <f t="shared" si="0"/>
        <v>#DIV/0!</v>
      </c>
      <c r="H5" s="37">
        <v>0</v>
      </c>
      <c r="I5" s="26"/>
      <c r="J5" s="169" t="e">
        <f t="shared" si="1"/>
        <v>#DIV/0!</v>
      </c>
    </row>
    <row r="6" spans="1:10" s="304" customFormat="1" ht="48.75" customHeight="1">
      <c r="A6" s="33">
        <v>3</v>
      </c>
      <c r="B6" s="51" t="s">
        <v>605</v>
      </c>
      <c r="C6" s="52" t="s">
        <v>108</v>
      </c>
      <c r="D6" s="22">
        <v>440</v>
      </c>
      <c r="E6" s="22"/>
      <c r="F6" s="47"/>
      <c r="G6" s="24" t="e">
        <f t="shared" si="0"/>
        <v>#DIV/0!</v>
      </c>
      <c r="H6" s="37">
        <v>0</v>
      </c>
      <c r="I6" s="26"/>
      <c r="J6" s="169" t="e">
        <f t="shared" si="1"/>
        <v>#DIV/0!</v>
      </c>
    </row>
    <row r="7" spans="1:10" s="304" customFormat="1" ht="45" customHeight="1">
      <c r="A7" s="33">
        <v>4</v>
      </c>
      <c r="B7" s="51" t="s">
        <v>606</v>
      </c>
      <c r="C7" s="52" t="s">
        <v>108</v>
      </c>
      <c r="D7" s="22">
        <v>600</v>
      </c>
      <c r="E7" s="22"/>
      <c r="F7" s="47"/>
      <c r="G7" s="24" t="e">
        <f t="shared" si="0"/>
        <v>#DIV/0!</v>
      </c>
      <c r="H7" s="37">
        <v>0</v>
      </c>
      <c r="I7" s="26"/>
      <c r="J7" s="169" t="e">
        <f t="shared" si="1"/>
        <v>#DIV/0!</v>
      </c>
    </row>
    <row r="8" spans="1:10" s="304" customFormat="1" ht="87" customHeight="1">
      <c r="A8" s="33">
        <v>5</v>
      </c>
      <c r="B8" s="51" t="s">
        <v>607</v>
      </c>
      <c r="C8" s="52" t="s">
        <v>108</v>
      </c>
      <c r="D8" s="22">
        <v>10</v>
      </c>
      <c r="E8" s="22"/>
      <c r="F8" s="47"/>
      <c r="G8" s="24" t="e">
        <f t="shared" si="0"/>
        <v>#DIV/0!</v>
      </c>
      <c r="H8" s="37">
        <v>0</v>
      </c>
      <c r="I8" s="26"/>
      <c r="J8" s="169" t="e">
        <f t="shared" si="1"/>
        <v>#DIV/0!</v>
      </c>
    </row>
    <row r="9" spans="1:10" s="304" customFormat="1" ht="47.25" customHeight="1">
      <c r="A9" s="33">
        <v>6</v>
      </c>
      <c r="B9" s="51" t="s">
        <v>608</v>
      </c>
      <c r="C9" s="52" t="s">
        <v>108</v>
      </c>
      <c r="D9" s="22">
        <v>10</v>
      </c>
      <c r="E9" s="22"/>
      <c r="F9" s="47"/>
      <c r="G9" s="24" t="e">
        <f t="shared" si="0"/>
        <v>#DIV/0!</v>
      </c>
      <c r="H9" s="37">
        <v>0</v>
      </c>
      <c r="I9" s="26"/>
      <c r="J9" s="169" t="e">
        <f t="shared" si="1"/>
        <v>#DIV/0!</v>
      </c>
    </row>
    <row r="10" spans="1:10" s="304" customFormat="1" ht="39" customHeight="1">
      <c r="A10" s="33">
        <v>7</v>
      </c>
      <c r="B10" s="34" t="s">
        <v>609</v>
      </c>
      <c r="C10" s="52" t="s">
        <v>108</v>
      </c>
      <c r="D10" s="22">
        <v>2</v>
      </c>
      <c r="E10" s="22"/>
      <c r="F10" s="47"/>
      <c r="G10" s="24" t="e">
        <f t="shared" si="0"/>
        <v>#DIV/0!</v>
      </c>
      <c r="H10" s="37">
        <v>0</v>
      </c>
      <c r="I10" s="26"/>
      <c r="J10" s="169" t="e">
        <f t="shared" si="1"/>
        <v>#DIV/0!</v>
      </c>
    </row>
    <row r="11" spans="1:10" s="304" customFormat="1" ht="285.75" customHeight="1">
      <c r="A11" s="33">
        <v>8</v>
      </c>
      <c r="B11" s="182" t="s">
        <v>610</v>
      </c>
      <c r="C11" s="52" t="s">
        <v>99</v>
      </c>
      <c r="D11" s="248">
        <v>200000</v>
      </c>
      <c r="E11" s="22"/>
      <c r="F11" s="47"/>
      <c r="G11" s="24" t="e">
        <f t="shared" si="0"/>
        <v>#DIV/0!</v>
      </c>
      <c r="H11" s="37">
        <v>0</v>
      </c>
      <c r="I11" s="26"/>
      <c r="J11" s="169" t="e">
        <f t="shared" si="1"/>
        <v>#DIV/0!</v>
      </c>
    </row>
    <row r="12" spans="1:10" s="304" customFormat="1" ht="51" customHeight="1">
      <c r="A12" s="33">
        <f>A11+1</f>
        <v>9</v>
      </c>
      <c r="B12" s="53" t="s">
        <v>611</v>
      </c>
      <c r="C12" s="52" t="s">
        <v>99</v>
      </c>
      <c r="D12" s="22">
        <v>26000</v>
      </c>
      <c r="E12" s="22"/>
      <c r="F12" s="47"/>
      <c r="G12" s="24" t="e">
        <f t="shared" si="0"/>
        <v>#DIV/0!</v>
      </c>
      <c r="H12" s="37">
        <v>0</v>
      </c>
      <c r="I12" s="26"/>
      <c r="J12" s="169" t="e">
        <f t="shared" si="1"/>
        <v>#DIV/0!</v>
      </c>
    </row>
    <row r="13" spans="1:10" s="304" customFormat="1" ht="69" customHeight="1">
      <c r="A13" s="33">
        <v>10</v>
      </c>
      <c r="B13" s="51" t="s">
        <v>612</v>
      </c>
      <c r="C13" s="52" t="s">
        <v>99</v>
      </c>
      <c r="D13" s="22">
        <v>7500</v>
      </c>
      <c r="E13" s="22"/>
      <c r="F13" s="47"/>
      <c r="G13" s="24" t="e">
        <f t="shared" si="0"/>
        <v>#DIV/0!</v>
      </c>
      <c r="H13" s="37">
        <v>0</v>
      </c>
      <c r="I13" s="26"/>
      <c r="J13" s="169" t="e">
        <f t="shared" si="1"/>
        <v>#DIV/0!</v>
      </c>
    </row>
    <row r="14" spans="1:10" s="304" customFormat="1" ht="13.5" customHeight="1">
      <c r="A14" s="688" t="s">
        <v>165</v>
      </c>
      <c r="B14" s="688"/>
      <c r="C14" s="688"/>
      <c r="D14" s="688"/>
      <c r="E14" s="688"/>
      <c r="F14" s="688"/>
      <c r="G14" s="688"/>
      <c r="H14" s="688"/>
      <c r="I14" s="688"/>
      <c r="J14" s="312" t="e">
        <f>SUM(J4:J13)</f>
        <v>#DIV/0!</v>
      </c>
    </row>
    <row r="15" ht="12.75">
      <c r="E15" s="72"/>
    </row>
    <row r="16" spans="1:10" s="72" customFormat="1" ht="12">
      <c r="A16" s="72" t="s">
        <v>166</v>
      </c>
      <c r="F16" s="73"/>
      <c r="J16" s="74"/>
    </row>
    <row r="17" spans="1:10" s="72" customFormat="1" ht="12">
      <c r="A17" s="72" t="s">
        <v>167</v>
      </c>
      <c r="F17" s="73"/>
      <c r="J17" s="74"/>
    </row>
    <row r="18" spans="1:10" s="72" customFormat="1" ht="12" customHeight="1">
      <c r="A18" s="670" t="s">
        <v>168</v>
      </c>
      <c r="B18" s="670"/>
      <c r="C18" s="670"/>
      <c r="D18" s="670"/>
      <c r="E18" s="670"/>
      <c r="F18" s="670"/>
      <c r="G18" s="670"/>
      <c r="H18" s="670"/>
      <c r="J18" s="74"/>
    </row>
    <row r="19" spans="1:10" s="72" customFormat="1" ht="12" customHeight="1">
      <c r="A19" s="72" t="s">
        <v>169</v>
      </c>
      <c r="F19" s="73"/>
      <c r="J19" s="74"/>
    </row>
    <row r="20" spans="1:10" s="72" customFormat="1" ht="25.5" customHeight="1">
      <c r="A20" s="670" t="s">
        <v>170</v>
      </c>
      <c r="B20" s="670"/>
      <c r="C20" s="670"/>
      <c r="D20" s="670"/>
      <c r="E20" s="670"/>
      <c r="F20" s="670"/>
      <c r="G20" s="670"/>
      <c r="H20" s="670"/>
      <c r="I20" s="670"/>
      <c r="J20" s="670"/>
    </row>
    <row r="21" spans="1:10" s="72" customFormat="1" ht="12">
      <c r="A21" s="72" t="s">
        <v>171</v>
      </c>
      <c r="F21" s="73"/>
      <c r="J21" s="74"/>
    </row>
    <row r="22" spans="1:10" s="72" customFormat="1" ht="12">
      <c r="A22" s="72" t="s">
        <v>172</v>
      </c>
      <c r="F22" s="73"/>
      <c r="J22" s="74"/>
    </row>
    <row r="23" spans="1:10" s="72" customFormat="1" ht="12">
      <c r="A23" s="72" t="s">
        <v>174</v>
      </c>
      <c r="F23" s="73"/>
      <c r="J23" s="74"/>
    </row>
    <row r="24" spans="1:10" s="72" customFormat="1" ht="12">
      <c r="A24" s="72" t="s">
        <v>175</v>
      </c>
      <c r="F24" s="73"/>
      <c r="J24" s="74"/>
    </row>
    <row r="25" ht="12.75">
      <c r="E25" s="72"/>
    </row>
    <row r="27" ht="12.75">
      <c r="E27" s="72"/>
    </row>
    <row r="29" ht="12.75">
      <c r="E29" s="72"/>
    </row>
    <row r="30" ht="12.75">
      <c r="E30" s="6"/>
    </row>
    <row r="31" ht="12.75">
      <c r="E31" s="6"/>
    </row>
    <row r="32" ht="12.75">
      <c r="E32" s="6"/>
    </row>
    <row r="33" ht="12.75">
      <c r="E33" s="6"/>
    </row>
    <row r="38" ht="12.75">
      <c r="E38" s="72"/>
    </row>
    <row r="39" ht="12.75">
      <c r="E39" s="72"/>
    </row>
    <row r="40" ht="12.75">
      <c r="E40" s="6"/>
    </row>
    <row r="41" ht="12.75">
      <c r="E41" s="6"/>
    </row>
    <row r="42" ht="12.75">
      <c r="E42" s="72"/>
    </row>
    <row r="43" ht="12.75">
      <c r="E43" s="6"/>
    </row>
    <row r="44" ht="12.75">
      <c r="E44" s="6"/>
    </row>
    <row r="45" ht="12.75">
      <c r="E45" s="6"/>
    </row>
    <row r="46" ht="12.75">
      <c r="E46" s="6"/>
    </row>
    <row r="47" ht="12.75">
      <c r="E47" s="72"/>
    </row>
    <row r="48" ht="12.75">
      <c r="E48" s="72"/>
    </row>
    <row r="50" ht="12.75">
      <c r="E50" s="72"/>
    </row>
    <row r="52" ht="12.75">
      <c r="E52" s="72"/>
    </row>
    <row r="53" ht="12.75">
      <c r="E53" s="6"/>
    </row>
    <row r="54" ht="12.75">
      <c r="E54" s="6"/>
    </row>
    <row r="55" ht="12.75">
      <c r="E55" s="72"/>
    </row>
    <row r="60" ht="12.75">
      <c r="E60" s="6"/>
    </row>
    <row r="61" ht="12.75">
      <c r="E61" s="72"/>
    </row>
    <row r="62" ht="12.75">
      <c r="E62" s="72"/>
    </row>
    <row r="64" ht="12.75">
      <c r="E64" s="72"/>
    </row>
    <row r="66" ht="12.75">
      <c r="E66" s="72"/>
    </row>
    <row r="67" ht="12.75">
      <c r="E67" s="6"/>
    </row>
    <row r="68" ht="12.75">
      <c r="E68" s="72"/>
    </row>
    <row r="69" ht="12.75">
      <c r="E69" s="6"/>
    </row>
    <row r="70" ht="12.75">
      <c r="E70" s="72"/>
    </row>
    <row r="75" ht="12.75">
      <c r="E75" s="6"/>
    </row>
    <row r="76" ht="12.75">
      <c r="E76" s="72"/>
    </row>
    <row r="77" ht="12.75">
      <c r="E77" s="72"/>
    </row>
    <row r="78" ht="12.75">
      <c r="E78" s="6"/>
    </row>
    <row r="79" ht="12.75">
      <c r="E79" s="72"/>
    </row>
    <row r="80" ht="12.75">
      <c r="E80" s="6"/>
    </row>
    <row r="81" ht="12.75">
      <c r="E81" s="72"/>
    </row>
    <row r="82" ht="12.75">
      <c r="E82" s="6"/>
    </row>
    <row r="83" ht="12.75">
      <c r="E83" s="72"/>
    </row>
    <row r="84" ht="12.75">
      <c r="E84" s="6"/>
    </row>
    <row r="85" ht="12.75">
      <c r="E85" s="72"/>
    </row>
    <row r="86" ht="12.75">
      <c r="E86" s="6"/>
    </row>
    <row r="87" ht="12.75">
      <c r="E87" s="6"/>
    </row>
    <row r="88" ht="12.75">
      <c r="E88" s="6"/>
    </row>
    <row r="89" ht="12.75">
      <c r="E89" s="6"/>
    </row>
    <row r="90" ht="12.75">
      <c r="E90" s="6"/>
    </row>
    <row r="91" ht="12.75">
      <c r="E91" s="72"/>
    </row>
    <row r="92" ht="12.75">
      <c r="E92" s="72"/>
    </row>
    <row r="93" ht="12.75">
      <c r="E93" s="6"/>
    </row>
    <row r="94" ht="12.75">
      <c r="E94" s="72"/>
    </row>
    <row r="95" ht="12.75">
      <c r="E95" s="6"/>
    </row>
    <row r="96" ht="12.75">
      <c r="E96" s="72"/>
    </row>
    <row r="97" ht="12.75">
      <c r="E97" s="6"/>
    </row>
    <row r="98" ht="12.75">
      <c r="E98" s="72"/>
    </row>
    <row r="99" ht="12.75">
      <c r="E99" s="6"/>
    </row>
    <row r="100" ht="12.75">
      <c r="E100" s="72"/>
    </row>
    <row r="101" ht="12.75">
      <c r="E101" s="6"/>
    </row>
    <row r="102" ht="12.75">
      <c r="E102" s="6"/>
    </row>
    <row r="103" ht="12.75">
      <c r="E103" s="6"/>
    </row>
    <row r="104" ht="12.75">
      <c r="E104" s="6"/>
    </row>
    <row r="105" ht="12.75">
      <c r="E105" s="72"/>
    </row>
    <row r="106" ht="12.75">
      <c r="E106" s="6"/>
    </row>
    <row r="107" ht="12.75">
      <c r="E107" s="72"/>
    </row>
    <row r="108" ht="12.75">
      <c r="E108" s="216"/>
    </row>
    <row r="109" ht="12.75">
      <c r="E109" s="216"/>
    </row>
    <row r="110" ht="12.75">
      <c r="E110" s="216"/>
    </row>
    <row r="111" ht="12.75">
      <c r="E111" s="216"/>
    </row>
    <row r="112" ht="12.75">
      <c r="E112" s="72"/>
    </row>
    <row r="113" ht="12.75">
      <c r="E113" s="6"/>
    </row>
    <row r="114" ht="12.75">
      <c r="E114" s="72"/>
    </row>
    <row r="115" ht="12.75">
      <c r="E115" s="6"/>
    </row>
    <row r="116" ht="12.75">
      <c r="E116" s="72"/>
    </row>
    <row r="117" ht="12.75">
      <c r="E117" s="6"/>
    </row>
    <row r="118" ht="12.75">
      <c r="E118" s="72"/>
    </row>
    <row r="119" ht="12.75">
      <c r="E119" s="6"/>
    </row>
    <row r="120" ht="12.75">
      <c r="E120" s="6"/>
    </row>
    <row r="121" ht="12.75">
      <c r="E121" s="6"/>
    </row>
    <row r="122" ht="12.75">
      <c r="E122" s="6"/>
    </row>
    <row r="123" ht="12.75">
      <c r="E123" s="6"/>
    </row>
    <row r="124" ht="12.75">
      <c r="E124" s="6"/>
    </row>
    <row r="125" ht="12.75">
      <c r="E125" s="6"/>
    </row>
    <row r="126" ht="12.75">
      <c r="E126" s="72"/>
    </row>
    <row r="127" ht="12.75">
      <c r="E127" s="6"/>
    </row>
    <row r="128" ht="12.75">
      <c r="E128" s="72"/>
    </row>
    <row r="129" ht="12.75">
      <c r="E129" s="6"/>
    </row>
    <row r="130" ht="12.75">
      <c r="E130" s="72"/>
    </row>
    <row r="131" ht="12.75">
      <c r="E131" s="6"/>
    </row>
    <row r="132" ht="12.75">
      <c r="E132" s="6"/>
    </row>
    <row r="133" ht="12.75">
      <c r="E133" s="6"/>
    </row>
    <row r="134" ht="12.75">
      <c r="E134" s="6"/>
    </row>
    <row r="135" ht="12.75">
      <c r="E135" s="6"/>
    </row>
    <row r="136" ht="12.75">
      <c r="E136" s="6"/>
    </row>
    <row r="137" ht="12.75">
      <c r="E137" s="6"/>
    </row>
    <row r="138" ht="12.75">
      <c r="E138" s="6"/>
    </row>
    <row r="139" ht="12.75">
      <c r="E139" s="6"/>
    </row>
    <row r="140" ht="12.75">
      <c r="E140" s="72"/>
    </row>
    <row r="141" ht="12.75">
      <c r="E141" s="72"/>
    </row>
    <row r="142" ht="12.75">
      <c r="E142" s="6"/>
    </row>
    <row r="143" ht="12.75">
      <c r="E143" s="72"/>
    </row>
    <row r="144" ht="12.75">
      <c r="E144" s="6"/>
    </row>
    <row r="145" ht="12.75">
      <c r="E145" s="72"/>
    </row>
    <row r="146" ht="12.75">
      <c r="E146" s="6"/>
    </row>
    <row r="147" ht="12.75">
      <c r="E147" s="6"/>
    </row>
    <row r="148" ht="12.75">
      <c r="E148" s="6"/>
    </row>
    <row r="149" ht="12.75">
      <c r="E149" s="6"/>
    </row>
  </sheetData>
  <sheetProtection selectLockedCells="1" selectUnlockedCells="1"/>
  <mergeCells count="3">
    <mergeCell ref="A14:I14"/>
    <mergeCell ref="A18:H18"/>
    <mergeCell ref="A20:J20"/>
  </mergeCells>
  <printOptions/>
  <pageMargins left="0.75" right="0.75" top="1" bottom="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125"/>
  <sheetViews>
    <sheetView zoomScale="107" zoomScaleNormal="107" zoomScalePageLayoutView="0" workbookViewId="0" topLeftCell="A1">
      <selection activeCell="H10" sqref="H10"/>
    </sheetView>
  </sheetViews>
  <sheetFormatPr defaultColWidth="9.00390625" defaultRowHeight="12.75"/>
  <cols>
    <col min="1" max="1" width="4.421875" style="6" customWidth="1"/>
    <col min="2" max="2" width="56.421875" style="6" customWidth="1"/>
    <col min="3" max="3" width="4.00390625" style="6" customWidth="1"/>
    <col min="4" max="4" width="7.28125" style="6" customWidth="1"/>
    <col min="5" max="5" width="10.421875" style="6" customWidth="1"/>
    <col min="6" max="6" width="9.421875" style="6" customWidth="1"/>
    <col min="7" max="7" width="11.8515625" style="6" customWidth="1"/>
    <col min="8" max="8" width="10.7109375" style="6" customWidth="1"/>
    <col min="9" max="9" width="4.421875" style="6" customWidth="1"/>
    <col min="10" max="10" width="11.8515625" style="6" customWidth="1"/>
    <col min="11" max="16384" width="9.00390625" style="6" customWidth="1"/>
  </cols>
  <sheetData>
    <row r="1" spans="1:10" ht="12.75">
      <c r="A1" s="7" t="s">
        <v>176</v>
      </c>
      <c r="B1" s="7"/>
      <c r="C1" s="7"/>
      <c r="D1" s="7"/>
      <c r="E1" s="8"/>
      <c r="F1" s="7"/>
      <c r="G1" s="7"/>
      <c r="H1" s="7"/>
      <c r="J1"/>
    </row>
    <row r="2" spans="1:10" s="14" customFormat="1" ht="60">
      <c r="A2" s="9" t="s">
        <v>87</v>
      </c>
      <c r="B2" s="9" t="s">
        <v>88</v>
      </c>
      <c r="C2" s="9" t="s">
        <v>89</v>
      </c>
      <c r="D2" s="10" t="s">
        <v>90</v>
      </c>
      <c r="E2" s="10" t="s">
        <v>91</v>
      </c>
      <c r="F2" s="11" t="s">
        <v>92</v>
      </c>
      <c r="G2" s="12" t="s">
        <v>93</v>
      </c>
      <c r="H2" s="13" t="s">
        <v>94</v>
      </c>
      <c r="I2" s="13" t="s">
        <v>95</v>
      </c>
      <c r="J2" s="13" t="s">
        <v>96</v>
      </c>
    </row>
    <row r="3" spans="1:10" s="18" customFormat="1" ht="10.5">
      <c r="A3" s="15">
        <v>1</v>
      </c>
      <c r="B3" s="16">
        <v>2</v>
      </c>
      <c r="C3" s="15">
        <v>3</v>
      </c>
      <c r="D3" s="15">
        <v>4</v>
      </c>
      <c r="E3" s="15" t="s">
        <v>97</v>
      </c>
      <c r="F3" s="15">
        <v>6</v>
      </c>
      <c r="G3" s="15">
        <v>7</v>
      </c>
      <c r="H3" s="15">
        <v>8</v>
      </c>
      <c r="I3" s="15">
        <v>9</v>
      </c>
      <c r="J3" s="17">
        <v>10</v>
      </c>
    </row>
    <row r="4" spans="1:11" ht="98.25" customHeight="1">
      <c r="A4" s="19">
        <v>1</v>
      </c>
      <c r="B4" s="20" t="s">
        <v>177</v>
      </c>
      <c r="C4" s="19" t="s">
        <v>99</v>
      </c>
      <c r="D4" s="21">
        <v>7000</v>
      </c>
      <c r="E4" s="22"/>
      <c r="F4" s="23"/>
      <c r="G4" s="24" t="e">
        <f>ROUNDUP(D4/F4,2)</f>
        <v>#DIV/0!</v>
      </c>
      <c r="H4" s="37">
        <v>0</v>
      </c>
      <c r="I4" s="26"/>
      <c r="J4" s="27" t="e">
        <f>ROUND((H4*I4+H4)*G4,2)</f>
        <v>#DIV/0!</v>
      </c>
      <c r="K4" s="72"/>
    </row>
    <row r="5" spans="1:11" ht="111" customHeight="1">
      <c r="A5" s="19">
        <v>2</v>
      </c>
      <c r="B5" s="20" t="s">
        <v>178</v>
      </c>
      <c r="C5" s="19" t="s">
        <v>99</v>
      </c>
      <c r="D5" s="21">
        <v>11000</v>
      </c>
      <c r="E5" s="22"/>
      <c r="F5" s="23"/>
      <c r="G5" s="24" t="e">
        <f>ROUNDUP(D5/F5,2)</f>
        <v>#DIV/0!</v>
      </c>
      <c r="H5" s="37">
        <v>0</v>
      </c>
      <c r="I5" s="26"/>
      <c r="J5" s="27" t="e">
        <f>ROUND((H5*I5+H5)*G5,2)</f>
        <v>#DIV/0!</v>
      </c>
      <c r="K5" s="72"/>
    </row>
    <row r="6" spans="1:11" ht="90" customHeight="1">
      <c r="A6" s="19">
        <v>3</v>
      </c>
      <c r="B6" s="75" t="s">
        <v>179</v>
      </c>
      <c r="C6" s="76" t="s">
        <v>99</v>
      </c>
      <c r="D6" s="77">
        <v>2700</v>
      </c>
      <c r="E6" s="78"/>
      <c r="F6" s="23"/>
      <c r="G6" s="24" t="e">
        <f>ROUNDUP(D6/F6,2)</f>
        <v>#DIV/0!</v>
      </c>
      <c r="H6" s="37">
        <v>0</v>
      </c>
      <c r="I6" s="80"/>
      <c r="J6" s="81" t="e">
        <f>ROUND((H6*I6+H6)*G6,2)</f>
        <v>#DIV/0!</v>
      </c>
      <c r="K6" s="72"/>
    </row>
    <row r="7" spans="1:11" ht="88.5" customHeight="1">
      <c r="A7" s="19">
        <v>4</v>
      </c>
      <c r="B7" s="82" t="s">
        <v>180</v>
      </c>
      <c r="C7" s="76" t="s">
        <v>99</v>
      </c>
      <c r="D7" s="83">
        <v>3000</v>
      </c>
      <c r="E7" s="78">
        <v>600</v>
      </c>
      <c r="F7" s="31"/>
      <c r="G7" s="24" t="e">
        <f>ROUNDUP(D7/F7,2)</f>
        <v>#DIV/0!</v>
      </c>
      <c r="H7" s="37">
        <v>0</v>
      </c>
      <c r="I7" s="80"/>
      <c r="J7" s="81" t="e">
        <f>ROUND((H7*I7+H7)*G7,2)</f>
        <v>#DIV/0!</v>
      </c>
      <c r="K7" s="72"/>
    </row>
    <row r="8" spans="1:11" ht="39" customHeight="1">
      <c r="A8" s="84">
        <v>5</v>
      </c>
      <c r="B8" s="674" t="s">
        <v>181</v>
      </c>
      <c r="C8" s="674"/>
      <c r="D8" s="674"/>
      <c r="E8" s="674"/>
      <c r="F8" s="674"/>
      <c r="G8" s="674"/>
      <c r="H8" s="674"/>
      <c r="I8" s="674"/>
      <c r="J8" s="674"/>
      <c r="K8" s="72"/>
    </row>
    <row r="9" spans="1:11" ht="12.75">
      <c r="A9" s="86" t="s">
        <v>182</v>
      </c>
      <c r="B9" s="87" t="s">
        <v>183</v>
      </c>
      <c r="C9" s="88" t="s">
        <v>99</v>
      </c>
      <c r="D9" s="89">
        <v>3000</v>
      </c>
      <c r="E9" s="90"/>
      <c r="F9" s="31"/>
      <c r="G9" s="24" t="e">
        <f>ROUNDUP(D9/F9,2)</f>
        <v>#DIV/0!</v>
      </c>
      <c r="H9" s="91">
        <v>0</v>
      </c>
      <c r="I9" s="92"/>
      <c r="J9" s="93" t="e">
        <f>ROUND((H9*I9+H9)*G9,2)</f>
        <v>#DIV/0!</v>
      </c>
      <c r="K9" s="72"/>
    </row>
    <row r="10" spans="1:11" ht="12.75">
      <c r="A10" s="94" t="s">
        <v>184</v>
      </c>
      <c r="B10" s="87" t="s">
        <v>185</v>
      </c>
      <c r="C10" s="95" t="s">
        <v>99</v>
      </c>
      <c r="D10" s="96">
        <v>3000</v>
      </c>
      <c r="E10" s="97"/>
      <c r="F10" s="31"/>
      <c r="G10" s="24" t="e">
        <f>ROUNDUP(D10/F10,2)</f>
        <v>#DIV/0!</v>
      </c>
      <c r="H10" s="91">
        <v>0</v>
      </c>
      <c r="I10" s="92"/>
      <c r="J10" s="93" t="e">
        <f>ROUND((H10*I10+H10)*G10,2)</f>
        <v>#DIV/0!</v>
      </c>
      <c r="K10" s="72"/>
    </row>
    <row r="11" spans="1:11" ht="51.75">
      <c r="A11" s="98">
        <v>6</v>
      </c>
      <c r="B11" s="99" t="s">
        <v>186</v>
      </c>
      <c r="C11" s="35" t="s">
        <v>108</v>
      </c>
      <c r="D11" s="22">
        <v>600</v>
      </c>
      <c r="E11" s="22"/>
      <c r="F11" s="31"/>
      <c r="G11" s="24" t="e">
        <f>ROUNDUP(D11/F11,2)</f>
        <v>#DIV/0!</v>
      </c>
      <c r="H11" s="37">
        <v>0</v>
      </c>
      <c r="I11" s="26"/>
      <c r="J11" s="100" t="e">
        <f>ROUND((H11*I11+H11)*G11,2)</f>
        <v>#DIV/0!</v>
      </c>
      <c r="K11" s="72"/>
    </row>
    <row r="12" spans="1:11" ht="12.75" customHeight="1">
      <c r="A12" s="673" t="s">
        <v>165</v>
      </c>
      <c r="B12" s="673"/>
      <c r="C12" s="673"/>
      <c r="D12" s="673"/>
      <c r="E12" s="673"/>
      <c r="F12" s="673"/>
      <c r="G12" s="673"/>
      <c r="H12" s="673"/>
      <c r="I12" s="673"/>
      <c r="J12" s="101" t="e">
        <f>SUM(J4:J11)</f>
        <v>#DIV/0!</v>
      </c>
      <c r="K12" s="72"/>
    </row>
    <row r="13" spans="1:10" s="72" customFormat="1" ht="14.25" customHeight="1">
      <c r="A13" s="102"/>
      <c r="B13" s="103"/>
      <c r="C13" s="6"/>
      <c r="D13" s="6"/>
      <c r="E13"/>
      <c r="F13" s="6"/>
      <c r="G13" s="6"/>
      <c r="H13" s="6"/>
      <c r="I13" s="6"/>
      <c r="J13" s="6"/>
    </row>
    <row r="14" spans="1:10" s="72" customFormat="1" ht="12">
      <c r="A14" s="72" t="s">
        <v>166</v>
      </c>
      <c r="F14" s="73"/>
      <c r="J14" s="74"/>
    </row>
    <row r="15" spans="1:10" s="72" customFormat="1" ht="12">
      <c r="A15" s="72" t="s">
        <v>167</v>
      </c>
      <c r="F15" s="73"/>
      <c r="J15" s="74"/>
    </row>
    <row r="16" spans="1:10" s="72" customFormat="1" ht="12" customHeight="1">
      <c r="A16" s="670" t="s">
        <v>168</v>
      </c>
      <c r="B16" s="670"/>
      <c r="C16" s="670"/>
      <c r="D16" s="670"/>
      <c r="E16" s="670"/>
      <c r="F16" s="670"/>
      <c r="G16" s="670"/>
      <c r="H16" s="670"/>
      <c r="J16" s="74"/>
    </row>
    <row r="17" spans="1:10" s="72" customFormat="1" ht="12" customHeight="1">
      <c r="A17" s="72" t="s">
        <v>169</v>
      </c>
      <c r="F17" s="73"/>
      <c r="J17" s="74"/>
    </row>
    <row r="18" spans="1:10" s="72" customFormat="1" ht="25.5" customHeight="1">
      <c r="A18" s="670" t="s">
        <v>170</v>
      </c>
      <c r="B18" s="670"/>
      <c r="C18" s="670"/>
      <c r="D18" s="670"/>
      <c r="E18" s="670"/>
      <c r="F18" s="670"/>
      <c r="G18" s="670"/>
      <c r="H18" s="670"/>
      <c r="I18" s="670"/>
      <c r="J18" s="670"/>
    </row>
    <row r="19" spans="1:10" s="72" customFormat="1" ht="12">
      <c r="A19" s="72" t="s">
        <v>171</v>
      </c>
      <c r="F19" s="73"/>
      <c r="J19" s="74"/>
    </row>
    <row r="20" spans="1:10" s="72" customFormat="1" ht="12">
      <c r="A20" s="72" t="s">
        <v>172</v>
      </c>
      <c r="F20" s="73"/>
      <c r="J20" s="74"/>
    </row>
    <row r="21" spans="1:10" s="72" customFormat="1" ht="12">
      <c r="A21" s="72" t="s">
        <v>173</v>
      </c>
      <c r="F21" s="73"/>
      <c r="J21" s="74"/>
    </row>
    <row r="22" spans="1:10" s="72" customFormat="1" ht="12">
      <c r="A22" s="72" t="s">
        <v>174</v>
      </c>
      <c r="F22" s="73"/>
      <c r="J22" s="74"/>
    </row>
    <row r="23" spans="1:10" s="72" customFormat="1" ht="12">
      <c r="A23" s="72" t="s">
        <v>175</v>
      </c>
      <c r="F23" s="73"/>
      <c r="J23" s="74"/>
    </row>
    <row r="24" ht="12.75">
      <c r="E24"/>
    </row>
    <row r="25" ht="12.75">
      <c r="E25" s="72"/>
    </row>
    <row r="27" ht="12.75">
      <c r="E27" s="72"/>
    </row>
    <row r="29" ht="12.75">
      <c r="E29" s="72"/>
    </row>
    <row r="38" ht="12.75">
      <c r="E38" s="72"/>
    </row>
    <row r="39" ht="12.75">
      <c r="E39" s="72"/>
    </row>
    <row r="40" ht="12.75">
      <c r="E40" s="72"/>
    </row>
    <row r="41" ht="12.75">
      <c r="E41" s="72"/>
    </row>
    <row r="42" ht="12.75">
      <c r="E42" s="72"/>
    </row>
    <row r="46" ht="12.75">
      <c r="E46" s="72"/>
    </row>
    <row r="47" ht="12.75">
      <c r="E47" s="72"/>
    </row>
    <row r="48" ht="12.75">
      <c r="E48" s="72"/>
    </row>
    <row r="49" ht="12.75">
      <c r="E49" s="72"/>
    </row>
    <row r="51" ht="12.75">
      <c r="E51" s="72"/>
    </row>
    <row r="52" ht="12.75">
      <c r="E52" s="72"/>
    </row>
    <row r="54" ht="12.75">
      <c r="E54" s="72"/>
    </row>
    <row r="56" ht="12.75">
      <c r="E56" s="72"/>
    </row>
    <row r="72" ht="12.75">
      <c r="E72" s="72"/>
    </row>
    <row r="74" ht="12.75">
      <c r="E74" s="72"/>
    </row>
    <row r="76" ht="12.75">
      <c r="E76" s="72"/>
    </row>
    <row r="85" ht="12.75">
      <c r="E85" s="72"/>
    </row>
    <row r="90" ht="12.75">
      <c r="E90" s="72"/>
    </row>
    <row r="91" ht="12.75">
      <c r="E91" s="72"/>
    </row>
    <row r="92" ht="12.75">
      <c r="E92" s="72"/>
    </row>
    <row r="93" ht="12.75">
      <c r="E93" s="72"/>
    </row>
    <row r="94" ht="12.75">
      <c r="E94"/>
    </row>
    <row r="95" ht="12.75">
      <c r="E95" s="72"/>
    </row>
    <row r="96" ht="12.75">
      <c r="E96"/>
    </row>
    <row r="97" ht="12.75">
      <c r="E97" s="72"/>
    </row>
    <row r="98" ht="12.75">
      <c r="E98" s="72"/>
    </row>
    <row r="99" ht="12.75">
      <c r="E99" s="72"/>
    </row>
    <row r="100" ht="12.75">
      <c r="E100" s="72"/>
    </row>
    <row r="101" ht="12.75">
      <c r="E101"/>
    </row>
    <row r="102" ht="12.75">
      <c r="E102"/>
    </row>
    <row r="103" ht="12.75">
      <c r="E103"/>
    </row>
    <row r="104" ht="12.75">
      <c r="E104"/>
    </row>
    <row r="105" ht="12.75">
      <c r="E105" s="72"/>
    </row>
    <row r="106" ht="12.75">
      <c r="E106" s="72"/>
    </row>
    <row r="108" ht="12.75">
      <c r="E108" s="72"/>
    </row>
    <row r="109" ht="12.75">
      <c r="E109" s="72"/>
    </row>
    <row r="110" ht="12.75">
      <c r="E110" s="72"/>
    </row>
    <row r="111" ht="12.75">
      <c r="E111" s="72"/>
    </row>
    <row r="112" ht="12.75">
      <c r="E112" s="72"/>
    </row>
    <row r="117" ht="12.75">
      <c r="E117" s="72"/>
    </row>
    <row r="119" ht="12.75">
      <c r="E119" s="72"/>
    </row>
    <row r="121" ht="12.75">
      <c r="E121" s="72"/>
    </row>
    <row r="122" ht="12.75">
      <c r="E122" s="72"/>
    </row>
    <row r="123" ht="12.75">
      <c r="E123" s="72"/>
    </row>
    <row r="124" ht="12.75">
      <c r="E124" s="72"/>
    </row>
    <row r="125" ht="12.75">
      <c r="E125" s="72"/>
    </row>
  </sheetData>
  <sheetProtection selectLockedCells="1" selectUnlockedCells="1"/>
  <mergeCells count="4">
    <mergeCell ref="B8:J8"/>
    <mergeCell ref="A12:I12"/>
    <mergeCell ref="A16:H16"/>
    <mergeCell ref="A18:J1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J18"/>
  <sheetViews>
    <sheetView zoomScalePageLayoutView="0" workbookViewId="0" topLeftCell="A1">
      <selection activeCell="H4" sqref="H4:H6"/>
    </sheetView>
  </sheetViews>
  <sheetFormatPr defaultColWidth="8.8515625" defaultRowHeight="12.75"/>
  <cols>
    <col min="1" max="1" width="4.421875" style="0" customWidth="1"/>
    <col min="2" max="2" width="61.7109375" style="0" customWidth="1"/>
    <col min="3" max="3" width="5.7109375" style="0" customWidth="1"/>
    <col min="4" max="4" width="6.140625" style="0" customWidth="1"/>
    <col min="5" max="5" width="12.421875" style="0" customWidth="1"/>
    <col min="6" max="8" width="8.8515625" style="0" customWidth="1"/>
    <col min="9" max="9" width="5.7109375" style="0" customWidth="1"/>
    <col min="10" max="10" width="12.421875" style="0" customWidth="1"/>
  </cols>
  <sheetData>
    <row r="1" spans="1:9" ht="12.75">
      <c r="A1" s="7" t="s">
        <v>613</v>
      </c>
      <c r="B1" s="7"/>
      <c r="C1" s="7"/>
      <c r="D1" s="7"/>
      <c r="E1" s="364"/>
      <c r="F1" s="7"/>
      <c r="G1" s="7"/>
      <c r="H1" s="7"/>
      <c r="I1" s="6"/>
    </row>
    <row r="2" spans="1:10" ht="93.75" customHeight="1">
      <c r="A2" s="9" t="s">
        <v>87</v>
      </c>
      <c r="B2" s="9" t="s">
        <v>88</v>
      </c>
      <c r="C2" s="9" t="s">
        <v>89</v>
      </c>
      <c r="D2" s="10" t="s">
        <v>90</v>
      </c>
      <c r="E2" s="10" t="s">
        <v>91</v>
      </c>
      <c r="F2" s="11" t="s">
        <v>92</v>
      </c>
      <c r="G2" s="12" t="s">
        <v>551</v>
      </c>
      <c r="H2" s="13" t="s">
        <v>94</v>
      </c>
      <c r="I2" s="13" t="s">
        <v>95</v>
      </c>
      <c r="J2" s="13" t="s">
        <v>96</v>
      </c>
    </row>
    <row r="3" spans="1:10" ht="12.75">
      <c r="A3" s="15">
        <v>1</v>
      </c>
      <c r="B3" s="16">
        <v>2</v>
      </c>
      <c r="C3" s="15">
        <v>3</v>
      </c>
      <c r="D3" s="15">
        <v>4</v>
      </c>
      <c r="E3" s="385">
        <v>5</v>
      </c>
      <c r="F3" s="15">
        <v>6</v>
      </c>
      <c r="G3" s="15">
        <v>7</v>
      </c>
      <c r="H3" s="15">
        <v>8</v>
      </c>
      <c r="I3" s="15">
        <v>9</v>
      </c>
      <c r="J3" s="17">
        <v>10</v>
      </c>
    </row>
    <row r="4" spans="1:10" ht="80.25" customHeight="1">
      <c r="A4" s="69" t="s">
        <v>302</v>
      </c>
      <c r="B4" s="1" t="s">
        <v>614</v>
      </c>
      <c r="C4" s="70" t="s">
        <v>99</v>
      </c>
      <c r="D4" s="22">
        <v>160</v>
      </c>
      <c r="E4" s="22"/>
      <c r="F4" s="31"/>
      <c r="G4" s="24" t="e">
        <f>ROUNDUP(D4/F4,2)</f>
        <v>#DIV/0!</v>
      </c>
      <c r="H4" s="37">
        <v>0</v>
      </c>
      <c r="I4" s="26"/>
      <c r="J4" s="169" t="e">
        <f>ROUND((H4*I4+H4)*G4,2)</f>
        <v>#DIV/0!</v>
      </c>
    </row>
    <row r="5" spans="1:10" ht="84">
      <c r="A5" s="69" t="s">
        <v>305</v>
      </c>
      <c r="B5" s="2" t="s">
        <v>615</v>
      </c>
      <c r="C5" s="70" t="s">
        <v>99</v>
      </c>
      <c r="D5" s="22">
        <v>160</v>
      </c>
      <c r="E5" s="22"/>
      <c r="F5" s="31"/>
      <c r="G5" s="24" t="e">
        <f>ROUNDUP(D5/F5,2)</f>
        <v>#DIV/0!</v>
      </c>
      <c r="H5" s="37">
        <v>0</v>
      </c>
      <c r="I5" s="26"/>
      <c r="J5" s="169" t="e">
        <f>ROUND((H5*I5+H5)*G5,2)</f>
        <v>#DIV/0!</v>
      </c>
    </row>
    <row r="6" spans="1:10" ht="42">
      <c r="A6" s="69" t="s">
        <v>307</v>
      </c>
      <c r="B6" s="386" t="s">
        <v>616</v>
      </c>
      <c r="C6" s="70" t="s">
        <v>99</v>
      </c>
      <c r="D6" s="22">
        <v>200</v>
      </c>
      <c r="E6" s="22"/>
      <c r="F6" s="31"/>
      <c r="G6" s="24" t="e">
        <f>ROUNDUP(D6/F6,2)</f>
        <v>#DIV/0!</v>
      </c>
      <c r="H6" s="37">
        <v>0</v>
      </c>
      <c r="I6" s="26"/>
      <c r="J6" s="169" t="e">
        <f>ROUND((H6*I6+H6)*G6,2)</f>
        <v>#DIV/0!</v>
      </c>
    </row>
    <row r="7" spans="1:10" ht="12.75" customHeight="1">
      <c r="A7" s="673" t="s">
        <v>165</v>
      </c>
      <c r="B7" s="673"/>
      <c r="C7" s="673"/>
      <c r="D7" s="673"/>
      <c r="E7" s="673"/>
      <c r="F7" s="673"/>
      <c r="G7" s="673"/>
      <c r="H7" s="673"/>
      <c r="I7" s="673"/>
      <c r="J7" s="312" t="e">
        <f>SUM(J4:J6)</f>
        <v>#DIV/0!</v>
      </c>
    </row>
    <row r="8" spans="1:10" ht="12.75">
      <c r="A8" s="121"/>
      <c r="B8" s="5"/>
      <c r="C8" s="6"/>
      <c r="D8" s="6"/>
      <c r="E8" s="6"/>
      <c r="F8" s="6"/>
      <c r="G8" s="6"/>
      <c r="H8" s="6"/>
      <c r="I8" s="6"/>
      <c r="J8" s="6"/>
    </row>
    <row r="9" spans="1:10" ht="12.75">
      <c r="A9" s="72" t="s">
        <v>166</v>
      </c>
      <c r="B9" s="72"/>
      <c r="C9" s="72"/>
      <c r="D9" s="72"/>
      <c r="E9" s="72"/>
      <c r="F9" s="73"/>
      <c r="G9" s="72"/>
      <c r="H9" s="72"/>
      <c r="I9" s="72"/>
      <c r="J9" s="74"/>
    </row>
    <row r="10" spans="1:10" ht="12.75">
      <c r="A10" s="72" t="s">
        <v>167</v>
      </c>
      <c r="B10" s="72"/>
      <c r="C10" s="72"/>
      <c r="D10" s="72"/>
      <c r="E10" s="72"/>
      <c r="F10" s="73"/>
      <c r="G10" s="72"/>
      <c r="H10" s="72"/>
      <c r="I10" s="72"/>
      <c r="J10" s="74"/>
    </row>
    <row r="11" spans="1:10" ht="12.75" customHeight="1">
      <c r="A11" s="670" t="s">
        <v>168</v>
      </c>
      <c r="B11" s="670"/>
      <c r="C11" s="670"/>
      <c r="D11" s="670"/>
      <c r="E11" s="670"/>
      <c r="F11" s="670"/>
      <c r="G11" s="670"/>
      <c r="H11" s="670"/>
      <c r="I11" s="72"/>
      <c r="J11" s="74"/>
    </row>
    <row r="12" spans="1:10" ht="12.75">
      <c r="A12" s="72" t="s">
        <v>169</v>
      </c>
      <c r="B12" s="72"/>
      <c r="C12" s="72"/>
      <c r="D12" s="72"/>
      <c r="E12" s="72"/>
      <c r="F12" s="73"/>
      <c r="G12" s="72"/>
      <c r="H12" s="72"/>
      <c r="I12" s="72"/>
      <c r="J12" s="74"/>
    </row>
    <row r="13" spans="1:10" ht="12.75" customHeight="1">
      <c r="A13" s="670" t="s">
        <v>170</v>
      </c>
      <c r="B13" s="670"/>
      <c r="C13" s="670"/>
      <c r="D13" s="670"/>
      <c r="E13" s="670"/>
      <c r="F13" s="670"/>
      <c r="G13" s="670"/>
      <c r="H13" s="670"/>
      <c r="I13" s="670"/>
      <c r="J13" s="670"/>
    </row>
    <row r="14" spans="1:10" ht="12.75">
      <c r="A14" s="72" t="s">
        <v>171</v>
      </c>
      <c r="B14" s="72"/>
      <c r="C14" s="72"/>
      <c r="D14" s="72"/>
      <c r="E14" s="72"/>
      <c r="F14" s="73"/>
      <c r="G14" s="72"/>
      <c r="H14" s="72"/>
      <c r="I14" s="72"/>
      <c r="J14" s="74"/>
    </row>
    <row r="15" spans="1:10" ht="12.75">
      <c r="A15" s="72" t="s">
        <v>172</v>
      </c>
      <c r="B15" s="72"/>
      <c r="C15" s="72"/>
      <c r="D15" s="72"/>
      <c r="E15" s="72"/>
      <c r="F15" s="73"/>
      <c r="G15" s="72"/>
      <c r="H15" s="72"/>
      <c r="I15" s="72"/>
      <c r="J15" s="74"/>
    </row>
    <row r="16" spans="1:10" ht="12.75">
      <c r="A16" s="72" t="s">
        <v>173</v>
      </c>
      <c r="B16" s="72"/>
      <c r="C16" s="72"/>
      <c r="D16" s="72"/>
      <c r="E16" s="72"/>
      <c r="F16" s="73"/>
      <c r="G16" s="72"/>
      <c r="H16" s="72"/>
      <c r="I16" s="72"/>
      <c r="J16" s="74"/>
    </row>
    <row r="17" spans="1:10" ht="12.75">
      <c r="A17" s="72" t="s">
        <v>174</v>
      </c>
      <c r="B17" s="72"/>
      <c r="C17" s="72"/>
      <c r="D17" s="72"/>
      <c r="E17" s="72"/>
      <c r="F17" s="73"/>
      <c r="G17" s="72"/>
      <c r="H17" s="72"/>
      <c r="I17" s="72"/>
      <c r="J17" s="74"/>
    </row>
    <row r="18" spans="1:10" ht="12.75">
      <c r="A18" s="72" t="s">
        <v>175</v>
      </c>
      <c r="B18" s="72"/>
      <c r="C18" s="72"/>
      <c r="D18" s="72"/>
      <c r="E18" s="72"/>
      <c r="F18" s="73"/>
      <c r="G18" s="72"/>
      <c r="H18" s="72"/>
      <c r="I18" s="72"/>
      <c r="J18" s="74"/>
    </row>
  </sheetData>
  <sheetProtection selectLockedCells="1" selectUnlockedCells="1"/>
  <mergeCells count="3">
    <mergeCell ref="A7:I7"/>
    <mergeCell ref="A11:H11"/>
    <mergeCell ref="A13:J13"/>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M132"/>
  <sheetViews>
    <sheetView zoomScale="107" zoomScaleNormal="107" zoomScalePageLayoutView="0" workbookViewId="0" topLeftCell="A2">
      <selection activeCell="H24" sqref="H24"/>
    </sheetView>
  </sheetViews>
  <sheetFormatPr defaultColWidth="9.00390625" defaultRowHeight="12.75"/>
  <cols>
    <col min="1" max="1" width="4.28125" style="6" customWidth="1"/>
    <col min="2" max="2" width="52.8515625" style="6" customWidth="1"/>
    <col min="3" max="3" width="6.7109375" style="6" customWidth="1"/>
    <col min="4" max="4" width="6.421875" style="6" customWidth="1"/>
    <col min="5" max="5" width="10.421875" style="6" customWidth="1"/>
    <col min="6" max="6" width="10.421875" style="0" customWidth="1"/>
    <col min="7" max="7" width="11.28125" style="344" customWidth="1"/>
    <col min="8" max="8" width="11.28125" style="6" customWidth="1"/>
    <col min="9" max="9" width="6.421875" style="6" customWidth="1"/>
    <col min="10" max="10" width="11.7109375" style="6" customWidth="1"/>
    <col min="11" max="11" width="13.421875" style="357" customWidth="1"/>
    <col min="12" max="16384" width="9.00390625" style="6" customWidth="1"/>
  </cols>
  <sheetData>
    <row r="1" spans="1:10" ht="12.75">
      <c r="A1" s="7" t="s">
        <v>617</v>
      </c>
      <c r="B1" s="7"/>
      <c r="C1" s="7"/>
      <c r="D1" s="7"/>
      <c r="E1" s="7"/>
      <c r="F1" s="387"/>
      <c r="G1" s="388"/>
      <c r="H1" s="105"/>
      <c r="I1" s="7"/>
      <c r="J1"/>
    </row>
    <row r="2" spans="1:10" s="14" customFormat="1" ht="101.25" customHeight="1">
      <c r="A2" s="9" t="s">
        <v>87</v>
      </c>
      <c r="B2" s="9" t="s">
        <v>88</v>
      </c>
      <c r="C2" s="9" t="s">
        <v>89</v>
      </c>
      <c r="D2" s="10" t="s">
        <v>90</v>
      </c>
      <c r="E2" s="10" t="s">
        <v>91</v>
      </c>
      <c r="F2" s="11" t="s">
        <v>618</v>
      </c>
      <c r="G2" s="12" t="s">
        <v>93</v>
      </c>
      <c r="H2" s="389" t="s">
        <v>94</v>
      </c>
      <c r="I2" s="13" t="s">
        <v>95</v>
      </c>
      <c r="J2" s="13" t="s">
        <v>96</v>
      </c>
    </row>
    <row r="3" spans="1:10" s="108" customFormat="1" ht="10.5">
      <c r="A3" s="106">
        <v>1</v>
      </c>
      <c r="B3" s="106">
        <v>2</v>
      </c>
      <c r="C3" s="106">
        <v>3</v>
      </c>
      <c r="D3" s="106">
        <v>4</v>
      </c>
      <c r="E3" s="201">
        <v>5</v>
      </c>
      <c r="F3" s="107">
        <v>6</v>
      </c>
      <c r="G3" s="106">
        <v>7</v>
      </c>
      <c r="H3" s="309">
        <v>8</v>
      </c>
      <c r="I3" s="106">
        <v>9</v>
      </c>
      <c r="J3" s="17">
        <v>10</v>
      </c>
    </row>
    <row r="4" spans="1:10" s="108" customFormat="1" ht="12.75" customHeight="1">
      <c r="A4" s="686">
        <v>1</v>
      </c>
      <c r="B4" s="132" t="s">
        <v>619</v>
      </c>
      <c r="C4" s="686" t="s">
        <v>482</v>
      </c>
      <c r="D4" s="696">
        <v>1</v>
      </c>
      <c r="E4" s="700"/>
      <c r="F4" s="31"/>
      <c r="G4" s="698" t="e">
        <f>ROUNDUP(D4/F4,2)</f>
        <v>#DIV/0!</v>
      </c>
      <c r="H4" s="699">
        <v>0</v>
      </c>
      <c r="I4" s="694"/>
      <c r="J4" s="695" t="e">
        <f>ROUND((H4*I4+H4)*G4,2)</f>
        <v>#DIV/0!</v>
      </c>
    </row>
    <row r="5" spans="1:10" s="108" customFormat="1" ht="12" customHeight="1">
      <c r="A5" s="686"/>
      <c r="B5" s="132" t="s">
        <v>620</v>
      </c>
      <c r="C5" s="686"/>
      <c r="D5" s="696"/>
      <c r="E5" s="700"/>
      <c r="F5" s="31"/>
      <c r="G5" s="698"/>
      <c r="H5" s="699"/>
      <c r="I5" s="694"/>
      <c r="J5" s="695"/>
    </row>
    <row r="6" spans="1:10" s="108" customFormat="1" ht="12" customHeight="1">
      <c r="A6" s="686"/>
      <c r="B6" s="132" t="s">
        <v>621</v>
      </c>
      <c r="C6" s="686"/>
      <c r="D6" s="696"/>
      <c r="E6" s="700"/>
      <c r="F6" s="31"/>
      <c r="G6" s="698"/>
      <c r="H6" s="699"/>
      <c r="I6" s="694"/>
      <c r="J6" s="695"/>
    </row>
    <row r="7" spans="1:10" s="108" customFormat="1" ht="12" customHeight="1">
      <c r="A7" s="686"/>
      <c r="B7" s="132" t="s">
        <v>622</v>
      </c>
      <c r="C7" s="686"/>
      <c r="D7" s="696"/>
      <c r="E7" s="700"/>
      <c r="F7" s="31"/>
      <c r="G7" s="698"/>
      <c r="H7" s="699"/>
      <c r="I7" s="694"/>
      <c r="J7" s="695"/>
    </row>
    <row r="8" spans="1:10" s="108" customFormat="1" ht="12" customHeight="1">
      <c r="A8" s="686"/>
      <c r="B8" s="132" t="s">
        <v>623</v>
      </c>
      <c r="C8" s="686"/>
      <c r="D8" s="696"/>
      <c r="E8" s="700"/>
      <c r="F8" s="31"/>
      <c r="G8" s="698"/>
      <c r="H8" s="699"/>
      <c r="I8" s="694"/>
      <c r="J8" s="695"/>
    </row>
    <row r="9" spans="1:10" s="108" customFormat="1" ht="12.75" customHeight="1">
      <c r="A9" s="686">
        <v>2</v>
      </c>
      <c r="B9" s="132" t="s">
        <v>619</v>
      </c>
      <c r="C9" s="686" t="s">
        <v>482</v>
      </c>
      <c r="D9" s="696">
        <v>2</v>
      </c>
      <c r="E9" s="697"/>
      <c r="F9" s="31"/>
      <c r="G9" s="698" t="e">
        <f>ROUNDUP(D9/F9,2)</f>
        <v>#DIV/0!</v>
      </c>
      <c r="H9" s="699">
        <v>0</v>
      </c>
      <c r="I9" s="694"/>
      <c r="J9" s="695" t="e">
        <f>ROUND((H9*I9+H9)*G9,2)</f>
        <v>#DIV/0!</v>
      </c>
    </row>
    <row r="10" spans="1:10" s="108" customFormat="1" ht="12" customHeight="1">
      <c r="A10" s="686"/>
      <c r="B10" s="132" t="s">
        <v>624</v>
      </c>
      <c r="C10" s="686"/>
      <c r="D10" s="696"/>
      <c r="E10" s="697"/>
      <c r="F10" s="31"/>
      <c r="G10" s="698"/>
      <c r="H10" s="699"/>
      <c r="I10" s="694"/>
      <c r="J10" s="695"/>
    </row>
    <row r="11" spans="1:10" s="108" customFormat="1" ht="12" customHeight="1">
      <c r="A11" s="686"/>
      <c r="B11" s="132" t="s">
        <v>621</v>
      </c>
      <c r="C11" s="686"/>
      <c r="D11" s="696"/>
      <c r="E11" s="697"/>
      <c r="F11" s="31"/>
      <c r="G11" s="698"/>
      <c r="H11" s="699"/>
      <c r="I11" s="694"/>
      <c r="J11" s="695"/>
    </row>
    <row r="12" spans="1:10" s="108" customFormat="1" ht="12" customHeight="1">
      <c r="A12" s="686"/>
      <c r="B12" s="132" t="s">
        <v>622</v>
      </c>
      <c r="C12" s="686"/>
      <c r="D12" s="696"/>
      <c r="E12" s="697"/>
      <c r="F12" s="31"/>
      <c r="G12" s="698"/>
      <c r="H12" s="699"/>
      <c r="I12" s="694"/>
      <c r="J12" s="695"/>
    </row>
    <row r="13" spans="1:10" s="108" customFormat="1" ht="12" customHeight="1">
      <c r="A13" s="686"/>
      <c r="B13" s="132" t="s">
        <v>623</v>
      </c>
      <c r="C13" s="686"/>
      <c r="D13" s="696"/>
      <c r="E13" s="697"/>
      <c r="F13" s="31"/>
      <c r="G13" s="698"/>
      <c r="H13" s="699"/>
      <c r="I13" s="694"/>
      <c r="J13" s="695"/>
    </row>
    <row r="14" spans="1:10" s="108" customFormat="1" ht="12.75">
      <c r="A14" s="33">
        <v>3</v>
      </c>
      <c r="B14" s="132" t="s">
        <v>625</v>
      </c>
      <c r="C14" s="222" t="s">
        <v>99</v>
      </c>
      <c r="D14" s="390">
        <v>6</v>
      </c>
      <c r="E14" s="391"/>
      <c r="F14" s="31"/>
      <c r="G14" s="24" t="e">
        <f aca="true" t="shared" si="0" ref="G14:G19">ROUNDUP(D14/F14,2)</f>
        <v>#DIV/0!</v>
      </c>
      <c r="H14" s="37">
        <v>0</v>
      </c>
      <c r="I14" s="110"/>
      <c r="J14" s="169" t="e">
        <f aca="true" t="shared" si="1" ref="J14:J19">ROUND((H14*I14+H14)*G14,2)</f>
        <v>#DIV/0!</v>
      </c>
    </row>
    <row r="15" spans="1:10" s="108" customFormat="1" ht="12.75">
      <c r="A15" s="33">
        <v>4</v>
      </c>
      <c r="B15" s="51" t="s">
        <v>626</v>
      </c>
      <c r="C15" s="222" t="s">
        <v>99</v>
      </c>
      <c r="D15" s="390">
        <v>200</v>
      </c>
      <c r="E15" s="22"/>
      <c r="F15" s="31"/>
      <c r="G15" s="24" t="e">
        <f t="shared" si="0"/>
        <v>#DIV/0!</v>
      </c>
      <c r="H15" s="37">
        <v>0</v>
      </c>
      <c r="I15" s="110"/>
      <c r="J15" s="169" t="e">
        <f t="shared" si="1"/>
        <v>#DIV/0!</v>
      </c>
    </row>
    <row r="16" spans="1:10" s="108" customFormat="1" ht="12.75">
      <c r="A16" s="50" t="s">
        <v>97</v>
      </c>
      <c r="B16" s="51" t="s">
        <v>627</v>
      </c>
      <c r="C16" s="222" t="s">
        <v>99</v>
      </c>
      <c r="D16" s="390">
        <v>100</v>
      </c>
      <c r="E16" s="22"/>
      <c r="F16" s="31"/>
      <c r="G16" s="24" t="e">
        <f t="shared" si="0"/>
        <v>#DIV/0!</v>
      </c>
      <c r="H16" s="37">
        <v>0</v>
      </c>
      <c r="I16" s="110"/>
      <c r="J16" s="169" t="e">
        <f t="shared" si="1"/>
        <v>#DIV/0!</v>
      </c>
    </row>
    <row r="17" spans="1:10" s="108" customFormat="1" ht="12.75">
      <c r="A17" s="392" t="s">
        <v>355</v>
      </c>
      <c r="B17" s="256" t="s">
        <v>628</v>
      </c>
      <c r="C17" s="393" t="s">
        <v>99</v>
      </c>
      <c r="D17" s="394">
        <v>20</v>
      </c>
      <c r="E17" s="22"/>
      <c r="F17" s="31"/>
      <c r="G17" s="24" t="e">
        <f t="shared" si="0"/>
        <v>#DIV/0!</v>
      </c>
      <c r="H17" s="37">
        <v>0</v>
      </c>
      <c r="I17" s="110"/>
      <c r="J17" s="169" t="e">
        <f t="shared" si="1"/>
        <v>#DIV/0!</v>
      </c>
    </row>
    <row r="18" spans="1:10" s="108" customFormat="1" ht="12.75">
      <c r="A18" s="50" t="s">
        <v>444</v>
      </c>
      <c r="B18" s="255" t="s">
        <v>629</v>
      </c>
      <c r="C18" s="59" t="s">
        <v>99</v>
      </c>
      <c r="D18" s="390">
        <v>10</v>
      </c>
      <c r="E18" s="22"/>
      <c r="F18" s="31"/>
      <c r="G18" s="24" t="e">
        <f t="shared" si="0"/>
        <v>#DIV/0!</v>
      </c>
      <c r="H18" s="37">
        <v>0</v>
      </c>
      <c r="I18" s="110"/>
      <c r="J18" s="169" t="e">
        <f t="shared" si="1"/>
        <v>#DIV/0!</v>
      </c>
    </row>
    <row r="19" spans="1:13" s="108" customFormat="1" ht="60.75" customHeight="1">
      <c r="A19" s="186">
        <v>8</v>
      </c>
      <c r="B19" s="255" t="s">
        <v>630</v>
      </c>
      <c r="C19" s="59" t="s">
        <v>99</v>
      </c>
      <c r="D19" s="390">
        <v>220</v>
      </c>
      <c r="E19" s="22"/>
      <c r="F19" s="31"/>
      <c r="G19" s="24" t="e">
        <f t="shared" si="0"/>
        <v>#DIV/0!</v>
      </c>
      <c r="H19" s="37">
        <v>0</v>
      </c>
      <c r="I19" s="110"/>
      <c r="J19" s="169" t="e">
        <f t="shared" si="1"/>
        <v>#DIV/0!</v>
      </c>
      <c r="M19" s="395"/>
    </row>
    <row r="20" spans="1:13" s="108" customFormat="1" ht="51" customHeight="1">
      <c r="A20" s="50" t="s">
        <v>446</v>
      </c>
      <c r="B20" s="255" t="s">
        <v>631</v>
      </c>
      <c r="C20" s="352"/>
      <c r="D20" s="60"/>
      <c r="E20" s="61"/>
      <c r="F20" s="254"/>
      <c r="G20" s="24"/>
      <c r="H20" s="396"/>
      <c r="I20" s="26"/>
      <c r="J20" s="169"/>
      <c r="M20" s="395"/>
    </row>
    <row r="21" spans="1:13" s="108" customFormat="1" ht="18" customHeight="1">
      <c r="A21" s="50" t="s">
        <v>632</v>
      </c>
      <c r="B21" s="56" t="s">
        <v>633</v>
      </c>
      <c r="C21" s="59" t="s">
        <v>99</v>
      </c>
      <c r="D21" s="22">
        <v>10</v>
      </c>
      <c r="E21" s="109"/>
      <c r="F21" s="164"/>
      <c r="G21" s="24" t="e">
        <f aca="true" t="shared" si="2" ref="G21:G26">ROUNDUP(D21/F21,2)</f>
        <v>#DIV/0!</v>
      </c>
      <c r="H21" s="37">
        <v>0</v>
      </c>
      <c r="I21" s="110"/>
      <c r="J21" s="169" t="e">
        <f aca="true" t="shared" si="3" ref="J21:J26">ROUND((H21*I21+H21)*G21,2)</f>
        <v>#DIV/0!</v>
      </c>
      <c r="M21" s="395"/>
    </row>
    <row r="22" spans="1:13" s="108" customFormat="1" ht="18" customHeight="1">
      <c r="A22" s="50" t="s">
        <v>634</v>
      </c>
      <c r="B22" s="56" t="s">
        <v>635</v>
      </c>
      <c r="C22" s="59" t="s">
        <v>99</v>
      </c>
      <c r="D22" s="22">
        <v>10</v>
      </c>
      <c r="E22" s="109"/>
      <c r="F22" s="164"/>
      <c r="G22" s="24" t="e">
        <f t="shared" si="2"/>
        <v>#DIV/0!</v>
      </c>
      <c r="H22" s="37">
        <v>0</v>
      </c>
      <c r="I22" s="110"/>
      <c r="J22" s="169" t="e">
        <f t="shared" si="3"/>
        <v>#DIV/0!</v>
      </c>
      <c r="M22" s="395"/>
    </row>
    <row r="23" spans="1:13" s="108" customFormat="1" ht="24.75" customHeight="1">
      <c r="A23" s="50" t="s">
        <v>636</v>
      </c>
      <c r="B23" s="143" t="s">
        <v>637</v>
      </c>
      <c r="C23" s="393" t="s">
        <v>99</v>
      </c>
      <c r="D23" s="109">
        <v>20</v>
      </c>
      <c r="E23" s="109"/>
      <c r="F23" s="397"/>
      <c r="G23" s="206" t="e">
        <f t="shared" si="2"/>
        <v>#DIV/0!</v>
      </c>
      <c r="H23" s="323">
        <v>0</v>
      </c>
      <c r="I23" s="398"/>
      <c r="J23" s="169" t="e">
        <f t="shared" si="3"/>
        <v>#DIV/0!</v>
      </c>
      <c r="M23" s="395"/>
    </row>
    <row r="24" spans="1:13" s="108" customFormat="1" ht="18" customHeight="1">
      <c r="A24" s="50" t="s">
        <v>638</v>
      </c>
      <c r="B24" s="399" t="s">
        <v>639</v>
      </c>
      <c r="C24" s="59" t="s">
        <v>99</v>
      </c>
      <c r="D24" s="22">
        <v>200</v>
      </c>
      <c r="E24" s="22"/>
      <c r="F24" s="164"/>
      <c r="G24" s="24" t="e">
        <f t="shared" si="2"/>
        <v>#DIV/0!</v>
      </c>
      <c r="H24" s="37">
        <v>0</v>
      </c>
      <c r="I24" s="26"/>
      <c r="J24" s="400" t="e">
        <f t="shared" si="3"/>
        <v>#DIV/0!</v>
      </c>
      <c r="M24" s="395"/>
    </row>
    <row r="25" spans="1:13" s="108" customFormat="1" ht="20.25" customHeight="1">
      <c r="A25" s="50" t="s">
        <v>640</v>
      </c>
      <c r="B25" s="399" t="s">
        <v>641</v>
      </c>
      <c r="C25" s="59" t="s">
        <v>99</v>
      </c>
      <c r="D25" s="22">
        <v>1500</v>
      </c>
      <c r="E25" s="22"/>
      <c r="F25" s="164"/>
      <c r="G25" s="24" t="e">
        <f t="shared" si="2"/>
        <v>#DIV/0!</v>
      </c>
      <c r="H25" s="37">
        <v>0</v>
      </c>
      <c r="I25" s="26"/>
      <c r="J25" s="400" t="e">
        <f t="shared" si="3"/>
        <v>#DIV/0!</v>
      </c>
      <c r="M25" s="395"/>
    </row>
    <row r="26" spans="1:13" s="108" customFormat="1" ht="21" customHeight="1">
      <c r="A26" s="50" t="s">
        <v>642</v>
      </c>
      <c r="B26" s="399" t="s">
        <v>643</v>
      </c>
      <c r="C26" s="59" t="s">
        <v>99</v>
      </c>
      <c r="D26" s="22">
        <v>100</v>
      </c>
      <c r="E26" s="22"/>
      <c r="F26" s="164"/>
      <c r="G26" s="24" t="e">
        <f t="shared" si="2"/>
        <v>#DIV/0!</v>
      </c>
      <c r="H26" s="37">
        <v>0</v>
      </c>
      <c r="I26" s="26"/>
      <c r="J26" s="400" t="e">
        <f t="shared" si="3"/>
        <v>#DIV/0!</v>
      </c>
      <c r="M26" s="395"/>
    </row>
    <row r="27" spans="1:10" s="108" customFormat="1" ht="11.25" customHeight="1">
      <c r="A27" s="693" t="s">
        <v>644</v>
      </c>
      <c r="B27" s="693"/>
      <c r="C27" s="693"/>
      <c r="D27" s="693"/>
      <c r="E27" s="693"/>
      <c r="F27" s="693"/>
      <c r="G27" s="693"/>
      <c r="H27" s="693"/>
      <c r="I27" s="693"/>
      <c r="J27" s="401" t="e">
        <f>SUM(J4:J26)</f>
        <v>#DIV/0!</v>
      </c>
    </row>
    <row r="28" ht="12.75">
      <c r="F28" s="6"/>
    </row>
    <row r="29" spans="1:10" s="72" customFormat="1" ht="12">
      <c r="A29" s="72" t="s">
        <v>166</v>
      </c>
      <c r="F29" s="73"/>
      <c r="J29" s="74"/>
    </row>
    <row r="30" spans="1:10" s="72" customFormat="1" ht="12">
      <c r="A30" s="72" t="s">
        <v>167</v>
      </c>
      <c r="F30" s="73"/>
      <c r="J30" s="74"/>
    </row>
    <row r="31" spans="1:10" s="72" customFormat="1" ht="12" customHeight="1">
      <c r="A31" s="670" t="s">
        <v>168</v>
      </c>
      <c r="B31" s="670"/>
      <c r="C31" s="670"/>
      <c r="D31" s="670"/>
      <c r="E31" s="670"/>
      <c r="F31" s="670"/>
      <c r="G31" s="670"/>
      <c r="H31" s="670"/>
      <c r="J31" s="74"/>
    </row>
    <row r="32" spans="1:10" s="72" customFormat="1" ht="12" customHeight="1">
      <c r="A32" s="72" t="s">
        <v>169</v>
      </c>
      <c r="F32" s="73"/>
      <c r="J32" s="74"/>
    </row>
    <row r="33" spans="1:10" s="72" customFormat="1" ht="25.5" customHeight="1">
      <c r="A33" s="670" t="s">
        <v>170</v>
      </c>
      <c r="B33" s="670"/>
      <c r="C33" s="670"/>
      <c r="D33" s="670"/>
      <c r="E33" s="670"/>
      <c r="F33" s="670"/>
      <c r="G33" s="670"/>
      <c r="H33" s="670"/>
      <c r="I33" s="670"/>
      <c r="J33" s="670"/>
    </row>
    <row r="34" spans="1:10" s="72" customFormat="1" ht="12">
      <c r="A34" s="72" t="s">
        <v>171</v>
      </c>
      <c r="F34" s="73"/>
      <c r="J34" s="74"/>
    </row>
    <row r="35" spans="1:10" s="72" customFormat="1" ht="12">
      <c r="A35" s="72" t="s">
        <v>172</v>
      </c>
      <c r="F35" s="73"/>
      <c r="J35" s="74"/>
    </row>
    <row r="36" spans="1:10" s="72" customFormat="1" ht="12">
      <c r="A36" s="72" t="s">
        <v>173</v>
      </c>
      <c r="F36" s="73"/>
      <c r="J36" s="74"/>
    </row>
    <row r="37" spans="1:10" s="72" customFormat="1" ht="12">
      <c r="A37" s="72" t="s">
        <v>174</v>
      </c>
      <c r="F37" s="73"/>
      <c r="J37" s="74"/>
    </row>
    <row r="38" spans="1:10" s="72" customFormat="1" ht="12">
      <c r="A38" s="72" t="s">
        <v>175</v>
      </c>
      <c r="F38" s="73"/>
      <c r="J38" s="74"/>
    </row>
    <row r="39" ht="12.75">
      <c r="F39" s="6"/>
    </row>
    <row r="40" ht="12.75">
      <c r="F40" s="6"/>
    </row>
    <row r="41" ht="12.75">
      <c r="F41" s="6"/>
    </row>
    <row r="42" ht="12.75">
      <c r="F42" s="6"/>
    </row>
    <row r="43" ht="12.75">
      <c r="F43" s="6"/>
    </row>
    <row r="48" ht="12.75">
      <c r="F48" s="218"/>
    </row>
    <row r="49" ht="12.75">
      <c r="F49" s="72"/>
    </row>
    <row r="50" ht="12.75">
      <c r="F50" s="218"/>
    </row>
    <row r="51" ht="12.75">
      <c r="F51" s="72"/>
    </row>
    <row r="52" ht="12.75">
      <c r="F52" s="6"/>
    </row>
    <row r="53" ht="12.75">
      <c r="F53" s="6"/>
    </row>
    <row r="54" ht="12.75">
      <c r="F54" s="6"/>
    </row>
    <row r="55" ht="12.75">
      <c r="F55" s="6"/>
    </row>
    <row r="56" ht="12.75">
      <c r="F56" s="218"/>
    </row>
    <row r="57" ht="12.75">
      <c r="F57" s="218"/>
    </row>
    <row r="58" ht="12.75">
      <c r="F58" s="218"/>
    </row>
    <row r="59" ht="12.75">
      <c r="F59" s="218"/>
    </row>
    <row r="60" ht="12.75">
      <c r="F60" s="72"/>
    </row>
    <row r="61" ht="12.75">
      <c r="F61" s="72"/>
    </row>
    <row r="62" ht="12.75">
      <c r="F62" s="6"/>
    </row>
    <row r="63" ht="12.75">
      <c r="F63" s="72"/>
    </row>
    <row r="64" ht="12.75">
      <c r="F64" s="6"/>
    </row>
    <row r="65" ht="12.75">
      <c r="F65" s="72"/>
    </row>
    <row r="66" ht="12.75">
      <c r="F66" s="6"/>
    </row>
    <row r="67" ht="12.75">
      <c r="F67" s="6"/>
    </row>
    <row r="68" ht="12.75">
      <c r="F68" s="6"/>
    </row>
    <row r="69" ht="12.75">
      <c r="F69" s="6"/>
    </row>
    <row r="70" ht="12.75">
      <c r="F70" s="6"/>
    </row>
    <row r="71" ht="12.75">
      <c r="F71" s="6"/>
    </row>
    <row r="72" ht="12.75">
      <c r="F72" s="6"/>
    </row>
    <row r="73" ht="12.75">
      <c r="F73" s="6"/>
    </row>
    <row r="74" ht="12.75">
      <c r="F74" s="6"/>
    </row>
    <row r="75" ht="12.75">
      <c r="F75" s="6"/>
    </row>
    <row r="76" ht="12.75">
      <c r="F76" s="6"/>
    </row>
    <row r="77" ht="12.75">
      <c r="F77" s="6"/>
    </row>
    <row r="78" ht="12.75">
      <c r="F78" s="6"/>
    </row>
    <row r="79" ht="12.75">
      <c r="F79" s="6"/>
    </row>
    <row r="80" ht="12.75">
      <c r="F80" s="218"/>
    </row>
    <row r="81" ht="12.75">
      <c r="F81" s="218"/>
    </row>
    <row r="82" ht="12.75">
      <c r="F82" s="218"/>
    </row>
    <row r="83" ht="12.75">
      <c r="F83" s="218"/>
    </row>
    <row r="84" ht="12.75">
      <c r="F84" s="72"/>
    </row>
    <row r="85" ht="12.75">
      <c r="F85" s="72"/>
    </row>
    <row r="86" ht="12.75">
      <c r="F86" s="402"/>
    </row>
    <row r="87" ht="12.75">
      <c r="F87" s="72"/>
    </row>
    <row r="88" ht="12.75">
      <c r="F88" s="402"/>
    </row>
    <row r="89" ht="12.75">
      <c r="F89" s="72"/>
    </row>
    <row r="90" ht="12.75">
      <c r="F90" s="6"/>
    </row>
    <row r="91" ht="12.75">
      <c r="F91" s="6"/>
    </row>
    <row r="92" ht="12.75">
      <c r="F92" s="6"/>
    </row>
    <row r="93" ht="12.75">
      <c r="F93" s="6"/>
    </row>
    <row r="94" ht="12.75">
      <c r="F94" s="402"/>
    </row>
    <row r="95" ht="12.75">
      <c r="F95" s="402"/>
    </row>
    <row r="96" ht="12.75">
      <c r="F96" s="402"/>
    </row>
    <row r="97" ht="12.75">
      <c r="F97" s="402"/>
    </row>
    <row r="98" ht="12.75">
      <c r="F98" s="72"/>
    </row>
    <row r="99" ht="12.75">
      <c r="F99" s="6"/>
    </row>
    <row r="100" ht="12.75">
      <c r="F100" s="72"/>
    </row>
    <row r="101" ht="12.75">
      <c r="F101" s="6"/>
    </row>
    <row r="102" ht="12.75">
      <c r="F102" s="72"/>
    </row>
    <row r="103" ht="12.75">
      <c r="F103" s="6"/>
    </row>
    <row r="104" ht="12.75">
      <c r="F104" s="6"/>
    </row>
    <row r="105" ht="12.75">
      <c r="F105" s="6"/>
    </row>
    <row r="106" ht="12.75">
      <c r="F106" s="6"/>
    </row>
    <row r="107" ht="12.75">
      <c r="F107" s="6"/>
    </row>
    <row r="108" ht="12.75">
      <c r="F108" s="6"/>
    </row>
    <row r="109" ht="12.75">
      <c r="F109" s="6"/>
    </row>
    <row r="110" ht="12.75">
      <c r="F110" s="6"/>
    </row>
    <row r="111" ht="12.75">
      <c r="F111" s="72"/>
    </row>
    <row r="112" ht="12.75">
      <c r="F112" s="72"/>
    </row>
    <row r="113" ht="12.75">
      <c r="F113" s="72"/>
    </row>
    <row r="114" ht="12.75">
      <c r="F114" s="72"/>
    </row>
    <row r="115" ht="12.75">
      <c r="F115" s="72"/>
    </row>
    <row r="116" ht="12.75">
      <c r="F116" s="6"/>
    </row>
    <row r="117" ht="12.75">
      <c r="F117" s="72"/>
    </row>
    <row r="118" ht="12.75">
      <c r="F118" s="6"/>
    </row>
    <row r="119" ht="12.75">
      <c r="F119" s="6"/>
    </row>
    <row r="120" ht="12.75">
      <c r="F120" s="6"/>
    </row>
    <row r="121" ht="12.75">
      <c r="F121" s="6"/>
    </row>
    <row r="122" ht="12.75">
      <c r="F122" s="6"/>
    </row>
    <row r="123" ht="12.75">
      <c r="F123" s="6"/>
    </row>
    <row r="124" ht="12.75">
      <c r="F124" s="6"/>
    </row>
    <row r="125" ht="12.75">
      <c r="F125" s="6"/>
    </row>
    <row r="126" ht="12.75">
      <c r="F126" s="72"/>
    </row>
    <row r="127" ht="12.75">
      <c r="F127" s="72"/>
    </row>
    <row r="128" ht="12.75">
      <c r="F128" s="72"/>
    </row>
    <row r="129" ht="12.75">
      <c r="F129" s="6"/>
    </row>
    <row r="130" ht="12.75">
      <c r="F130" s="6"/>
    </row>
    <row r="131" ht="12.75">
      <c r="F131" s="6"/>
    </row>
    <row r="132" ht="12.75">
      <c r="F132" s="6"/>
    </row>
  </sheetData>
  <sheetProtection selectLockedCells="1" selectUnlockedCells="1"/>
  <mergeCells count="19">
    <mergeCell ref="H9:H13"/>
    <mergeCell ref="I9:I13"/>
    <mergeCell ref="J9:J13"/>
    <mergeCell ref="A4:A8"/>
    <mergeCell ref="C4:C8"/>
    <mergeCell ref="D4:D8"/>
    <mergeCell ref="E4:E8"/>
    <mergeCell ref="G4:G8"/>
    <mergeCell ref="H4:H8"/>
    <mergeCell ref="A27:I27"/>
    <mergeCell ref="A31:H31"/>
    <mergeCell ref="A33:J33"/>
    <mergeCell ref="I4:I8"/>
    <mergeCell ref="J4:J8"/>
    <mergeCell ref="A9:A13"/>
    <mergeCell ref="C9:C13"/>
    <mergeCell ref="D9:D13"/>
    <mergeCell ref="E9:E13"/>
    <mergeCell ref="G9:G13"/>
  </mergeCells>
  <printOptions/>
  <pageMargins left="0.75" right="0.75" top="1" bottom="1"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J56"/>
  <sheetViews>
    <sheetView zoomScale="107" zoomScaleNormal="107" zoomScalePageLayoutView="0" workbookViewId="0" topLeftCell="A4">
      <selection activeCell="H4" sqref="H4"/>
    </sheetView>
  </sheetViews>
  <sheetFormatPr defaultColWidth="9.00390625" defaultRowHeight="12.75"/>
  <cols>
    <col min="1" max="1" width="4.28125" style="121" customWidth="1"/>
    <col min="2" max="2" width="58.00390625" style="121" customWidth="1"/>
    <col min="3" max="3" width="4.7109375" style="121" customWidth="1"/>
    <col min="4" max="4" width="6.421875" style="121" customWidth="1"/>
    <col min="5" max="5" width="10.421875" style="121" customWidth="1"/>
    <col min="6" max="6" width="9.7109375" style="357" customWidth="1"/>
    <col min="7" max="7" width="9.28125" style="121" customWidth="1"/>
    <col min="8" max="8" width="10.28125" style="121" customWidth="1"/>
    <col min="9" max="9" width="5.00390625" style="121" customWidth="1"/>
    <col min="10" max="10" width="12.7109375" style="121" customWidth="1"/>
    <col min="11" max="16384" width="9.00390625" style="121" customWidth="1"/>
  </cols>
  <sheetData>
    <row r="1" spans="1:6" s="403" customFormat="1" ht="12.75">
      <c r="A1" s="403" t="s">
        <v>645</v>
      </c>
      <c r="E1" s="119"/>
      <c r="F1" s="105"/>
    </row>
    <row r="2" spans="1:10" s="128" customFormat="1" ht="108" customHeight="1">
      <c r="A2" s="9" t="s">
        <v>87</v>
      </c>
      <c r="B2" s="9" t="s">
        <v>88</v>
      </c>
      <c r="C2" s="9" t="s">
        <v>89</v>
      </c>
      <c r="D2" s="10" t="s">
        <v>90</v>
      </c>
      <c r="E2" s="10" t="s">
        <v>91</v>
      </c>
      <c r="F2" s="122" t="s">
        <v>92</v>
      </c>
      <c r="G2" s="9" t="s">
        <v>93</v>
      </c>
      <c r="H2" s="13" t="s">
        <v>94</v>
      </c>
      <c r="I2" s="13" t="s">
        <v>95</v>
      </c>
      <c r="J2" s="13" t="s">
        <v>96</v>
      </c>
    </row>
    <row r="3" spans="1:10" s="406" customFormat="1" ht="10.5">
      <c r="A3" s="385">
        <v>1</v>
      </c>
      <c r="B3" s="385">
        <v>2</v>
      </c>
      <c r="C3" s="404">
        <v>3</v>
      </c>
      <c r="D3" s="405">
        <v>4</v>
      </c>
      <c r="E3" s="123"/>
      <c r="F3" s="405">
        <v>6</v>
      </c>
      <c r="G3" s="385">
        <v>7</v>
      </c>
      <c r="H3" s="385">
        <v>8</v>
      </c>
      <c r="I3" s="385">
        <v>9</v>
      </c>
      <c r="J3" s="17">
        <v>10</v>
      </c>
    </row>
    <row r="4" spans="1:10" s="407" customFormat="1" ht="37.5" customHeight="1">
      <c r="A4" s="94" t="s">
        <v>302</v>
      </c>
      <c r="B4" s="166" t="s">
        <v>646</v>
      </c>
      <c r="C4" s="167" t="s">
        <v>99</v>
      </c>
      <c r="D4" s="168">
        <v>200</v>
      </c>
      <c r="E4" s="22"/>
      <c r="F4" s="31"/>
      <c r="G4" s="24" t="e">
        <f>ROUNDUP(D4/F4,2)</f>
        <v>#DIV/0!</v>
      </c>
      <c r="H4" s="37">
        <v>0</v>
      </c>
      <c r="I4" s="26"/>
      <c r="J4" s="169" t="e">
        <f>ROUND((H4*I4+H4)*G4,2)</f>
        <v>#DIV/0!</v>
      </c>
    </row>
    <row r="5" spans="1:10" s="407" customFormat="1" ht="129.75">
      <c r="A5" s="94" t="s">
        <v>305</v>
      </c>
      <c r="B5" s="166" t="s">
        <v>647</v>
      </c>
      <c r="C5" s="167" t="s">
        <v>99</v>
      </c>
      <c r="D5" s="168">
        <v>108</v>
      </c>
      <c r="E5" s="22"/>
      <c r="F5" s="31"/>
      <c r="G5" s="24" t="e">
        <f>ROUNDUP(D5/F5,2)</f>
        <v>#DIV/0!</v>
      </c>
      <c r="H5" s="37">
        <v>0</v>
      </c>
      <c r="I5" s="26"/>
      <c r="J5" s="169" t="e">
        <f>ROUND((H5*I5+H5)*G5,2)</f>
        <v>#DIV/0!</v>
      </c>
    </row>
    <row r="6" spans="1:10" s="407" customFormat="1" ht="13.5" customHeight="1">
      <c r="A6" s="673"/>
      <c r="B6" s="673"/>
      <c r="C6" s="673"/>
      <c r="D6" s="673"/>
      <c r="E6" s="673"/>
      <c r="F6" s="673"/>
      <c r="G6" s="673"/>
      <c r="H6" s="673"/>
      <c r="I6" s="673"/>
      <c r="J6" s="312" t="e">
        <f>SUM(J4:J5)</f>
        <v>#DIV/0!</v>
      </c>
    </row>
    <row r="7" spans="1:10" s="72" customFormat="1" ht="12">
      <c r="A7" s="72" t="s">
        <v>166</v>
      </c>
      <c r="F7" s="73"/>
      <c r="J7" s="74"/>
    </row>
    <row r="8" spans="1:10" s="72" customFormat="1" ht="12">
      <c r="A8" s="72" t="s">
        <v>167</v>
      </c>
      <c r="F8" s="73"/>
      <c r="J8" s="74"/>
    </row>
    <row r="9" spans="1:10" s="72" customFormat="1" ht="12" customHeight="1">
      <c r="A9" s="670" t="s">
        <v>168</v>
      </c>
      <c r="B9" s="670"/>
      <c r="C9" s="670"/>
      <c r="D9" s="670"/>
      <c r="E9" s="670"/>
      <c r="F9" s="670"/>
      <c r="G9" s="670"/>
      <c r="H9" s="670"/>
      <c r="J9" s="74"/>
    </row>
    <row r="10" spans="1:10" s="72" customFormat="1" ht="12" customHeight="1">
      <c r="A10" s="72" t="s">
        <v>169</v>
      </c>
      <c r="F10" s="73"/>
      <c r="J10" s="74"/>
    </row>
    <row r="11" spans="1:10" s="72" customFormat="1" ht="25.5" customHeight="1">
      <c r="A11" s="670" t="s">
        <v>170</v>
      </c>
      <c r="B11" s="670"/>
      <c r="C11" s="670"/>
      <c r="D11" s="670"/>
      <c r="E11" s="670"/>
      <c r="F11" s="670"/>
      <c r="G11" s="670"/>
      <c r="H11" s="670"/>
      <c r="I11" s="670"/>
      <c r="J11" s="670"/>
    </row>
    <row r="12" spans="1:10" s="72" customFormat="1" ht="12">
      <c r="A12" s="72" t="s">
        <v>171</v>
      </c>
      <c r="F12" s="73"/>
      <c r="J12" s="74"/>
    </row>
    <row r="13" spans="1:10" s="72" customFormat="1" ht="12">
      <c r="A13" s="72" t="s">
        <v>172</v>
      </c>
      <c r="F13" s="73"/>
      <c r="J13" s="74"/>
    </row>
    <row r="14" spans="1:10" s="72" customFormat="1" ht="12">
      <c r="A14" s="72" t="s">
        <v>174</v>
      </c>
      <c r="F14" s="73"/>
      <c r="J14" s="74"/>
    </row>
    <row r="15" spans="1:10" s="72" customFormat="1" ht="12">
      <c r="A15" s="72" t="s">
        <v>175</v>
      </c>
      <c r="F15" s="73"/>
      <c r="J15" s="74"/>
    </row>
    <row r="17" ht="12.75">
      <c r="E17" s="158"/>
    </row>
    <row r="22" ht="12.75">
      <c r="E22" s="127"/>
    </row>
    <row r="23" ht="12.75">
      <c r="E23" s="127"/>
    </row>
    <row r="24" ht="12.75">
      <c r="E24" s="127"/>
    </row>
    <row r="25" ht="12.75">
      <c r="E25" s="127"/>
    </row>
    <row r="27" ht="12.75">
      <c r="E27" s="158"/>
    </row>
    <row r="35" ht="12.75">
      <c r="E35" s="158"/>
    </row>
    <row r="36" ht="12.75">
      <c r="E36" s="158"/>
    </row>
    <row r="37" ht="12.75">
      <c r="E37" s="158"/>
    </row>
    <row r="39" ht="12.75">
      <c r="E39" s="158"/>
    </row>
    <row r="41" ht="12.75">
      <c r="E41" s="158"/>
    </row>
    <row r="50" ht="12.75">
      <c r="E50" s="158"/>
    </row>
    <row r="51" ht="12.75">
      <c r="E51" s="158"/>
    </row>
    <row r="52" ht="12.75">
      <c r="E52" s="158"/>
    </row>
    <row r="54" ht="12.75">
      <c r="E54" s="158"/>
    </row>
    <row r="56" ht="12.75">
      <c r="E56" s="158"/>
    </row>
  </sheetData>
  <sheetProtection selectLockedCells="1" selectUnlockedCells="1"/>
  <mergeCells count="3">
    <mergeCell ref="A6:I6"/>
    <mergeCell ref="A9:H9"/>
    <mergeCell ref="A11:J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J51"/>
  <sheetViews>
    <sheetView zoomScale="107" zoomScaleNormal="107" zoomScalePageLayoutView="0" workbookViewId="0" topLeftCell="A1">
      <selection activeCell="I4" sqref="I4"/>
    </sheetView>
  </sheetViews>
  <sheetFormatPr defaultColWidth="8.8515625" defaultRowHeight="12.75"/>
  <cols>
    <col min="1" max="1" width="5.28125" style="0" customWidth="1"/>
    <col min="2" max="2" width="50.140625" style="0" customWidth="1"/>
    <col min="3" max="3" width="8.140625" style="0" customWidth="1"/>
    <col min="4" max="4" width="5.421875" style="0" customWidth="1"/>
    <col min="5" max="5" width="10.421875" style="6" customWidth="1"/>
    <col min="6" max="6" width="11.140625" style="0" customWidth="1"/>
    <col min="7" max="7" width="11.7109375" style="0" customWidth="1"/>
    <col min="8" max="8" width="10.28125" style="0" customWidth="1"/>
    <col min="9" max="9" width="4.8515625" style="0" customWidth="1"/>
    <col min="10" max="10" width="11.8515625" style="0" customWidth="1"/>
  </cols>
  <sheetData>
    <row r="1" spans="1:10" s="6" customFormat="1" ht="12.75">
      <c r="A1" s="119" t="s">
        <v>648</v>
      </c>
      <c r="B1" s="121"/>
      <c r="C1" s="121"/>
      <c r="D1" s="121"/>
      <c r="E1" s="7"/>
      <c r="F1" s="121"/>
      <c r="G1" s="121"/>
      <c r="H1" s="121"/>
      <c r="J1"/>
    </row>
    <row r="2" spans="1:10" s="14" customFormat="1" ht="89.25" customHeight="1">
      <c r="A2" s="175" t="s">
        <v>87</v>
      </c>
      <c r="B2" s="9" t="s">
        <v>88</v>
      </c>
      <c r="C2" s="9" t="s">
        <v>89</v>
      </c>
      <c r="D2" s="10" t="s">
        <v>90</v>
      </c>
      <c r="E2" s="10" t="s">
        <v>91</v>
      </c>
      <c r="F2" s="11" t="s">
        <v>649</v>
      </c>
      <c r="G2" s="12" t="s">
        <v>93</v>
      </c>
      <c r="H2" s="13" t="s">
        <v>94</v>
      </c>
      <c r="I2" s="13" t="s">
        <v>95</v>
      </c>
      <c r="J2" s="13" t="s">
        <v>96</v>
      </c>
    </row>
    <row r="3" spans="1:10" s="108" customFormat="1" ht="10.5">
      <c r="A3" s="106">
        <v>1</v>
      </c>
      <c r="B3" s="106">
        <v>2</v>
      </c>
      <c r="C3" s="278">
        <v>3</v>
      </c>
      <c r="D3" s="177">
        <v>4</v>
      </c>
      <c r="E3" s="201">
        <v>5</v>
      </c>
      <c r="F3" s="178">
        <v>6</v>
      </c>
      <c r="G3" s="309">
        <v>7</v>
      </c>
      <c r="H3" s="106">
        <v>8</v>
      </c>
      <c r="I3" s="106">
        <v>9</v>
      </c>
      <c r="J3" s="17">
        <v>10</v>
      </c>
    </row>
    <row r="4" spans="1:10" s="410" customFormat="1" ht="51.75">
      <c r="A4" s="408">
        <v>1</v>
      </c>
      <c r="B4" s="409" t="s">
        <v>650</v>
      </c>
      <c r="C4" s="222" t="s">
        <v>651</v>
      </c>
      <c r="D4" s="146">
        <v>30</v>
      </c>
      <c r="E4" s="22"/>
      <c r="F4" s="31"/>
      <c r="G4" s="246" t="e">
        <f>ROUNDUP(D4/F4,2)</f>
        <v>#DIV/0!</v>
      </c>
      <c r="H4" s="37">
        <v>0</v>
      </c>
      <c r="I4" s="110"/>
      <c r="J4" s="169" t="e">
        <f>ROUND((H4*I4+H4)*G4,2)</f>
        <v>#DIV/0!</v>
      </c>
    </row>
    <row r="5" s="6" customFormat="1" ht="12.75"/>
    <row r="6" spans="1:10" s="72" customFormat="1" ht="12">
      <c r="A6" s="72" t="s">
        <v>166</v>
      </c>
      <c r="F6" s="73"/>
      <c r="J6" s="74"/>
    </row>
    <row r="7" spans="1:10" s="72" customFormat="1" ht="12">
      <c r="A7" s="72" t="s">
        <v>167</v>
      </c>
      <c r="F7" s="73"/>
      <c r="J7" s="74"/>
    </row>
    <row r="8" spans="1:10" s="72" customFormat="1" ht="12" customHeight="1">
      <c r="A8" s="670" t="s">
        <v>168</v>
      </c>
      <c r="B8" s="670"/>
      <c r="C8" s="670"/>
      <c r="D8" s="670"/>
      <c r="E8" s="670"/>
      <c r="F8" s="670"/>
      <c r="G8" s="670"/>
      <c r="H8" s="670"/>
      <c r="J8" s="74"/>
    </row>
    <row r="9" spans="1:10" s="72" customFormat="1" ht="12" customHeight="1">
      <c r="A9" s="72" t="s">
        <v>169</v>
      </c>
      <c r="F9" s="73"/>
      <c r="J9" s="74"/>
    </row>
    <row r="10" spans="1:10" s="72" customFormat="1" ht="25.5" customHeight="1">
      <c r="A10" s="670" t="s">
        <v>170</v>
      </c>
      <c r="B10" s="670"/>
      <c r="C10" s="670"/>
      <c r="D10" s="670"/>
      <c r="E10" s="670"/>
      <c r="F10" s="670"/>
      <c r="G10" s="670"/>
      <c r="H10" s="670"/>
      <c r="I10" s="670"/>
      <c r="J10" s="670"/>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row r="15" s="6" customFormat="1" ht="12.75"/>
    <row r="17" ht="12.75">
      <c r="E17"/>
    </row>
    <row r="18" ht="12.75">
      <c r="E18"/>
    </row>
    <row r="19" ht="12.75">
      <c r="E19"/>
    </row>
    <row r="20" ht="12.75">
      <c r="E20"/>
    </row>
    <row r="21" ht="12.75">
      <c r="E21" s="121"/>
    </row>
    <row r="22" ht="12.75">
      <c r="E22" s="72"/>
    </row>
    <row r="26" ht="12.75">
      <c r="E26" s="121"/>
    </row>
    <row r="27" ht="12.75">
      <c r="E27" s="121"/>
    </row>
    <row r="28" ht="12.75">
      <c r="E28" s="121"/>
    </row>
    <row r="29" ht="12.75">
      <c r="E29" s="121"/>
    </row>
    <row r="30" ht="12.75">
      <c r="E30" s="72"/>
    </row>
    <row r="31" ht="12.75">
      <c r="E31" s="72"/>
    </row>
    <row r="32" ht="12.75">
      <c r="E32" s="72"/>
    </row>
    <row r="34" ht="12.75">
      <c r="E34" s="72"/>
    </row>
    <row r="36" ht="12.75">
      <c r="E36" s="72"/>
    </row>
    <row r="45" ht="12.75">
      <c r="E45" s="72"/>
    </row>
    <row r="46" ht="12.75">
      <c r="E46" s="72"/>
    </row>
    <row r="47" ht="12.75">
      <c r="E47" s="72"/>
    </row>
    <row r="49" ht="12.75">
      <c r="E49" s="72"/>
    </row>
    <row r="51" ht="12.75">
      <c r="E51" s="72"/>
    </row>
  </sheetData>
  <sheetProtection selectLockedCells="1" selectUnlockedCells="1"/>
  <mergeCells count="2">
    <mergeCell ref="A8:H8"/>
    <mergeCell ref="A10:J10"/>
  </mergeCells>
  <printOptions/>
  <pageMargins left="0.75" right="0.75" top="1" bottom="1"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J136"/>
  <sheetViews>
    <sheetView zoomScale="107" zoomScaleNormal="107" zoomScalePageLayoutView="0" workbookViewId="0" topLeftCell="A7">
      <selection activeCell="H13" sqref="H13"/>
    </sheetView>
  </sheetViews>
  <sheetFormatPr defaultColWidth="8.8515625" defaultRowHeight="12.75"/>
  <cols>
    <col min="1" max="1" width="5.140625" style="0" customWidth="1"/>
    <col min="2" max="2" width="55.140625" style="0" customWidth="1"/>
    <col min="3" max="3" width="5.140625" style="0" customWidth="1"/>
    <col min="4" max="4" width="5.28125" style="0" customWidth="1"/>
    <col min="5" max="5" width="10.421875" style="6" customWidth="1"/>
    <col min="6" max="6" width="10.28125" style="0" customWidth="1"/>
    <col min="7" max="8" width="11.140625" style="0" customWidth="1"/>
    <col min="9" max="9" width="5.8515625" style="0" customWidth="1"/>
    <col min="10" max="10" width="12.421875" style="0" customWidth="1"/>
  </cols>
  <sheetData>
    <row r="1" spans="1:8" s="174" customFormat="1" ht="12.75">
      <c r="A1" s="7" t="s">
        <v>652</v>
      </c>
      <c r="B1" s="7"/>
      <c r="C1" s="7"/>
      <c r="D1" s="7"/>
      <c r="E1" s="8"/>
      <c r="F1" s="7"/>
      <c r="G1" s="7"/>
      <c r="H1" s="7"/>
    </row>
    <row r="2" spans="1:10" s="14" customFormat="1" ht="108.75" customHeight="1">
      <c r="A2" s="9" t="s">
        <v>87</v>
      </c>
      <c r="B2" s="9" t="s">
        <v>88</v>
      </c>
      <c r="C2" s="9" t="s">
        <v>89</v>
      </c>
      <c r="D2" s="10" t="s">
        <v>90</v>
      </c>
      <c r="E2" s="10" t="s">
        <v>91</v>
      </c>
      <c r="F2" s="11" t="s">
        <v>92</v>
      </c>
      <c r="G2" s="12" t="s">
        <v>93</v>
      </c>
      <c r="H2" s="389" t="s">
        <v>94</v>
      </c>
      <c r="I2" s="13" t="s">
        <v>95</v>
      </c>
      <c r="J2" s="13" t="s">
        <v>96</v>
      </c>
    </row>
    <row r="3" spans="1:10" s="18" customFormat="1" ht="10.5">
      <c r="A3" s="15">
        <v>1</v>
      </c>
      <c r="B3" s="16">
        <v>2</v>
      </c>
      <c r="C3" s="15">
        <v>3</v>
      </c>
      <c r="D3" s="15">
        <v>4</v>
      </c>
      <c r="E3" s="201" t="s">
        <v>97</v>
      </c>
      <c r="F3" s="15">
        <v>6</v>
      </c>
      <c r="G3" s="15">
        <v>7</v>
      </c>
      <c r="H3" s="227">
        <v>8</v>
      </c>
      <c r="I3" s="15">
        <v>9</v>
      </c>
      <c r="J3" s="17">
        <v>10</v>
      </c>
    </row>
    <row r="4" spans="1:10" s="345" customFormat="1" ht="39">
      <c r="A4" s="258" t="s">
        <v>653</v>
      </c>
      <c r="B4" s="411" t="s">
        <v>654</v>
      </c>
      <c r="C4" s="412"/>
      <c r="D4" s="412"/>
      <c r="E4" s="268"/>
      <c r="F4" s="258"/>
      <c r="G4" s="258"/>
      <c r="H4" s="320"/>
      <c r="I4" s="258"/>
      <c r="J4" s="413"/>
    </row>
    <row r="5" spans="1:10" s="345" customFormat="1" ht="12.75">
      <c r="A5" s="258" t="s">
        <v>491</v>
      </c>
      <c r="B5" s="414" t="s">
        <v>655</v>
      </c>
      <c r="C5" s="415" t="s">
        <v>108</v>
      </c>
      <c r="D5" s="415">
        <v>20</v>
      </c>
      <c r="E5" s="268"/>
      <c r="F5" s="258"/>
      <c r="G5" s="24" t="e">
        <f>ROUNDUP(D5/F5,2)</f>
        <v>#DIV/0!</v>
      </c>
      <c r="H5" s="416">
        <v>0</v>
      </c>
      <c r="I5" s="26"/>
      <c r="J5" s="169" t="e">
        <f>ROUND((H5*I5+H5)*G5,2)</f>
        <v>#DIV/0!</v>
      </c>
    </row>
    <row r="6" spans="1:10" s="345" customFormat="1" ht="12.75">
      <c r="A6" s="258" t="s">
        <v>493</v>
      </c>
      <c r="B6" s="414" t="s">
        <v>656</v>
      </c>
      <c r="C6" s="415" t="s">
        <v>108</v>
      </c>
      <c r="D6" s="415">
        <v>40</v>
      </c>
      <c r="E6" s="268"/>
      <c r="F6" s="258"/>
      <c r="G6" s="24" t="e">
        <f>ROUNDUP(D6/F6,2)</f>
        <v>#DIV/0!</v>
      </c>
      <c r="H6" s="416">
        <v>0</v>
      </c>
      <c r="I6" s="26"/>
      <c r="J6" s="169" t="e">
        <f>ROUND((H6*I6+H6)*G6,2)</f>
        <v>#DIV/0!</v>
      </c>
    </row>
    <row r="7" spans="1:10" s="345" customFormat="1" ht="12.75">
      <c r="A7" s="258" t="s">
        <v>495</v>
      </c>
      <c r="B7" s="414" t="s">
        <v>657</v>
      </c>
      <c r="C7" s="415" t="s">
        <v>108</v>
      </c>
      <c r="D7" s="415">
        <v>40</v>
      </c>
      <c r="E7" s="268"/>
      <c r="F7" s="258"/>
      <c r="G7" s="24" t="e">
        <f>ROUNDUP(D7/F7,2)</f>
        <v>#DIV/0!</v>
      </c>
      <c r="H7" s="416">
        <v>0</v>
      </c>
      <c r="I7" s="26"/>
      <c r="J7" s="169" t="e">
        <f>ROUND((H7*I7+H7)*G7,2)</f>
        <v>#DIV/0!</v>
      </c>
    </row>
    <row r="8" spans="1:10" s="345" customFormat="1" ht="12.75">
      <c r="A8" s="258" t="s">
        <v>497</v>
      </c>
      <c r="B8" s="414" t="s">
        <v>658</v>
      </c>
      <c r="C8" s="415" t="s">
        <v>108</v>
      </c>
      <c r="D8" s="415">
        <v>10</v>
      </c>
      <c r="E8" s="268"/>
      <c r="F8" s="258"/>
      <c r="G8" s="24" t="e">
        <f>ROUNDUP(D8/F8,2)</f>
        <v>#DIV/0!</v>
      </c>
      <c r="H8" s="416">
        <v>0</v>
      </c>
      <c r="I8" s="26"/>
      <c r="J8" s="169" t="e">
        <f>ROUND((H8*I8+H8)*G8,2)</f>
        <v>#DIV/0!</v>
      </c>
    </row>
    <row r="9" spans="1:10" s="345" customFormat="1" ht="12.75">
      <c r="A9" s="258" t="s">
        <v>499</v>
      </c>
      <c r="B9" s="414" t="s">
        <v>659</v>
      </c>
      <c r="C9" s="415" t="s">
        <v>108</v>
      </c>
      <c r="D9" s="415">
        <v>10</v>
      </c>
      <c r="E9" s="268"/>
      <c r="F9" s="258"/>
      <c r="G9" s="24" t="e">
        <f>ROUNDUP(D9/F9,2)</f>
        <v>#DIV/0!</v>
      </c>
      <c r="H9" s="416">
        <v>0</v>
      </c>
      <c r="I9" s="26"/>
      <c r="J9" s="169" t="e">
        <f>ROUND((H9*I9+H9)*G9,2)</f>
        <v>#DIV/0!</v>
      </c>
    </row>
    <row r="10" spans="1:10" s="184" customFormat="1" ht="39">
      <c r="A10" s="132">
        <v>2</v>
      </c>
      <c r="B10" s="414" t="s">
        <v>660</v>
      </c>
      <c r="C10" s="412"/>
      <c r="D10" s="412"/>
      <c r="E10" s="109"/>
      <c r="F10" s="380"/>
      <c r="G10" s="347"/>
      <c r="H10" s="417"/>
      <c r="I10" s="418"/>
      <c r="J10" s="401"/>
    </row>
    <row r="11" spans="1:10" s="184" customFormat="1" ht="12.75">
      <c r="A11" s="419" t="s">
        <v>510</v>
      </c>
      <c r="B11" s="414" t="s">
        <v>655</v>
      </c>
      <c r="C11" s="415" t="s">
        <v>108</v>
      </c>
      <c r="D11" s="415">
        <v>20</v>
      </c>
      <c r="E11" s="109"/>
      <c r="F11" s="258"/>
      <c r="G11" s="24" t="e">
        <f>ROUNDUP(D11/F11,2)</f>
        <v>#DIV/0!</v>
      </c>
      <c r="H11" s="37">
        <v>0</v>
      </c>
      <c r="I11" s="26"/>
      <c r="J11" s="169" t="e">
        <f>ROUND((H11*I11+H11)*G11,2)</f>
        <v>#DIV/0!</v>
      </c>
    </row>
    <row r="12" spans="1:10" s="72" customFormat="1" ht="12.75">
      <c r="A12" s="419" t="s">
        <v>512</v>
      </c>
      <c r="B12" s="414" t="s">
        <v>656</v>
      </c>
      <c r="C12" s="415" t="s">
        <v>108</v>
      </c>
      <c r="D12" s="415">
        <v>40</v>
      </c>
      <c r="E12" s="109"/>
      <c r="F12" s="258"/>
      <c r="G12" s="24" t="e">
        <f>ROUNDUP(D12/F12,2)</f>
        <v>#DIV/0!</v>
      </c>
      <c r="H12" s="37">
        <v>0</v>
      </c>
      <c r="I12" s="26"/>
      <c r="J12" s="169" t="e">
        <f>ROUND((H12*I12+H12)*G12,2)</f>
        <v>#DIV/0!</v>
      </c>
    </row>
    <row r="13" spans="1:10" s="184" customFormat="1" ht="12.75">
      <c r="A13" s="419" t="s">
        <v>514</v>
      </c>
      <c r="B13" s="414" t="s">
        <v>657</v>
      </c>
      <c r="C13" s="415" t="s">
        <v>108</v>
      </c>
      <c r="D13" s="415">
        <v>40</v>
      </c>
      <c r="E13" s="109"/>
      <c r="F13" s="258"/>
      <c r="G13" s="24" t="e">
        <f>ROUNDUP(D13/F13,2)</f>
        <v>#DIV/0!</v>
      </c>
      <c r="H13" s="37">
        <v>0</v>
      </c>
      <c r="I13" s="26"/>
      <c r="J13" s="169" t="e">
        <f>ROUND((H13*I13+H13)*G13,2)</f>
        <v>#DIV/0!</v>
      </c>
    </row>
    <row r="14" spans="1:10" s="184" customFormat="1" ht="12.75">
      <c r="A14" s="419" t="s">
        <v>516</v>
      </c>
      <c r="B14" s="414" t="s">
        <v>658</v>
      </c>
      <c r="C14" s="415" t="s">
        <v>108</v>
      </c>
      <c r="D14" s="415">
        <v>6</v>
      </c>
      <c r="E14" s="109"/>
      <c r="F14" s="258"/>
      <c r="G14" s="24" t="e">
        <f>ROUNDUP(D14/F14,2)</f>
        <v>#DIV/0!</v>
      </c>
      <c r="H14" s="37">
        <v>0</v>
      </c>
      <c r="I14" s="26"/>
      <c r="J14" s="169" t="e">
        <f>ROUND((H14*I14+H14)*G14,2)</f>
        <v>#DIV/0!</v>
      </c>
    </row>
    <row r="15" spans="1:10" s="184" customFormat="1" ht="12.75">
      <c r="A15" s="419" t="s">
        <v>518</v>
      </c>
      <c r="B15" s="414" t="s">
        <v>659</v>
      </c>
      <c r="C15" s="415" t="s">
        <v>108</v>
      </c>
      <c r="D15" s="415">
        <v>6</v>
      </c>
      <c r="E15" s="109"/>
      <c r="F15" s="258"/>
      <c r="G15" s="24" t="e">
        <f>ROUNDUP(D15/F15,2)</f>
        <v>#DIV/0!</v>
      </c>
      <c r="H15" s="37">
        <v>0</v>
      </c>
      <c r="I15" s="26"/>
      <c r="J15" s="169" t="e">
        <f>ROUND((H15*I15+H15)*G15,2)</f>
        <v>#DIV/0!</v>
      </c>
    </row>
    <row r="16" spans="1:10" s="184" customFormat="1" ht="12.75" customHeight="1">
      <c r="A16" s="673" t="s">
        <v>644</v>
      </c>
      <c r="B16" s="673"/>
      <c r="C16" s="673"/>
      <c r="D16" s="673"/>
      <c r="E16" s="673"/>
      <c r="F16" s="673"/>
      <c r="G16" s="673"/>
      <c r="H16" s="673"/>
      <c r="I16" s="673"/>
      <c r="J16" s="312" t="e">
        <f>SUM(J5:J15)</f>
        <v>#DIV/0!</v>
      </c>
    </row>
    <row r="17" spans="1:10" s="72" customFormat="1" ht="12">
      <c r="A17" s="72" t="s">
        <v>166</v>
      </c>
      <c r="F17" s="73"/>
      <c r="J17" s="74"/>
    </row>
    <row r="18" spans="1:10" s="72" customFormat="1" ht="12">
      <c r="A18" s="72" t="s">
        <v>167</v>
      </c>
      <c r="F18" s="73"/>
      <c r="J18" s="74"/>
    </row>
    <row r="19" spans="1:10" s="72" customFormat="1" ht="12" customHeight="1">
      <c r="A19" s="670" t="s">
        <v>168</v>
      </c>
      <c r="B19" s="670"/>
      <c r="C19" s="670"/>
      <c r="D19" s="670"/>
      <c r="E19" s="670"/>
      <c r="F19" s="670"/>
      <c r="G19" s="670"/>
      <c r="H19" s="670"/>
      <c r="J19" s="74"/>
    </row>
    <row r="20" spans="1:10" s="72" customFormat="1" ht="12" customHeight="1">
      <c r="A20" s="72" t="s">
        <v>169</v>
      </c>
      <c r="F20" s="73"/>
      <c r="J20" s="74"/>
    </row>
    <row r="21" spans="1:10" s="72" customFormat="1" ht="25.5" customHeight="1">
      <c r="A21" s="670" t="s">
        <v>170</v>
      </c>
      <c r="B21" s="670"/>
      <c r="C21" s="670"/>
      <c r="D21" s="670"/>
      <c r="E21" s="670"/>
      <c r="F21" s="670"/>
      <c r="G21" s="670"/>
      <c r="H21" s="670"/>
      <c r="I21" s="670"/>
      <c r="J21" s="670"/>
    </row>
    <row r="22" spans="1:10" s="72" customFormat="1" ht="12">
      <c r="A22" s="72" t="s">
        <v>171</v>
      </c>
      <c r="F22" s="73"/>
      <c r="J22" s="74"/>
    </row>
    <row r="23" spans="1:10" s="72" customFormat="1" ht="12">
      <c r="A23" s="72" t="s">
        <v>172</v>
      </c>
      <c r="F23" s="73"/>
      <c r="J23" s="74"/>
    </row>
    <row r="24" spans="1:10" s="72" customFormat="1" ht="12">
      <c r="A24" s="72" t="s">
        <v>173</v>
      </c>
      <c r="F24" s="73"/>
      <c r="J24" s="74"/>
    </row>
    <row r="25" spans="1:10" s="72" customFormat="1" ht="12">
      <c r="A25" s="72" t="s">
        <v>174</v>
      </c>
      <c r="F25" s="73"/>
      <c r="J25" s="74"/>
    </row>
    <row r="26" spans="1:10" s="72" customFormat="1" ht="12">
      <c r="A26" s="72" t="s">
        <v>175</v>
      </c>
      <c r="F26" s="73"/>
      <c r="J26" s="74"/>
    </row>
    <row r="27" s="345" customFormat="1" ht="12.75"/>
    <row r="32" ht="12.75">
      <c r="E32"/>
    </row>
    <row r="33" ht="12.75">
      <c r="E33"/>
    </row>
    <row r="34" ht="12.75">
      <c r="E34"/>
    </row>
    <row r="35" ht="12.75">
      <c r="E35"/>
    </row>
    <row r="36" ht="12.75">
      <c r="E36" s="72"/>
    </row>
    <row r="38" ht="12.75">
      <c r="E38" s="72"/>
    </row>
    <row r="40" ht="12.75">
      <c r="E40" s="72"/>
    </row>
    <row r="49" ht="12.75">
      <c r="E49" s="72"/>
    </row>
    <row r="50" ht="12.75">
      <c r="E50" s="72"/>
    </row>
    <row r="51" ht="12.75">
      <c r="E51" s="72"/>
    </row>
    <row r="52" ht="12.75">
      <c r="E52" s="72"/>
    </row>
    <row r="53" ht="12.75">
      <c r="E53" s="72"/>
    </row>
    <row r="57" ht="12.75">
      <c r="E57" s="72"/>
    </row>
    <row r="58" ht="12.75">
      <c r="E58" s="72"/>
    </row>
    <row r="59" ht="12.75">
      <c r="E59" s="72"/>
    </row>
    <row r="60" ht="12.75">
      <c r="E60" s="72"/>
    </row>
    <row r="62" ht="12.75">
      <c r="E62" s="72"/>
    </row>
    <row r="63" ht="12.75">
      <c r="E63" s="72"/>
    </row>
    <row r="65" ht="12.75">
      <c r="E65" s="72"/>
    </row>
    <row r="67" ht="12.75">
      <c r="E67" s="72"/>
    </row>
    <row r="83" ht="12.75">
      <c r="E83" s="72"/>
    </row>
    <row r="85" ht="12.75">
      <c r="E85" s="72"/>
    </row>
    <row r="87" ht="12.75">
      <c r="E87" s="72"/>
    </row>
    <row r="96" ht="12.75">
      <c r="E96" s="72"/>
    </row>
    <row r="101" ht="12.75">
      <c r="E101" s="72"/>
    </row>
    <row r="102" ht="12.75">
      <c r="E102" s="72"/>
    </row>
    <row r="103" ht="12.75">
      <c r="E103" s="72"/>
    </row>
    <row r="104" ht="12.75">
      <c r="E104" s="72"/>
    </row>
    <row r="105" ht="12.75">
      <c r="E105"/>
    </row>
    <row r="106" ht="12.75">
      <c r="E106" s="72"/>
    </row>
    <row r="107" ht="12.75">
      <c r="E107"/>
    </row>
    <row r="108" ht="12.75">
      <c r="E108" s="72"/>
    </row>
    <row r="109" ht="12.75">
      <c r="E109" s="72"/>
    </row>
    <row r="110" ht="12.75">
      <c r="E110" s="72"/>
    </row>
    <row r="111" ht="12.75">
      <c r="E111" s="72"/>
    </row>
    <row r="112" ht="12.75">
      <c r="E112"/>
    </row>
    <row r="113" ht="12.75">
      <c r="E113"/>
    </row>
    <row r="114" ht="12.75">
      <c r="E114"/>
    </row>
    <row r="115" ht="12.75">
      <c r="E115"/>
    </row>
    <row r="116" ht="12.75">
      <c r="E116" s="72"/>
    </row>
    <row r="117" ht="12.75">
      <c r="E117" s="72"/>
    </row>
    <row r="119" ht="12.75">
      <c r="E119" s="72"/>
    </row>
    <row r="120" ht="12.75">
      <c r="E120" s="72"/>
    </row>
    <row r="121" ht="12.75">
      <c r="E121" s="72"/>
    </row>
    <row r="122" ht="12.75">
      <c r="E122" s="72"/>
    </row>
    <row r="123" ht="12.75">
      <c r="E123" s="72"/>
    </row>
    <row r="128" ht="12.75">
      <c r="E128" s="72"/>
    </row>
    <row r="130" ht="12.75">
      <c r="E130" s="72"/>
    </row>
    <row r="132" ht="12.75">
      <c r="E132" s="72"/>
    </row>
    <row r="133" ht="12.75">
      <c r="E133" s="72"/>
    </row>
    <row r="134" ht="12.75">
      <c r="E134" s="72"/>
    </row>
    <row r="135" ht="12.75">
      <c r="E135" s="72"/>
    </row>
    <row r="136" ht="12.75">
      <c r="E136" s="72"/>
    </row>
  </sheetData>
  <sheetProtection selectLockedCells="1" selectUnlockedCells="1"/>
  <mergeCells count="3">
    <mergeCell ref="A16:I16"/>
    <mergeCell ref="A19:H19"/>
    <mergeCell ref="A21:J21"/>
  </mergeCells>
  <printOptions/>
  <pageMargins left="0.75" right="0.75" top="1" bottom="1"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133"/>
  <sheetViews>
    <sheetView zoomScale="107" zoomScaleNormal="107" zoomScalePageLayoutView="0" workbookViewId="0" topLeftCell="A1">
      <selection activeCell="H4" sqref="H4"/>
    </sheetView>
  </sheetViews>
  <sheetFormatPr defaultColWidth="8.8515625" defaultRowHeight="12.75"/>
  <cols>
    <col min="1" max="1" width="4.8515625" style="0" customWidth="1"/>
    <col min="2" max="2" width="52.8515625" style="0" customWidth="1"/>
    <col min="3" max="3" width="4.8515625" style="0" customWidth="1"/>
    <col min="4" max="4" width="6.7109375" style="0" customWidth="1"/>
    <col min="5" max="5" width="10.140625" style="0" customWidth="1"/>
    <col min="6" max="6" width="10.421875" style="0" customWidth="1"/>
    <col min="7" max="7" width="10.00390625" style="0" customWidth="1"/>
    <col min="8" max="8" width="12.421875" style="0" customWidth="1"/>
    <col min="9" max="9" width="5.421875" style="0" customWidth="1"/>
    <col min="10" max="10" width="13.8515625" style="0" customWidth="1"/>
  </cols>
  <sheetData>
    <row r="1" spans="1:8" s="174" customFormat="1" ht="12.75">
      <c r="A1" s="7" t="s">
        <v>661</v>
      </c>
      <c r="B1" s="6"/>
      <c r="C1" s="6"/>
      <c r="D1" s="6"/>
      <c r="E1" s="7"/>
      <c r="F1" s="6"/>
      <c r="G1" s="6"/>
      <c r="H1" s="6"/>
    </row>
    <row r="2" spans="1:10" s="14" customFormat="1" ht="118.5" customHeight="1">
      <c r="A2" s="9" t="s">
        <v>87</v>
      </c>
      <c r="B2" s="9" t="s">
        <v>88</v>
      </c>
      <c r="C2" s="9" t="s">
        <v>89</v>
      </c>
      <c r="D2" s="10" t="s">
        <v>90</v>
      </c>
      <c r="E2" s="10" t="s">
        <v>91</v>
      </c>
      <c r="F2" s="11" t="s">
        <v>92</v>
      </c>
      <c r="G2" s="224" t="s">
        <v>93</v>
      </c>
      <c r="H2" s="13" t="s">
        <v>94</v>
      </c>
      <c r="I2" s="13" t="s">
        <v>95</v>
      </c>
      <c r="J2" s="13" t="s">
        <v>96</v>
      </c>
    </row>
    <row r="3" spans="1:10" s="6" customFormat="1" ht="12.75">
      <c r="A3" s="106">
        <v>1</v>
      </c>
      <c r="B3" s="106">
        <v>2</v>
      </c>
      <c r="C3" s="342">
        <v>3</v>
      </c>
      <c r="D3" s="106">
        <v>4</v>
      </c>
      <c r="E3" s="201">
        <v>5</v>
      </c>
      <c r="F3" s="107">
        <v>6</v>
      </c>
      <c r="G3" s="309">
        <v>7</v>
      </c>
      <c r="H3" s="106">
        <v>8</v>
      </c>
      <c r="I3" s="106">
        <v>9</v>
      </c>
      <c r="J3" s="17">
        <v>10</v>
      </c>
    </row>
    <row r="4" spans="1:10" s="121" customFormat="1" ht="50.25" customHeight="1">
      <c r="A4" s="65">
        <v>1</v>
      </c>
      <c r="B4" s="51" t="s">
        <v>662</v>
      </c>
      <c r="C4" s="52" t="s">
        <v>99</v>
      </c>
      <c r="D4" s="65">
        <v>600</v>
      </c>
      <c r="E4" s="369"/>
      <c r="F4" s="47"/>
      <c r="G4" s="24" t="e">
        <f>ROUNDUP(D4/F4,2)</f>
        <v>#DIV/0!</v>
      </c>
      <c r="H4" s="37">
        <v>0</v>
      </c>
      <c r="I4" s="26"/>
      <c r="J4" s="169" t="e">
        <f>ROUND((H4*I4+H4)*G4,2)</f>
        <v>#DIV/0!</v>
      </c>
    </row>
    <row r="5" spans="1:10" s="184" customFormat="1" ht="39">
      <c r="A5" s="420">
        <v>2</v>
      </c>
      <c r="B5" s="51" t="s">
        <v>663</v>
      </c>
      <c r="C5" s="351" t="s">
        <v>99</v>
      </c>
      <c r="D5" s="421">
        <v>92400</v>
      </c>
      <c r="E5" s="22"/>
      <c r="F5" s="47"/>
      <c r="G5" s="24" t="e">
        <f>ROUNDUP(D5/F5,2)</f>
        <v>#DIV/0!</v>
      </c>
      <c r="H5" s="32">
        <v>0</v>
      </c>
      <c r="I5" s="26"/>
      <c r="J5" s="169" t="e">
        <f>ROUND((H5*I5+H5)*G5,2)</f>
        <v>#DIV/0!</v>
      </c>
    </row>
    <row r="6" spans="1:10" ht="12.75" customHeight="1">
      <c r="A6" s="701" t="s">
        <v>165</v>
      </c>
      <c r="B6" s="701"/>
      <c r="C6" s="701"/>
      <c r="D6" s="701"/>
      <c r="E6" s="701"/>
      <c r="F6" s="701"/>
      <c r="G6" s="701"/>
      <c r="H6" s="701"/>
      <c r="I6" s="701"/>
      <c r="J6" s="169" t="e">
        <f>SUM(J4:J5)</f>
        <v>#DIV/0!</v>
      </c>
    </row>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ht="12.75">
      <c r="E18" s="72"/>
    </row>
    <row r="19" ht="12.75">
      <c r="E19" s="6"/>
    </row>
    <row r="20" ht="12.75">
      <c r="E20" s="6"/>
    </row>
    <row r="21" ht="12.75">
      <c r="E21" s="72"/>
    </row>
    <row r="26" ht="12.75">
      <c r="E26" s="6"/>
    </row>
    <row r="27" ht="12.75">
      <c r="E27" s="72"/>
    </row>
    <row r="28" ht="12.75">
      <c r="E28" s="72"/>
    </row>
    <row r="30" ht="12.75">
      <c r="E30" s="72"/>
    </row>
    <row r="32" ht="12.75">
      <c r="E32" s="72"/>
    </row>
    <row r="33" ht="12.75">
      <c r="E33" s="6"/>
    </row>
    <row r="34" ht="12.75">
      <c r="E34" s="72"/>
    </row>
    <row r="35" ht="12.75">
      <c r="E35" s="6"/>
    </row>
    <row r="36" ht="12.75">
      <c r="E36" s="72"/>
    </row>
    <row r="41" ht="12.75">
      <c r="E41" s="6"/>
    </row>
    <row r="42" ht="12.75">
      <c r="E42" s="72"/>
    </row>
    <row r="43" ht="12.75">
      <c r="E43" s="72"/>
    </row>
    <row r="44" ht="12.75">
      <c r="E44" s="6"/>
    </row>
    <row r="45" ht="12.75">
      <c r="E45" s="72"/>
    </row>
    <row r="46" ht="12.75">
      <c r="E46" s="6"/>
    </row>
    <row r="47" ht="12.75">
      <c r="E47" s="72"/>
    </row>
    <row r="48" ht="12.75">
      <c r="E48" s="6"/>
    </row>
    <row r="49" ht="12.75">
      <c r="E49" s="72"/>
    </row>
    <row r="50" ht="12.75">
      <c r="E50" s="6"/>
    </row>
    <row r="51" ht="12.75">
      <c r="E51" s="72"/>
    </row>
    <row r="52" ht="12.75">
      <c r="E52" s="6"/>
    </row>
    <row r="53" ht="12.75">
      <c r="E53" s="6"/>
    </row>
    <row r="54" ht="12.75">
      <c r="E54" s="6"/>
    </row>
    <row r="55" ht="12.75">
      <c r="E55" s="6"/>
    </row>
    <row r="56" ht="12.75">
      <c r="E56" s="6"/>
    </row>
    <row r="57" ht="12.75">
      <c r="E57" s="72"/>
    </row>
    <row r="58" ht="12.75">
      <c r="E58" s="72"/>
    </row>
    <row r="59" ht="12.75">
      <c r="E59" s="6"/>
    </row>
    <row r="60" ht="12.75">
      <c r="E60" s="72"/>
    </row>
    <row r="61" ht="12.75">
      <c r="E61" s="6"/>
    </row>
    <row r="62" ht="12.75">
      <c r="E62" s="72"/>
    </row>
    <row r="63" ht="12.75">
      <c r="E63" s="6"/>
    </row>
    <row r="64" ht="12.75">
      <c r="E64" s="72"/>
    </row>
    <row r="65" ht="12.75">
      <c r="E65" s="6"/>
    </row>
    <row r="66" ht="12.75">
      <c r="E66" s="72"/>
    </row>
    <row r="67" ht="12.75">
      <c r="E67" s="6"/>
    </row>
    <row r="68" ht="12.75">
      <c r="E68" s="6"/>
    </row>
    <row r="69" ht="12.75">
      <c r="E69" s="6"/>
    </row>
    <row r="70" ht="12.75">
      <c r="E70" s="6"/>
    </row>
    <row r="71" ht="12.75">
      <c r="E71" s="72"/>
    </row>
    <row r="72" ht="12.75">
      <c r="E72" s="6"/>
    </row>
    <row r="73" ht="12.75">
      <c r="E73" s="72"/>
    </row>
    <row r="74" ht="12.75">
      <c r="E74" s="216"/>
    </row>
    <row r="75" ht="12.75">
      <c r="E75" s="216"/>
    </row>
    <row r="76" ht="12.75">
      <c r="E76" s="216"/>
    </row>
    <row r="77" ht="12.75">
      <c r="E77" s="216"/>
    </row>
    <row r="78" ht="12.75">
      <c r="E78" s="72"/>
    </row>
    <row r="79" ht="12.75">
      <c r="E79" s="6"/>
    </row>
    <row r="80" ht="12.75">
      <c r="E80" s="72"/>
    </row>
    <row r="81" ht="12.75">
      <c r="E81" s="6"/>
    </row>
    <row r="82" ht="12.75">
      <c r="E82" s="72"/>
    </row>
    <row r="83" ht="12.75">
      <c r="E83" s="6"/>
    </row>
    <row r="84" ht="12.75">
      <c r="E84" s="72"/>
    </row>
    <row r="85" ht="12.75">
      <c r="E85" s="6"/>
    </row>
    <row r="86" ht="12.75">
      <c r="E86" s="6"/>
    </row>
    <row r="87" ht="12.75">
      <c r="E87" s="6"/>
    </row>
    <row r="88" ht="12.75">
      <c r="E88" s="6"/>
    </row>
    <row r="89" ht="12.75">
      <c r="E89" s="6"/>
    </row>
    <row r="90" ht="12.75">
      <c r="E90" s="6"/>
    </row>
    <row r="91" ht="12.75">
      <c r="E91" s="6"/>
    </row>
    <row r="92" ht="12.75">
      <c r="E92" s="72"/>
    </row>
    <row r="93" ht="12.75">
      <c r="E93" s="6"/>
    </row>
    <row r="94" ht="12.75">
      <c r="E94" s="72"/>
    </row>
    <row r="95" ht="12.75">
      <c r="E95" s="6"/>
    </row>
    <row r="96" ht="12.75">
      <c r="E96" s="72"/>
    </row>
    <row r="97" ht="12.75">
      <c r="E97" s="6"/>
    </row>
    <row r="98" ht="12.75">
      <c r="E98" s="6"/>
    </row>
    <row r="99" ht="12.75">
      <c r="E99" s="6"/>
    </row>
    <row r="100" ht="12.75">
      <c r="E100" s="6"/>
    </row>
    <row r="101" ht="12.75">
      <c r="E101" s="6"/>
    </row>
    <row r="102" ht="12.75">
      <c r="E102" s="6"/>
    </row>
    <row r="103" ht="12.75">
      <c r="E103" s="6"/>
    </row>
    <row r="104" ht="12.75">
      <c r="E104" s="6"/>
    </row>
    <row r="105" ht="12.75">
      <c r="E105" s="6"/>
    </row>
    <row r="106" ht="12.75">
      <c r="E106" s="72"/>
    </row>
    <row r="107" ht="12.75">
      <c r="E107" s="72"/>
    </row>
    <row r="108" ht="12.75">
      <c r="E108" s="6"/>
    </row>
    <row r="109" ht="12.75">
      <c r="E109" s="72"/>
    </row>
    <row r="110" ht="12.75">
      <c r="E110" s="6"/>
    </row>
    <row r="111" ht="12.75">
      <c r="E111" s="72"/>
    </row>
    <row r="112" ht="12.75">
      <c r="E112" s="6"/>
    </row>
    <row r="113" ht="12.75">
      <c r="E113" s="6"/>
    </row>
    <row r="114" ht="12.75">
      <c r="E114" s="6"/>
    </row>
    <row r="115" ht="12.75">
      <c r="E115" s="6"/>
    </row>
    <row r="116" ht="12.75">
      <c r="E116" s="6"/>
    </row>
    <row r="117" ht="12.75">
      <c r="E117" s="6"/>
    </row>
    <row r="118" ht="12.75">
      <c r="E118" s="6"/>
    </row>
    <row r="119" ht="12.75">
      <c r="E119" s="6"/>
    </row>
    <row r="120" ht="12.75">
      <c r="E120" s="6"/>
    </row>
    <row r="121" ht="12.75">
      <c r="E121" s="194"/>
    </row>
    <row r="122" ht="12.75">
      <c r="E122" s="194"/>
    </row>
    <row r="123" ht="12.75">
      <c r="E123" s="194"/>
    </row>
    <row r="124" ht="12.75">
      <c r="E124" s="194"/>
    </row>
    <row r="125" ht="12.75">
      <c r="E125" s="72"/>
    </row>
    <row r="127" ht="12.75">
      <c r="E127" s="72"/>
    </row>
    <row r="129" ht="12.75">
      <c r="E129" s="72"/>
    </row>
    <row r="130" ht="12.75">
      <c r="E130" s="6"/>
    </row>
    <row r="131" ht="12.75">
      <c r="E131" s="6"/>
    </row>
    <row r="132" ht="12.75">
      <c r="E132" s="6"/>
    </row>
    <row r="133" ht="12.75">
      <c r="E133" s="6"/>
    </row>
  </sheetData>
  <sheetProtection selectLockedCells="1" selectUnlockedCells="1"/>
  <mergeCells count="3">
    <mergeCell ref="A6:I6"/>
    <mergeCell ref="A10:H10"/>
    <mergeCell ref="A12:J12"/>
  </mergeCells>
  <printOptions/>
  <pageMargins left="0.75" right="0.75" top="1" bottom="1"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K130"/>
  <sheetViews>
    <sheetView zoomScale="107" zoomScaleNormal="107" zoomScalePageLayoutView="0" workbookViewId="0" topLeftCell="A1">
      <selection activeCell="H4" sqref="H4"/>
    </sheetView>
  </sheetViews>
  <sheetFormatPr defaultColWidth="9.00390625" defaultRowHeight="12.75"/>
  <cols>
    <col min="1" max="1" width="5.421875" style="121" customWidth="1"/>
    <col min="2" max="2" width="54.00390625" style="5" customWidth="1"/>
    <col min="3" max="3" width="6.8515625" style="6" customWidth="1"/>
    <col min="4" max="4" width="6.00390625" style="6" customWidth="1"/>
    <col min="5" max="5" width="10.421875" style="0" customWidth="1"/>
    <col min="6" max="6" width="10.00390625" style="6" customWidth="1"/>
    <col min="7" max="7" width="11.421875" style="6" customWidth="1"/>
    <col min="8" max="8" width="10.421875" style="6" customWidth="1"/>
    <col min="9" max="9" width="5.00390625" style="6" customWidth="1"/>
    <col min="10" max="10" width="11.421875" style="6" customWidth="1"/>
    <col min="11" max="16384" width="9.00390625" style="6" customWidth="1"/>
  </cols>
  <sheetData>
    <row r="1" spans="1:10" ht="12.75">
      <c r="A1" s="422" t="s">
        <v>664</v>
      </c>
      <c r="B1" s="423"/>
      <c r="C1" s="422"/>
      <c r="D1" s="424"/>
      <c r="E1" s="387"/>
      <c r="F1" s="424"/>
      <c r="G1" s="422"/>
      <c r="H1" s="422"/>
      <c r="I1" s="425"/>
      <c r="J1" s="425"/>
    </row>
    <row r="2" spans="1:10" s="14" customFormat="1" ht="96" customHeight="1">
      <c r="A2" s="426" t="s">
        <v>87</v>
      </c>
      <c r="B2" s="427" t="s">
        <v>88</v>
      </c>
      <c r="C2" s="427" t="s">
        <v>89</v>
      </c>
      <c r="D2" s="428" t="s">
        <v>90</v>
      </c>
      <c r="E2" s="10" t="s">
        <v>91</v>
      </c>
      <c r="F2" s="429" t="s">
        <v>92</v>
      </c>
      <c r="G2" s="426" t="s">
        <v>93</v>
      </c>
      <c r="H2" s="430" t="s">
        <v>94</v>
      </c>
      <c r="I2" s="430" t="s">
        <v>95</v>
      </c>
      <c r="J2" s="430" t="s">
        <v>96</v>
      </c>
    </row>
    <row r="3" spans="1:10" s="18" customFormat="1" ht="10.5">
      <c r="A3" s="201">
        <v>1</v>
      </c>
      <c r="B3" s="201">
        <v>2</v>
      </c>
      <c r="C3" s="201">
        <v>3</v>
      </c>
      <c r="D3" s="374">
        <v>4</v>
      </c>
      <c r="E3" s="201">
        <v>5</v>
      </c>
      <c r="F3" s="375">
        <v>6</v>
      </c>
      <c r="G3" s="201">
        <v>7</v>
      </c>
      <c r="H3" s="201">
        <v>8</v>
      </c>
      <c r="I3" s="201">
        <v>9</v>
      </c>
      <c r="J3" s="179">
        <v>10</v>
      </c>
    </row>
    <row r="4" spans="1:11" s="72" customFormat="1" ht="25.5">
      <c r="A4" s="431" t="s">
        <v>665</v>
      </c>
      <c r="B4" s="3" t="s">
        <v>666</v>
      </c>
      <c r="C4" s="432" t="s">
        <v>667</v>
      </c>
      <c r="D4" s="22">
        <v>230</v>
      </c>
      <c r="E4" s="22"/>
      <c r="F4" s="31"/>
      <c r="G4" s="246" t="e">
        <f>ROUNDUP(D4/F4,2)</f>
        <v>#DIV/0!</v>
      </c>
      <c r="H4" s="37">
        <v>0</v>
      </c>
      <c r="I4" s="110"/>
      <c r="J4" s="169" t="e">
        <f>ROUND((H4*I4+H4)*G4,2)</f>
        <v>#DIV/0!</v>
      </c>
      <c r="K4" s="158"/>
    </row>
    <row r="5" spans="1:10" s="72" customFormat="1" ht="25.5">
      <c r="A5" s="415">
        <v>2</v>
      </c>
      <c r="B5" s="433" t="s">
        <v>668</v>
      </c>
      <c r="C5" s="359" t="s">
        <v>667</v>
      </c>
      <c r="D5" s="434">
        <v>230</v>
      </c>
      <c r="E5" s="22"/>
      <c r="F5" s="47"/>
      <c r="G5" s="24" t="e">
        <f>ROUNDUP(D5/F5,2)</f>
        <v>#DIV/0!</v>
      </c>
      <c r="H5" s="435">
        <v>0</v>
      </c>
      <c r="I5" s="26"/>
      <c r="J5" s="169" t="e">
        <f>ROUND((H5*I5+H5)*G5,2)</f>
        <v>#DIV/0!</v>
      </c>
    </row>
    <row r="6" spans="1:10" s="184" customFormat="1" ht="12.75" customHeight="1">
      <c r="A6" s="673" t="s">
        <v>644</v>
      </c>
      <c r="B6" s="673"/>
      <c r="C6" s="673"/>
      <c r="D6" s="673"/>
      <c r="E6" s="673"/>
      <c r="F6" s="673"/>
      <c r="G6" s="673"/>
      <c r="H6" s="673"/>
      <c r="I6" s="673"/>
      <c r="J6" s="312" t="e">
        <f>SUM(J4:J5)</f>
        <v>#DIV/0!</v>
      </c>
    </row>
    <row r="7" ht="12.75">
      <c r="E7" s="6"/>
    </row>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ht="12.75">
      <c r="E18" s="6"/>
    </row>
    <row r="23" ht="12.75">
      <c r="E23" s="218"/>
    </row>
    <row r="24" ht="12.75">
      <c r="E24" s="72"/>
    </row>
    <row r="25" ht="12.75">
      <c r="E25" s="218"/>
    </row>
    <row r="26" ht="12.75">
      <c r="E26" s="72"/>
    </row>
    <row r="27" ht="12.75">
      <c r="E27" s="6"/>
    </row>
    <row r="28" ht="12.75">
      <c r="E28" s="6"/>
    </row>
    <row r="29" ht="12.75">
      <c r="E29" s="6"/>
    </row>
    <row r="30" ht="12.75">
      <c r="E30" s="6"/>
    </row>
    <row r="31" ht="12.75">
      <c r="E31" s="218"/>
    </row>
    <row r="32" ht="12.75">
      <c r="E32" s="218"/>
    </row>
    <row r="33" ht="12.75">
      <c r="E33" s="218"/>
    </row>
    <row r="34" ht="12.75">
      <c r="E34" s="218"/>
    </row>
    <row r="35" ht="12.75">
      <c r="E35" s="72"/>
    </row>
    <row r="36" ht="12.75">
      <c r="E36" s="72"/>
    </row>
    <row r="37" ht="12.75">
      <c r="E37" s="6"/>
    </row>
    <row r="38" ht="12.75">
      <c r="E38" s="72"/>
    </row>
    <row r="39" ht="12.75">
      <c r="E39" s="6"/>
    </row>
    <row r="40" ht="12.75">
      <c r="E40" s="72"/>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218"/>
    </row>
    <row r="56" ht="12.75">
      <c r="E56" s="218"/>
    </row>
    <row r="57" ht="12.75">
      <c r="E57" s="218"/>
    </row>
    <row r="58" ht="12.75">
      <c r="E58" s="218"/>
    </row>
    <row r="59" ht="12.75">
      <c r="E59" s="72"/>
    </row>
    <row r="60" ht="12.75">
      <c r="E60" s="72"/>
    </row>
    <row r="61" ht="12.75">
      <c r="E61" s="402"/>
    </row>
    <row r="62" ht="12.75">
      <c r="E62" s="72"/>
    </row>
    <row r="63" ht="12.75">
      <c r="E63" s="402"/>
    </row>
    <row r="64" ht="12.75">
      <c r="E64" s="72"/>
    </row>
    <row r="65" ht="12.75">
      <c r="E65" s="6"/>
    </row>
    <row r="66" ht="12.75">
      <c r="E66" s="6"/>
    </row>
    <row r="67" ht="12.75">
      <c r="E67" s="6"/>
    </row>
    <row r="68" ht="12.75">
      <c r="E68" s="6"/>
    </row>
    <row r="69" ht="12.75">
      <c r="E69" s="402"/>
    </row>
    <row r="70" ht="12.75">
      <c r="E70" s="402"/>
    </row>
    <row r="71" ht="12.75">
      <c r="E71" s="402"/>
    </row>
    <row r="72" ht="12.75">
      <c r="E72" s="402"/>
    </row>
    <row r="73" ht="12.75">
      <c r="E73" s="72"/>
    </row>
    <row r="74" ht="12.75">
      <c r="E74" s="6"/>
    </row>
    <row r="75" ht="12.75">
      <c r="E75" s="72"/>
    </row>
    <row r="76" ht="12.75">
      <c r="E76" s="6"/>
    </row>
    <row r="77" ht="12.75">
      <c r="E77" s="72"/>
    </row>
    <row r="78" ht="12.75">
      <c r="E78" s="6"/>
    </row>
    <row r="79" ht="12.75">
      <c r="E79" s="6"/>
    </row>
    <row r="80" ht="12.75">
      <c r="E80" s="6"/>
    </row>
    <row r="81" ht="12.75">
      <c r="E81" s="6"/>
    </row>
    <row r="82" ht="12.75">
      <c r="E82" s="6"/>
    </row>
    <row r="83" ht="12.75">
      <c r="E83" s="6"/>
    </row>
    <row r="84" ht="12.75">
      <c r="E84" s="6"/>
    </row>
    <row r="85" ht="12.75">
      <c r="E85" s="6"/>
    </row>
    <row r="86" ht="12.75">
      <c r="E86" s="72"/>
    </row>
    <row r="87" ht="12.75">
      <c r="E87" s="72"/>
    </row>
    <row r="88" ht="12.75">
      <c r="E88" s="72"/>
    </row>
    <row r="89" ht="12.75">
      <c r="E89" s="72"/>
    </row>
    <row r="90" ht="12.75">
      <c r="E90" s="72"/>
    </row>
    <row r="91" ht="12.75">
      <c r="E91" s="6"/>
    </row>
    <row r="92" ht="12.75">
      <c r="E92" s="72"/>
    </row>
    <row r="93" ht="12.75">
      <c r="E93" s="6"/>
    </row>
    <row r="94" ht="12.75">
      <c r="E94" s="6"/>
    </row>
    <row r="95" ht="12.75">
      <c r="E95" s="6"/>
    </row>
    <row r="96" ht="12.75">
      <c r="E96" s="6"/>
    </row>
    <row r="97" ht="12.75">
      <c r="E97" s="6"/>
    </row>
    <row r="98" ht="12.75">
      <c r="E98" s="6"/>
    </row>
    <row r="99" ht="12.75">
      <c r="E99" s="6"/>
    </row>
    <row r="100" ht="12.75">
      <c r="E100" s="6"/>
    </row>
    <row r="101" ht="12.75">
      <c r="E101" s="72"/>
    </row>
    <row r="102" ht="12.75">
      <c r="E102" s="72"/>
    </row>
    <row r="103" ht="12.75">
      <c r="E103" s="72"/>
    </row>
    <row r="104" ht="12.75">
      <c r="E104" s="6"/>
    </row>
    <row r="105" ht="12.75">
      <c r="E105" s="6"/>
    </row>
    <row r="106" ht="12.75">
      <c r="E106" s="6"/>
    </row>
    <row r="107" ht="12.75">
      <c r="E107" s="6"/>
    </row>
    <row r="108" ht="12.75">
      <c r="E108" s="6"/>
    </row>
    <row r="109" ht="12.75">
      <c r="E109" s="6"/>
    </row>
    <row r="110" ht="12.75">
      <c r="E110" s="6"/>
    </row>
    <row r="111" ht="12.75">
      <c r="E111" s="6"/>
    </row>
    <row r="112" ht="12.75">
      <c r="E112" s="72"/>
    </row>
    <row r="114" ht="12.75">
      <c r="E114" s="6"/>
    </row>
    <row r="115" ht="12.75">
      <c r="E115" s="72"/>
    </row>
    <row r="116" ht="12.75">
      <c r="E116" s="72"/>
    </row>
    <row r="118" ht="12.75">
      <c r="E118" s="72"/>
    </row>
    <row r="120" ht="12.75">
      <c r="E120" s="72"/>
    </row>
    <row r="121" ht="12.75">
      <c r="E121" s="6"/>
    </row>
    <row r="122" ht="12.75">
      <c r="E122" s="6"/>
    </row>
    <row r="123" ht="12.75">
      <c r="E123" s="6"/>
    </row>
    <row r="124" ht="12.75">
      <c r="E124" s="6"/>
    </row>
    <row r="129" ht="12.75">
      <c r="E129" s="72"/>
    </row>
    <row r="130" ht="12.75">
      <c r="E130" s="72"/>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J31"/>
  <sheetViews>
    <sheetView zoomScale="107" zoomScaleNormal="107" zoomScalePageLayoutView="0" workbookViewId="0" topLeftCell="A1">
      <selection activeCell="H4" sqref="H4"/>
    </sheetView>
  </sheetViews>
  <sheetFormatPr defaultColWidth="11.57421875" defaultRowHeight="12.75"/>
  <cols>
    <col min="1" max="1" width="5.140625" style="0" customWidth="1"/>
    <col min="2" max="2" width="42.8515625" style="0" customWidth="1"/>
    <col min="3" max="3" width="4.421875" style="0" customWidth="1"/>
    <col min="4" max="4" width="5.421875" style="0" customWidth="1"/>
    <col min="5" max="5" width="17.140625" style="6" customWidth="1"/>
    <col min="6" max="8" width="11.421875" style="0" customWidth="1"/>
    <col min="9" max="9" width="5.28125" style="0" customWidth="1"/>
    <col min="10" max="16384" width="11.421875" style="0" customWidth="1"/>
  </cols>
  <sheetData>
    <row r="1" spans="1:10" ht="12.75">
      <c r="A1" s="422" t="s">
        <v>669</v>
      </c>
      <c r="B1" s="422"/>
      <c r="C1" s="422"/>
      <c r="D1" s="436"/>
      <c r="E1" s="8"/>
      <c r="F1" s="437"/>
      <c r="G1" s="437"/>
      <c r="H1" s="437"/>
      <c r="I1" s="437"/>
      <c r="J1" s="438"/>
    </row>
    <row r="2" spans="1:10" ht="60">
      <c r="A2" s="426" t="s">
        <v>87</v>
      </c>
      <c r="B2" s="426" t="s">
        <v>88</v>
      </c>
      <c r="C2" s="426" t="s">
        <v>89</v>
      </c>
      <c r="D2" s="439" t="s">
        <v>90</v>
      </c>
      <c r="E2" s="10" t="s">
        <v>91</v>
      </c>
      <c r="F2" s="440" t="s">
        <v>92</v>
      </c>
      <c r="G2" s="426" t="s">
        <v>93</v>
      </c>
      <c r="H2" s="430" t="s">
        <v>94</v>
      </c>
      <c r="I2" s="430" t="s">
        <v>95</v>
      </c>
      <c r="J2" s="430" t="s">
        <v>96</v>
      </c>
    </row>
    <row r="3" spans="1:10" s="108" customFormat="1" ht="10.5">
      <c r="A3" s="441">
        <v>1</v>
      </c>
      <c r="B3" s="442">
        <v>2</v>
      </c>
      <c r="C3" s="441">
        <v>3</v>
      </c>
      <c r="D3" s="441">
        <v>4</v>
      </c>
      <c r="E3" s="201" t="s">
        <v>97</v>
      </c>
      <c r="F3" s="441">
        <v>6</v>
      </c>
      <c r="G3" s="441">
        <v>7</v>
      </c>
      <c r="H3" s="441">
        <v>8</v>
      </c>
      <c r="I3" s="441">
        <v>9</v>
      </c>
      <c r="J3" s="443">
        <v>10</v>
      </c>
    </row>
    <row r="4" spans="1:10" s="158" customFormat="1" ht="48.75" customHeight="1">
      <c r="A4" s="408">
        <v>1</v>
      </c>
      <c r="B4" s="125" t="s">
        <v>670</v>
      </c>
      <c r="C4" s="65" t="s">
        <v>99</v>
      </c>
      <c r="D4" s="65">
        <v>5</v>
      </c>
      <c r="E4" s="22"/>
      <c r="F4" s="47"/>
      <c r="G4" s="24" t="e">
        <f>ROUNDUP(D4/F4,2)</f>
        <v>#DIV/0!</v>
      </c>
      <c r="H4" s="435">
        <v>0</v>
      </c>
      <c r="I4" s="26"/>
      <c r="J4" s="400" t="e">
        <f>ROUND((H4*I4+H4)*G4,2)</f>
        <v>#DIV/0!</v>
      </c>
    </row>
    <row r="5" spans="1:10" s="121" customFormat="1" ht="39">
      <c r="A5" s="408">
        <v>2</v>
      </c>
      <c r="B5" s="125" t="s">
        <v>671</v>
      </c>
      <c r="C5" s="65" t="s">
        <v>99</v>
      </c>
      <c r="D5" s="65">
        <v>3</v>
      </c>
      <c r="E5" s="22"/>
      <c r="F5" s="47"/>
      <c r="G5" s="24" t="e">
        <f>ROUNDUP(D5/F5,2)</f>
        <v>#DIV/0!</v>
      </c>
      <c r="H5" s="435">
        <v>0</v>
      </c>
      <c r="I5" s="26"/>
      <c r="J5" s="400" t="e">
        <f>ROUND((H5*I5+H5)*G5,2)</f>
        <v>#DIV/0!</v>
      </c>
    </row>
    <row r="6" spans="1:10" s="72" customFormat="1" ht="12.75" customHeight="1">
      <c r="A6" s="673" t="s">
        <v>165</v>
      </c>
      <c r="B6" s="673"/>
      <c r="C6" s="673"/>
      <c r="D6" s="673"/>
      <c r="E6" s="673"/>
      <c r="F6" s="673"/>
      <c r="G6" s="673"/>
      <c r="H6" s="673"/>
      <c r="I6" s="673"/>
      <c r="J6" s="312" t="e">
        <f>SUM(J4:J5)</f>
        <v>#DIV/0!</v>
      </c>
    </row>
    <row r="7" spans="6:10" s="72" customFormat="1" ht="12">
      <c r="F7" s="73"/>
      <c r="J7" s="74"/>
    </row>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ht="12.75">
      <c r="E18" s="72"/>
    </row>
    <row r="23" ht="12.75">
      <c r="E23" s="72"/>
    </row>
    <row r="25" ht="12.75">
      <c r="E25" s="72"/>
    </row>
    <row r="27" ht="12.75">
      <c r="E27" s="72"/>
    </row>
    <row r="28" ht="12.75">
      <c r="E28" s="72"/>
    </row>
    <row r="29" ht="12.75">
      <c r="E29" s="72"/>
    </row>
    <row r="30" ht="12.75">
      <c r="E30" s="72"/>
    </row>
    <row r="31" ht="12.75">
      <c r="E31" s="72"/>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J40"/>
  <sheetViews>
    <sheetView zoomScale="107" zoomScaleNormal="107" zoomScalePageLayoutView="0" workbookViewId="0" topLeftCell="A1">
      <selection activeCell="I7" sqref="I7"/>
    </sheetView>
  </sheetViews>
  <sheetFormatPr defaultColWidth="8.8515625" defaultRowHeight="12.75"/>
  <cols>
    <col min="1" max="1" width="6.28125" style="0" customWidth="1"/>
    <col min="2" max="2" width="55.00390625" style="0" customWidth="1"/>
    <col min="3" max="3" width="5.421875" style="0" customWidth="1"/>
    <col min="4" max="4" width="5.8515625" style="6" customWidth="1"/>
    <col min="5" max="5" width="8.8515625" style="0" customWidth="1"/>
    <col min="6" max="6" width="10.00390625" style="0" customWidth="1"/>
    <col min="7" max="7" width="10.421875" style="0" customWidth="1"/>
    <col min="8" max="8" width="12.00390625" style="0" customWidth="1"/>
    <col min="9" max="9" width="5.421875" style="0" customWidth="1"/>
    <col min="10" max="10" width="12.140625" style="0" customWidth="1"/>
  </cols>
  <sheetData>
    <row r="1" spans="1:8" s="174" customFormat="1" ht="12.75">
      <c r="A1" s="7" t="s">
        <v>672</v>
      </c>
      <c r="B1" s="7"/>
      <c r="C1" s="7"/>
      <c r="D1" s="7"/>
      <c r="E1" s="7"/>
      <c r="F1" s="7"/>
      <c r="G1" s="7"/>
      <c r="H1" s="7"/>
    </row>
    <row r="2" spans="1:10" s="14" customFormat="1" ht="102.75" customHeight="1">
      <c r="A2" s="175" t="s">
        <v>87</v>
      </c>
      <c r="B2" s="9" t="s">
        <v>88</v>
      </c>
      <c r="C2" s="9" t="s">
        <v>89</v>
      </c>
      <c r="D2" s="10" t="s">
        <v>90</v>
      </c>
      <c r="E2" s="10" t="s">
        <v>91</v>
      </c>
      <c r="F2" s="11" t="s">
        <v>92</v>
      </c>
      <c r="G2" s="12" t="s">
        <v>93</v>
      </c>
      <c r="H2" s="13" t="s">
        <v>94</v>
      </c>
      <c r="I2" s="13" t="s">
        <v>95</v>
      </c>
      <c r="J2" s="13" t="s">
        <v>96</v>
      </c>
    </row>
    <row r="3" spans="1:10" s="108" customFormat="1" ht="10.5">
      <c r="A3" s="309">
        <v>1</v>
      </c>
      <c r="B3" s="106">
        <v>2</v>
      </c>
      <c r="C3" s="106">
        <v>3</v>
      </c>
      <c r="D3" s="106">
        <v>4</v>
      </c>
      <c r="E3" s="177">
        <v>5</v>
      </c>
      <c r="F3" s="107">
        <v>6</v>
      </c>
      <c r="G3" s="106">
        <v>7</v>
      </c>
      <c r="H3" s="106">
        <v>8</v>
      </c>
      <c r="I3" s="106">
        <v>9</v>
      </c>
      <c r="J3" s="17">
        <v>10</v>
      </c>
    </row>
    <row r="4" spans="1:10" s="410" customFormat="1" ht="117">
      <c r="A4" s="19">
        <v>1</v>
      </c>
      <c r="B4" s="125" t="s">
        <v>673</v>
      </c>
      <c r="C4" s="19" t="s">
        <v>99</v>
      </c>
      <c r="D4" s="21">
        <v>150</v>
      </c>
      <c r="E4" s="136"/>
      <c r="F4" s="31"/>
      <c r="G4" s="62" t="e">
        <f>ROUNDUP(D4/F4,2)</f>
        <v>#DIV/0!</v>
      </c>
      <c r="H4" s="655">
        <v>0</v>
      </c>
      <c r="I4" s="26"/>
      <c r="J4" s="169" t="e">
        <f>ROUND((H4*I4+H4)*G4,2)</f>
        <v>#DIV/0!</v>
      </c>
    </row>
    <row r="5" spans="1:10" s="184" customFormat="1" ht="25.5">
      <c r="A5" s="19">
        <v>2</v>
      </c>
      <c r="B5" s="125" t="s">
        <v>674</v>
      </c>
      <c r="C5" s="19"/>
      <c r="D5" s="21">
        <v>150</v>
      </c>
      <c r="E5" s="4"/>
      <c r="F5" s="31"/>
      <c r="G5" s="62" t="e">
        <f>ROUNDUP(D5/F5,2)</f>
        <v>#DIV/0!</v>
      </c>
      <c r="H5" s="655">
        <v>0</v>
      </c>
      <c r="I5" s="26"/>
      <c r="J5" s="169" t="e">
        <f>ROUND((H5*I5+H5)*G5,2)</f>
        <v>#DIV/0!</v>
      </c>
    </row>
    <row r="6" spans="1:10" s="184" customFormat="1" ht="117">
      <c r="A6" s="19">
        <v>3</v>
      </c>
      <c r="B6" s="125" t="s">
        <v>675</v>
      </c>
      <c r="C6" s="42" t="s">
        <v>99</v>
      </c>
      <c r="D6" s="21">
        <v>150</v>
      </c>
      <c r="E6" s="136"/>
      <c r="F6" s="31"/>
      <c r="G6" s="62" t="e">
        <f>ROUNDUP(D6/F6,2)</f>
        <v>#DIV/0!</v>
      </c>
      <c r="H6" s="655">
        <v>0</v>
      </c>
      <c r="I6" s="26"/>
      <c r="J6" s="169" t="e">
        <f>ROUND((H6*I6+H6)*G6,2)</f>
        <v>#DIV/0!</v>
      </c>
    </row>
    <row r="7" spans="1:10" s="184" customFormat="1" ht="25.5">
      <c r="A7" s="19">
        <v>4</v>
      </c>
      <c r="B7" s="125" t="s">
        <v>676</v>
      </c>
      <c r="C7" s="19"/>
      <c r="D7" s="21">
        <v>150</v>
      </c>
      <c r="E7" s="2"/>
      <c r="F7" s="31"/>
      <c r="G7" s="62" t="e">
        <f>ROUNDUP(D7/F7,2)</f>
        <v>#DIV/0!</v>
      </c>
      <c r="H7" s="655">
        <v>0</v>
      </c>
      <c r="I7" s="26"/>
      <c r="J7" s="169" t="e">
        <f>ROUND((H7*I7+H7)*G7,2)</f>
        <v>#DIV/0!</v>
      </c>
    </row>
    <row r="8" spans="1:10" s="184" customFormat="1" ht="16.5" customHeight="1">
      <c r="A8" s="676" t="s">
        <v>165</v>
      </c>
      <c r="B8" s="676"/>
      <c r="C8" s="676"/>
      <c r="D8" s="676"/>
      <c r="E8" s="676"/>
      <c r="F8" s="676"/>
      <c r="G8" s="676"/>
      <c r="H8" s="676"/>
      <c r="I8" s="676"/>
      <c r="J8" s="312" t="e">
        <f>SUM(J4:J7)</f>
        <v>#DIV/0!</v>
      </c>
    </row>
    <row r="9" spans="1:10" s="184" customFormat="1" ht="16.5" customHeight="1">
      <c r="A9" s="702" t="s">
        <v>677</v>
      </c>
      <c r="B9" s="702"/>
      <c r="C9" s="702"/>
      <c r="D9" s="702"/>
      <c r="E9" s="702"/>
      <c r="F9" s="702"/>
      <c r="G9" s="702"/>
      <c r="H9" s="702"/>
      <c r="I9" s="702"/>
      <c r="J9" s="702"/>
    </row>
    <row r="10" spans="1:10" s="184" customFormat="1" ht="16.5" customHeight="1">
      <c r="A10" s="444"/>
      <c r="B10" s="444"/>
      <c r="C10" s="444"/>
      <c r="D10" s="444"/>
      <c r="E10" s="444"/>
      <c r="F10" s="444"/>
      <c r="G10" s="444"/>
      <c r="H10" s="444"/>
      <c r="I10" s="444"/>
      <c r="J10" s="445"/>
    </row>
    <row r="11" spans="1:10" s="72" customFormat="1" ht="12">
      <c r="A11" s="72" t="s">
        <v>166</v>
      </c>
      <c r="F11" s="73"/>
      <c r="J11" s="74"/>
    </row>
    <row r="12" spans="1:10" s="72" customFormat="1" ht="12">
      <c r="A12" s="72" t="s">
        <v>167</v>
      </c>
      <c r="F12" s="73"/>
      <c r="J12" s="74"/>
    </row>
    <row r="13" spans="1:10" s="72" customFormat="1" ht="12" customHeight="1">
      <c r="A13" s="670" t="s">
        <v>168</v>
      </c>
      <c r="B13" s="670"/>
      <c r="C13" s="670"/>
      <c r="D13" s="670"/>
      <c r="E13" s="670"/>
      <c r="F13" s="670"/>
      <c r="G13" s="670"/>
      <c r="H13" s="670"/>
      <c r="J13" s="74"/>
    </row>
    <row r="14" spans="1:10" s="72" customFormat="1" ht="12" customHeight="1">
      <c r="A14" s="72" t="s">
        <v>169</v>
      </c>
      <c r="F14" s="73"/>
      <c r="J14" s="74"/>
    </row>
    <row r="15" spans="1:10" s="72" customFormat="1" ht="25.5" customHeight="1">
      <c r="A15" s="670" t="s">
        <v>170</v>
      </c>
      <c r="B15" s="670"/>
      <c r="C15" s="670"/>
      <c r="D15" s="670"/>
      <c r="E15" s="670"/>
      <c r="F15" s="670"/>
      <c r="G15" s="670"/>
      <c r="H15" s="670"/>
      <c r="I15" s="670"/>
      <c r="J15" s="670"/>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row r="21" spans="5:9" s="72" customFormat="1" ht="12">
      <c r="E21" s="73"/>
      <c r="I21" s="74"/>
    </row>
    <row r="22" ht="12.75">
      <c r="E22" s="6"/>
    </row>
    <row r="23" ht="12.75">
      <c r="E23" s="6"/>
    </row>
    <row r="24" ht="12.75">
      <c r="E24" s="6"/>
    </row>
    <row r="25" ht="12.75">
      <c r="E25" s="6"/>
    </row>
    <row r="26" ht="12.75">
      <c r="E26" s="6"/>
    </row>
    <row r="27" ht="12.75">
      <c r="E27" s="6"/>
    </row>
    <row r="28" ht="12.75">
      <c r="E28" s="194"/>
    </row>
    <row r="29" ht="12.75">
      <c r="E29" s="194"/>
    </row>
    <row r="30" ht="12.75">
      <c r="E30" s="194"/>
    </row>
    <row r="31" ht="12.75">
      <c r="E31" s="194"/>
    </row>
    <row r="32" ht="12.75">
      <c r="E32" s="72"/>
    </row>
    <row r="34" ht="12.75">
      <c r="E34" s="72"/>
    </row>
    <row r="36" ht="12.75">
      <c r="E36" s="72"/>
    </row>
    <row r="37" ht="12.75">
      <c r="E37" s="6"/>
    </row>
    <row r="38" ht="12.75">
      <c r="E38" s="6"/>
    </row>
    <row r="39" ht="12.75">
      <c r="E39" s="6"/>
    </row>
    <row r="40" ht="12.75">
      <c r="E40" s="6"/>
    </row>
  </sheetData>
  <sheetProtection selectLockedCells="1" selectUnlockedCells="1"/>
  <mergeCells count="4">
    <mergeCell ref="A8:I8"/>
    <mergeCell ref="A9:J9"/>
    <mergeCell ref="A13:H13"/>
    <mergeCell ref="A15: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J142"/>
  <sheetViews>
    <sheetView zoomScale="107" zoomScaleNormal="107" zoomScalePageLayoutView="0" workbookViewId="0" topLeftCell="A1">
      <selection activeCell="H5" sqref="H5"/>
    </sheetView>
  </sheetViews>
  <sheetFormatPr defaultColWidth="11.57421875" defaultRowHeight="12.75"/>
  <cols>
    <col min="1" max="1" width="4.421875" style="0" customWidth="1"/>
    <col min="2" max="2" width="57.421875" style="0" customWidth="1"/>
    <col min="3" max="3" width="5.421875" style="0" customWidth="1"/>
    <col min="4" max="4" width="4.140625" style="0" customWidth="1"/>
    <col min="5" max="5" width="10.140625" style="0" customWidth="1"/>
    <col min="6" max="6" width="10.8515625" style="0" customWidth="1"/>
    <col min="7" max="7" width="11.421875" style="0" customWidth="1"/>
    <col min="8" max="8" width="10.421875" style="0" customWidth="1"/>
    <col min="9" max="9" width="6.421875" style="0" customWidth="1"/>
    <col min="10" max="10" width="11.421875" style="0" customWidth="1"/>
    <col min="11" max="16384" width="11.421875" style="0" customWidth="1"/>
  </cols>
  <sheetData>
    <row r="1" spans="1:9" ht="12.75">
      <c r="A1" s="119" t="s">
        <v>678</v>
      </c>
      <c r="B1" s="265"/>
      <c r="C1" s="7"/>
      <c r="D1" s="104"/>
      <c r="E1" s="7"/>
      <c r="F1" s="104"/>
      <c r="G1" s="7"/>
      <c r="H1" s="7"/>
      <c r="I1" s="6"/>
    </row>
    <row r="2" spans="1:10" ht="85.5" customHeight="1">
      <c r="A2" s="426" t="s">
        <v>87</v>
      </c>
      <c r="B2" s="426" t="s">
        <v>88</v>
      </c>
      <c r="C2" s="426" t="s">
        <v>89</v>
      </c>
      <c r="D2" s="439" t="s">
        <v>90</v>
      </c>
      <c r="E2" s="10" t="s">
        <v>91</v>
      </c>
      <c r="F2" s="11" t="s">
        <v>92</v>
      </c>
      <c r="G2" s="426" t="s">
        <v>93</v>
      </c>
      <c r="H2" s="430" t="s">
        <v>94</v>
      </c>
      <c r="I2" s="430" t="s">
        <v>95</v>
      </c>
      <c r="J2" s="430" t="s">
        <v>96</v>
      </c>
    </row>
    <row r="3" spans="1:10" s="108" customFormat="1" ht="10.5">
      <c r="A3" s="446">
        <v>1</v>
      </c>
      <c r="B3" s="447">
        <v>2</v>
      </c>
      <c r="C3" s="446">
        <v>3</v>
      </c>
      <c r="D3" s="446">
        <v>4</v>
      </c>
      <c r="E3" s="201">
        <v>5</v>
      </c>
      <c r="F3" s="448">
        <v>6</v>
      </c>
      <c r="G3" s="449">
        <v>7</v>
      </c>
      <c r="H3" s="446">
        <v>8</v>
      </c>
      <c r="I3" s="446">
        <v>9</v>
      </c>
      <c r="J3" s="450">
        <v>10</v>
      </c>
    </row>
    <row r="4" spans="1:10" ht="57" customHeight="1">
      <c r="A4" s="431" t="s">
        <v>302</v>
      </c>
      <c r="B4" s="451" t="s">
        <v>679</v>
      </c>
      <c r="C4" s="452"/>
      <c r="D4" s="78"/>
      <c r="E4" s="135"/>
      <c r="F4" s="31"/>
      <c r="G4" s="453"/>
      <c r="H4" s="454"/>
      <c r="I4" s="80"/>
      <c r="J4" s="350"/>
    </row>
    <row r="5" spans="1:10" ht="12.75">
      <c r="A5" s="431" t="s">
        <v>491</v>
      </c>
      <c r="B5" s="451" t="s">
        <v>680</v>
      </c>
      <c r="C5" s="452" t="s">
        <v>99</v>
      </c>
      <c r="D5" s="78">
        <v>20</v>
      </c>
      <c r="E5" s="109"/>
      <c r="F5" s="245"/>
      <c r="G5" s="24" t="e">
        <f>ROUNDUP(D5/F5,2)</f>
        <v>#DIV/0!</v>
      </c>
      <c r="H5" s="37">
        <v>0</v>
      </c>
      <c r="I5" s="26"/>
      <c r="J5" s="169" t="e">
        <f>ROUND((H5*I5+H5)*G5,2)</f>
        <v>#DIV/0!</v>
      </c>
    </row>
    <row r="6" spans="1:10" ht="12.75">
      <c r="A6" s="431" t="s">
        <v>493</v>
      </c>
      <c r="B6" s="451" t="s">
        <v>681</v>
      </c>
      <c r="C6" s="432" t="s">
        <v>99</v>
      </c>
      <c r="D6" s="78">
        <v>20</v>
      </c>
      <c r="E6" s="109"/>
      <c r="F6" s="245"/>
      <c r="G6" s="24" t="e">
        <f>ROUNDUP(D6/F6,2)</f>
        <v>#DIV/0!</v>
      </c>
      <c r="H6" s="37">
        <v>0</v>
      </c>
      <c r="I6" s="26"/>
      <c r="J6" s="169" t="e">
        <f>ROUND((H6*I6+H6)*G6,2)</f>
        <v>#DIV/0!</v>
      </c>
    </row>
    <row r="7" spans="1:10" ht="12.75" customHeight="1">
      <c r="A7" s="703" t="s">
        <v>165</v>
      </c>
      <c r="B7" s="703"/>
      <c r="C7" s="703"/>
      <c r="D7" s="703"/>
      <c r="E7" s="703"/>
      <c r="F7" s="703"/>
      <c r="G7" s="703"/>
      <c r="H7" s="703"/>
      <c r="I7" s="703"/>
      <c r="J7" s="456" t="e">
        <f>SUM(J5:J6)</f>
        <v>#DIV/0!</v>
      </c>
    </row>
    <row r="8" spans="1:10" s="121" customFormat="1" ht="12.75" customHeight="1">
      <c r="A8" s="691"/>
      <c r="B8" s="691"/>
      <c r="C8" s="691"/>
      <c r="D8" s="691"/>
      <c r="E8" s="691"/>
      <c r="F8" s="691"/>
      <c r="G8" s="691"/>
      <c r="H8" s="691"/>
      <c r="I8" s="691"/>
      <c r="J8" s="691"/>
    </row>
    <row r="9" spans="1:10" s="72" customFormat="1" ht="12">
      <c r="A9" s="72" t="s">
        <v>166</v>
      </c>
      <c r="F9" s="73"/>
      <c r="J9" s="74"/>
    </row>
    <row r="10" spans="1:10" s="72" customFormat="1" ht="12">
      <c r="A10" s="72" t="s">
        <v>167</v>
      </c>
      <c r="F10" s="73"/>
      <c r="J10" s="74"/>
    </row>
    <row r="11" spans="1:10" s="72" customFormat="1" ht="12" customHeight="1">
      <c r="A11" s="670" t="s">
        <v>168</v>
      </c>
      <c r="B11" s="670"/>
      <c r="C11" s="670"/>
      <c r="D11" s="670"/>
      <c r="E11" s="670"/>
      <c r="F11" s="670"/>
      <c r="G11" s="670"/>
      <c r="H11" s="670"/>
      <c r="J11" s="74"/>
    </row>
    <row r="12" spans="1:10" s="72" customFormat="1" ht="12" customHeight="1">
      <c r="A12" s="72" t="s">
        <v>169</v>
      </c>
      <c r="F12" s="73"/>
      <c r="J12" s="74"/>
    </row>
    <row r="13" spans="1:10" s="72" customFormat="1" ht="25.5" customHeight="1">
      <c r="A13" s="670" t="s">
        <v>170</v>
      </c>
      <c r="B13" s="670"/>
      <c r="C13" s="670"/>
      <c r="D13" s="670"/>
      <c r="E13" s="670"/>
      <c r="F13" s="670"/>
      <c r="G13" s="670"/>
      <c r="H13" s="670"/>
      <c r="I13" s="670"/>
      <c r="J13" s="670"/>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20" ht="12.75">
      <c r="E20" s="72"/>
    </row>
    <row r="22" ht="12.75">
      <c r="E22" s="72"/>
    </row>
    <row r="23" ht="12.75">
      <c r="E23" s="6"/>
    </row>
    <row r="24" ht="12.75">
      <c r="E24" s="6"/>
    </row>
    <row r="25" ht="12.75">
      <c r="E25" s="6"/>
    </row>
    <row r="26" ht="12.75">
      <c r="E26" s="6"/>
    </row>
    <row r="31" ht="12.75">
      <c r="E31" s="72"/>
    </row>
    <row r="32" ht="12.75">
      <c r="E32" s="6"/>
    </row>
    <row r="33" ht="12.75">
      <c r="E33" s="72"/>
    </row>
    <row r="34" ht="12.75">
      <c r="E34" s="6"/>
    </row>
    <row r="35" ht="12.75">
      <c r="E35" s="6"/>
    </row>
    <row r="36" ht="12.75">
      <c r="E36" s="72"/>
    </row>
    <row r="37" ht="12.75">
      <c r="E37" s="6"/>
    </row>
    <row r="38" ht="12.75">
      <c r="E38" s="6"/>
    </row>
    <row r="39" ht="12.75">
      <c r="E39" s="6"/>
    </row>
    <row r="40" ht="12.75">
      <c r="E40" s="6"/>
    </row>
    <row r="41" ht="12.75">
      <c r="E41" s="72"/>
    </row>
    <row r="42" ht="12.75">
      <c r="E42" s="72"/>
    </row>
    <row r="43" ht="12.75">
      <c r="E43" s="72"/>
    </row>
    <row r="45" ht="12.75">
      <c r="E45" s="72"/>
    </row>
    <row r="47" ht="12.75">
      <c r="E47" s="72"/>
    </row>
    <row r="48" ht="12.75">
      <c r="E48" s="6"/>
    </row>
    <row r="49" ht="12.75">
      <c r="E49" s="6"/>
    </row>
    <row r="50" ht="12.75">
      <c r="E50" s="6"/>
    </row>
    <row r="51" ht="12.75">
      <c r="E51" s="6"/>
    </row>
    <row r="56" ht="12.75">
      <c r="E56" s="72"/>
    </row>
    <row r="57" ht="12.75">
      <c r="E57" s="72"/>
    </row>
    <row r="58" ht="12.75">
      <c r="E58" s="6"/>
    </row>
    <row r="59" ht="12.75">
      <c r="E59" s="6"/>
    </row>
    <row r="60" ht="12.75">
      <c r="E60" s="72"/>
    </row>
    <row r="61" ht="12.75">
      <c r="E61" s="6"/>
    </row>
    <row r="62" ht="12.75">
      <c r="E62" s="6"/>
    </row>
    <row r="63" ht="12.75">
      <c r="E63" s="6"/>
    </row>
    <row r="64" ht="12.75">
      <c r="E64" s="6"/>
    </row>
    <row r="65" ht="12.75">
      <c r="E65" s="72"/>
    </row>
    <row r="66" ht="12.75">
      <c r="E66" s="72"/>
    </row>
    <row r="68" ht="12.75">
      <c r="E68" s="72"/>
    </row>
    <row r="70" ht="12.75">
      <c r="E70" s="72"/>
    </row>
    <row r="71" ht="12.75">
      <c r="E71" s="6"/>
    </row>
    <row r="72" ht="12.75">
      <c r="E72" s="6"/>
    </row>
    <row r="73" ht="12.75">
      <c r="E73" s="72"/>
    </row>
    <row r="78" ht="12.75">
      <c r="E78" s="6"/>
    </row>
    <row r="79" ht="12.75">
      <c r="E79" s="72"/>
    </row>
    <row r="80" ht="12.75">
      <c r="E80" s="72"/>
    </row>
    <row r="82" ht="12.75">
      <c r="E82" s="72"/>
    </row>
    <row r="84" ht="12.75">
      <c r="E84" s="72"/>
    </row>
    <row r="85" ht="12.75">
      <c r="E85" s="6"/>
    </row>
    <row r="86" ht="12.75">
      <c r="E86" s="72"/>
    </row>
    <row r="87" ht="12.75">
      <c r="E87" s="6"/>
    </row>
    <row r="88" ht="12.75">
      <c r="E88" s="72"/>
    </row>
    <row r="93" ht="12.75">
      <c r="E93" s="6"/>
    </row>
    <row r="94" ht="12.75">
      <c r="E94" s="72"/>
    </row>
    <row r="95" ht="12.75">
      <c r="E95" s="72"/>
    </row>
    <row r="96" ht="12.75">
      <c r="E96" s="6"/>
    </row>
    <row r="97" ht="12.75">
      <c r="E97" s="72"/>
    </row>
    <row r="98" ht="12.75">
      <c r="E98" s="6"/>
    </row>
    <row r="99" ht="12.75">
      <c r="E99" s="72"/>
    </row>
    <row r="100" ht="12.75">
      <c r="E100" s="6"/>
    </row>
    <row r="101" ht="12.75">
      <c r="E101" s="72"/>
    </row>
    <row r="102" ht="12.75">
      <c r="E102" s="6"/>
    </row>
    <row r="103" ht="12.75">
      <c r="E103" s="72"/>
    </row>
    <row r="104" ht="12.75">
      <c r="E104" s="6"/>
    </row>
    <row r="105" ht="12.75">
      <c r="E105" s="6"/>
    </row>
    <row r="106" ht="12.75">
      <c r="E106" s="6"/>
    </row>
    <row r="107" ht="12.75">
      <c r="E107" s="6"/>
    </row>
    <row r="108" ht="12.75">
      <c r="E108" s="6"/>
    </row>
    <row r="109" ht="12.75">
      <c r="E109" s="72"/>
    </row>
    <row r="110" ht="12.75">
      <c r="E110" s="72"/>
    </row>
    <row r="111" ht="12.75">
      <c r="E111" s="6"/>
    </row>
    <row r="112" ht="12.75">
      <c r="E112" s="72"/>
    </row>
    <row r="113" ht="12.75">
      <c r="E113" s="6"/>
    </row>
    <row r="114" ht="12.75">
      <c r="E114" s="72"/>
    </row>
    <row r="115" ht="12.75">
      <c r="E115" s="6"/>
    </row>
    <row r="116" ht="12.75">
      <c r="E116" s="72"/>
    </row>
    <row r="117" ht="12.75">
      <c r="E117" s="6"/>
    </row>
    <row r="118" ht="12.75">
      <c r="E118" s="72"/>
    </row>
    <row r="119" ht="12.75">
      <c r="E119" s="6"/>
    </row>
    <row r="120" ht="12.75">
      <c r="E120" s="6"/>
    </row>
    <row r="121" ht="12.75">
      <c r="E121" s="6"/>
    </row>
    <row r="122" ht="12.75">
      <c r="E122" s="6"/>
    </row>
    <row r="123" ht="12.75">
      <c r="E123" s="72"/>
    </row>
    <row r="124" ht="12.75">
      <c r="E124" s="6"/>
    </row>
    <row r="125" ht="12.75">
      <c r="E125" s="72"/>
    </row>
    <row r="126" ht="12.75">
      <c r="E126" s="216"/>
    </row>
    <row r="127" ht="12.75">
      <c r="E127" s="216"/>
    </row>
    <row r="128" ht="12.75">
      <c r="E128" s="216"/>
    </row>
    <row r="129" ht="12.75">
      <c r="E129" s="216"/>
    </row>
    <row r="130" ht="12.75">
      <c r="E130" s="72"/>
    </row>
    <row r="131" ht="12.75">
      <c r="E131" s="6"/>
    </row>
    <row r="132" ht="12.75">
      <c r="E132" s="72"/>
    </row>
    <row r="133" ht="12.75">
      <c r="E133" s="6"/>
    </row>
    <row r="134" ht="12.75">
      <c r="E134" s="72"/>
    </row>
    <row r="135" ht="12.75">
      <c r="E135" s="6"/>
    </row>
    <row r="136" ht="12.75">
      <c r="E136" s="72"/>
    </row>
    <row r="137" ht="12.75">
      <c r="E137" s="6"/>
    </row>
    <row r="138" ht="12.75">
      <c r="E138" s="6"/>
    </row>
    <row r="139" ht="12.75">
      <c r="E139" s="6"/>
    </row>
    <row r="140" ht="12.75">
      <c r="E140" s="6"/>
    </row>
    <row r="141" ht="12.75">
      <c r="E141" s="6"/>
    </row>
    <row r="142" ht="12.75">
      <c r="E142" s="6"/>
    </row>
  </sheetData>
  <sheetProtection selectLockedCells="1" selectUnlockedCells="1"/>
  <mergeCells count="4">
    <mergeCell ref="A7:I7"/>
    <mergeCell ref="A8:J8"/>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21"/>
  <sheetViews>
    <sheetView zoomScale="107" zoomScaleNormal="107" zoomScalePageLayoutView="0" workbookViewId="0" topLeftCell="A1">
      <selection activeCell="H4" sqref="H4:H9"/>
    </sheetView>
  </sheetViews>
  <sheetFormatPr defaultColWidth="8.8515625" defaultRowHeight="12.75"/>
  <cols>
    <col min="1" max="1" width="4.8515625" style="0" customWidth="1"/>
    <col min="2" max="2" width="54.421875" style="0" customWidth="1"/>
    <col min="3" max="3" width="4.7109375" style="0" customWidth="1"/>
    <col min="4" max="4" width="6.28125" style="6" customWidth="1"/>
    <col min="5" max="5" width="8.8515625" style="0" customWidth="1"/>
    <col min="6" max="6" width="10.7109375" style="0" customWidth="1"/>
    <col min="7" max="7" width="9.8515625" style="0" customWidth="1"/>
    <col min="8" max="8" width="13.28125" style="0" customWidth="1"/>
    <col min="9" max="9" width="6.421875" style="0" customWidth="1"/>
    <col min="10" max="10" width="12.421875" style="0" customWidth="1"/>
  </cols>
  <sheetData>
    <row r="1" spans="1:10" s="6" customFormat="1" ht="12.75">
      <c r="A1" s="7" t="s">
        <v>187</v>
      </c>
      <c r="B1" s="7"/>
      <c r="C1" s="104"/>
      <c r="D1" s="7"/>
      <c r="E1" s="7"/>
      <c r="F1" s="7"/>
      <c r="G1" s="105"/>
      <c r="H1" s="7"/>
      <c r="J1"/>
    </row>
    <row r="2" spans="1:10" s="14" customFormat="1" ht="72.75"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106">
        <v>3</v>
      </c>
      <c r="D3" s="106">
        <v>4</v>
      </c>
      <c r="E3" s="106">
        <v>5</v>
      </c>
      <c r="F3" s="107">
        <v>6</v>
      </c>
      <c r="G3" s="106">
        <v>7</v>
      </c>
      <c r="H3" s="106">
        <v>8</v>
      </c>
      <c r="I3" s="106">
        <v>9</v>
      </c>
      <c r="J3" s="17">
        <v>10</v>
      </c>
    </row>
    <row r="4" spans="1:10" s="72" customFormat="1" ht="39.75" customHeight="1">
      <c r="A4" s="33">
        <v>1</v>
      </c>
      <c r="B4" s="53" t="s">
        <v>188</v>
      </c>
      <c r="C4" s="33" t="s">
        <v>99</v>
      </c>
      <c r="D4" s="22">
        <v>800</v>
      </c>
      <c r="E4" s="109"/>
      <c r="F4" s="31"/>
      <c r="G4" s="24" t="e">
        <f aca="true" t="shared" si="0" ref="G4:G9">ROUNDUP(D4/F4,2)</f>
        <v>#DIV/0!</v>
      </c>
      <c r="H4" s="37">
        <v>0</v>
      </c>
      <c r="I4" s="110"/>
      <c r="J4" s="27" t="e">
        <f aca="true" t="shared" si="1" ref="J4:J9">ROUND((H4*I4+H4)*G4,2)</f>
        <v>#DIV/0!</v>
      </c>
    </row>
    <row r="5" spans="1:10" s="72" customFormat="1" ht="40.5" customHeight="1">
      <c r="A5" s="33">
        <f>A4+1</f>
        <v>2</v>
      </c>
      <c r="B5" s="53" t="s">
        <v>189</v>
      </c>
      <c r="C5" s="33" t="s">
        <v>99</v>
      </c>
      <c r="D5" s="22">
        <v>2600</v>
      </c>
      <c r="E5" s="109"/>
      <c r="F5" s="31"/>
      <c r="G5" s="24" t="e">
        <f t="shared" si="0"/>
        <v>#DIV/0!</v>
      </c>
      <c r="H5" s="37">
        <v>0</v>
      </c>
      <c r="I5" s="110"/>
      <c r="J5" s="27" t="e">
        <f t="shared" si="1"/>
        <v>#DIV/0!</v>
      </c>
    </row>
    <row r="6" spans="1:10" s="72" customFormat="1" ht="39">
      <c r="A6" s="33">
        <f>A5+1</f>
        <v>3</v>
      </c>
      <c r="B6" s="111" t="s">
        <v>190</v>
      </c>
      <c r="C6" s="112" t="s">
        <v>99</v>
      </c>
      <c r="D6" s="78">
        <v>400</v>
      </c>
      <c r="E6" s="113"/>
      <c r="F6" s="31"/>
      <c r="G6" s="114" t="e">
        <f t="shared" si="0"/>
        <v>#DIV/0!</v>
      </c>
      <c r="H6" s="37">
        <v>0</v>
      </c>
      <c r="I6" s="115"/>
      <c r="J6" s="81" t="e">
        <f t="shared" si="1"/>
        <v>#DIV/0!</v>
      </c>
    </row>
    <row r="7" spans="1:10" s="72" customFormat="1" ht="25.5">
      <c r="A7" s="33">
        <f>A6+1</f>
        <v>4</v>
      </c>
      <c r="B7" s="111" t="s">
        <v>191</v>
      </c>
      <c r="C7" s="112" t="s">
        <v>99</v>
      </c>
      <c r="D7" s="78">
        <v>100</v>
      </c>
      <c r="E7" s="113"/>
      <c r="F7" s="31"/>
      <c r="G7" s="114" t="e">
        <f t="shared" si="0"/>
        <v>#DIV/0!</v>
      </c>
      <c r="H7" s="37">
        <v>0</v>
      </c>
      <c r="I7" s="115"/>
      <c r="J7" s="81" t="e">
        <f t="shared" si="1"/>
        <v>#DIV/0!</v>
      </c>
    </row>
    <row r="8" spans="1:10" s="72" customFormat="1" ht="25.5">
      <c r="A8" s="33">
        <f>A7+1</f>
        <v>5</v>
      </c>
      <c r="B8" s="111" t="s">
        <v>192</v>
      </c>
      <c r="C8" s="116" t="s">
        <v>99</v>
      </c>
      <c r="D8" s="113">
        <v>2400</v>
      </c>
      <c r="E8" s="113"/>
      <c r="F8" s="31"/>
      <c r="G8" s="117" t="e">
        <f t="shared" si="0"/>
        <v>#DIV/0!</v>
      </c>
      <c r="H8" s="37">
        <v>0</v>
      </c>
      <c r="I8" s="115"/>
      <c r="J8" s="81" t="e">
        <f t="shared" si="1"/>
        <v>#DIV/0!</v>
      </c>
    </row>
    <row r="9" spans="1:10" s="72" customFormat="1" ht="25.5">
      <c r="A9" s="33">
        <f>A8+1</f>
        <v>6</v>
      </c>
      <c r="B9" s="118" t="s">
        <v>193</v>
      </c>
      <c r="C9" s="112" t="s">
        <v>99</v>
      </c>
      <c r="D9" s="78">
        <v>1200</v>
      </c>
      <c r="E9" s="78"/>
      <c r="F9" s="31"/>
      <c r="G9" s="114" t="e">
        <f t="shared" si="0"/>
        <v>#DIV/0!</v>
      </c>
      <c r="H9" s="37">
        <v>0</v>
      </c>
      <c r="I9" s="115"/>
      <c r="J9" s="81" t="e">
        <f t="shared" si="1"/>
        <v>#DIV/0!</v>
      </c>
    </row>
    <row r="10" spans="1:10" s="72" customFormat="1" ht="12.75" customHeight="1">
      <c r="A10" s="675" t="s">
        <v>194</v>
      </c>
      <c r="B10" s="675"/>
      <c r="C10" s="675"/>
      <c r="D10" s="675"/>
      <c r="E10" s="675"/>
      <c r="F10" s="675"/>
      <c r="G10" s="675"/>
      <c r="H10" s="675"/>
      <c r="I10" s="675"/>
      <c r="J10" s="71" t="e">
        <f>SUM(J4:J9)</f>
        <v>#DIV/0!</v>
      </c>
    </row>
    <row r="12" spans="1:10" s="72" customFormat="1" ht="12">
      <c r="A12" s="72" t="s">
        <v>166</v>
      </c>
      <c r="F12" s="73"/>
      <c r="J12" s="74"/>
    </row>
    <row r="13" spans="1:10" s="72" customFormat="1" ht="12">
      <c r="A13" s="72" t="s">
        <v>167</v>
      </c>
      <c r="F13" s="73"/>
      <c r="J13" s="74"/>
    </row>
    <row r="14" spans="1:10" s="72" customFormat="1" ht="12" customHeight="1">
      <c r="A14" s="670" t="s">
        <v>168</v>
      </c>
      <c r="B14" s="670"/>
      <c r="C14" s="670"/>
      <c r="D14" s="670"/>
      <c r="E14" s="670"/>
      <c r="F14" s="670"/>
      <c r="G14" s="670"/>
      <c r="H14" s="670"/>
      <c r="J14" s="74"/>
    </row>
    <row r="15" spans="1:10" s="72" customFormat="1" ht="12" customHeight="1">
      <c r="A15" s="72" t="s">
        <v>169</v>
      </c>
      <c r="F15" s="73"/>
      <c r="J15" s="74"/>
    </row>
    <row r="16" spans="1:10" s="72" customFormat="1" ht="25.5" customHeight="1">
      <c r="A16" s="670" t="s">
        <v>170</v>
      </c>
      <c r="B16" s="670"/>
      <c r="C16" s="670"/>
      <c r="D16" s="670"/>
      <c r="E16" s="670"/>
      <c r="F16" s="670"/>
      <c r="G16" s="670"/>
      <c r="H16" s="670"/>
      <c r="I16" s="670"/>
      <c r="J16" s="670"/>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s="6" customFormat="1" ht="12.75"/>
  </sheetData>
  <sheetProtection selectLockedCells="1" selectUnlockedCells="1"/>
  <mergeCells count="3">
    <mergeCell ref="A10:I10"/>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J144"/>
  <sheetViews>
    <sheetView zoomScale="107" zoomScaleNormal="107" zoomScalePageLayoutView="0" workbookViewId="0" topLeftCell="A1">
      <selection activeCell="H4" sqref="H4"/>
    </sheetView>
  </sheetViews>
  <sheetFormatPr defaultColWidth="11.57421875" defaultRowHeight="12.75"/>
  <cols>
    <col min="1" max="1" width="6.421875" style="0" customWidth="1"/>
    <col min="2" max="2" width="52.421875" style="0" customWidth="1"/>
    <col min="3" max="3" width="5.140625" style="0" customWidth="1"/>
    <col min="4" max="4" width="5.421875" style="0" customWidth="1"/>
    <col min="5" max="5" width="11.28125" style="0" customWidth="1"/>
    <col min="6" max="7" width="11.421875" style="0" customWidth="1"/>
    <col min="8" max="8" width="10.421875" style="0" customWidth="1"/>
    <col min="9" max="9" width="5.421875" style="0" customWidth="1"/>
    <col min="10" max="16384" width="11.421875" style="0" customWidth="1"/>
  </cols>
  <sheetData>
    <row r="1" spans="1:9" ht="16.5" customHeight="1">
      <c r="A1" s="119" t="s">
        <v>682</v>
      </c>
      <c r="B1" s="265"/>
      <c r="C1" s="7"/>
      <c r="D1" s="104"/>
      <c r="E1" s="7"/>
      <c r="F1" s="104"/>
      <c r="G1" s="7"/>
      <c r="H1" s="7"/>
      <c r="I1" s="6"/>
    </row>
    <row r="2" spans="1:10" ht="90.75" customHeight="1">
      <c r="A2" s="9" t="s">
        <v>87</v>
      </c>
      <c r="B2" s="9" t="s">
        <v>88</v>
      </c>
      <c r="C2" s="457" t="s">
        <v>89</v>
      </c>
      <c r="D2" s="458" t="s">
        <v>90</v>
      </c>
      <c r="E2" s="10" t="s">
        <v>91</v>
      </c>
      <c r="F2" s="11" t="s">
        <v>92</v>
      </c>
      <c r="G2" s="459" t="s">
        <v>93</v>
      </c>
      <c r="H2" s="460" t="s">
        <v>94</v>
      </c>
      <c r="I2" s="13" t="s">
        <v>95</v>
      </c>
      <c r="J2" s="13" t="s">
        <v>96</v>
      </c>
    </row>
    <row r="3" spans="1:10" s="108" customFormat="1" ht="9.75" customHeight="1">
      <c r="A3" s="385">
        <v>1</v>
      </c>
      <c r="B3" s="461">
        <v>2</v>
      </c>
      <c r="C3" s="106">
        <v>3</v>
      </c>
      <c r="D3" s="106">
        <v>4</v>
      </c>
      <c r="E3" s="15">
        <v>5</v>
      </c>
      <c r="F3" s="107">
        <v>6</v>
      </c>
      <c r="G3" s="106">
        <v>7</v>
      </c>
      <c r="H3" s="106">
        <v>8</v>
      </c>
      <c r="I3" s="462">
        <v>9</v>
      </c>
      <c r="J3" s="17">
        <v>10</v>
      </c>
    </row>
    <row r="4" spans="1:10" s="121" customFormat="1" ht="68.25" customHeight="1">
      <c r="A4" s="463" t="s">
        <v>302</v>
      </c>
      <c r="B4" s="464" t="s">
        <v>683</v>
      </c>
      <c r="C4" s="452" t="s">
        <v>99</v>
      </c>
      <c r="D4" s="22">
        <v>15</v>
      </c>
      <c r="E4" s="109"/>
      <c r="F4" s="47"/>
      <c r="G4" s="24" t="e">
        <f>ROUNDUP(D4/F4,2)</f>
        <v>#DIV/0!</v>
      </c>
      <c r="H4" s="37">
        <v>0</v>
      </c>
      <c r="I4" s="110"/>
      <c r="J4" s="169" t="e">
        <f>ROUND((H4*I4+H4)*G4,2)</f>
        <v>#DIV/0!</v>
      </c>
    </row>
    <row r="5" spans="1:10" s="121" customFormat="1" ht="67.5" customHeight="1">
      <c r="A5" s="463" t="s">
        <v>305</v>
      </c>
      <c r="B5" s="464" t="s">
        <v>684</v>
      </c>
      <c r="C5" s="432" t="s">
        <v>99</v>
      </c>
      <c r="D5" s="22">
        <v>7</v>
      </c>
      <c r="E5" s="109"/>
      <c r="F5" s="47"/>
      <c r="G5" s="24" t="e">
        <f>ROUNDUP(D5/F5,2)</f>
        <v>#DIV/0!</v>
      </c>
      <c r="H5" s="37">
        <v>0</v>
      </c>
      <c r="I5" s="110"/>
      <c r="J5" s="169" t="e">
        <f>ROUND((H5*I5+H5)*G5,2)</f>
        <v>#DIV/0!</v>
      </c>
    </row>
    <row r="6" spans="1:10" s="121" customFormat="1" ht="12.75" customHeight="1">
      <c r="A6" s="673" t="s">
        <v>165</v>
      </c>
      <c r="B6" s="673"/>
      <c r="C6" s="673"/>
      <c r="D6" s="673"/>
      <c r="E6" s="673"/>
      <c r="F6" s="673"/>
      <c r="G6" s="673"/>
      <c r="H6" s="673"/>
      <c r="I6" s="673"/>
      <c r="J6" s="317" t="e">
        <f>SUM(J4:J5)</f>
        <v>#DIV/0!</v>
      </c>
    </row>
    <row r="7" spans="4:5" ht="12.75">
      <c r="D7" s="6"/>
      <c r="E7" s="72"/>
    </row>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20" ht="12.75">
      <c r="E20" s="6"/>
    </row>
    <row r="21" ht="12.75">
      <c r="E21" s="72"/>
    </row>
    <row r="22" ht="12.75">
      <c r="E22" s="72"/>
    </row>
    <row r="24" ht="12.75">
      <c r="E24" s="72"/>
    </row>
    <row r="26" ht="12.75">
      <c r="E26" s="72"/>
    </row>
    <row r="27" ht="12.75">
      <c r="E27" s="6"/>
    </row>
    <row r="28" ht="12.75">
      <c r="E28" s="6"/>
    </row>
    <row r="29" ht="12.75">
      <c r="E29" s="6"/>
    </row>
    <row r="30" ht="12.75">
      <c r="E30" s="6"/>
    </row>
    <row r="35" ht="12.75">
      <c r="E35" s="72"/>
    </row>
    <row r="36" ht="12.75">
      <c r="E36" s="72"/>
    </row>
    <row r="37" ht="12.75">
      <c r="E37" s="72"/>
    </row>
    <row r="39" ht="12.75">
      <c r="E39" s="72"/>
    </row>
    <row r="41" ht="12.75">
      <c r="E41" s="72"/>
    </row>
    <row r="42" ht="12.75">
      <c r="E42" s="6"/>
    </row>
    <row r="43" ht="12.75">
      <c r="E43" s="6"/>
    </row>
    <row r="44" ht="12.75">
      <c r="E44" s="6"/>
    </row>
    <row r="45" ht="12.75">
      <c r="E45" s="6"/>
    </row>
    <row r="50" ht="12.75">
      <c r="E50" s="72"/>
    </row>
    <row r="51" ht="12.75">
      <c r="E51" s="6"/>
    </row>
    <row r="52" ht="12.75">
      <c r="E52" s="72"/>
    </row>
    <row r="53" ht="12.75">
      <c r="E53" s="6"/>
    </row>
    <row r="54" ht="12.75">
      <c r="E54" s="6"/>
    </row>
    <row r="55" ht="12.75">
      <c r="E55" s="72"/>
    </row>
    <row r="56" ht="12.75">
      <c r="E56" s="6"/>
    </row>
    <row r="57" ht="12.75">
      <c r="E57" s="6"/>
    </row>
    <row r="58" ht="12.75">
      <c r="E58" s="6"/>
    </row>
    <row r="59" ht="12.75">
      <c r="E59" s="6"/>
    </row>
    <row r="60" ht="12.75">
      <c r="E60" s="72"/>
    </row>
    <row r="61" ht="12.75">
      <c r="E61" s="72"/>
    </row>
    <row r="62" ht="12.75">
      <c r="E62" s="72"/>
    </row>
    <row r="64" ht="12.75">
      <c r="E64" s="72"/>
    </row>
    <row r="66" ht="12.75">
      <c r="E66" s="72"/>
    </row>
    <row r="67" ht="12.75">
      <c r="E67" s="6"/>
    </row>
    <row r="68" ht="12.75">
      <c r="E68" s="6"/>
    </row>
    <row r="69" ht="12.75">
      <c r="E69" s="6"/>
    </row>
    <row r="70" ht="12.75">
      <c r="E70" s="6"/>
    </row>
    <row r="75" ht="12.75">
      <c r="E75" s="72"/>
    </row>
    <row r="76" ht="12.75">
      <c r="E76" s="72"/>
    </row>
    <row r="77" ht="12.75">
      <c r="E77" s="6"/>
    </row>
    <row r="78" ht="12.75">
      <c r="E78" s="6"/>
    </row>
    <row r="79" ht="12.75">
      <c r="E79" s="72"/>
    </row>
    <row r="80" ht="12.75">
      <c r="E80" s="6"/>
    </row>
    <row r="81" ht="12.75">
      <c r="E81" s="6"/>
    </row>
    <row r="82" ht="12.75">
      <c r="E82" s="6"/>
    </row>
    <row r="83" ht="12.75">
      <c r="E83" s="6"/>
    </row>
    <row r="84" ht="12.75">
      <c r="E84" s="72"/>
    </row>
    <row r="85" ht="12.75">
      <c r="E85" s="72"/>
    </row>
    <row r="87" ht="12.75">
      <c r="E87" s="72"/>
    </row>
    <row r="89" ht="12.75">
      <c r="E89" s="72"/>
    </row>
    <row r="90" ht="12.75">
      <c r="E90" s="6"/>
    </row>
    <row r="91" ht="12.75">
      <c r="E91" s="6"/>
    </row>
    <row r="92" ht="12.75">
      <c r="E92" s="72"/>
    </row>
    <row r="97" ht="12.75">
      <c r="E97" s="6"/>
    </row>
    <row r="98" ht="12.75">
      <c r="E98" s="72"/>
    </row>
    <row r="99" ht="12.75">
      <c r="E99" s="72"/>
    </row>
    <row r="101" ht="12.75">
      <c r="E101" s="72"/>
    </row>
    <row r="103" ht="12.75">
      <c r="E103" s="72"/>
    </row>
    <row r="104" ht="12.75">
      <c r="E104" s="6"/>
    </row>
    <row r="105" ht="12.75">
      <c r="E105" s="72"/>
    </row>
    <row r="106" ht="12.75">
      <c r="E106" s="6"/>
    </row>
    <row r="107" ht="12.75">
      <c r="E107" s="72"/>
    </row>
    <row r="112" ht="12.75">
      <c r="E112" s="6"/>
    </row>
    <row r="113" ht="12.75">
      <c r="E113" s="72"/>
    </row>
    <row r="114" ht="12.75">
      <c r="E114" s="72"/>
    </row>
    <row r="115" ht="12.75">
      <c r="E115" s="6"/>
    </row>
    <row r="116" ht="12.75">
      <c r="E116" s="72"/>
    </row>
    <row r="117" ht="12.75">
      <c r="E117" s="6"/>
    </row>
    <row r="118" ht="12.75">
      <c r="E118" s="72"/>
    </row>
    <row r="119" ht="12.75">
      <c r="E119" s="6"/>
    </row>
    <row r="120" ht="12.75">
      <c r="E120" s="72"/>
    </row>
    <row r="121" ht="12.75">
      <c r="E121" s="6"/>
    </row>
    <row r="122" ht="12.75">
      <c r="E122" s="72"/>
    </row>
    <row r="123" ht="12.75">
      <c r="E123" s="6"/>
    </row>
    <row r="124" ht="12.75">
      <c r="E124" s="6"/>
    </row>
    <row r="125" ht="12.75">
      <c r="E125" s="6"/>
    </row>
    <row r="126" ht="12.75">
      <c r="E126" s="6"/>
    </row>
    <row r="127" ht="12.75">
      <c r="E127" s="6"/>
    </row>
    <row r="128" ht="12.75">
      <c r="E128" s="72"/>
    </row>
    <row r="129" ht="12.75">
      <c r="E129" s="72"/>
    </row>
    <row r="130" ht="12.75">
      <c r="E130" s="6"/>
    </row>
    <row r="131" ht="12.75">
      <c r="E131" s="72"/>
    </row>
    <row r="132" ht="12.75">
      <c r="E132" s="6"/>
    </row>
    <row r="133" ht="12.75">
      <c r="E133" s="72"/>
    </row>
    <row r="134" ht="12.75">
      <c r="E134" s="6"/>
    </row>
    <row r="135" ht="12.75">
      <c r="E135" s="72"/>
    </row>
    <row r="136" ht="12.75">
      <c r="E136" s="6"/>
    </row>
    <row r="137" ht="12.75">
      <c r="E137" s="72"/>
    </row>
    <row r="138" ht="12.75">
      <c r="E138" s="6"/>
    </row>
    <row r="139" ht="12.75">
      <c r="E139" s="6"/>
    </row>
    <row r="140" ht="12.75">
      <c r="E140" s="6"/>
    </row>
    <row r="141" ht="12.75">
      <c r="E141" s="6"/>
    </row>
    <row r="142" ht="12.75">
      <c r="E142" s="72"/>
    </row>
    <row r="143" ht="12.75">
      <c r="E143" s="6"/>
    </row>
    <row r="144" ht="12.75">
      <c r="E144" s="72"/>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J17"/>
  <sheetViews>
    <sheetView zoomScale="107" zoomScaleNormal="107" zoomScalePageLayoutView="0" workbookViewId="0" topLeftCell="A1">
      <selection activeCell="H5" sqref="H5"/>
    </sheetView>
  </sheetViews>
  <sheetFormatPr defaultColWidth="8.8515625" defaultRowHeight="12.75"/>
  <cols>
    <col min="1" max="1" width="5.28125" style="0" customWidth="1"/>
    <col min="2" max="2" width="40.140625" style="0" customWidth="1"/>
    <col min="3" max="3" width="8.8515625" style="0" customWidth="1"/>
    <col min="4" max="4" width="7.7109375" style="0" customWidth="1"/>
    <col min="5" max="5" width="8.8515625" style="0" customWidth="1"/>
    <col min="6" max="6" width="10.421875" style="0" customWidth="1"/>
    <col min="7" max="7" width="12.00390625" style="0" customWidth="1"/>
    <col min="8" max="8" width="13.28125" style="0" customWidth="1"/>
    <col min="9" max="9" width="6.140625" style="0" customWidth="1"/>
    <col min="10" max="10" width="12.8515625" style="0" customWidth="1"/>
  </cols>
  <sheetData>
    <row r="1" spans="1:8" s="174" customFormat="1" ht="12.75">
      <c r="A1" s="7" t="s">
        <v>685</v>
      </c>
      <c r="B1" s="7"/>
      <c r="C1" s="7"/>
      <c r="D1" s="7"/>
      <c r="E1" s="7"/>
      <c r="F1" s="7"/>
      <c r="G1" s="7"/>
      <c r="H1" s="7"/>
    </row>
    <row r="2" spans="1:10" s="14" customFormat="1" ht="99"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106">
        <v>3</v>
      </c>
      <c r="D3" s="106">
        <v>4</v>
      </c>
      <c r="E3" s="106">
        <v>5</v>
      </c>
      <c r="F3" s="107">
        <v>6</v>
      </c>
      <c r="G3" s="106">
        <v>7</v>
      </c>
      <c r="H3" s="106">
        <v>8</v>
      </c>
      <c r="I3" s="106">
        <v>9</v>
      </c>
      <c r="J3" s="17">
        <v>10</v>
      </c>
    </row>
    <row r="4" spans="1:10" s="184" customFormat="1" ht="12.75" hidden="1">
      <c r="A4" s="135"/>
      <c r="B4" s="135"/>
      <c r="C4" s="135"/>
      <c r="D4" s="135"/>
      <c r="E4" s="135"/>
      <c r="F4" s="135"/>
      <c r="G4" s="135"/>
      <c r="H4" s="135"/>
      <c r="I4" s="135"/>
      <c r="J4" s="135"/>
    </row>
    <row r="5" spans="1:10" s="184" customFormat="1" ht="25.5">
      <c r="A5" s="33">
        <v>1</v>
      </c>
      <c r="B5" s="182" t="s">
        <v>686</v>
      </c>
      <c r="C5" s="368" t="s">
        <v>99</v>
      </c>
      <c r="D5" s="22">
        <v>200</v>
      </c>
      <c r="E5" s="22"/>
      <c r="F5" s="31"/>
      <c r="G5" s="24" t="e">
        <f>ROUNDUP(D5/F5,2)</f>
        <v>#DIV/0!</v>
      </c>
      <c r="H5" s="37">
        <v>0</v>
      </c>
      <c r="I5" s="26"/>
      <c r="J5" s="169" t="e">
        <f>ROUND((H5*I5+H5)*G5,2)</f>
        <v>#DIV/0!</v>
      </c>
    </row>
    <row r="6" spans="1:10" s="6" customFormat="1" ht="12.75" customHeight="1">
      <c r="A6" s="681"/>
      <c r="B6" s="681"/>
      <c r="C6" s="681"/>
      <c r="D6" s="681"/>
      <c r="E6" s="681"/>
      <c r="F6" s="681"/>
      <c r="G6" s="681"/>
      <c r="H6" s="681"/>
      <c r="I6" s="681"/>
      <c r="J6" s="681"/>
    </row>
    <row r="7" spans="1:10" s="72" customFormat="1" ht="12">
      <c r="A7" s="72" t="s">
        <v>166</v>
      </c>
      <c r="F7" s="73"/>
      <c r="J7" s="74"/>
    </row>
    <row r="8" spans="1:10" s="72" customFormat="1" ht="12">
      <c r="A8" s="72" t="s">
        <v>167</v>
      </c>
      <c r="F8" s="73"/>
      <c r="J8" s="74"/>
    </row>
    <row r="9" spans="1:10" s="72" customFormat="1" ht="12" customHeight="1">
      <c r="A9" s="670" t="s">
        <v>168</v>
      </c>
      <c r="B9" s="670"/>
      <c r="C9" s="670"/>
      <c r="D9" s="670"/>
      <c r="E9" s="670"/>
      <c r="F9" s="670"/>
      <c r="G9" s="670"/>
      <c r="H9" s="670"/>
      <c r="J9" s="74"/>
    </row>
    <row r="10" spans="1:10" s="72" customFormat="1" ht="12" customHeight="1">
      <c r="A10" s="72" t="s">
        <v>169</v>
      </c>
      <c r="F10" s="73"/>
      <c r="J10" s="74"/>
    </row>
    <row r="11" spans="1:10" s="72" customFormat="1" ht="25.5" customHeight="1">
      <c r="A11" s="670" t="s">
        <v>170</v>
      </c>
      <c r="B11" s="670"/>
      <c r="C11" s="670"/>
      <c r="D11" s="670"/>
      <c r="E11" s="670"/>
      <c r="F11" s="670"/>
      <c r="G11" s="670"/>
      <c r="H11" s="670"/>
      <c r="I11" s="670"/>
      <c r="J11" s="670"/>
    </row>
    <row r="12" spans="1:10" s="72" customFormat="1" ht="12">
      <c r="A12" s="72" t="s">
        <v>171</v>
      </c>
      <c r="F12" s="73"/>
      <c r="J12" s="74"/>
    </row>
    <row r="13" spans="1:10" s="72" customFormat="1" ht="12">
      <c r="A13" s="72" t="s">
        <v>172</v>
      </c>
      <c r="F13" s="73"/>
      <c r="J13" s="74"/>
    </row>
    <row r="14" spans="1:10" s="72" customFormat="1" ht="12">
      <c r="A14" s="72" t="s">
        <v>174</v>
      </c>
      <c r="F14" s="73"/>
      <c r="J14" s="74"/>
    </row>
    <row r="15" spans="1:10" s="72" customFormat="1" ht="12">
      <c r="A15" s="72" t="s">
        <v>175</v>
      </c>
      <c r="F15" s="73"/>
      <c r="J15" s="74"/>
    </row>
    <row r="16" spans="1:10" ht="12.75" customHeight="1">
      <c r="A16" s="704"/>
      <c r="B16" s="704"/>
      <c r="C16" s="704"/>
      <c r="D16" s="704"/>
      <c r="E16" s="704"/>
      <c r="F16" s="704"/>
      <c r="G16" s="704"/>
      <c r="H16" s="704"/>
      <c r="I16" s="704"/>
      <c r="J16" s="704"/>
    </row>
    <row r="17" spans="1:10" ht="12.75" customHeight="1">
      <c r="A17" s="704"/>
      <c r="B17" s="704"/>
      <c r="C17" s="704"/>
      <c r="D17" s="704"/>
      <c r="E17" s="704"/>
      <c r="F17" s="704"/>
      <c r="G17" s="704"/>
      <c r="H17" s="704"/>
      <c r="I17" s="704"/>
      <c r="J17" s="704"/>
    </row>
  </sheetData>
  <sheetProtection selectLockedCells="1" selectUnlockedCells="1"/>
  <mergeCells count="5">
    <mergeCell ref="A6:J6"/>
    <mergeCell ref="A9:H9"/>
    <mergeCell ref="A11:J11"/>
    <mergeCell ref="A16:J16"/>
    <mergeCell ref="A17:J17"/>
  </mergeCells>
  <printOptions/>
  <pageMargins left="0.75" right="0.75" top="1" bottom="1"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J17"/>
  <sheetViews>
    <sheetView zoomScale="107" zoomScaleNormal="107" zoomScalePageLayoutView="0" workbookViewId="0" topLeftCell="A1">
      <selection activeCell="H4" sqref="H4"/>
    </sheetView>
  </sheetViews>
  <sheetFormatPr defaultColWidth="8.8515625" defaultRowHeight="12.75"/>
  <cols>
    <col min="1" max="1" width="4.7109375" style="0" customWidth="1"/>
    <col min="2" max="2" width="44.140625" style="0" customWidth="1"/>
    <col min="3" max="9" width="8.8515625" style="0" customWidth="1"/>
    <col min="10" max="10" width="12.421875" style="0" customWidth="1"/>
  </cols>
  <sheetData>
    <row r="1" spans="1:10" ht="12.75">
      <c r="A1" s="119" t="s">
        <v>687</v>
      </c>
      <c r="B1" s="119"/>
      <c r="C1" s="364"/>
      <c r="D1" s="119"/>
      <c r="E1" s="119"/>
      <c r="F1" s="105"/>
      <c r="G1" s="119"/>
      <c r="H1" s="119"/>
      <c r="I1" s="121"/>
      <c r="J1" s="127"/>
    </row>
    <row r="2" spans="1:10" ht="72">
      <c r="A2" s="9" t="s">
        <v>87</v>
      </c>
      <c r="B2" s="9" t="s">
        <v>88</v>
      </c>
      <c r="C2" s="9" t="s">
        <v>89</v>
      </c>
      <c r="D2" s="10" t="s">
        <v>90</v>
      </c>
      <c r="E2" s="10" t="s">
        <v>688</v>
      </c>
      <c r="F2" s="122" t="s">
        <v>92</v>
      </c>
      <c r="G2" s="12" t="s">
        <v>93</v>
      </c>
      <c r="H2" s="13" t="s">
        <v>689</v>
      </c>
      <c r="I2" s="13" t="s">
        <v>95</v>
      </c>
      <c r="J2" s="13" t="s">
        <v>96</v>
      </c>
    </row>
    <row r="3" spans="1:10" ht="12.75">
      <c r="A3" s="385">
        <v>1</v>
      </c>
      <c r="B3" s="385">
        <v>2</v>
      </c>
      <c r="C3" s="385">
        <v>3</v>
      </c>
      <c r="D3" s="385">
        <v>4</v>
      </c>
      <c r="E3" s="65">
        <v>5</v>
      </c>
      <c r="F3" s="405">
        <v>6</v>
      </c>
      <c r="G3" s="385">
        <v>7</v>
      </c>
      <c r="H3" s="385">
        <v>8</v>
      </c>
      <c r="I3" s="385">
        <v>9</v>
      </c>
      <c r="J3" s="17">
        <v>10</v>
      </c>
    </row>
    <row r="4" spans="1:10" ht="129.75">
      <c r="A4" s="19">
        <v>1</v>
      </c>
      <c r="B4" s="125" t="s">
        <v>690</v>
      </c>
      <c r="C4" s="30" t="s">
        <v>99</v>
      </c>
      <c r="D4" s="30">
        <v>600</v>
      </c>
      <c r="E4" s="22"/>
      <c r="F4" s="47"/>
      <c r="G4" s="24" t="e">
        <f>ROUNDUP(D4/F4,2)</f>
        <v>#DIV/0!</v>
      </c>
      <c r="H4" s="37">
        <v>0</v>
      </c>
      <c r="I4" s="26"/>
      <c r="J4" s="169" t="e">
        <f>ROUND((H4*I4+H4)*G4,2)</f>
        <v>#DIV/0!</v>
      </c>
    </row>
    <row r="5" spans="1:10" ht="25.5">
      <c r="A5" s="19">
        <v>2</v>
      </c>
      <c r="B5" s="125" t="s">
        <v>691</v>
      </c>
      <c r="C5" s="30" t="s">
        <v>99</v>
      </c>
      <c r="D5" s="30">
        <v>300</v>
      </c>
      <c r="E5" s="22"/>
      <c r="F5" s="47"/>
      <c r="G5" s="24" t="e">
        <f>ROUNDUP(D5/F5,2)</f>
        <v>#DIV/0!</v>
      </c>
      <c r="H5" s="37">
        <v>0</v>
      </c>
      <c r="I5" s="26"/>
      <c r="J5" s="169" t="e">
        <f>ROUND((H5*I5+H5)*G5,2)</f>
        <v>#DIV/0!</v>
      </c>
    </row>
    <row r="6" spans="1:10" ht="12.75" customHeight="1">
      <c r="A6" s="685" t="s">
        <v>644</v>
      </c>
      <c r="B6" s="685"/>
      <c r="C6" s="685"/>
      <c r="D6" s="685"/>
      <c r="E6" s="685"/>
      <c r="F6" s="685"/>
      <c r="G6" s="685"/>
      <c r="H6" s="685"/>
      <c r="I6" s="685"/>
      <c r="J6" s="465" t="e">
        <f>SUM(#REF!)</f>
        <v>#REF!</v>
      </c>
    </row>
    <row r="8" spans="1:10" ht="12.75">
      <c r="A8" s="72" t="s">
        <v>166</v>
      </c>
      <c r="B8" s="72"/>
      <c r="C8" s="72"/>
      <c r="D8" s="72"/>
      <c r="E8" s="72"/>
      <c r="F8" s="73"/>
      <c r="G8" s="72"/>
      <c r="H8" s="72"/>
      <c r="I8" s="72"/>
      <c r="J8" s="74"/>
    </row>
    <row r="9" spans="1:10" ht="12.75">
      <c r="A9" s="72" t="s">
        <v>167</v>
      </c>
      <c r="B9" s="72"/>
      <c r="C9" s="72"/>
      <c r="D9" s="72"/>
      <c r="E9" s="72"/>
      <c r="F9" s="73"/>
      <c r="G9" s="72"/>
      <c r="H9" s="72"/>
      <c r="I9" s="72"/>
      <c r="J9" s="74"/>
    </row>
    <row r="10" spans="1:10" ht="12.75" customHeight="1">
      <c r="A10" s="670" t="s">
        <v>168</v>
      </c>
      <c r="B10" s="670"/>
      <c r="C10" s="670"/>
      <c r="D10" s="670"/>
      <c r="E10" s="670"/>
      <c r="F10" s="670"/>
      <c r="G10" s="670"/>
      <c r="H10" s="670"/>
      <c r="I10" s="72"/>
      <c r="J10" s="74"/>
    </row>
    <row r="11" spans="1:10" ht="12.75">
      <c r="A11" s="72" t="s">
        <v>169</v>
      </c>
      <c r="B11" s="72"/>
      <c r="C11" s="72"/>
      <c r="D11" s="72"/>
      <c r="E11" s="72"/>
      <c r="F11" s="73"/>
      <c r="G11" s="72"/>
      <c r="H11" s="72"/>
      <c r="I11" s="72"/>
      <c r="J11" s="74"/>
    </row>
    <row r="12" spans="1:10" ht="12.75" customHeight="1">
      <c r="A12" s="670" t="s">
        <v>170</v>
      </c>
      <c r="B12" s="670"/>
      <c r="C12" s="670"/>
      <c r="D12" s="670"/>
      <c r="E12" s="670"/>
      <c r="F12" s="670"/>
      <c r="G12" s="670"/>
      <c r="H12" s="670"/>
      <c r="I12" s="670"/>
      <c r="J12" s="670"/>
    </row>
    <row r="13" spans="1:10" ht="12.75">
      <c r="A13" s="72" t="s">
        <v>171</v>
      </c>
      <c r="B13" s="72"/>
      <c r="C13" s="72"/>
      <c r="D13" s="72"/>
      <c r="E13" s="72"/>
      <c r="F13" s="73"/>
      <c r="G13" s="72"/>
      <c r="H13" s="72"/>
      <c r="I13" s="72"/>
      <c r="J13" s="74"/>
    </row>
    <row r="14" spans="1:10" ht="12.75">
      <c r="A14" s="72" t="s">
        <v>172</v>
      </c>
      <c r="B14" s="72"/>
      <c r="C14" s="72"/>
      <c r="D14" s="72"/>
      <c r="E14" s="72"/>
      <c r="F14" s="73"/>
      <c r="G14" s="72"/>
      <c r="H14" s="72"/>
      <c r="I14" s="72"/>
      <c r="J14" s="74"/>
    </row>
    <row r="15" spans="1:10" ht="12.75">
      <c r="A15" s="72" t="s">
        <v>173</v>
      </c>
      <c r="B15" s="72"/>
      <c r="C15" s="72"/>
      <c r="D15" s="72"/>
      <c r="E15" s="72"/>
      <c r="F15" s="73"/>
      <c r="G15" s="72"/>
      <c r="H15" s="72"/>
      <c r="I15" s="72"/>
      <c r="J15" s="74"/>
    </row>
    <row r="16" spans="1:10" ht="12.75">
      <c r="A16" s="72" t="s">
        <v>174</v>
      </c>
      <c r="B16" s="72"/>
      <c r="C16" s="72"/>
      <c r="D16" s="72"/>
      <c r="E16" s="72"/>
      <c r="F16" s="73"/>
      <c r="G16" s="72"/>
      <c r="H16" s="72"/>
      <c r="I16" s="72"/>
      <c r="J16" s="74"/>
    </row>
    <row r="17" spans="1:10" ht="12.75">
      <c r="A17" s="72" t="s">
        <v>175</v>
      </c>
      <c r="B17" s="72"/>
      <c r="C17" s="72"/>
      <c r="D17" s="72"/>
      <c r="E17" s="72"/>
      <c r="F17" s="73"/>
      <c r="G17" s="72"/>
      <c r="H17" s="72"/>
      <c r="I17" s="72"/>
      <c r="J17" s="74"/>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J36"/>
  <sheetViews>
    <sheetView zoomScale="107" zoomScaleNormal="107" zoomScalePageLayoutView="0" workbookViewId="0" topLeftCell="A7">
      <selection activeCell="H4" sqref="H4:H10"/>
    </sheetView>
  </sheetViews>
  <sheetFormatPr defaultColWidth="9.00390625" defaultRowHeight="12.75"/>
  <cols>
    <col min="1" max="1" width="3.421875" style="121" customWidth="1"/>
    <col min="2" max="2" width="63.00390625" style="466" customWidth="1"/>
    <col min="3" max="3" width="4.140625" style="121" customWidth="1"/>
    <col min="4" max="4" width="5.140625" style="121" customWidth="1"/>
    <col min="5" max="5" width="12.00390625" style="127" customWidth="1"/>
    <col min="6" max="6" width="10.28125" style="121" customWidth="1"/>
    <col min="7" max="7" width="10.140625" style="121" customWidth="1"/>
    <col min="8" max="8" width="10.28125" style="121" customWidth="1"/>
    <col min="9" max="9" width="5.00390625" style="121" customWidth="1"/>
    <col min="10" max="10" width="12.00390625" style="121" customWidth="1"/>
    <col min="11" max="16384" width="9.00390625" style="121" customWidth="1"/>
  </cols>
  <sheetData>
    <row r="1" spans="1:6" s="403" customFormat="1" ht="12.75">
      <c r="A1" s="403" t="s">
        <v>692</v>
      </c>
      <c r="B1" s="467"/>
      <c r="E1" s="119"/>
      <c r="F1" s="105"/>
    </row>
    <row r="2" spans="1:10" s="128" customFormat="1" ht="107.25" customHeight="1">
      <c r="A2" s="9" t="s">
        <v>87</v>
      </c>
      <c r="B2" s="9" t="s">
        <v>88</v>
      </c>
      <c r="C2" s="9" t="s">
        <v>89</v>
      </c>
      <c r="D2" s="10" t="s">
        <v>90</v>
      </c>
      <c r="E2" s="10" t="s">
        <v>91</v>
      </c>
      <c r="F2" s="122" t="s">
        <v>92</v>
      </c>
      <c r="G2" s="9" t="s">
        <v>693</v>
      </c>
      <c r="H2" s="13" t="s">
        <v>694</v>
      </c>
      <c r="I2" s="13" t="s">
        <v>95</v>
      </c>
      <c r="J2" s="13" t="s">
        <v>96</v>
      </c>
    </row>
    <row r="3" spans="1:10" s="406" customFormat="1" ht="10.5">
      <c r="A3" s="385">
        <v>1</v>
      </c>
      <c r="B3" s="404">
        <v>2</v>
      </c>
      <c r="C3" s="468">
        <v>3</v>
      </c>
      <c r="D3" s="469">
        <v>4</v>
      </c>
      <c r="E3" s="469">
        <v>5</v>
      </c>
      <c r="F3" s="470">
        <v>6</v>
      </c>
      <c r="G3" s="469">
        <v>7</v>
      </c>
      <c r="H3" s="385">
        <v>8</v>
      </c>
      <c r="I3" s="385">
        <v>9</v>
      </c>
      <c r="J3" s="17">
        <v>10</v>
      </c>
    </row>
    <row r="4" spans="1:10" s="158" customFormat="1" ht="141.75" customHeight="1">
      <c r="A4" s="33">
        <v>1</v>
      </c>
      <c r="B4" s="471" t="s">
        <v>695</v>
      </c>
      <c r="C4" s="52" t="s">
        <v>99</v>
      </c>
      <c r="D4" s="146">
        <v>140</v>
      </c>
      <c r="E4" s="109"/>
      <c r="F4" s="31"/>
      <c r="G4" s="24" t="e">
        <f aca="true" t="shared" si="0" ref="G4:G10">ROUNDUP(D4/F4,2)</f>
        <v>#DIV/0!</v>
      </c>
      <c r="H4" s="37">
        <v>0</v>
      </c>
      <c r="I4" s="26"/>
      <c r="J4" s="169" t="e">
        <f aca="true" t="shared" si="1" ref="J4:J10">ROUND((H4*I4+H4)*G4,2)</f>
        <v>#DIV/0!</v>
      </c>
    </row>
    <row r="5" spans="1:10" s="158" customFormat="1" ht="39.75" customHeight="1">
      <c r="A5" s="33">
        <v>2</v>
      </c>
      <c r="B5" s="409" t="s">
        <v>696</v>
      </c>
      <c r="C5" s="52" t="s">
        <v>99</v>
      </c>
      <c r="D5" s="146">
        <v>300</v>
      </c>
      <c r="E5" s="109"/>
      <c r="F5" s="31"/>
      <c r="G5" s="24" t="e">
        <f t="shared" si="0"/>
        <v>#DIV/0!</v>
      </c>
      <c r="H5" s="37">
        <v>0</v>
      </c>
      <c r="I5" s="26"/>
      <c r="J5" s="169" t="e">
        <f t="shared" si="1"/>
        <v>#DIV/0!</v>
      </c>
    </row>
    <row r="6" spans="1:10" s="158" customFormat="1" ht="38.25" customHeight="1">
      <c r="A6" s="33">
        <v>3</v>
      </c>
      <c r="B6" s="409" t="s">
        <v>697</v>
      </c>
      <c r="C6" s="52" t="s">
        <v>99</v>
      </c>
      <c r="D6" s="146">
        <v>50</v>
      </c>
      <c r="E6" s="109"/>
      <c r="F6" s="31"/>
      <c r="G6" s="24" t="e">
        <f t="shared" si="0"/>
        <v>#DIV/0!</v>
      </c>
      <c r="H6" s="37">
        <v>0</v>
      </c>
      <c r="I6" s="26"/>
      <c r="J6" s="169" t="e">
        <f t="shared" si="1"/>
        <v>#DIV/0!</v>
      </c>
    </row>
    <row r="7" spans="1:10" s="158" customFormat="1" ht="41.25" customHeight="1">
      <c r="A7" s="33">
        <v>4</v>
      </c>
      <c r="B7" s="409" t="s">
        <v>698</v>
      </c>
      <c r="C7" s="52" t="s">
        <v>99</v>
      </c>
      <c r="D7" s="146">
        <v>2300</v>
      </c>
      <c r="E7" s="109"/>
      <c r="F7" s="31"/>
      <c r="G7" s="24" t="e">
        <f t="shared" si="0"/>
        <v>#DIV/0!</v>
      </c>
      <c r="H7" s="37">
        <v>0</v>
      </c>
      <c r="I7" s="26"/>
      <c r="J7" s="169" t="e">
        <f t="shared" si="1"/>
        <v>#DIV/0!</v>
      </c>
    </row>
    <row r="8" spans="1:10" s="158" customFormat="1" ht="37.5" customHeight="1">
      <c r="A8" s="33">
        <v>5</v>
      </c>
      <c r="B8" s="409" t="s">
        <v>699</v>
      </c>
      <c r="C8" s="52" t="s">
        <v>99</v>
      </c>
      <c r="D8" s="146">
        <v>1300</v>
      </c>
      <c r="E8" s="109"/>
      <c r="F8" s="31"/>
      <c r="G8" s="24" t="e">
        <f t="shared" si="0"/>
        <v>#DIV/0!</v>
      </c>
      <c r="H8" s="37">
        <v>0</v>
      </c>
      <c r="I8" s="26"/>
      <c r="J8" s="169" t="e">
        <f t="shared" si="1"/>
        <v>#DIV/0!</v>
      </c>
    </row>
    <row r="9" spans="1:10" s="158" customFormat="1" ht="38.25" customHeight="1">
      <c r="A9" s="33">
        <v>6</v>
      </c>
      <c r="B9" s="409" t="s">
        <v>700</v>
      </c>
      <c r="C9" s="52" t="s">
        <v>99</v>
      </c>
      <c r="D9" s="146">
        <v>300</v>
      </c>
      <c r="E9" s="109"/>
      <c r="F9" s="31"/>
      <c r="G9" s="24" t="e">
        <f t="shared" si="0"/>
        <v>#DIV/0!</v>
      </c>
      <c r="H9" s="37">
        <v>0</v>
      </c>
      <c r="I9" s="26"/>
      <c r="J9" s="169" t="e">
        <f t="shared" si="1"/>
        <v>#DIV/0!</v>
      </c>
    </row>
    <row r="10" spans="1:10" s="158" customFormat="1" ht="40.5" customHeight="1">
      <c r="A10" s="33">
        <v>7</v>
      </c>
      <c r="B10" s="409" t="s">
        <v>701</v>
      </c>
      <c r="C10" s="52" t="s">
        <v>99</v>
      </c>
      <c r="D10" s="146">
        <v>250</v>
      </c>
      <c r="E10" s="109"/>
      <c r="F10" s="31"/>
      <c r="G10" s="24" t="e">
        <f t="shared" si="0"/>
        <v>#DIV/0!</v>
      </c>
      <c r="H10" s="37">
        <v>0</v>
      </c>
      <c r="I10" s="26"/>
      <c r="J10" s="169" t="e">
        <f t="shared" si="1"/>
        <v>#DIV/0!</v>
      </c>
    </row>
    <row r="11" spans="1:10" s="158" customFormat="1" ht="11.25" customHeight="1">
      <c r="A11" s="673" t="s">
        <v>165</v>
      </c>
      <c r="B11" s="673"/>
      <c r="C11" s="673"/>
      <c r="D11" s="673"/>
      <c r="E11" s="673"/>
      <c r="F11" s="673"/>
      <c r="G11" s="673"/>
      <c r="H11" s="673"/>
      <c r="I11" s="673"/>
      <c r="J11" s="317" t="e">
        <f>SUM(J4:J10)</f>
        <v>#DIV/0!</v>
      </c>
    </row>
    <row r="12" spans="1:10" s="72" customFormat="1" ht="10.5" customHeight="1">
      <c r="A12" s="72" t="s">
        <v>166</v>
      </c>
      <c r="F12" s="73"/>
      <c r="J12" s="74"/>
    </row>
    <row r="13" spans="1:10" s="72" customFormat="1" ht="12">
      <c r="A13" s="72" t="s">
        <v>167</v>
      </c>
      <c r="F13" s="73"/>
      <c r="J13" s="74"/>
    </row>
    <row r="14" spans="1:10" s="72" customFormat="1" ht="12" customHeight="1">
      <c r="A14" s="670" t="s">
        <v>168</v>
      </c>
      <c r="B14" s="670"/>
      <c r="C14" s="670"/>
      <c r="D14" s="670"/>
      <c r="E14" s="670"/>
      <c r="F14" s="670"/>
      <c r="G14" s="670"/>
      <c r="H14" s="670"/>
      <c r="J14" s="74"/>
    </row>
    <row r="15" spans="1:10" s="72" customFormat="1" ht="12" customHeight="1">
      <c r="A15" s="72" t="s">
        <v>169</v>
      </c>
      <c r="F15" s="73"/>
      <c r="J15" s="74"/>
    </row>
    <row r="16" spans="1:10" s="72" customFormat="1" ht="25.5" customHeight="1">
      <c r="A16" s="670" t="s">
        <v>170</v>
      </c>
      <c r="B16" s="670"/>
      <c r="C16" s="670"/>
      <c r="D16" s="670"/>
      <c r="E16" s="670"/>
      <c r="F16" s="670"/>
      <c r="G16" s="670"/>
      <c r="H16" s="670"/>
      <c r="I16" s="670"/>
      <c r="J16" s="670"/>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spans="1:5" ht="14.25" customHeight="1">
      <c r="A22" s="472"/>
      <c r="B22" s="473"/>
      <c r="C22" s="472"/>
      <c r="D22" s="472"/>
      <c r="E22" s="121"/>
    </row>
    <row r="23" spans="1:5" ht="15" customHeight="1">
      <c r="A23" s="472"/>
      <c r="B23" s="473"/>
      <c r="C23" s="472"/>
      <c r="D23" s="472"/>
      <c r="E23" s="121"/>
    </row>
    <row r="24" spans="1:5" ht="14.25" customHeight="1">
      <c r="A24" s="472"/>
      <c r="B24" s="473"/>
      <c r="C24" s="472"/>
      <c r="D24" s="472"/>
      <c r="E24" s="121"/>
    </row>
    <row r="25" spans="1:5" ht="16.5" customHeight="1">
      <c r="A25" s="472"/>
      <c r="B25" s="473"/>
      <c r="C25" s="472"/>
      <c r="D25" s="472"/>
      <c r="E25" s="121"/>
    </row>
    <row r="26" spans="1:5" ht="17.25" customHeight="1">
      <c r="A26" s="472"/>
      <c r="B26" s="473"/>
      <c r="C26" s="472"/>
      <c r="D26" s="472"/>
      <c r="E26" s="121"/>
    </row>
    <row r="27" spans="1:5" ht="12.75" customHeight="1">
      <c r="A27" s="472"/>
      <c r="B27" s="473"/>
      <c r="C27" s="472"/>
      <c r="D27" s="472"/>
      <c r="E27" s="121"/>
    </row>
    <row r="28" spans="1:5" ht="12.75" customHeight="1">
      <c r="A28" s="472"/>
      <c r="B28" s="473"/>
      <c r="C28" s="472"/>
      <c r="D28" s="472"/>
      <c r="E28" s="121"/>
    </row>
    <row r="29" spans="1:10" ht="12.75" customHeight="1">
      <c r="A29" s="707"/>
      <c r="B29" s="707"/>
      <c r="C29" s="707"/>
      <c r="D29" s="707"/>
      <c r="E29" s="707"/>
      <c r="F29" s="707"/>
      <c r="G29" s="707"/>
      <c r="H29" s="707"/>
      <c r="I29" s="707"/>
      <c r="J29" s="707"/>
    </row>
    <row r="30" spans="1:9" ht="12.75" customHeight="1">
      <c r="A30" s="705"/>
      <c r="B30" s="705"/>
      <c r="C30" s="705"/>
      <c r="D30" s="705"/>
      <c r="E30" s="705"/>
      <c r="F30" s="705"/>
      <c r="G30" s="705"/>
      <c r="H30" s="705"/>
      <c r="I30" s="705"/>
    </row>
    <row r="31" spans="1:9" ht="12.75" customHeight="1">
      <c r="A31" s="705"/>
      <c r="B31" s="705"/>
      <c r="C31" s="705"/>
      <c r="D31" s="705"/>
      <c r="E31" s="705"/>
      <c r="F31" s="705"/>
      <c r="G31" s="705"/>
      <c r="H31" s="705"/>
      <c r="I31" s="705"/>
    </row>
    <row r="32" spans="1:9" ht="12.75" customHeight="1">
      <c r="A32" s="705"/>
      <c r="B32" s="705"/>
      <c r="C32" s="705"/>
      <c r="D32" s="705"/>
      <c r="E32" s="705"/>
      <c r="F32" s="705"/>
      <c r="G32" s="705"/>
      <c r="H32" s="705"/>
      <c r="I32" s="705"/>
    </row>
    <row r="33" spans="1:9" ht="12.75" customHeight="1">
      <c r="A33" s="705"/>
      <c r="B33" s="705"/>
      <c r="C33" s="705"/>
      <c r="D33" s="705"/>
      <c r="E33" s="705"/>
      <c r="F33" s="705"/>
      <c r="G33" s="705"/>
      <c r="H33" s="705"/>
      <c r="I33" s="705"/>
    </row>
    <row r="34" spans="1:10" ht="16.5" customHeight="1">
      <c r="A34" s="706"/>
      <c r="B34" s="706"/>
      <c r="C34" s="706"/>
      <c r="D34" s="706"/>
      <c r="E34" s="706"/>
      <c r="F34" s="706"/>
      <c r="G34" s="706"/>
      <c r="H34" s="706"/>
      <c r="I34" s="706"/>
      <c r="J34" s="706"/>
    </row>
    <row r="35" spans="1:10" ht="16.5" customHeight="1">
      <c r="A35" s="474"/>
      <c r="B35" s="474"/>
      <c r="C35" s="474"/>
      <c r="D35" s="474"/>
      <c r="E35" s="474"/>
      <c r="F35" s="474"/>
      <c r="G35" s="474"/>
      <c r="H35" s="474"/>
      <c r="I35" s="474"/>
      <c r="J35" s="474"/>
    </row>
    <row r="36" ht="12.75">
      <c r="J36" s="127"/>
    </row>
  </sheetData>
  <sheetProtection selectLockedCells="1" selectUnlockedCells="1"/>
  <mergeCells count="9">
    <mergeCell ref="A32:I32"/>
    <mergeCell ref="A33:I33"/>
    <mergeCell ref="A34:J34"/>
    <mergeCell ref="A11:I11"/>
    <mergeCell ref="A14:H14"/>
    <mergeCell ref="A16:J16"/>
    <mergeCell ref="A29:J29"/>
    <mergeCell ref="A30:I30"/>
    <mergeCell ref="A31:I31"/>
  </mergeCells>
  <printOptions/>
  <pageMargins left="0.75" right="0.75" top="1" bottom="1"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L28"/>
  <sheetViews>
    <sheetView zoomScale="107" zoomScaleNormal="107" zoomScalePageLayoutView="0" workbookViewId="0" topLeftCell="A1">
      <selection activeCell="H6" sqref="H6"/>
    </sheetView>
  </sheetViews>
  <sheetFormatPr defaultColWidth="9.00390625" defaultRowHeight="12.75"/>
  <cols>
    <col min="1" max="1" width="3.421875" style="6" customWidth="1"/>
    <col min="2" max="2" width="63.28125" style="5" customWidth="1"/>
    <col min="3" max="3" width="4.140625" style="6" customWidth="1"/>
    <col min="4" max="4" width="5.140625" style="6" customWidth="1"/>
    <col min="5" max="5" width="8.8515625" style="0" customWidth="1"/>
    <col min="6" max="6" width="10.28125" style="6" customWidth="1"/>
    <col min="7" max="7" width="10.140625" style="6" customWidth="1"/>
    <col min="8" max="8" width="10.28125" style="6" customWidth="1"/>
    <col min="9" max="9" width="5.00390625" style="6" customWidth="1"/>
    <col min="10" max="10" width="11.8515625" style="6" customWidth="1"/>
    <col min="11" max="11" width="13.00390625" style="6" customWidth="1"/>
    <col min="12" max="16384" width="9.00390625" style="6" customWidth="1"/>
  </cols>
  <sheetData>
    <row r="1" spans="1:6" s="475" customFormat="1" ht="12.75">
      <c r="A1" s="475" t="s">
        <v>702</v>
      </c>
      <c r="B1" s="476"/>
      <c r="E1" s="7"/>
      <c r="F1" s="105"/>
    </row>
    <row r="2" spans="1:10" s="14" customFormat="1" ht="60">
      <c r="A2" s="9" t="s">
        <v>87</v>
      </c>
      <c r="B2" s="9" t="s">
        <v>88</v>
      </c>
      <c r="C2" s="9" t="s">
        <v>89</v>
      </c>
      <c r="D2" s="10" t="s">
        <v>90</v>
      </c>
      <c r="E2" s="10" t="s">
        <v>91</v>
      </c>
      <c r="F2" s="11" t="s">
        <v>92</v>
      </c>
      <c r="G2" s="12" t="s">
        <v>693</v>
      </c>
      <c r="H2" s="13" t="s">
        <v>694</v>
      </c>
      <c r="I2" s="13" t="s">
        <v>95</v>
      </c>
      <c r="J2" s="13" t="s">
        <v>96</v>
      </c>
    </row>
    <row r="3" spans="1:10" s="108" customFormat="1" ht="10.5">
      <c r="A3" s="106">
        <v>1</v>
      </c>
      <c r="B3" s="342">
        <v>2</v>
      </c>
      <c r="C3" s="278">
        <v>3</v>
      </c>
      <c r="D3" s="177">
        <v>4</v>
      </c>
      <c r="E3" s="177">
        <v>5</v>
      </c>
      <c r="F3" s="178">
        <v>6</v>
      </c>
      <c r="G3" s="177">
        <v>7</v>
      </c>
      <c r="H3" s="106">
        <v>8</v>
      </c>
      <c r="I3" s="106">
        <v>9</v>
      </c>
      <c r="J3" s="17">
        <v>10</v>
      </c>
    </row>
    <row r="4" spans="1:10" s="72" customFormat="1" ht="27" customHeight="1">
      <c r="A4" s="33">
        <v>1</v>
      </c>
      <c r="B4" s="433" t="s">
        <v>703</v>
      </c>
      <c r="C4" s="52" t="s">
        <v>99</v>
      </c>
      <c r="D4" s="30">
        <v>50</v>
      </c>
      <c r="E4" s="109"/>
      <c r="F4" s="31"/>
      <c r="G4" s="24" t="e">
        <f>ROUNDUP(D4/F4,2)</f>
        <v>#DIV/0!</v>
      </c>
      <c r="H4" s="37">
        <v>0</v>
      </c>
      <c r="I4" s="26"/>
      <c r="J4" s="169" t="e">
        <f>ROUND((H4*I4+H4)*G4,2)</f>
        <v>#DIV/0!</v>
      </c>
    </row>
    <row r="5" spans="1:10" s="72" customFormat="1" ht="26.25" customHeight="1">
      <c r="A5" s="33">
        <v>2</v>
      </c>
      <c r="B5" s="433" t="s">
        <v>704</v>
      </c>
      <c r="C5" s="52" t="s">
        <v>99</v>
      </c>
      <c r="D5" s="30">
        <v>50</v>
      </c>
      <c r="E5" s="109"/>
      <c r="F5" s="31"/>
      <c r="G5" s="24" t="e">
        <f>ROUNDUP(D5/F5,2)</f>
        <v>#DIV/0!</v>
      </c>
      <c r="H5" s="37">
        <v>0</v>
      </c>
      <c r="I5" s="26"/>
      <c r="J5" s="169" t="e">
        <f>ROUND((H5*I5+H5)*G5,2)</f>
        <v>#DIV/0!</v>
      </c>
    </row>
    <row r="6" spans="1:10" s="72" customFormat="1" ht="27" customHeight="1">
      <c r="A6" s="33">
        <v>3</v>
      </c>
      <c r="B6" s="433" t="s">
        <v>705</v>
      </c>
      <c r="C6" s="52" t="s">
        <v>99</v>
      </c>
      <c r="D6" s="30">
        <v>100</v>
      </c>
      <c r="E6" s="109"/>
      <c r="F6" s="31"/>
      <c r="G6" s="24" t="e">
        <f>ROUNDUP(D6/F6,2)</f>
        <v>#DIV/0!</v>
      </c>
      <c r="H6" s="37">
        <v>0</v>
      </c>
      <c r="I6" s="26"/>
      <c r="J6" s="169" t="e">
        <f>ROUND((H6*I6+H6)*G6,2)</f>
        <v>#DIV/0!</v>
      </c>
    </row>
    <row r="7" spans="1:10" s="72" customFormat="1" ht="24" customHeight="1">
      <c r="A7" s="33">
        <v>4</v>
      </c>
      <c r="B7" s="433" t="s">
        <v>706</v>
      </c>
      <c r="C7" s="52" t="s">
        <v>99</v>
      </c>
      <c r="D7" s="30">
        <v>300</v>
      </c>
      <c r="E7" s="109"/>
      <c r="F7" s="31"/>
      <c r="G7" s="24" t="e">
        <f>ROUNDUP(D7/F7,2)</f>
        <v>#DIV/0!</v>
      </c>
      <c r="H7" s="37">
        <v>0</v>
      </c>
      <c r="I7" s="26"/>
      <c r="J7" s="169" t="e">
        <f>ROUND((H7*I7+H7)*G7,2)</f>
        <v>#DIV/0!</v>
      </c>
    </row>
    <row r="8" spans="1:10" s="72" customFormat="1" ht="12" customHeight="1">
      <c r="A8" s="688" t="s">
        <v>165</v>
      </c>
      <c r="B8" s="688"/>
      <c r="C8" s="688"/>
      <c r="D8" s="688"/>
      <c r="E8" s="688"/>
      <c r="F8" s="688"/>
      <c r="G8" s="688"/>
      <c r="H8" s="688"/>
      <c r="I8" s="688"/>
      <c r="J8" s="312" t="e">
        <f>SUM(J4:J7)</f>
        <v>#DIV/0!</v>
      </c>
    </row>
    <row r="11" spans="1:10" s="72" customFormat="1" ht="10.5" customHeight="1">
      <c r="A11" s="72" t="s">
        <v>166</v>
      </c>
      <c r="F11" s="73"/>
      <c r="J11" s="74"/>
    </row>
    <row r="12" spans="1:10" s="72" customFormat="1" ht="12">
      <c r="A12" s="72" t="s">
        <v>167</v>
      </c>
      <c r="F12" s="73"/>
      <c r="J12" s="74"/>
    </row>
    <row r="13" spans="1:10" s="72" customFormat="1" ht="12" customHeight="1">
      <c r="A13" s="670" t="s">
        <v>168</v>
      </c>
      <c r="B13" s="670"/>
      <c r="C13" s="670"/>
      <c r="D13" s="670"/>
      <c r="E13" s="670"/>
      <c r="F13" s="670"/>
      <c r="G13" s="670"/>
      <c r="H13" s="670"/>
      <c r="J13" s="74"/>
    </row>
    <row r="14" spans="1:10" s="72" customFormat="1" ht="12" customHeight="1">
      <c r="A14" s="72" t="s">
        <v>169</v>
      </c>
      <c r="F14" s="73"/>
      <c r="J14" s="74"/>
    </row>
    <row r="15" spans="1:10" s="72" customFormat="1" ht="25.5" customHeight="1">
      <c r="A15" s="670" t="s">
        <v>170</v>
      </c>
      <c r="B15" s="670"/>
      <c r="C15" s="670"/>
      <c r="D15" s="670"/>
      <c r="E15" s="670"/>
      <c r="F15" s="670"/>
      <c r="G15" s="670"/>
      <c r="H15" s="670"/>
      <c r="I15" s="670"/>
      <c r="J15" s="670"/>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row r="22" spans="9:12" ht="12.75">
      <c r="I22" s="477"/>
      <c r="J22" s="217"/>
      <c r="K22" s="217"/>
      <c r="L22" s="477"/>
    </row>
    <row r="23" spans="9:12" ht="12.75">
      <c r="I23" s="477"/>
      <c r="J23" s="217"/>
      <c r="K23" s="217"/>
      <c r="L23" s="477"/>
    </row>
    <row r="24" spans="9:12" ht="12.75">
      <c r="I24" s="477"/>
      <c r="J24" s="217"/>
      <c r="K24" s="217"/>
      <c r="L24" s="477"/>
    </row>
    <row r="25" spans="9:12" ht="12.75">
      <c r="I25" s="477"/>
      <c r="J25" s="478"/>
      <c r="K25" s="478"/>
      <c r="L25" s="477"/>
    </row>
    <row r="26" spans="9:12" ht="12.75">
      <c r="I26" s="477"/>
      <c r="J26" s="479"/>
      <c r="K26" s="217"/>
      <c r="L26" s="477"/>
    </row>
    <row r="27" spans="9:12" ht="12.75">
      <c r="I27" s="477"/>
      <c r="J27" s="477"/>
      <c r="K27" s="480"/>
      <c r="L27" s="477"/>
    </row>
    <row r="28" spans="9:12" ht="12.75">
      <c r="I28" s="477"/>
      <c r="J28" s="477"/>
      <c r="K28" s="477"/>
      <c r="L28" s="477"/>
    </row>
  </sheetData>
  <sheetProtection selectLockedCells="1" selectUnlockedCells="1"/>
  <mergeCells count="3">
    <mergeCell ref="A8:I8"/>
    <mergeCell ref="A13:H13"/>
    <mergeCell ref="A15:J15"/>
  </mergeCells>
  <printOptions/>
  <pageMargins left="0.75" right="0.75" top="1" bottom="1"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IV91"/>
  <sheetViews>
    <sheetView zoomScale="107" zoomScaleNormal="107" zoomScalePageLayoutView="0" workbookViewId="0" topLeftCell="A4">
      <selection activeCell="H4" sqref="H4:H21"/>
    </sheetView>
  </sheetViews>
  <sheetFormatPr defaultColWidth="9.00390625" defaultRowHeight="12.75"/>
  <cols>
    <col min="1" max="1" width="6.140625" style="121" customWidth="1"/>
    <col min="2" max="2" width="56.00390625" style="5" customWidth="1"/>
    <col min="3" max="3" width="5.140625" style="6" customWidth="1"/>
    <col min="4" max="4" width="6.00390625" style="6" customWidth="1"/>
    <col min="5" max="5" width="10.421875" style="0" customWidth="1"/>
    <col min="6" max="6" width="10.00390625" style="6" customWidth="1"/>
    <col min="7" max="7" width="11.421875" style="6" customWidth="1"/>
    <col min="8" max="8" width="10.421875" style="6" customWidth="1"/>
    <col min="9" max="9" width="5.00390625" style="6" customWidth="1"/>
    <col min="10" max="10" width="11.421875" style="6" customWidth="1"/>
    <col min="11" max="16384" width="9.00390625" style="6" customWidth="1"/>
  </cols>
  <sheetData>
    <row r="1" spans="1:10" ht="12.75" customHeight="1">
      <c r="A1" s="708" t="s">
        <v>707</v>
      </c>
      <c r="B1" s="708"/>
      <c r="C1" s="708"/>
      <c r="D1" s="708"/>
      <c r="E1" s="708"/>
      <c r="F1" s="708" t="s">
        <v>708</v>
      </c>
      <c r="G1" s="708"/>
      <c r="H1" s="422"/>
      <c r="I1" s="425"/>
      <c r="J1" s="425"/>
    </row>
    <row r="2" spans="1:10" s="14" customFormat="1" ht="90" customHeight="1">
      <c r="A2" s="426" t="s">
        <v>87</v>
      </c>
      <c r="B2" s="426" t="s">
        <v>88</v>
      </c>
      <c r="C2" s="426" t="s">
        <v>89</v>
      </c>
      <c r="D2" s="439" t="s">
        <v>90</v>
      </c>
      <c r="E2" s="10" t="s">
        <v>91</v>
      </c>
      <c r="F2" s="11" t="s">
        <v>92</v>
      </c>
      <c r="G2" s="426" t="s">
        <v>93</v>
      </c>
      <c r="H2" s="430" t="s">
        <v>94</v>
      </c>
      <c r="I2" s="430" t="s">
        <v>95</v>
      </c>
      <c r="J2" s="430" t="s">
        <v>96</v>
      </c>
    </row>
    <row r="3" spans="1:10" s="108" customFormat="1" ht="10.5">
      <c r="A3" s="446">
        <v>1</v>
      </c>
      <c r="B3" s="447">
        <v>2</v>
      </c>
      <c r="C3" s="446">
        <v>3</v>
      </c>
      <c r="D3" s="449">
        <v>4</v>
      </c>
      <c r="E3" s="15">
        <v>5</v>
      </c>
      <c r="F3" s="481">
        <v>6</v>
      </c>
      <c r="G3" s="449">
        <v>7</v>
      </c>
      <c r="H3" s="446">
        <v>8</v>
      </c>
      <c r="I3" s="446">
        <v>9</v>
      </c>
      <c r="J3" s="450">
        <v>10</v>
      </c>
    </row>
    <row r="4" spans="1:10" s="158" customFormat="1" ht="25.5">
      <c r="A4" s="431" t="s">
        <v>302</v>
      </c>
      <c r="B4" s="482" t="s">
        <v>709</v>
      </c>
      <c r="C4" s="452" t="s">
        <v>99</v>
      </c>
      <c r="D4" s="483">
        <v>90</v>
      </c>
      <c r="E4" s="109"/>
      <c r="F4" s="31"/>
      <c r="G4" s="24" t="e">
        <f aca="true" t="shared" si="0" ref="G4:G21">ROUNDUP(D4/F4,2)</f>
        <v>#DIV/0!</v>
      </c>
      <c r="H4" s="37">
        <v>0</v>
      </c>
      <c r="I4" s="110"/>
      <c r="J4" s="169" t="e">
        <f aca="true" t="shared" si="1" ref="J4:J21">ROUND((H4*I4+H4)*G4,2)</f>
        <v>#DIV/0!</v>
      </c>
    </row>
    <row r="5" spans="1:10" s="158" customFormat="1" ht="12.75">
      <c r="A5" s="431" t="s">
        <v>305</v>
      </c>
      <c r="B5" s="484" t="s">
        <v>710</v>
      </c>
      <c r="C5" s="485" t="s">
        <v>99</v>
      </c>
      <c r="D5" s="486">
        <v>60</v>
      </c>
      <c r="E5" s="109"/>
      <c r="F5" s="31"/>
      <c r="G5" s="24" t="e">
        <f t="shared" si="0"/>
        <v>#DIV/0!</v>
      </c>
      <c r="H5" s="37">
        <v>0</v>
      </c>
      <c r="I5" s="110"/>
      <c r="J5" s="169" t="e">
        <f t="shared" si="1"/>
        <v>#DIV/0!</v>
      </c>
    </row>
    <row r="6" spans="1:10" s="72" customFormat="1" ht="13.5" customHeight="1">
      <c r="A6" s="709" t="s">
        <v>307</v>
      </c>
      <c r="B6" s="348" t="s">
        <v>711</v>
      </c>
      <c r="C6" s="485" t="s">
        <v>99</v>
      </c>
      <c r="D6" s="78">
        <v>10</v>
      </c>
      <c r="E6" s="487"/>
      <c r="F6" s="31"/>
      <c r="G6" s="24" t="e">
        <f t="shared" si="0"/>
        <v>#DIV/0!</v>
      </c>
      <c r="H6" s="37">
        <v>0</v>
      </c>
      <c r="I6" s="110"/>
      <c r="J6" s="169" t="e">
        <f t="shared" si="1"/>
        <v>#DIV/0!</v>
      </c>
    </row>
    <row r="7" spans="1:10" s="72" customFormat="1" ht="12.75">
      <c r="A7" s="709"/>
      <c r="B7" s="348" t="s">
        <v>712</v>
      </c>
      <c r="C7" s="485" t="s">
        <v>99</v>
      </c>
      <c r="D7" s="78">
        <v>10</v>
      </c>
      <c r="E7" s="487"/>
      <c r="F7" s="31"/>
      <c r="G7" s="24" t="e">
        <f t="shared" si="0"/>
        <v>#DIV/0!</v>
      </c>
      <c r="H7" s="37">
        <v>0</v>
      </c>
      <c r="I7" s="110"/>
      <c r="J7" s="169" t="e">
        <f t="shared" si="1"/>
        <v>#DIV/0!</v>
      </c>
    </row>
    <row r="8" spans="1:10" s="72" customFormat="1" ht="12.75">
      <c r="A8" s="709"/>
      <c r="B8" s="348" t="s">
        <v>713</v>
      </c>
      <c r="C8" s="485" t="s">
        <v>99</v>
      </c>
      <c r="D8" s="78">
        <v>10</v>
      </c>
      <c r="E8" s="487"/>
      <c r="F8" s="31"/>
      <c r="G8" s="24" t="e">
        <f t="shared" si="0"/>
        <v>#DIV/0!</v>
      </c>
      <c r="H8" s="37">
        <v>0</v>
      </c>
      <c r="I8" s="110"/>
      <c r="J8" s="169" t="e">
        <f t="shared" si="1"/>
        <v>#DIV/0!</v>
      </c>
    </row>
    <row r="9" spans="1:10" s="72" customFormat="1" ht="12.75">
      <c r="A9" s="709"/>
      <c r="B9" s="488" t="s">
        <v>714</v>
      </c>
      <c r="C9" s="485" t="s">
        <v>99</v>
      </c>
      <c r="D9" s="113">
        <v>5</v>
      </c>
      <c r="E9" s="487"/>
      <c r="F9" s="31"/>
      <c r="G9" s="24" t="e">
        <f t="shared" si="0"/>
        <v>#DIV/0!</v>
      </c>
      <c r="H9" s="37">
        <v>0</v>
      </c>
      <c r="I9" s="110"/>
      <c r="J9" s="169" t="e">
        <f t="shared" si="1"/>
        <v>#DIV/0!</v>
      </c>
    </row>
    <row r="10" spans="1:10" s="72" customFormat="1" ht="12.75">
      <c r="A10" s="709"/>
      <c r="B10" s="348" t="s">
        <v>715</v>
      </c>
      <c r="C10" s="432" t="s">
        <v>99</v>
      </c>
      <c r="D10" s="78">
        <v>5</v>
      </c>
      <c r="E10" s="22"/>
      <c r="F10" s="489"/>
      <c r="G10" s="24" t="e">
        <f t="shared" si="0"/>
        <v>#DIV/0!</v>
      </c>
      <c r="H10" s="37">
        <v>0</v>
      </c>
      <c r="I10" s="110"/>
      <c r="J10" s="169" t="e">
        <f t="shared" si="1"/>
        <v>#DIV/0!</v>
      </c>
    </row>
    <row r="11" spans="1:10" s="72" customFormat="1" ht="12.75" customHeight="1">
      <c r="A11" s="709" t="s">
        <v>529</v>
      </c>
      <c r="B11" s="451" t="s">
        <v>716</v>
      </c>
      <c r="C11" s="432" t="s">
        <v>99</v>
      </c>
      <c r="D11" s="78">
        <v>60</v>
      </c>
      <c r="E11" s="490"/>
      <c r="F11" s="31"/>
      <c r="G11" s="24" t="e">
        <f t="shared" si="0"/>
        <v>#DIV/0!</v>
      </c>
      <c r="H11" s="37">
        <v>0</v>
      </c>
      <c r="I11" s="110"/>
      <c r="J11" s="169" t="e">
        <f t="shared" si="1"/>
        <v>#DIV/0!</v>
      </c>
    </row>
    <row r="12" spans="1:10" s="72" customFormat="1" ht="12.75">
      <c r="A12" s="709"/>
      <c r="B12" s="348" t="s">
        <v>712</v>
      </c>
      <c r="C12" s="432" t="s">
        <v>99</v>
      </c>
      <c r="D12" s="78">
        <v>60</v>
      </c>
      <c r="E12" s="487"/>
      <c r="F12" s="31"/>
      <c r="G12" s="24" t="e">
        <f t="shared" si="0"/>
        <v>#DIV/0!</v>
      </c>
      <c r="H12" s="37">
        <v>0</v>
      </c>
      <c r="I12" s="110"/>
      <c r="J12" s="169" t="e">
        <f t="shared" si="1"/>
        <v>#DIV/0!</v>
      </c>
    </row>
    <row r="13" spans="1:10" s="72" customFormat="1" ht="12.75">
      <c r="A13" s="709"/>
      <c r="B13" s="348" t="s">
        <v>713</v>
      </c>
      <c r="C13" s="432" t="s">
        <v>99</v>
      </c>
      <c r="D13" s="78">
        <v>5</v>
      </c>
      <c r="E13" s="487"/>
      <c r="F13" s="31"/>
      <c r="G13" s="24" t="e">
        <f t="shared" si="0"/>
        <v>#DIV/0!</v>
      </c>
      <c r="H13" s="37">
        <v>0</v>
      </c>
      <c r="I13" s="110"/>
      <c r="J13" s="169" t="e">
        <f t="shared" si="1"/>
        <v>#DIV/0!</v>
      </c>
    </row>
    <row r="14" spans="1:10" s="72" customFormat="1" ht="12.75">
      <c r="A14" s="709"/>
      <c r="B14" s="488" t="s">
        <v>714</v>
      </c>
      <c r="C14" s="432" t="s">
        <v>99</v>
      </c>
      <c r="D14" s="78">
        <v>3</v>
      </c>
      <c r="E14" s="487"/>
      <c r="F14" s="31"/>
      <c r="G14" s="24" t="e">
        <f t="shared" si="0"/>
        <v>#DIV/0!</v>
      </c>
      <c r="H14" s="37">
        <v>0</v>
      </c>
      <c r="I14" s="110"/>
      <c r="J14" s="169" t="e">
        <f t="shared" si="1"/>
        <v>#DIV/0!</v>
      </c>
    </row>
    <row r="15" spans="1:10" s="72" customFormat="1" ht="12.75">
      <c r="A15" s="709"/>
      <c r="B15" s="488" t="s">
        <v>715</v>
      </c>
      <c r="C15" s="432" t="s">
        <v>99</v>
      </c>
      <c r="D15" s="78">
        <v>3</v>
      </c>
      <c r="E15" s="487"/>
      <c r="F15" s="205"/>
      <c r="G15" s="24" t="e">
        <f t="shared" si="0"/>
        <v>#DIV/0!</v>
      </c>
      <c r="H15" s="37">
        <v>0</v>
      </c>
      <c r="I15" s="110"/>
      <c r="J15" s="169" t="e">
        <f t="shared" si="1"/>
        <v>#DIV/0!</v>
      </c>
    </row>
    <row r="16" spans="1:10" s="72" customFormat="1" ht="12.75">
      <c r="A16" s="431"/>
      <c r="B16" s="491" t="s">
        <v>717</v>
      </c>
      <c r="C16" s="432" t="s">
        <v>99</v>
      </c>
      <c r="D16" s="78">
        <v>10</v>
      </c>
      <c r="E16" s="22"/>
      <c r="F16" s="31"/>
      <c r="G16" s="24" t="e">
        <f t="shared" si="0"/>
        <v>#DIV/0!</v>
      </c>
      <c r="H16" s="37">
        <v>0</v>
      </c>
      <c r="I16" s="110"/>
      <c r="J16" s="169" t="e">
        <f t="shared" si="1"/>
        <v>#DIV/0!</v>
      </c>
    </row>
    <row r="17" spans="1:10" s="72" customFormat="1" ht="12.75">
      <c r="A17" s="431"/>
      <c r="B17" s="348" t="s">
        <v>712</v>
      </c>
      <c r="C17" s="432" t="s">
        <v>99</v>
      </c>
      <c r="D17" s="78">
        <v>20</v>
      </c>
      <c r="E17" s="22"/>
      <c r="F17" s="31"/>
      <c r="G17" s="24" t="e">
        <f t="shared" si="0"/>
        <v>#DIV/0!</v>
      </c>
      <c r="H17" s="37">
        <v>0</v>
      </c>
      <c r="I17" s="110"/>
      <c r="J17" s="169" t="e">
        <f t="shared" si="1"/>
        <v>#DIV/0!</v>
      </c>
    </row>
    <row r="18" spans="1:10" s="72" customFormat="1" ht="12.75">
      <c r="A18" s="431"/>
      <c r="B18" s="348" t="s">
        <v>713</v>
      </c>
      <c r="C18" s="432" t="s">
        <v>99</v>
      </c>
      <c r="D18" s="78">
        <v>40</v>
      </c>
      <c r="E18" s="22"/>
      <c r="F18" s="31"/>
      <c r="G18" s="24" t="e">
        <f t="shared" si="0"/>
        <v>#DIV/0!</v>
      </c>
      <c r="H18" s="37">
        <v>0</v>
      </c>
      <c r="I18" s="110"/>
      <c r="J18" s="169" t="e">
        <f t="shared" si="1"/>
        <v>#DIV/0!</v>
      </c>
    </row>
    <row r="19" spans="1:10" s="72" customFormat="1" ht="12.75">
      <c r="A19" s="492"/>
      <c r="B19" s="488" t="s">
        <v>714</v>
      </c>
      <c r="C19" s="432" t="s">
        <v>99</v>
      </c>
      <c r="D19" s="78">
        <v>15</v>
      </c>
      <c r="E19" s="109"/>
      <c r="F19" s="205"/>
      <c r="G19" s="24" t="e">
        <f t="shared" si="0"/>
        <v>#DIV/0!</v>
      </c>
      <c r="H19" s="37">
        <v>0</v>
      </c>
      <c r="I19" s="110"/>
      <c r="J19" s="169" t="e">
        <f t="shared" si="1"/>
        <v>#DIV/0!</v>
      </c>
    </row>
    <row r="20" spans="1:10" s="72" customFormat="1" ht="12.75">
      <c r="A20" s="493" t="s">
        <v>97</v>
      </c>
      <c r="B20" s="348" t="s">
        <v>715</v>
      </c>
      <c r="C20" s="432" t="s">
        <v>99</v>
      </c>
      <c r="D20" s="78">
        <v>15</v>
      </c>
      <c r="E20" s="249"/>
      <c r="F20" s="30"/>
      <c r="G20" s="24" t="e">
        <f t="shared" si="0"/>
        <v>#DIV/0!</v>
      </c>
      <c r="H20" s="37">
        <v>0</v>
      </c>
      <c r="I20" s="110"/>
      <c r="J20" s="169" t="e">
        <f t="shared" si="1"/>
        <v>#DIV/0!</v>
      </c>
    </row>
    <row r="21" spans="1:10" s="72" customFormat="1" ht="39">
      <c r="A21" s="493" t="s">
        <v>355</v>
      </c>
      <c r="B21" s="132" t="s">
        <v>718</v>
      </c>
      <c r="C21" s="432" t="s">
        <v>99</v>
      </c>
      <c r="D21" s="78">
        <v>20</v>
      </c>
      <c r="E21" s="249"/>
      <c r="F21" s="30"/>
      <c r="G21" s="24" t="e">
        <f t="shared" si="0"/>
        <v>#DIV/0!</v>
      </c>
      <c r="H21" s="37">
        <v>0</v>
      </c>
      <c r="I21" s="110"/>
      <c r="J21" s="169" t="e">
        <f t="shared" si="1"/>
        <v>#DIV/0!</v>
      </c>
    </row>
    <row r="22" spans="1:10" s="72" customFormat="1" ht="12" customHeight="1">
      <c r="A22" s="703" t="s">
        <v>165</v>
      </c>
      <c r="B22" s="703"/>
      <c r="C22" s="703"/>
      <c r="D22" s="703"/>
      <c r="E22" s="703"/>
      <c r="F22" s="703"/>
      <c r="G22" s="703"/>
      <c r="H22" s="703"/>
      <c r="I22" s="703"/>
      <c r="J22" s="456" t="e">
        <f>SUM(J4:J21)</f>
        <v>#DIV/0!</v>
      </c>
    </row>
    <row r="23" spans="1:10" s="72" customFormat="1" ht="12">
      <c r="A23" s="72" t="s">
        <v>166</v>
      </c>
      <c r="F23" s="73"/>
      <c r="J23" s="74"/>
    </row>
    <row r="24" spans="1:10" s="72" customFormat="1" ht="12">
      <c r="A24" s="72" t="s">
        <v>167</v>
      </c>
      <c r="F24" s="73"/>
      <c r="J24" s="74"/>
    </row>
    <row r="25" spans="1:10" s="72" customFormat="1" ht="12" customHeight="1">
      <c r="A25" s="670" t="s">
        <v>168</v>
      </c>
      <c r="B25" s="670"/>
      <c r="C25" s="670"/>
      <c r="D25" s="670"/>
      <c r="E25" s="670"/>
      <c r="F25" s="670"/>
      <c r="G25" s="670"/>
      <c r="H25" s="670"/>
      <c r="J25" s="74"/>
    </row>
    <row r="26" spans="1:10" s="72" customFormat="1" ht="12" customHeight="1">
      <c r="A26" s="72" t="s">
        <v>169</v>
      </c>
      <c r="F26" s="73"/>
      <c r="J26" s="74"/>
    </row>
    <row r="27" spans="1:10" s="72" customFormat="1" ht="25.5" customHeight="1">
      <c r="A27" s="670" t="s">
        <v>170</v>
      </c>
      <c r="B27" s="670"/>
      <c r="C27" s="670"/>
      <c r="D27" s="670"/>
      <c r="E27" s="670"/>
      <c r="F27" s="670"/>
      <c r="G27" s="670"/>
      <c r="H27" s="670"/>
      <c r="I27" s="670"/>
      <c r="J27" s="670"/>
    </row>
    <row r="28" spans="1:10" s="72" customFormat="1" ht="12">
      <c r="A28" s="72" t="s">
        <v>171</v>
      </c>
      <c r="F28" s="73"/>
      <c r="J28" s="74"/>
    </row>
    <row r="29" spans="1:10" s="72" customFormat="1" ht="12">
      <c r="A29" s="72" t="s">
        <v>172</v>
      </c>
      <c r="F29" s="73"/>
      <c r="J29" s="74"/>
    </row>
    <row r="30" spans="1:10" s="72" customFormat="1" ht="12">
      <c r="A30" s="72" t="s">
        <v>173</v>
      </c>
      <c r="F30" s="73"/>
      <c r="J30" s="74"/>
    </row>
    <row r="31" spans="1:10" s="72" customFormat="1" ht="12">
      <c r="A31" s="72" t="s">
        <v>174</v>
      </c>
      <c r="F31" s="73"/>
      <c r="J31" s="74"/>
    </row>
    <row r="32" spans="1:10" s="72" customFormat="1" ht="12">
      <c r="A32" s="72" t="s">
        <v>175</v>
      </c>
      <c r="F32" s="73"/>
      <c r="J32" s="74"/>
    </row>
    <row r="33" spans="1:256" ht="11.25" customHeight="1">
      <c r="A33"/>
      <c r="B33"/>
      <c r="C33"/>
      <c r="D33"/>
      <c r="E33" s="7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ht="12.75">
      <c r="E34" s="72"/>
    </row>
    <row r="35" ht="12.75">
      <c r="E35" s="6"/>
    </row>
    <row r="36" ht="12.75">
      <c r="E36" s="72"/>
    </row>
    <row r="37" ht="12.75">
      <c r="E37" s="6"/>
    </row>
    <row r="38" ht="12.75">
      <c r="E38" s="72"/>
    </row>
    <row r="39" ht="12.75">
      <c r="E39" s="6"/>
    </row>
    <row r="40" ht="12.75">
      <c r="E40" s="6"/>
    </row>
    <row r="41" ht="12.75">
      <c r="E41" s="6"/>
    </row>
    <row r="42" ht="12.75">
      <c r="E42" s="6"/>
    </row>
    <row r="43" ht="12.75">
      <c r="E43" s="6"/>
    </row>
    <row r="44" ht="12.75">
      <c r="E44" s="6"/>
    </row>
    <row r="45" ht="12.75">
      <c r="E45" s="6"/>
    </row>
    <row r="46" ht="12.75">
      <c r="E46" s="6"/>
    </row>
    <row r="47" ht="12.75">
      <c r="E47" s="72"/>
    </row>
    <row r="48" ht="12.75">
      <c r="E48" s="72"/>
    </row>
    <row r="49" ht="12.75">
      <c r="E49" s="72"/>
    </row>
    <row r="50" ht="12.75">
      <c r="E50" s="72"/>
    </row>
    <row r="51" ht="12.75">
      <c r="E51" s="72"/>
    </row>
    <row r="52" ht="12.75">
      <c r="E52" s="6"/>
    </row>
    <row r="53" ht="12.75">
      <c r="E53" s="72"/>
    </row>
    <row r="54" ht="12.75">
      <c r="E54" s="6"/>
    </row>
    <row r="55" ht="12.75">
      <c r="E55" s="6"/>
    </row>
    <row r="56" ht="12.75">
      <c r="E56" s="6"/>
    </row>
    <row r="57" ht="12.75">
      <c r="E57" s="6"/>
    </row>
    <row r="58" ht="12.75">
      <c r="E58" s="6"/>
    </row>
    <row r="59" ht="12.75">
      <c r="E59" s="6"/>
    </row>
    <row r="60" ht="12.75">
      <c r="E60" s="6"/>
    </row>
    <row r="61" ht="12.75">
      <c r="E61" s="6"/>
    </row>
    <row r="62" ht="12.75">
      <c r="E62" s="72"/>
    </row>
    <row r="63" ht="12.75">
      <c r="E63" s="72"/>
    </row>
    <row r="64" ht="12.75">
      <c r="E64" s="72"/>
    </row>
    <row r="65" ht="12.75">
      <c r="E65" s="6"/>
    </row>
    <row r="66" ht="12.75">
      <c r="E66" s="6"/>
    </row>
    <row r="67" ht="12.75">
      <c r="E67" s="6"/>
    </row>
    <row r="68" ht="12.75">
      <c r="E68" s="6"/>
    </row>
    <row r="69" ht="12.75">
      <c r="E69" s="6"/>
    </row>
    <row r="70" ht="12.75">
      <c r="E70" s="6"/>
    </row>
    <row r="71" ht="12.75">
      <c r="E71" s="6"/>
    </row>
    <row r="72" ht="12.75">
      <c r="E72" s="6"/>
    </row>
    <row r="73" ht="12.75">
      <c r="E73" s="72"/>
    </row>
    <row r="75" ht="12.75">
      <c r="E75" s="6"/>
    </row>
    <row r="76" ht="12.75">
      <c r="E76" s="72"/>
    </row>
    <row r="77" ht="12.75">
      <c r="E77" s="72"/>
    </row>
    <row r="79" ht="12.75">
      <c r="E79" s="72"/>
    </row>
    <row r="81" ht="12.75">
      <c r="E81" s="72"/>
    </row>
    <row r="82" ht="12.75">
      <c r="E82" s="6"/>
    </row>
    <row r="83" ht="12.75">
      <c r="E83" s="6"/>
    </row>
    <row r="84" ht="12.75">
      <c r="E84" s="6"/>
    </row>
    <row r="85" ht="12.75">
      <c r="E85" s="6"/>
    </row>
    <row r="90" ht="12.75">
      <c r="E90" s="72"/>
    </row>
    <row r="91" ht="12.75">
      <c r="E91" s="72"/>
    </row>
  </sheetData>
  <sheetProtection selectLockedCells="1" selectUnlockedCells="1"/>
  <mergeCells count="6">
    <mergeCell ref="A1:G1"/>
    <mergeCell ref="A6:A10"/>
    <mergeCell ref="A11:A15"/>
    <mergeCell ref="A22:I22"/>
    <mergeCell ref="A25:H25"/>
    <mergeCell ref="A27:J2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J17"/>
  <sheetViews>
    <sheetView zoomScale="107" zoomScaleNormal="107" zoomScalePageLayoutView="0" workbookViewId="0" topLeftCell="A1">
      <selection activeCell="H4" sqref="H4"/>
    </sheetView>
  </sheetViews>
  <sheetFormatPr defaultColWidth="8.8515625" defaultRowHeight="12.75"/>
  <cols>
    <col min="1" max="1" width="5.7109375" style="0" customWidth="1"/>
    <col min="2" max="2" width="53.421875" style="0" customWidth="1"/>
    <col min="3" max="9" width="8.8515625" style="0" customWidth="1"/>
    <col min="10" max="10" width="12.00390625" style="0" customWidth="1"/>
  </cols>
  <sheetData>
    <row r="1" spans="1:10" ht="12.75">
      <c r="A1" s="119" t="s">
        <v>719</v>
      </c>
      <c r="B1" s="119"/>
      <c r="C1" s="364"/>
      <c r="D1" s="119"/>
      <c r="E1" s="119"/>
      <c r="F1" s="105"/>
      <c r="G1" s="119"/>
      <c r="H1" s="119"/>
      <c r="I1" s="121"/>
      <c r="J1" s="127"/>
    </row>
    <row r="2" spans="1:10" ht="86.25" customHeight="1">
      <c r="A2" s="9" t="s">
        <v>87</v>
      </c>
      <c r="B2" s="9" t="s">
        <v>88</v>
      </c>
      <c r="C2" s="9" t="s">
        <v>89</v>
      </c>
      <c r="D2" s="10" t="s">
        <v>90</v>
      </c>
      <c r="E2" s="10" t="s">
        <v>688</v>
      </c>
      <c r="F2" s="122" t="s">
        <v>92</v>
      </c>
      <c r="G2" s="12" t="s">
        <v>93</v>
      </c>
      <c r="H2" s="13" t="s">
        <v>689</v>
      </c>
      <c r="I2" s="13" t="s">
        <v>95</v>
      </c>
      <c r="J2" s="13" t="s">
        <v>96</v>
      </c>
    </row>
    <row r="3" spans="1:10" ht="12.75">
      <c r="A3" s="385">
        <v>1</v>
      </c>
      <c r="B3" s="385">
        <v>2</v>
      </c>
      <c r="C3" s="385">
        <v>3</v>
      </c>
      <c r="D3" s="385">
        <v>4</v>
      </c>
      <c r="E3" s="65">
        <v>5</v>
      </c>
      <c r="F3" s="405">
        <v>6</v>
      </c>
      <c r="G3" s="385">
        <v>7</v>
      </c>
      <c r="H3" s="385">
        <v>8</v>
      </c>
      <c r="I3" s="385">
        <v>9</v>
      </c>
      <c r="J3" s="17">
        <v>10</v>
      </c>
    </row>
    <row r="4" spans="1:10" ht="64.5">
      <c r="A4" s="19">
        <v>1</v>
      </c>
      <c r="B4" s="299" t="s">
        <v>720</v>
      </c>
      <c r="C4" s="280" t="s">
        <v>99</v>
      </c>
      <c r="D4" s="22">
        <v>36</v>
      </c>
      <c r="E4" s="22"/>
      <c r="F4" s="47"/>
      <c r="G4" s="24" t="e">
        <f>ROUNDUP(D4/F4,2)</f>
        <v>#DIV/0!</v>
      </c>
      <c r="H4" s="37">
        <v>0</v>
      </c>
      <c r="I4" s="26"/>
      <c r="J4" s="169" t="e">
        <f>ROUND((H4*I4+H4)*G4,2)</f>
        <v>#DIV/0!</v>
      </c>
    </row>
    <row r="5" spans="1:10" ht="64.5">
      <c r="A5" s="19">
        <v>2</v>
      </c>
      <c r="B5" s="299" t="s">
        <v>721</v>
      </c>
      <c r="C5" s="280" t="s">
        <v>99</v>
      </c>
      <c r="D5" s="22">
        <v>504</v>
      </c>
      <c r="E5" s="22"/>
      <c r="F5" s="47"/>
      <c r="G5" s="24" t="e">
        <f>ROUNDUP(D5/F5,2)</f>
        <v>#DIV/0!</v>
      </c>
      <c r="H5" s="37">
        <v>0</v>
      </c>
      <c r="I5" s="26"/>
      <c r="J5" s="169" t="e">
        <f>ROUND((H5*I5+H5)*G5,2)</f>
        <v>#DIV/0!</v>
      </c>
    </row>
    <row r="6" spans="1:10" ht="12.75" customHeight="1">
      <c r="A6" s="685" t="s">
        <v>644</v>
      </c>
      <c r="B6" s="685"/>
      <c r="C6" s="685"/>
      <c r="D6" s="685"/>
      <c r="E6" s="685"/>
      <c r="F6" s="685"/>
      <c r="G6" s="685"/>
      <c r="H6" s="685"/>
      <c r="I6" s="685"/>
      <c r="J6" s="465" t="e">
        <f>SUM(#REF!)</f>
        <v>#REF!</v>
      </c>
    </row>
    <row r="8" spans="1:10" ht="12.75">
      <c r="A8" s="72" t="s">
        <v>166</v>
      </c>
      <c r="B8" s="72"/>
      <c r="C8" s="72"/>
      <c r="D8" s="72"/>
      <c r="E8" s="72"/>
      <c r="F8" s="73"/>
      <c r="G8" s="72"/>
      <c r="H8" s="72"/>
      <c r="I8" s="72"/>
      <c r="J8" s="74"/>
    </row>
    <row r="9" spans="1:10" ht="12.75">
      <c r="A9" s="72" t="s">
        <v>167</v>
      </c>
      <c r="B9" s="72"/>
      <c r="C9" s="72"/>
      <c r="D9" s="72"/>
      <c r="E9" s="72"/>
      <c r="F9" s="73"/>
      <c r="G9" s="72"/>
      <c r="H9" s="72"/>
      <c r="I9" s="72"/>
      <c r="J9" s="74"/>
    </row>
    <row r="10" spans="1:10" ht="12.75" customHeight="1">
      <c r="A10" s="670" t="s">
        <v>168</v>
      </c>
      <c r="B10" s="670"/>
      <c r="C10" s="670"/>
      <c r="D10" s="670"/>
      <c r="E10" s="670"/>
      <c r="F10" s="670"/>
      <c r="G10" s="670"/>
      <c r="H10" s="670"/>
      <c r="I10" s="72"/>
      <c r="J10" s="74"/>
    </row>
    <row r="11" spans="1:10" ht="12.75">
      <c r="A11" s="72" t="s">
        <v>169</v>
      </c>
      <c r="B11" s="72"/>
      <c r="C11" s="72"/>
      <c r="D11" s="72"/>
      <c r="E11" s="72"/>
      <c r="F11" s="73"/>
      <c r="G11" s="72"/>
      <c r="H11" s="72"/>
      <c r="I11" s="72"/>
      <c r="J11" s="74"/>
    </row>
    <row r="12" spans="1:10" ht="12.75" customHeight="1">
      <c r="A12" s="670" t="s">
        <v>170</v>
      </c>
      <c r="B12" s="670"/>
      <c r="C12" s="670"/>
      <c r="D12" s="670"/>
      <c r="E12" s="670"/>
      <c r="F12" s="670"/>
      <c r="G12" s="670"/>
      <c r="H12" s="670"/>
      <c r="I12" s="670"/>
      <c r="J12" s="670"/>
    </row>
    <row r="13" spans="1:10" ht="12.75">
      <c r="A13" s="72" t="s">
        <v>171</v>
      </c>
      <c r="B13" s="72"/>
      <c r="C13" s="72"/>
      <c r="D13" s="72"/>
      <c r="E13" s="72"/>
      <c r="F13" s="73"/>
      <c r="G13" s="72"/>
      <c r="H13" s="72"/>
      <c r="I13" s="72"/>
      <c r="J13" s="74"/>
    </row>
    <row r="14" spans="1:10" ht="12.75">
      <c r="A14" s="72" t="s">
        <v>172</v>
      </c>
      <c r="B14" s="72"/>
      <c r="C14" s="72"/>
      <c r="D14" s="72"/>
      <c r="E14" s="72"/>
      <c r="F14" s="73"/>
      <c r="G14" s="72"/>
      <c r="H14" s="72"/>
      <c r="I14" s="72"/>
      <c r="J14" s="74"/>
    </row>
    <row r="15" spans="1:10" ht="12.75">
      <c r="A15" s="72" t="s">
        <v>173</v>
      </c>
      <c r="B15" s="72"/>
      <c r="C15" s="72"/>
      <c r="D15" s="72"/>
      <c r="E15" s="72"/>
      <c r="F15" s="73"/>
      <c r="G15" s="72"/>
      <c r="H15" s="72"/>
      <c r="I15" s="72"/>
      <c r="J15" s="74"/>
    </row>
    <row r="16" spans="1:10" ht="12.75">
      <c r="A16" s="72" t="s">
        <v>174</v>
      </c>
      <c r="B16" s="72"/>
      <c r="C16" s="72"/>
      <c r="D16" s="72"/>
      <c r="E16" s="72"/>
      <c r="F16" s="73"/>
      <c r="G16" s="72"/>
      <c r="H16" s="72"/>
      <c r="I16" s="72"/>
      <c r="J16" s="74"/>
    </row>
    <row r="17" spans="1:10" ht="12.75">
      <c r="A17" s="72" t="s">
        <v>175</v>
      </c>
      <c r="B17" s="72"/>
      <c r="C17" s="72"/>
      <c r="D17" s="72"/>
      <c r="E17" s="72"/>
      <c r="F17" s="73"/>
      <c r="G17" s="72"/>
      <c r="H17" s="72"/>
      <c r="I17" s="72"/>
      <c r="J17" s="74"/>
    </row>
  </sheetData>
  <sheetProtection selectLockedCells="1" selectUnlockedCells="1"/>
  <mergeCells count="3">
    <mergeCell ref="A6:I6"/>
    <mergeCell ref="A10:H10"/>
    <mergeCell ref="A12:J12"/>
  </mergeCells>
  <printOptions/>
  <pageMargins left="0.75" right="0.75" top="1" bottom="1"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N35"/>
  <sheetViews>
    <sheetView zoomScale="107" zoomScaleNormal="107" zoomScalePageLayoutView="0" workbookViewId="0" topLeftCell="A10">
      <selection activeCell="H4" sqref="H4:H12"/>
    </sheetView>
  </sheetViews>
  <sheetFormatPr defaultColWidth="11.57421875" defaultRowHeight="12.75"/>
  <cols>
    <col min="1" max="1" width="5.421875" style="0" customWidth="1"/>
    <col min="2" max="2" width="45.421875" style="0" customWidth="1"/>
    <col min="3" max="3" width="8.140625" style="0" customWidth="1"/>
    <col min="4" max="4" width="6.421875" style="0" customWidth="1"/>
    <col min="5" max="5" width="11.28125" style="121" customWidth="1"/>
    <col min="6" max="8" width="11.421875" style="0" customWidth="1"/>
    <col min="9" max="9" width="5.7109375" style="0" customWidth="1"/>
    <col min="10" max="16384" width="11.421875" style="0" customWidth="1"/>
  </cols>
  <sheetData>
    <row r="1" spans="1:10" ht="12.75">
      <c r="A1" s="422" t="s">
        <v>722</v>
      </c>
      <c r="B1" s="422"/>
      <c r="C1" s="422"/>
      <c r="D1" s="436"/>
      <c r="E1" s="364"/>
      <c r="F1" s="437"/>
      <c r="G1" s="437"/>
      <c r="H1" s="437"/>
      <c r="I1" s="437"/>
      <c r="J1" s="438"/>
    </row>
    <row r="2" spans="1:10" ht="91.5" customHeight="1">
      <c r="A2" s="426" t="s">
        <v>87</v>
      </c>
      <c r="B2" s="426" t="s">
        <v>88</v>
      </c>
      <c r="C2" s="426" t="s">
        <v>89</v>
      </c>
      <c r="D2" s="439" t="s">
        <v>90</v>
      </c>
      <c r="E2" s="10" t="s">
        <v>91</v>
      </c>
      <c r="F2" s="11" t="s">
        <v>723</v>
      </c>
      <c r="G2" s="426" t="s">
        <v>93</v>
      </c>
      <c r="H2" s="430" t="s">
        <v>94</v>
      </c>
      <c r="I2" s="430" t="s">
        <v>95</v>
      </c>
      <c r="J2" s="430" t="s">
        <v>96</v>
      </c>
    </row>
    <row r="3" spans="1:10" s="108" customFormat="1" ht="10.5">
      <c r="A3" s="494">
        <v>1</v>
      </c>
      <c r="B3" s="495">
        <v>2</v>
      </c>
      <c r="C3" s="494">
        <v>3</v>
      </c>
      <c r="D3" s="494">
        <v>4</v>
      </c>
      <c r="E3" s="385">
        <v>5</v>
      </c>
      <c r="F3" s="494">
        <v>6</v>
      </c>
      <c r="G3" s="494">
        <v>7</v>
      </c>
      <c r="H3" s="494">
        <v>8</v>
      </c>
      <c r="I3" s="494">
        <v>9</v>
      </c>
      <c r="J3" s="450">
        <v>10</v>
      </c>
    </row>
    <row r="4" spans="1:10" s="72" customFormat="1" ht="90.75">
      <c r="A4" s="455">
        <v>1</v>
      </c>
      <c r="B4" s="295" t="s">
        <v>724</v>
      </c>
      <c r="C4" s="496" t="s">
        <v>482</v>
      </c>
      <c r="D4" s="496">
        <v>30</v>
      </c>
      <c r="E4" s="22"/>
      <c r="F4" s="31"/>
      <c r="G4" s="24" t="e">
        <f aca="true" t="shared" si="0" ref="G4:G12">ROUNDUP(D4/F4,2)</f>
        <v>#DIV/0!</v>
      </c>
      <c r="H4" s="37">
        <v>0</v>
      </c>
      <c r="I4" s="26"/>
      <c r="J4" s="169" t="e">
        <f aca="true" t="shared" si="1" ref="J4:J12">ROUND((H4*I4+H4)*G4,2)</f>
        <v>#DIV/0!</v>
      </c>
    </row>
    <row r="5" spans="1:10" s="72" customFormat="1" ht="25.5">
      <c r="A5" s="33">
        <v>2</v>
      </c>
      <c r="B5" s="51" t="s">
        <v>725</v>
      </c>
      <c r="C5" s="497" t="s">
        <v>99</v>
      </c>
      <c r="D5" s="22">
        <v>10</v>
      </c>
      <c r="E5" s="22"/>
      <c r="F5" s="31"/>
      <c r="G5" s="24" t="e">
        <f t="shared" si="0"/>
        <v>#DIV/0!</v>
      </c>
      <c r="H5" s="37">
        <v>0</v>
      </c>
      <c r="I5" s="26"/>
      <c r="J5" s="169" t="e">
        <f t="shared" si="1"/>
        <v>#DIV/0!</v>
      </c>
    </row>
    <row r="6" spans="1:10" s="72" customFormat="1" ht="142.5">
      <c r="A6" s="498" t="s">
        <v>307</v>
      </c>
      <c r="B6" s="3" t="s">
        <v>726</v>
      </c>
      <c r="C6" s="499" t="s">
        <v>99</v>
      </c>
      <c r="D6" s="78">
        <v>10</v>
      </c>
      <c r="E6" s="22"/>
      <c r="F6" s="31"/>
      <c r="G6" s="24" t="e">
        <f t="shared" si="0"/>
        <v>#DIV/0!</v>
      </c>
      <c r="H6" s="37">
        <v>0</v>
      </c>
      <c r="I6" s="26"/>
      <c r="J6" s="169" t="e">
        <f t="shared" si="1"/>
        <v>#DIV/0!</v>
      </c>
    </row>
    <row r="7" spans="1:10" s="72" customFormat="1" ht="78">
      <c r="A7" s="498" t="s">
        <v>529</v>
      </c>
      <c r="B7" s="3" t="s">
        <v>727</v>
      </c>
      <c r="C7" s="499" t="s">
        <v>99</v>
      </c>
      <c r="D7" s="78">
        <v>20</v>
      </c>
      <c r="E7" s="22"/>
      <c r="F7" s="31"/>
      <c r="G7" s="24" t="e">
        <f t="shared" si="0"/>
        <v>#DIV/0!</v>
      </c>
      <c r="H7" s="37">
        <v>0</v>
      </c>
      <c r="I7" s="26"/>
      <c r="J7" s="169" t="e">
        <f t="shared" si="1"/>
        <v>#DIV/0!</v>
      </c>
    </row>
    <row r="8" spans="1:10" s="72" customFormat="1" ht="146.25" customHeight="1">
      <c r="A8" s="498" t="s">
        <v>97</v>
      </c>
      <c r="B8" s="3" t="s">
        <v>728</v>
      </c>
      <c r="C8" s="499" t="s">
        <v>99</v>
      </c>
      <c r="D8" s="78">
        <v>5</v>
      </c>
      <c r="E8" s="22"/>
      <c r="F8" s="31"/>
      <c r="G8" s="24" t="e">
        <f t="shared" si="0"/>
        <v>#DIV/0!</v>
      </c>
      <c r="H8" s="37">
        <v>0</v>
      </c>
      <c r="I8" s="26"/>
      <c r="J8" s="169" t="e">
        <f t="shared" si="1"/>
        <v>#DIV/0!</v>
      </c>
    </row>
    <row r="9" spans="1:10" s="72" customFormat="1" ht="119.25" customHeight="1">
      <c r="A9" s="500">
        <v>6</v>
      </c>
      <c r="B9" s="501" t="s">
        <v>729</v>
      </c>
      <c r="C9" s="502" t="s">
        <v>99</v>
      </c>
      <c r="D9" s="502">
        <v>100</v>
      </c>
      <c r="E9" s="503"/>
      <c r="F9" s="504"/>
      <c r="G9" s="505" t="e">
        <f t="shared" si="0"/>
        <v>#DIV/0!</v>
      </c>
      <c r="H9" s="37">
        <v>0</v>
      </c>
      <c r="I9" s="506"/>
      <c r="J9" s="507" t="e">
        <f t="shared" si="1"/>
        <v>#DIV/0!</v>
      </c>
    </row>
    <row r="10" spans="1:10" s="72" customFormat="1" ht="51.75">
      <c r="A10" s="33">
        <v>7</v>
      </c>
      <c r="B10" s="51" t="s">
        <v>730</v>
      </c>
      <c r="C10" s="51"/>
      <c r="D10" s="22">
        <v>15</v>
      </c>
      <c r="E10" s="22"/>
      <c r="F10" s="31"/>
      <c r="G10" s="24" t="e">
        <f t="shared" si="0"/>
        <v>#DIV/0!</v>
      </c>
      <c r="H10" s="37">
        <v>0</v>
      </c>
      <c r="I10" s="26"/>
      <c r="J10" s="169" t="e">
        <f t="shared" si="1"/>
        <v>#DIV/0!</v>
      </c>
    </row>
    <row r="11" spans="1:10" s="72" customFormat="1" ht="60" customHeight="1">
      <c r="A11" s="493" t="s">
        <v>445</v>
      </c>
      <c r="B11" s="451" t="s">
        <v>731</v>
      </c>
      <c r="C11" s="432" t="s">
        <v>99</v>
      </c>
      <c r="D11" s="78">
        <v>50</v>
      </c>
      <c r="E11" s="22"/>
      <c r="F11" s="31"/>
      <c r="G11" s="24" t="e">
        <f t="shared" si="0"/>
        <v>#DIV/0!</v>
      </c>
      <c r="H11" s="37">
        <v>0</v>
      </c>
      <c r="I11" s="26"/>
      <c r="J11" s="169" t="e">
        <f t="shared" si="1"/>
        <v>#DIV/0!</v>
      </c>
    </row>
    <row r="12" spans="1:14" s="72" customFormat="1" ht="195.75" customHeight="1">
      <c r="A12" s="493" t="s">
        <v>446</v>
      </c>
      <c r="B12" s="508" t="s">
        <v>732</v>
      </c>
      <c r="C12" s="432" t="s">
        <v>99</v>
      </c>
      <c r="D12" s="78">
        <v>120</v>
      </c>
      <c r="E12" s="22"/>
      <c r="F12" s="31"/>
      <c r="G12" s="24" t="e">
        <f t="shared" si="0"/>
        <v>#DIV/0!</v>
      </c>
      <c r="H12" s="37">
        <v>0</v>
      </c>
      <c r="I12" s="26"/>
      <c r="J12" s="169" t="e">
        <f t="shared" si="1"/>
        <v>#DIV/0!</v>
      </c>
      <c r="K12" s="509"/>
      <c r="L12" s="509"/>
      <c r="M12" s="193"/>
      <c r="N12" s="193"/>
    </row>
    <row r="13" spans="1:10" s="72" customFormat="1" ht="12.75" customHeight="1">
      <c r="A13" s="703" t="s">
        <v>165</v>
      </c>
      <c r="B13" s="703"/>
      <c r="C13" s="703"/>
      <c r="D13" s="703"/>
      <c r="E13" s="703"/>
      <c r="F13" s="703"/>
      <c r="G13" s="703"/>
      <c r="H13" s="703"/>
      <c r="I13" s="703"/>
      <c r="J13" s="312" t="e">
        <f>SUM(J4:J11)</f>
        <v>#DIV/0!</v>
      </c>
    </row>
    <row r="14" ht="12.75">
      <c r="E14" s="72"/>
    </row>
    <row r="15" spans="1:10" s="6" customFormat="1" ht="12.75" customHeight="1">
      <c r="A15" s="692" t="s">
        <v>733</v>
      </c>
      <c r="B15" s="692"/>
      <c r="C15" s="692"/>
      <c r="D15" s="692"/>
      <c r="E15" s="692"/>
      <c r="F15" s="692"/>
      <c r="G15" s="692"/>
      <c r="H15" s="692"/>
      <c r="I15" s="692"/>
      <c r="J15" s="692"/>
    </row>
    <row r="16" spans="1:10" s="158" customFormat="1" ht="36.75" customHeight="1">
      <c r="A16" s="679" t="s">
        <v>734</v>
      </c>
      <c r="B16" s="679"/>
      <c r="C16" s="679"/>
      <c r="D16" s="679"/>
      <c r="E16" s="679"/>
      <c r="F16" s="679"/>
      <c r="G16" s="679"/>
      <c r="H16" s="679"/>
      <c r="I16" s="679"/>
      <c r="J16" s="679"/>
    </row>
    <row r="17" ht="12.75">
      <c r="E17"/>
    </row>
    <row r="18" ht="12.75">
      <c r="E18" s="72"/>
    </row>
    <row r="19" spans="1:10" s="72" customFormat="1" ht="12">
      <c r="A19" s="72" t="s">
        <v>166</v>
      </c>
      <c r="F19" s="73"/>
      <c r="J19" s="74"/>
    </row>
    <row r="20" spans="1:10" s="72" customFormat="1" ht="12">
      <c r="A20" s="72" t="s">
        <v>167</v>
      </c>
      <c r="F20" s="73"/>
      <c r="J20" s="74"/>
    </row>
    <row r="21" spans="1:10" s="72" customFormat="1" ht="12" customHeight="1">
      <c r="A21" s="670" t="s">
        <v>168</v>
      </c>
      <c r="B21" s="670"/>
      <c r="C21" s="670"/>
      <c r="D21" s="670"/>
      <c r="E21" s="670"/>
      <c r="F21" s="670"/>
      <c r="G21" s="670"/>
      <c r="H21" s="670"/>
      <c r="J21" s="74"/>
    </row>
    <row r="22" spans="1:10" s="72" customFormat="1" ht="12" customHeight="1">
      <c r="A22" s="72" t="s">
        <v>169</v>
      </c>
      <c r="F22" s="73"/>
      <c r="J22" s="74"/>
    </row>
    <row r="23" spans="1:10" s="72" customFormat="1" ht="25.5" customHeight="1">
      <c r="A23" s="670" t="s">
        <v>170</v>
      </c>
      <c r="B23" s="670"/>
      <c r="C23" s="670"/>
      <c r="D23" s="670"/>
      <c r="E23" s="670"/>
      <c r="F23" s="670"/>
      <c r="G23" s="670"/>
      <c r="H23" s="670"/>
      <c r="I23" s="670"/>
      <c r="J23" s="670"/>
    </row>
    <row r="24" spans="1:10" s="72" customFormat="1" ht="12">
      <c r="A24" s="72" t="s">
        <v>171</v>
      </c>
      <c r="F24" s="73"/>
      <c r="J24" s="74"/>
    </row>
    <row r="25" spans="1:10" s="72" customFormat="1" ht="12">
      <c r="A25" s="72" t="s">
        <v>172</v>
      </c>
      <c r="F25" s="73"/>
      <c r="J25" s="74"/>
    </row>
    <row r="26" spans="1:10" s="72" customFormat="1" ht="12">
      <c r="A26" s="72" t="s">
        <v>174</v>
      </c>
      <c r="F26" s="73"/>
      <c r="J26" s="74"/>
    </row>
    <row r="27" spans="1:10" s="72" customFormat="1" ht="12">
      <c r="A27" s="72" t="s">
        <v>175</v>
      </c>
      <c r="F27" s="73"/>
      <c r="J27" s="74"/>
    </row>
    <row r="28" ht="12.75">
      <c r="E28" s="6"/>
    </row>
    <row r="29" ht="12.75">
      <c r="E29" s="6"/>
    </row>
    <row r="30" ht="12.75">
      <c r="E30" s="6"/>
    </row>
    <row r="31" ht="12.75">
      <c r="E31" s="6"/>
    </row>
    <row r="32" ht="12.75">
      <c r="E32"/>
    </row>
    <row r="33" ht="12.75">
      <c r="E33"/>
    </row>
    <row r="34" ht="12.75">
      <c r="E34"/>
    </row>
    <row r="35" ht="12.75">
      <c r="E35"/>
    </row>
  </sheetData>
  <sheetProtection selectLockedCells="1" selectUnlockedCells="1"/>
  <mergeCells count="5">
    <mergeCell ref="A13:I13"/>
    <mergeCell ref="A15:J15"/>
    <mergeCell ref="A16:J16"/>
    <mergeCell ref="A21:H21"/>
    <mergeCell ref="A23:J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J15"/>
  <sheetViews>
    <sheetView zoomScale="107" zoomScaleNormal="107" zoomScalePageLayoutView="0" workbookViewId="0" topLeftCell="A1">
      <selection activeCell="H4" sqref="H4"/>
    </sheetView>
  </sheetViews>
  <sheetFormatPr defaultColWidth="8.8515625" defaultRowHeight="12.75"/>
  <cols>
    <col min="1" max="1" width="5.140625" style="0" customWidth="1"/>
    <col min="2" max="2" width="44.421875" style="0" customWidth="1"/>
  </cols>
  <sheetData>
    <row r="1" spans="1:10" ht="12.75">
      <c r="A1" s="7" t="s">
        <v>735</v>
      </c>
      <c r="B1" s="7"/>
      <c r="C1" s="7"/>
      <c r="D1" s="7"/>
      <c r="E1" s="7"/>
      <c r="F1" s="7"/>
      <c r="G1" s="7"/>
      <c r="H1" s="7"/>
      <c r="I1" s="174"/>
      <c r="J1" s="174"/>
    </row>
    <row r="2" spans="1:10" ht="72">
      <c r="A2" s="9" t="s">
        <v>87</v>
      </c>
      <c r="B2" s="9" t="s">
        <v>88</v>
      </c>
      <c r="C2" s="9" t="s">
        <v>89</v>
      </c>
      <c r="D2" s="10" t="s">
        <v>90</v>
      </c>
      <c r="E2" s="10" t="s">
        <v>688</v>
      </c>
      <c r="F2" s="11" t="s">
        <v>92</v>
      </c>
      <c r="G2" s="12" t="s">
        <v>93</v>
      </c>
      <c r="H2" s="13" t="s">
        <v>94</v>
      </c>
      <c r="I2" s="13" t="s">
        <v>95</v>
      </c>
      <c r="J2" s="13" t="s">
        <v>96</v>
      </c>
    </row>
    <row r="3" spans="1:10" ht="12.75">
      <c r="A3" s="15">
        <v>1</v>
      </c>
      <c r="B3" s="15">
        <v>2</v>
      </c>
      <c r="C3" s="15">
        <v>3</v>
      </c>
      <c r="D3" s="15">
        <v>4</v>
      </c>
      <c r="E3" s="201">
        <v>5</v>
      </c>
      <c r="F3" s="15">
        <v>6</v>
      </c>
      <c r="G3" s="15">
        <v>7</v>
      </c>
      <c r="H3" s="15">
        <v>8</v>
      </c>
      <c r="I3" s="15">
        <v>9</v>
      </c>
      <c r="J3" s="17">
        <v>10</v>
      </c>
    </row>
    <row r="4" spans="1:10" ht="12.75">
      <c r="A4" s="33">
        <v>1</v>
      </c>
      <c r="B4" s="51" t="s">
        <v>736</v>
      </c>
      <c r="C4" s="52" t="s">
        <v>108</v>
      </c>
      <c r="D4" s="337">
        <v>600</v>
      </c>
      <c r="E4" s="109"/>
      <c r="F4" s="47"/>
      <c r="G4" s="24" t="e">
        <f>ROUNDUP(D4/F4,2)</f>
        <v>#DIV/0!</v>
      </c>
      <c r="H4" s="37">
        <v>0</v>
      </c>
      <c r="I4" s="26"/>
      <c r="J4" s="169" t="e">
        <f>ROUND((H4*I4+H4)*G4,2)</f>
        <v>#DIV/0!</v>
      </c>
    </row>
    <row r="5" spans="1:10" ht="12.75" customHeight="1">
      <c r="A5" s="688" t="s">
        <v>165</v>
      </c>
      <c r="B5" s="688"/>
      <c r="C5" s="688"/>
      <c r="D5" s="688"/>
      <c r="E5" s="688"/>
      <c r="F5" s="688"/>
      <c r="G5" s="688"/>
      <c r="H5" s="688"/>
      <c r="I5" s="688"/>
      <c r="J5" s="510" t="e">
        <f>SUM(J4:J4)</f>
        <v>#DIV/0!</v>
      </c>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70" t="s">
        <v>168</v>
      </c>
      <c r="B8" s="670"/>
      <c r="C8" s="670"/>
      <c r="D8" s="670"/>
      <c r="E8" s="670"/>
      <c r="F8" s="670"/>
      <c r="G8" s="670"/>
      <c r="H8" s="670"/>
      <c r="I8" s="72"/>
      <c r="J8" s="74"/>
    </row>
    <row r="9" spans="1:10" ht="12.75">
      <c r="A9" s="72" t="s">
        <v>169</v>
      </c>
      <c r="B9" s="72"/>
      <c r="C9" s="72"/>
      <c r="D9" s="72"/>
      <c r="E9" s="72"/>
      <c r="F9" s="73"/>
      <c r="G9" s="72"/>
      <c r="H9" s="72"/>
      <c r="I9" s="72"/>
      <c r="J9" s="74"/>
    </row>
    <row r="10" spans="1:10" ht="12.75" customHeight="1">
      <c r="A10" s="670" t="s">
        <v>170</v>
      </c>
      <c r="B10" s="670"/>
      <c r="C10" s="670"/>
      <c r="D10" s="670"/>
      <c r="E10" s="670"/>
      <c r="F10" s="670"/>
      <c r="G10" s="670"/>
      <c r="H10" s="670"/>
      <c r="I10" s="670"/>
      <c r="J10" s="670"/>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173</v>
      </c>
      <c r="B13" s="72"/>
      <c r="C13" s="72"/>
      <c r="D13" s="72"/>
      <c r="E13" s="72"/>
      <c r="F13" s="73"/>
      <c r="G13" s="72"/>
      <c r="H13" s="72"/>
      <c r="I13" s="72"/>
      <c r="J13" s="74"/>
    </row>
    <row r="14" spans="1:10" ht="12.75">
      <c r="A14" s="72" t="s">
        <v>174</v>
      </c>
      <c r="B14" s="72"/>
      <c r="C14" s="72"/>
      <c r="D14" s="72"/>
      <c r="E14" s="72"/>
      <c r="F14" s="73"/>
      <c r="G14" s="72"/>
      <c r="H14" s="72"/>
      <c r="I14" s="72"/>
      <c r="J14" s="74"/>
    </row>
    <row r="15" spans="1:10" ht="12.75">
      <c r="A15" s="72" t="s">
        <v>175</v>
      </c>
      <c r="B15" s="72"/>
      <c r="C15" s="72"/>
      <c r="D15" s="72"/>
      <c r="E15" s="72"/>
      <c r="F15" s="73"/>
      <c r="G15" s="72"/>
      <c r="H15" s="72"/>
      <c r="I15" s="72"/>
      <c r="J15" s="74"/>
    </row>
  </sheetData>
  <sheetProtection selectLockedCells="1" selectUnlockedCells="1"/>
  <mergeCells count="3">
    <mergeCell ref="A5:I5"/>
    <mergeCell ref="A8:H8"/>
    <mergeCell ref="A10:J10"/>
  </mergeCells>
  <printOptions/>
  <pageMargins left="0.75" right="0.75" top="1" bottom="1"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J142"/>
  <sheetViews>
    <sheetView zoomScale="107" zoomScaleNormal="107" zoomScalePageLayoutView="0" workbookViewId="0" topLeftCell="A1">
      <selection activeCell="H5" sqref="H5"/>
    </sheetView>
  </sheetViews>
  <sheetFormatPr defaultColWidth="9.00390625" defaultRowHeight="12.75"/>
  <cols>
    <col min="1" max="1" width="4.8515625" style="6" customWidth="1"/>
    <col min="2" max="2" width="57.421875" style="6" customWidth="1"/>
    <col min="3" max="3" width="5.421875" style="6" customWidth="1"/>
    <col min="4" max="4" width="5.00390625" style="6" customWidth="1"/>
    <col min="5" max="5" width="10.421875" style="0" customWidth="1"/>
    <col min="6" max="6" width="9.8515625" style="6" customWidth="1"/>
    <col min="7" max="7" width="10.00390625" style="6" customWidth="1"/>
    <col min="8" max="8" width="10.7109375" style="6" customWidth="1"/>
    <col min="9" max="9" width="5.00390625" style="6" customWidth="1"/>
    <col min="10" max="10" width="11.421875" style="6" customWidth="1"/>
    <col min="11" max="16384" width="9.00390625" style="6" customWidth="1"/>
  </cols>
  <sheetData>
    <row r="1" spans="1:10" ht="12.75">
      <c r="A1" s="7" t="s">
        <v>737</v>
      </c>
      <c r="B1" s="265"/>
      <c r="C1" s="7"/>
      <c r="D1" s="104"/>
      <c r="E1" s="387"/>
      <c r="F1" s="104"/>
      <c r="G1" s="7"/>
      <c r="H1" s="7"/>
      <c r="J1"/>
    </row>
    <row r="2" spans="1:10" s="14" customFormat="1" ht="99"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342">
        <v>2</v>
      </c>
      <c r="C3" s="342">
        <v>3</v>
      </c>
      <c r="D3" s="106">
        <v>4</v>
      </c>
      <c r="E3" s="15">
        <v>5</v>
      </c>
      <c r="F3" s="107">
        <v>6</v>
      </c>
      <c r="G3" s="106">
        <v>7</v>
      </c>
      <c r="H3" s="106">
        <v>8</v>
      </c>
      <c r="I3" s="106">
        <v>9</v>
      </c>
      <c r="J3" s="17">
        <v>10</v>
      </c>
    </row>
    <row r="4" spans="1:10" s="273" customFormat="1" ht="15" customHeight="1">
      <c r="A4" s="63" t="s">
        <v>665</v>
      </c>
      <c r="B4" s="511" t="s">
        <v>738</v>
      </c>
      <c r="C4" s="63" t="s">
        <v>99</v>
      </c>
      <c r="D4" s="66">
        <v>40</v>
      </c>
      <c r="E4" s="109"/>
      <c r="F4" s="31"/>
      <c r="G4" s="24" t="e">
        <f>ROUNDUP(D4/F4,2)</f>
        <v>#DIV/0!</v>
      </c>
      <c r="H4" s="37">
        <v>0</v>
      </c>
      <c r="I4" s="110"/>
      <c r="J4" s="169" t="e">
        <f>ROUND((H4*I4+H4)*G4,2)</f>
        <v>#DIV/0!</v>
      </c>
    </row>
    <row r="5" spans="1:10" s="273" customFormat="1" ht="11.25" customHeight="1">
      <c r="A5" s="63" t="s">
        <v>739</v>
      </c>
      <c r="B5" s="511" t="s">
        <v>740</v>
      </c>
      <c r="C5" s="63" t="s">
        <v>99</v>
      </c>
      <c r="D5" s="66">
        <v>20</v>
      </c>
      <c r="E5" s="109"/>
      <c r="F5" s="31"/>
      <c r="G5" s="24" t="e">
        <f>ROUNDUP(D5/F5,2)</f>
        <v>#DIV/0!</v>
      </c>
      <c r="H5" s="37">
        <v>0</v>
      </c>
      <c r="I5" s="110"/>
      <c r="J5" s="169" t="e">
        <f>ROUND((H5*I5+H5)*G5,2)</f>
        <v>#DIV/0!</v>
      </c>
    </row>
    <row r="6" spans="1:10" s="273" customFormat="1" ht="25.5">
      <c r="A6" s="63" t="s">
        <v>741</v>
      </c>
      <c r="B6" s="511" t="s">
        <v>742</v>
      </c>
      <c r="C6" s="63" t="s">
        <v>99</v>
      </c>
      <c r="D6" s="66">
        <v>20</v>
      </c>
      <c r="E6" s="109"/>
      <c r="F6" s="31"/>
      <c r="G6" s="24" t="e">
        <f>ROUNDUP(D6/F6,2)</f>
        <v>#DIV/0!</v>
      </c>
      <c r="H6" s="37">
        <v>0</v>
      </c>
      <c r="I6" s="110"/>
      <c r="J6" s="169" t="e">
        <f>ROUND((H6*I6+H6)*G6,2)</f>
        <v>#DIV/0!</v>
      </c>
    </row>
    <row r="7" spans="1:10" s="273" customFormat="1" ht="12.75" customHeight="1">
      <c r="A7" s="673" t="s">
        <v>165</v>
      </c>
      <c r="B7" s="673"/>
      <c r="C7" s="673"/>
      <c r="D7" s="673"/>
      <c r="E7" s="673"/>
      <c r="F7" s="673"/>
      <c r="G7" s="673"/>
      <c r="H7" s="673"/>
      <c r="I7" s="673"/>
      <c r="J7" s="312" t="e">
        <f>SUM(J4:J6)</f>
        <v>#DIV/0!</v>
      </c>
    </row>
    <row r="8" ht="12.75">
      <c r="E8" s="6"/>
    </row>
    <row r="9" spans="1:10" s="72" customFormat="1" ht="12">
      <c r="A9" s="72" t="s">
        <v>166</v>
      </c>
      <c r="F9" s="73"/>
      <c r="J9" s="74"/>
    </row>
    <row r="10" spans="1:10" s="72" customFormat="1" ht="12">
      <c r="A10" s="72" t="s">
        <v>167</v>
      </c>
      <c r="F10" s="73"/>
      <c r="J10" s="74"/>
    </row>
    <row r="11" spans="1:10" s="72" customFormat="1" ht="12" customHeight="1">
      <c r="A11" s="670" t="s">
        <v>168</v>
      </c>
      <c r="B11" s="670"/>
      <c r="C11" s="670"/>
      <c r="D11" s="670"/>
      <c r="E11" s="670"/>
      <c r="F11" s="670"/>
      <c r="G11" s="670"/>
      <c r="H11" s="670"/>
      <c r="J11" s="74"/>
    </row>
    <row r="12" spans="1:10" s="72" customFormat="1" ht="12" customHeight="1">
      <c r="A12" s="72" t="s">
        <v>169</v>
      </c>
      <c r="F12" s="73"/>
      <c r="J12" s="74"/>
    </row>
    <row r="13" spans="1:10" s="72" customFormat="1" ht="25.5" customHeight="1">
      <c r="A13" s="670" t="s">
        <v>170</v>
      </c>
      <c r="B13" s="670"/>
      <c r="C13" s="670"/>
      <c r="D13" s="670"/>
      <c r="E13" s="670"/>
      <c r="F13" s="670"/>
      <c r="G13" s="670"/>
      <c r="H13" s="670"/>
      <c r="I13" s="670"/>
      <c r="J13" s="670"/>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19" ht="12.75">
      <c r="E19" s="72"/>
    </row>
    <row r="20" ht="12.75">
      <c r="E20" s="6"/>
    </row>
    <row r="21" ht="11.25" customHeight="1">
      <c r="E21" s="72"/>
    </row>
    <row r="22" ht="12.75">
      <c r="E22" s="6"/>
    </row>
    <row r="23" ht="12.75">
      <c r="E23" s="6"/>
    </row>
    <row r="24" ht="12.75">
      <c r="E24" s="6"/>
    </row>
    <row r="25" ht="12.75">
      <c r="E25" s="6"/>
    </row>
    <row r="26" ht="12.75">
      <c r="E26" s="6"/>
    </row>
    <row r="27" ht="12.75">
      <c r="E27" s="6"/>
    </row>
    <row r="28" ht="12.75">
      <c r="E28" s="6"/>
    </row>
    <row r="29" ht="12.75">
      <c r="E29" s="6"/>
    </row>
    <row r="30" ht="12.75">
      <c r="E30" s="6"/>
    </row>
    <row r="31" ht="12.75">
      <c r="E31" s="6"/>
    </row>
    <row r="32" ht="12.75">
      <c r="E32" s="6"/>
    </row>
    <row r="33" ht="12.75">
      <c r="E33" s="6"/>
    </row>
    <row r="34" ht="12.75">
      <c r="E34" s="6"/>
    </row>
    <row r="35" ht="12.75">
      <c r="E35" s="72"/>
    </row>
    <row r="36" ht="12.75">
      <c r="E36" s="72"/>
    </row>
    <row r="38" ht="12.75">
      <c r="E38" s="72"/>
    </row>
    <row r="40" ht="12.75">
      <c r="E40" s="72"/>
    </row>
    <row r="41" ht="12.75">
      <c r="E41" s="6"/>
    </row>
    <row r="42" ht="12.75">
      <c r="E42" s="6"/>
    </row>
    <row r="43" ht="12.75">
      <c r="E43" s="6"/>
    </row>
    <row r="44" ht="12.75">
      <c r="E44" s="6"/>
    </row>
    <row r="49" ht="12.75">
      <c r="E49" s="218"/>
    </row>
    <row r="50" ht="12.75">
      <c r="E50" s="72"/>
    </row>
    <row r="51" ht="12.75">
      <c r="E51" s="218"/>
    </row>
    <row r="52" ht="12.75">
      <c r="E52" s="72"/>
    </row>
    <row r="53" ht="12.75">
      <c r="E53" s="6"/>
    </row>
    <row r="54" ht="12.75">
      <c r="E54" s="6"/>
    </row>
    <row r="55" ht="12.75">
      <c r="E55" s="6"/>
    </row>
    <row r="56" ht="12.75">
      <c r="E56" s="6"/>
    </row>
    <row r="57" ht="12.75">
      <c r="E57" s="218"/>
    </row>
    <row r="58" ht="12.75">
      <c r="E58" s="218"/>
    </row>
    <row r="59" ht="12.75">
      <c r="E59" s="218"/>
    </row>
    <row r="60" ht="12.75">
      <c r="E60" s="218"/>
    </row>
    <row r="61" ht="12.75">
      <c r="E61" s="72"/>
    </row>
    <row r="62" ht="12.75">
      <c r="E62" s="72"/>
    </row>
    <row r="63" ht="12.75">
      <c r="E63" s="6"/>
    </row>
    <row r="64" ht="12.75">
      <c r="E64" s="72"/>
    </row>
    <row r="65" ht="12.75">
      <c r="E65" s="6"/>
    </row>
    <row r="66" ht="12.75">
      <c r="E66" s="72"/>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ht="12.75">
      <c r="E80" s="6"/>
    </row>
    <row r="81" ht="12.75">
      <c r="E81" s="218"/>
    </row>
    <row r="82" ht="12.75">
      <c r="E82" s="218"/>
    </row>
    <row r="83" ht="12.75">
      <c r="E83" s="218"/>
    </row>
    <row r="84" ht="12.75">
      <c r="E84" s="218"/>
    </row>
    <row r="85" ht="12.75">
      <c r="E85" s="72"/>
    </row>
    <row r="86" ht="12.75">
      <c r="E86" s="72"/>
    </row>
    <row r="87" ht="12.75">
      <c r="E87" s="402"/>
    </row>
    <row r="88" ht="12.75">
      <c r="E88" s="72"/>
    </row>
    <row r="89" ht="12.75">
      <c r="E89" s="402"/>
    </row>
    <row r="90" ht="12.75">
      <c r="E90" s="72"/>
    </row>
    <row r="91" ht="12.75">
      <c r="E91" s="6"/>
    </row>
    <row r="92" ht="12.75">
      <c r="E92" s="6"/>
    </row>
    <row r="93" ht="12.75">
      <c r="E93" s="6"/>
    </row>
    <row r="94" ht="12.75">
      <c r="E94" s="6"/>
    </row>
    <row r="95" ht="12.75">
      <c r="E95" s="402"/>
    </row>
    <row r="96" ht="12.75">
      <c r="E96" s="402"/>
    </row>
    <row r="97" ht="12.75">
      <c r="E97" s="402"/>
    </row>
    <row r="98" ht="12.75">
      <c r="E98" s="402"/>
    </row>
    <row r="99" ht="12.75">
      <c r="E99" s="72"/>
    </row>
    <row r="100" ht="12.75">
      <c r="E100" s="6"/>
    </row>
    <row r="101" ht="12.75">
      <c r="E101" s="72"/>
    </row>
    <row r="102" ht="12.75">
      <c r="E102" s="6"/>
    </row>
    <row r="103" ht="12.75">
      <c r="E103" s="72"/>
    </row>
    <row r="104" ht="12.75">
      <c r="E104" s="6"/>
    </row>
    <row r="105" ht="12.75">
      <c r="E105" s="6"/>
    </row>
    <row r="106" ht="12.75">
      <c r="E106" s="6"/>
    </row>
    <row r="107" ht="12.75">
      <c r="E107" s="6"/>
    </row>
    <row r="108" ht="12.75">
      <c r="E108" s="6"/>
    </row>
    <row r="109" ht="12.75">
      <c r="E109" s="6"/>
    </row>
    <row r="110" ht="12.75">
      <c r="E110" s="6"/>
    </row>
    <row r="111" ht="12.75">
      <c r="E111" s="6"/>
    </row>
    <row r="112" ht="12.75">
      <c r="E112" s="72"/>
    </row>
    <row r="113" ht="12.75">
      <c r="E113" s="72"/>
    </row>
    <row r="114" ht="12.75">
      <c r="E114" s="72"/>
    </row>
    <row r="115" ht="12.75">
      <c r="E115" s="72"/>
    </row>
    <row r="116" ht="12.75">
      <c r="E116" s="72"/>
    </row>
    <row r="117" ht="12.75">
      <c r="E117" s="6"/>
    </row>
    <row r="118" ht="12.75">
      <c r="E118" s="72"/>
    </row>
    <row r="119" ht="12.75">
      <c r="E119" s="6"/>
    </row>
    <row r="120" ht="12.75">
      <c r="E120" s="6"/>
    </row>
    <row r="121" ht="12.75">
      <c r="E121" s="6"/>
    </row>
    <row r="122" ht="12.75">
      <c r="E122" s="6"/>
    </row>
    <row r="123" ht="12.75">
      <c r="E123" s="6"/>
    </row>
    <row r="124" ht="12.75">
      <c r="E124" s="6"/>
    </row>
    <row r="125" ht="12.75">
      <c r="E125" s="6"/>
    </row>
    <row r="126" ht="12.75">
      <c r="E126" s="6"/>
    </row>
    <row r="127" ht="12.75">
      <c r="E127" s="72"/>
    </row>
    <row r="128" ht="12.75">
      <c r="E128" s="72"/>
    </row>
    <row r="129" ht="12.75">
      <c r="E129" s="72"/>
    </row>
    <row r="130" ht="12.75">
      <c r="E130" s="6"/>
    </row>
    <row r="131" ht="12.75">
      <c r="E131" s="6"/>
    </row>
    <row r="132" ht="12.75">
      <c r="E132" s="6"/>
    </row>
    <row r="133" ht="12.75">
      <c r="E133" s="6"/>
    </row>
    <row r="134" ht="12.75">
      <c r="E134" s="6"/>
    </row>
    <row r="135" ht="12.75">
      <c r="E135" s="6"/>
    </row>
    <row r="136" ht="12.75">
      <c r="E136" s="6"/>
    </row>
    <row r="137" ht="12.75">
      <c r="E137" s="6"/>
    </row>
    <row r="138" ht="12.75">
      <c r="E138" s="72"/>
    </row>
    <row r="140" ht="12.75">
      <c r="E140" s="6"/>
    </row>
    <row r="141" ht="12.75">
      <c r="E141" s="72"/>
    </row>
    <row r="142" ht="12.75">
      <c r="E142" s="72"/>
    </row>
  </sheetData>
  <sheetProtection selectLockedCells="1" selectUnlockedCells="1"/>
  <mergeCells count="3">
    <mergeCell ref="A7:I7"/>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1"/>
  <sheetViews>
    <sheetView tabSelected="1" zoomScale="107" zoomScaleNormal="107" zoomScalePageLayoutView="0" workbookViewId="0" topLeftCell="A1">
      <selection activeCell="H5" sqref="H5"/>
    </sheetView>
  </sheetViews>
  <sheetFormatPr defaultColWidth="11.57421875" defaultRowHeight="12.75"/>
  <cols>
    <col min="1" max="1" width="8.00390625" style="0" customWidth="1"/>
    <col min="2" max="2" width="53.140625" style="0" customWidth="1"/>
    <col min="3" max="3" width="4.8515625" style="0" customWidth="1"/>
    <col min="4" max="4" width="9.28125" style="0" customWidth="1"/>
    <col min="5" max="5" width="11.421875" style="0" customWidth="1"/>
    <col min="6" max="6" width="9.421875" style="0" customWidth="1"/>
    <col min="7" max="7" width="10.8515625" style="0" customWidth="1"/>
    <col min="8" max="8" width="11.7109375" style="0" customWidth="1"/>
    <col min="9" max="9" width="5.00390625" style="0" customWidth="1"/>
    <col min="10" max="10" width="12.421875" style="0" customWidth="1"/>
    <col min="11" max="16384" width="11.421875" style="0" customWidth="1"/>
  </cols>
  <sheetData>
    <row r="1" spans="1:10" ht="12.75">
      <c r="A1" s="119" t="s">
        <v>195</v>
      </c>
      <c r="B1" s="119"/>
      <c r="C1" s="119"/>
      <c r="D1" s="119"/>
      <c r="E1" s="120"/>
      <c r="F1" s="105"/>
      <c r="G1" s="119"/>
      <c r="H1" s="119"/>
      <c r="I1" s="121"/>
      <c r="J1" s="121"/>
    </row>
    <row r="2" spans="1:10" ht="60">
      <c r="A2" s="9" t="s">
        <v>87</v>
      </c>
      <c r="B2" s="9" t="s">
        <v>88</v>
      </c>
      <c r="C2" s="9" t="s">
        <v>89</v>
      </c>
      <c r="D2" s="10" t="s">
        <v>90</v>
      </c>
      <c r="E2" s="10" t="s">
        <v>91</v>
      </c>
      <c r="F2" s="122" t="s">
        <v>92</v>
      </c>
      <c r="G2" s="9" t="s">
        <v>93</v>
      </c>
      <c r="H2" s="13" t="s">
        <v>94</v>
      </c>
      <c r="I2" s="13" t="s">
        <v>95</v>
      </c>
      <c r="J2" s="13" t="s">
        <v>96</v>
      </c>
    </row>
    <row r="3" spans="1:10" ht="12.75">
      <c r="A3" s="123">
        <v>1</v>
      </c>
      <c r="B3" s="124">
        <v>2</v>
      </c>
      <c r="C3" s="123">
        <v>3</v>
      </c>
      <c r="D3" s="123">
        <v>4</v>
      </c>
      <c r="E3" s="123">
        <v>5</v>
      </c>
      <c r="F3" s="123">
        <v>6</v>
      </c>
      <c r="G3" s="123">
        <v>7</v>
      </c>
      <c r="H3" s="123">
        <v>8</v>
      </c>
      <c r="I3" s="123">
        <v>9</v>
      </c>
      <c r="J3" s="17">
        <v>10</v>
      </c>
    </row>
    <row r="4" spans="1:10" ht="69.75" customHeight="1">
      <c r="A4" s="19">
        <v>1</v>
      </c>
      <c r="B4" s="125" t="s">
        <v>196</v>
      </c>
      <c r="C4" s="19" t="s">
        <v>99</v>
      </c>
      <c r="D4" s="669">
        <v>2000</v>
      </c>
      <c r="E4" s="22" t="s">
        <v>1188</v>
      </c>
      <c r="F4" s="47">
        <v>100</v>
      </c>
      <c r="G4" s="24">
        <f>D4/F4</f>
        <v>20</v>
      </c>
      <c r="H4" s="37">
        <v>2500</v>
      </c>
      <c r="I4" s="26">
        <v>0.08</v>
      </c>
      <c r="J4" s="100">
        <v>54000</v>
      </c>
    </row>
    <row r="5" spans="1:10" ht="84.75" customHeight="1">
      <c r="A5" s="19">
        <f>A4+1</f>
        <v>2</v>
      </c>
      <c r="B5" s="125" t="s">
        <v>197</v>
      </c>
      <c r="C5" s="19" t="s">
        <v>99</v>
      </c>
      <c r="D5" s="669">
        <v>500</v>
      </c>
      <c r="E5" s="22" t="s">
        <v>1189</v>
      </c>
      <c r="F5" s="47">
        <v>100</v>
      </c>
      <c r="G5" s="24">
        <f>D5/100</f>
        <v>5</v>
      </c>
      <c r="H5" s="37">
        <v>3700</v>
      </c>
      <c r="I5" s="26">
        <v>0.08</v>
      </c>
      <c r="J5" s="100">
        <v>19980</v>
      </c>
    </row>
    <row r="6" spans="1:10" ht="75" customHeight="1">
      <c r="A6" s="19">
        <f>A5+1</f>
        <v>3</v>
      </c>
      <c r="B6" s="125" t="s">
        <v>198</v>
      </c>
      <c r="C6" s="19" t="s">
        <v>99</v>
      </c>
      <c r="D6" s="669">
        <v>120</v>
      </c>
      <c r="E6" s="22" t="s">
        <v>1190</v>
      </c>
      <c r="F6" s="47">
        <v>120</v>
      </c>
      <c r="G6" s="24">
        <f>D6/F6</f>
        <v>1</v>
      </c>
      <c r="H6" s="37">
        <v>273.6</v>
      </c>
      <c r="I6" s="26">
        <v>0.08</v>
      </c>
      <c r="J6" s="100">
        <v>295.49</v>
      </c>
    </row>
    <row r="7" spans="1:10" ht="75.75" customHeight="1">
      <c r="A7" s="19">
        <f>A6+1</f>
        <v>4</v>
      </c>
      <c r="B7" s="125" t="s">
        <v>199</v>
      </c>
      <c r="C7" s="19" t="s">
        <v>99</v>
      </c>
      <c r="D7" s="669">
        <v>600</v>
      </c>
      <c r="E7" s="22" t="s">
        <v>1191</v>
      </c>
      <c r="F7" s="47">
        <v>100</v>
      </c>
      <c r="G7" s="24">
        <f>D7/F7</f>
        <v>6</v>
      </c>
      <c r="H7" s="37">
        <v>315</v>
      </c>
      <c r="I7" s="26">
        <v>0.08</v>
      </c>
      <c r="J7" s="100">
        <v>2041.2</v>
      </c>
    </row>
    <row r="8" spans="1:10" ht="76.5" customHeight="1">
      <c r="A8" s="19">
        <v>5</v>
      </c>
      <c r="B8" s="125" t="s">
        <v>200</v>
      </c>
      <c r="C8" s="19" t="s">
        <v>99</v>
      </c>
      <c r="D8" s="669">
        <v>200</v>
      </c>
      <c r="E8" s="22" t="s">
        <v>1192</v>
      </c>
      <c r="F8" s="47">
        <v>100</v>
      </c>
      <c r="G8" s="24">
        <f>200/100</f>
        <v>2</v>
      </c>
      <c r="H8" s="37">
        <v>1915</v>
      </c>
      <c r="I8" s="26">
        <v>0.08</v>
      </c>
      <c r="J8" s="100">
        <v>4136.4</v>
      </c>
    </row>
    <row r="9" spans="1:10" ht="66" customHeight="1">
      <c r="A9" s="19">
        <v>6</v>
      </c>
      <c r="B9" s="125" t="s">
        <v>201</v>
      </c>
      <c r="C9" s="19" t="s">
        <v>99</v>
      </c>
      <c r="D9" s="669">
        <v>30</v>
      </c>
      <c r="E9" s="22" t="s">
        <v>1193</v>
      </c>
      <c r="F9" s="47">
        <v>30</v>
      </c>
      <c r="G9" s="24">
        <f>D9/F9</f>
        <v>1</v>
      </c>
      <c r="H9" s="37">
        <v>757.8</v>
      </c>
      <c r="I9" s="26">
        <v>0.08</v>
      </c>
      <c r="J9" s="100">
        <v>818.42</v>
      </c>
    </row>
    <row r="10" spans="1:10" ht="66" customHeight="1">
      <c r="A10" s="19">
        <v>7</v>
      </c>
      <c r="B10" s="125" t="s">
        <v>202</v>
      </c>
      <c r="C10" s="19" t="s">
        <v>99</v>
      </c>
      <c r="D10" s="669">
        <v>200</v>
      </c>
      <c r="E10" s="22" t="s">
        <v>1194</v>
      </c>
      <c r="F10" s="47">
        <v>100</v>
      </c>
      <c r="G10" s="24">
        <f>D10/F10</f>
        <v>2</v>
      </c>
      <c r="H10" s="37">
        <v>2331</v>
      </c>
      <c r="I10" s="26">
        <v>0.08</v>
      </c>
      <c r="J10" s="100">
        <v>5034.96</v>
      </c>
    </row>
    <row r="11" spans="1:10" ht="12.75" customHeight="1">
      <c r="A11" s="676" t="s">
        <v>165</v>
      </c>
      <c r="B11" s="676"/>
      <c r="C11" s="676"/>
      <c r="D11" s="676"/>
      <c r="E11" s="676"/>
      <c r="F11" s="676"/>
      <c r="G11" s="676"/>
      <c r="H11" s="676"/>
      <c r="I11" s="676"/>
      <c r="J11" s="668">
        <f>SUM(J4:J10)</f>
        <v>86306.47</v>
      </c>
    </row>
    <row r="12" spans="1:10" s="72" customFormat="1" ht="15.75" customHeight="1">
      <c r="A12" s="72" t="s">
        <v>166</v>
      </c>
      <c r="F12" s="73"/>
      <c r="J12" s="74"/>
    </row>
    <row r="13" spans="1:10" s="72" customFormat="1" ht="12">
      <c r="A13" s="72" t="s">
        <v>167</v>
      </c>
      <c r="F13" s="73"/>
      <c r="J13" s="74"/>
    </row>
    <row r="14" spans="1:10" s="72" customFormat="1" ht="12" customHeight="1">
      <c r="A14" s="670" t="s">
        <v>168</v>
      </c>
      <c r="B14" s="670"/>
      <c r="C14" s="670"/>
      <c r="D14" s="670"/>
      <c r="E14" s="670"/>
      <c r="F14" s="670"/>
      <c r="G14" s="670"/>
      <c r="H14" s="670"/>
      <c r="J14" s="74"/>
    </row>
    <row r="15" spans="1:10" s="72" customFormat="1" ht="12" customHeight="1">
      <c r="A15" s="72" t="s">
        <v>169</v>
      </c>
      <c r="F15" s="73"/>
      <c r="J15" s="74"/>
    </row>
    <row r="16" spans="1:10" s="72" customFormat="1" ht="25.5" customHeight="1">
      <c r="A16" s="670" t="s">
        <v>170</v>
      </c>
      <c r="B16" s="670"/>
      <c r="C16" s="670"/>
      <c r="D16" s="670"/>
      <c r="E16" s="670"/>
      <c r="F16" s="670"/>
      <c r="G16" s="670"/>
      <c r="H16" s="670"/>
      <c r="I16" s="670"/>
      <c r="J16" s="670"/>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sheetData>
  <sheetProtection selectLockedCells="1" selectUnlockedCells="1"/>
  <mergeCells count="3">
    <mergeCell ref="A11:I11"/>
    <mergeCell ref="A14:H14"/>
    <mergeCell ref="A16:J16"/>
  </mergeCells>
  <printOptions/>
  <pageMargins left="0.7479166666666667" right="0.7479166666666667" top="0.9840277777777777" bottom="0.9840277777777777" header="0.5118055555555555" footer="0.5118055555555555"/>
  <pageSetup fitToHeight="1" fitToWidth="1" horizontalDpi="300" verticalDpi="300" orientation="landscape" paperSize="9" scale="55"/>
  <ignoredErrors>
    <ignoredError sqref="A5:A7" unlockedFormula="1"/>
    <ignoredError sqref="J11" formulaRange="1"/>
    <ignoredError sqref="G8 G5" formula="1"/>
  </ignoredErrors>
</worksheet>
</file>

<file path=xl/worksheets/sheet50.xml><?xml version="1.0" encoding="utf-8"?>
<worksheet xmlns="http://schemas.openxmlformats.org/spreadsheetml/2006/main" xmlns:r="http://schemas.openxmlformats.org/officeDocument/2006/relationships">
  <dimension ref="A1:J40"/>
  <sheetViews>
    <sheetView zoomScale="107" zoomScaleNormal="107" zoomScalePageLayoutView="0" workbookViewId="0" topLeftCell="A1">
      <selection activeCell="H6" sqref="H6"/>
    </sheetView>
  </sheetViews>
  <sheetFormatPr defaultColWidth="9.00390625" defaultRowHeight="12.75"/>
  <cols>
    <col min="1" max="1" width="5.00390625" style="121" customWidth="1"/>
    <col min="2" max="2" width="54.7109375" style="466" customWidth="1"/>
    <col min="3" max="3" width="5.140625" style="121" customWidth="1"/>
    <col min="4" max="4" width="6.00390625" style="121" customWidth="1"/>
    <col min="5" max="5" width="10.421875" style="6" customWidth="1"/>
    <col min="6" max="6" width="10.00390625" style="121" customWidth="1"/>
    <col min="7" max="7" width="11.421875" style="121" customWidth="1"/>
    <col min="8" max="8" width="10.421875" style="121" customWidth="1"/>
    <col min="9" max="9" width="5.00390625" style="121" customWidth="1"/>
    <col min="10" max="10" width="12.421875" style="121" customWidth="1"/>
    <col min="11" max="16384" width="9.00390625" style="121" customWidth="1"/>
  </cols>
  <sheetData>
    <row r="1" spans="1:8" ht="12.75">
      <c r="A1" s="119" t="s">
        <v>743</v>
      </c>
      <c r="B1" s="512"/>
      <c r="C1" s="119"/>
      <c r="D1" s="364"/>
      <c r="E1" s="7"/>
      <c r="F1" s="364"/>
      <c r="G1" s="119"/>
      <c r="H1" s="119"/>
    </row>
    <row r="2" spans="1:10" s="128" customFormat="1" ht="84" customHeight="1">
      <c r="A2" s="9" t="s">
        <v>87</v>
      </c>
      <c r="B2" s="9" t="s">
        <v>88</v>
      </c>
      <c r="C2" s="9" t="s">
        <v>89</v>
      </c>
      <c r="D2" s="10" t="s">
        <v>90</v>
      </c>
      <c r="E2" s="10" t="s">
        <v>91</v>
      </c>
      <c r="F2" s="11" t="s">
        <v>92</v>
      </c>
      <c r="G2" s="9" t="s">
        <v>93</v>
      </c>
      <c r="H2" s="13" t="s">
        <v>94</v>
      </c>
      <c r="I2" s="13" t="s">
        <v>95</v>
      </c>
      <c r="J2" s="13" t="s">
        <v>96</v>
      </c>
    </row>
    <row r="3" spans="1:10" s="406" customFormat="1" ht="10.5">
      <c r="A3" s="385">
        <v>1</v>
      </c>
      <c r="B3" s="404">
        <v>2</v>
      </c>
      <c r="C3" s="385">
        <v>3</v>
      </c>
      <c r="D3" s="385">
        <v>4</v>
      </c>
      <c r="E3" s="201">
        <v>5</v>
      </c>
      <c r="F3" s="405">
        <v>6</v>
      </c>
      <c r="G3" s="513">
        <v>7</v>
      </c>
      <c r="H3" s="385">
        <v>8</v>
      </c>
      <c r="I3" s="385">
        <v>9</v>
      </c>
      <c r="J3" s="17">
        <v>10</v>
      </c>
    </row>
    <row r="4" spans="1:10" s="158" customFormat="1" ht="51.75">
      <c r="A4" s="50" t="s">
        <v>302</v>
      </c>
      <c r="B4" s="255" t="s">
        <v>744</v>
      </c>
      <c r="C4" s="514"/>
      <c r="D4" s="421"/>
      <c r="E4" s="385"/>
      <c r="F4" s="515"/>
      <c r="G4" s="62"/>
      <c r="H4" s="396"/>
      <c r="I4" s="26"/>
      <c r="J4" s="169"/>
    </row>
    <row r="5" spans="1:10" s="158" customFormat="1" ht="12.75">
      <c r="A5" s="50" t="s">
        <v>491</v>
      </c>
      <c r="B5" s="56" t="s">
        <v>745</v>
      </c>
      <c r="C5" s="514" t="s">
        <v>99</v>
      </c>
      <c r="D5" s="337">
        <v>40</v>
      </c>
      <c r="E5" s="109"/>
      <c r="F5" s="31"/>
      <c r="G5" s="24" t="e">
        <f>ROUNDUP(D5/F5,2)</f>
        <v>#DIV/0!</v>
      </c>
      <c r="H5" s="37">
        <v>0</v>
      </c>
      <c r="I5" s="110"/>
      <c r="J5" s="169" t="e">
        <f>ROUND((H5*I5+H5)*G5,2)</f>
        <v>#DIV/0!</v>
      </c>
    </row>
    <row r="6" spans="1:10" s="158" customFormat="1" ht="12.75">
      <c r="A6" s="50" t="s">
        <v>493</v>
      </c>
      <c r="B6" s="56" t="s">
        <v>746</v>
      </c>
      <c r="C6" s="514" t="s">
        <v>99</v>
      </c>
      <c r="D6" s="337">
        <v>25</v>
      </c>
      <c r="E6" s="109"/>
      <c r="F6" s="31"/>
      <c r="G6" s="24" t="e">
        <f>ROUNDUP(D6/F6,2)</f>
        <v>#DIV/0!</v>
      </c>
      <c r="H6" s="37">
        <v>0</v>
      </c>
      <c r="I6" s="110"/>
      <c r="J6" s="169" t="e">
        <f>ROUND((H6*I6+H6)*G6,2)</f>
        <v>#DIV/0!</v>
      </c>
    </row>
    <row r="7" spans="1:10" s="158" customFormat="1" ht="12.75">
      <c r="A7" s="50" t="s">
        <v>495</v>
      </c>
      <c r="B7" s="56" t="s">
        <v>747</v>
      </c>
      <c r="C7" s="514" t="s">
        <v>99</v>
      </c>
      <c r="D7" s="337">
        <v>30</v>
      </c>
      <c r="E7" s="109"/>
      <c r="F7" s="31"/>
      <c r="G7" s="24" t="e">
        <f>ROUNDUP(D7/F7,2)</f>
        <v>#DIV/0!</v>
      </c>
      <c r="H7" s="37">
        <v>0</v>
      </c>
      <c r="I7" s="110"/>
      <c r="J7" s="169" t="e">
        <f>ROUND((H7*I7+H7)*G7,2)</f>
        <v>#DIV/0!</v>
      </c>
    </row>
    <row r="8" spans="1:10" s="158" customFormat="1" ht="12" customHeight="1">
      <c r="A8" s="673" t="s">
        <v>165</v>
      </c>
      <c r="B8" s="673"/>
      <c r="C8" s="673"/>
      <c r="D8" s="673"/>
      <c r="E8" s="673"/>
      <c r="F8" s="673"/>
      <c r="G8" s="673"/>
      <c r="H8" s="673"/>
      <c r="I8" s="673"/>
      <c r="J8" s="317" t="e">
        <f>SUM(J4:J7)</f>
        <v>#DIV/0!</v>
      </c>
    </row>
    <row r="9" ht="12.75">
      <c r="E9" s="72"/>
    </row>
    <row r="10" spans="1:10" s="72" customFormat="1" ht="12">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row r="20" s="72" customFormat="1" ht="12.75">
      <c r="E20" s="6"/>
    </row>
    <row r="21" ht="12.75">
      <c r="E21" s="72"/>
    </row>
    <row r="23" ht="12.75">
      <c r="E23" s="72"/>
    </row>
    <row r="25" ht="12.75">
      <c r="E25" s="72"/>
    </row>
    <row r="34" ht="12.75">
      <c r="E34" s="72"/>
    </row>
    <row r="35" ht="12.75">
      <c r="E35" s="72"/>
    </row>
    <row r="36" ht="12.75">
      <c r="E36" s="72"/>
    </row>
    <row r="38" ht="12.75">
      <c r="E38" s="72"/>
    </row>
    <row r="40" ht="12.75">
      <c r="E40" s="72"/>
    </row>
  </sheetData>
  <sheetProtection selectLockedCells="1" selectUnlockedCells="1"/>
  <mergeCells count="3">
    <mergeCell ref="A8:I8"/>
    <mergeCell ref="A12:H12"/>
    <mergeCell ref="A14: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J50"/>
  <sheetViews>
    <sheetView zoomScale="107" zoomScaleNormal="107" zoomScalePageLayoutView="0" workbookViewId="0" topLeftCell="A19">
      <selection activeCell="H21" sqref="H21:H30"/>
    </sheetView>
  </sheetViews>
  <sheetFormatPr defaultColWidth="9.00390625" defaultRowHeight="12.75"/>
  <cols>
    <col min="1" max="1" width="5.421875" style="6" customWidth="1"/>
    <col min="2" max="2" width="58.7109375" style="6" customWidth="1"/>
    <col min="3" max="3" width="4.00390625" style="6" customWidth="1"/>
    <col min="4" max="4" width="4.7109375" style="6" customWidth="1"/>
    <col min="5" max="5" width="10.421875" style="6" customWidth="1"/>
    <col min="6" max="6" width="10.00390625" style="6" customWidth="1"/>
    <col min="7" max="7" width="10.7109375" style="6" customWidth="1"/>
    <col min="8" max="8" width="10.28125" style="6" customWidth="1"/>
    <col min="9" max="9" width="5.140625" style="6" customWidth="1"/>
    <col min="10" max="10" width="11.421875" style="6" customWidth="1"/>
    <col min="11" max="16384" width="9.00390625" style="6" customWidth="1"/>
  </cols>
  <sheetData>
    <row r="1" spans="1:10" ht="12.75">
      <c r="A1" s="119" t="s">
        <v>748</v>
      </c>
      <c r="B1" s="121"/>
      <c r="C1" s="121"/>
      <c r="D1" s="121"/>
      <c r="E1" s="7"/>
      <c r="F1" s="121"/>
      <c r="G1" s="121"/>
      <c r="H1" s="121"/>
      <c r="J1"/>
    </row>
    <row r="2" spans="1:10" s="14" customFormat="1" ht="89.25"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342">
        <v>3</v>
      </c>
      <c r="D3" s="106">
        <v>4</v>
      </c>
      <c r="E3" s="15">
        <v>5</v>
      </c>
      <c r="F3" s="107">
        <v>6</v>
      </c>
      <c r="G3" s="106">
        <v>7</v>
      </c>
      <c r="H3" s="106">
        <v>8</v>
      </c>
      <c r="I3" s="106">
        <v>9</v>
      </c>
      <c r="J3" s="17">
        <v>10</v>
      </c>
    </row>
    <row r="4" spans="1:10" s="72" customFormat="1" ht="12.75">
      <c r="A4" s="50" t="s">
        <v>302</v>
      </c>
      <c r="B4" s="255" t="s">
        <v>749</v>
      </c>
      <c r="C4" s="352"/>
      <c r="D4" s="22"/>
      <c r="E4" s="385"/>
      <c r="F4" s="186"/>
      <c r="G4" s="92"/>
      <c r="H4" s="142"/>
      <c r="I4" s="249"/>
      <c r="J4" s="249"/>
    </row>
    <row r="5" spans="1:10" s="72" customFormat="1" ht="12.75">
      <c r="A5" s="50" t="s">
        <v>491</v>
      </c>
      <c r="B5" s="255" t="s">
        <v>750</v>
      </c>
      <c r="C5" s="59" t="s">
        <v>99</v>
      </c>
      <c r="D5" s="22">
        <v>10</v>
      </c>
      <c r="E5" s="22"/>
      <c r="F5" s="31"/>
      <c r="G5" s="24" t="e">
        <f aca="true" t="shared" si="0" ref="G5:G12">ROUNDUP(D5/F5,2)</f>
        <v>#DIV/0!</v>
      </c>
      <c r="H5" s="37">
        <v>0</v>
      </c>
      <c r="I5" s="26"/>
      <c r="J5" s="169" t="e">
        <f aca="true" t="shared" si="1" ref="J5:J12">ROUND((H5*I5+H5)*G5,2)</f>
        <v>#DIV/0!</v>
      </c>
    </row>
    <row r="6" spans="1:10" s="72" customFormat="1" ht="12.75">
      <c r="A6" s="50" t="s">
        <v>493</v>
      </c>
      <c r="B6" s="255" t="s">
        <v>751</v>
      </c>
      <c r="C6" s="59" t="s">
        <v>99</v>
      </c>
      <c r="D6" s="22">
        <v>10</v>
      </c>
      <c r="E6" s="22"/>
      <c r="F6" s="31"/>
      <c r="G6" s="24" t="e">
        <f t="shared" si="0"/>
        <v>#DIV/0!</v>
      </c>
      <c r="H6" s="37">
        <v>0</v>
      </c>
      <c r="I6" s="26"/>
      <c r="J6" s="169" t="e">
        <f t="shared" si="1"/>
        <v>#DIV/0!</v>
      </c>
    </row>
    <row r="7" spans="1:10" s="72" customFormat="1" ht="12.75">
      <c r="A7" s="50" t="s">
        <v>495</v>
      </c>
      <c r="B7" s="255" t="s">
        <v>752</v>
      </c>
      <c r="C7" s="59" t="s">
        <v>99</v>
      </c>
      <c r="D7" s="22">
        <v>15</v>
      </c>
      <c r="E7" s="22"/>
      <c r="F7" s="31"/>
      <c r="G7" s="24" t="e">
        <f t="shared" si="0"/>
        <v>#DIV/0!</v>
      </c>
      <c r="H7" s="37">
        <v>0</v>
      </c>
      <c r="I7" s="26"/>
      <c r="J7" s="169" t="e">
        <f t="shared" si="1"/>
        <v>#DIV/0!</v>
      </c>
    </row>
    <row r="8" spans="1:10" s="72" customFormat="1" ht="12.75">
      <c r="A8" s="50" t="s">
        <v>497</v>
      </c>
      <c r="B8" s="56" t="s">
        <v>753</v>
      </c>
      <c r="C8" s="59" t="s">
        <v>99</v>
      </c>
      <c r="D8" s="22">
        <v>150</v>
      </c>
      <c r="E8" s="22"/>
      <c r="F8" s="31"/>
      <c r="G8" s="24" t="e">
        <f t="shared" si="0"/>
        <v>#DIV/0!</v>
      </c>
      <c r="H8" s="37">
        <v>0</v>
      </c>
      <c r="I8" s="26"/>
      <c r="J8" s="169" t="e">
        <f t="shared" si="1"/>
        <v>#DIV/0!</v>
      </c>
    </row>
    <row r="9" spans="1:10" s="72" customFormat="1" ht="12.75">
      <c r="A9" s="50" t="s">
        <v>499</v>
      </c>
      <c r="B9" s="255" t="s">
        <v>754</v>
      </c>
      <c r="C9" s="59" t="s">
        <v>99</v>
      </c>
      <c r="D9" s="22">
        <v>210</v>
      </c>
      <c r="E9" s="22"/>
      <c r="F9" s="31"/>
      <c r="G9" s="24" t="e">
        <f t="shared" si="0"/>
        <v>#DIV/0!</v>
      </c>
      <c r="H9" s="37">
        <v>0</v>
      </c>
      <c r="I9" s="26"/>
      <c r="J9" s="169" t="e">
        <f t="shared" si="1"/>
        <v>#DIV/0!</v>
      </c>
    </row>
    <row r="10" spans="1:10" s="72" customFormat="1" ht="12.75">
      <c r="A10" s="50" t="s">
        <v>501</v>
      </c>
      <c r="B10" s="255" t="s">
        <v>755</v>
      </c>
      <c r="C10" s="59" t="s">
        <v>99</v>
      </c>
      <c r="D10" s="22">
        <v>150</v>
      </c>
      <c r="E10" s="22"/>
      <c r="F10" s="31"/>
      <c r="G10" s="24" t="e">
        <f t="shared" si="0"/>
        <v>#DIV/0!</v>
      </c>
      <c r="H10" s="37">
        <v>0</v>
      </c>
      <c r="I10" s="26"/>
      <c r="J10" s="169" t="e">
        <f t="shared" si="1"/>
        <v>#DIV/0!</v>
      </c>
    </row>
    <row r="11" spans="1:10" s="72" customFormat="1" ht="12.75">
      <c r="A11" s="50" t="s">
        <v>503</v>
      </c>
      <c r="B11" s="255" t="s">
        <v>756</v>
      </c>
      <c r="C11" s="59" t="s">
        <v>99</v>
      </c>
      <c r="D11" s="22">
        <v>60</v>
      </c>
      <c r="E11" s="22"/>
      <c r="F11" s="31"/>
      <c r="G11" s="24" t="e">
        <f t="shared" si="0"/>
        <v>#DIV/0!</v>
      </c>
      <c r="H11" s="37">
        <v>0</v>
      </c>
      <c r="I11" s="26"/>
      <c r="J11" s="169" t="e">
        <f t="shared" si="1"/>
        <v>#DIV/0!</v>
      </c>
    </row>
    <row r="12" spans="1:10" s="72" customFormat="1" ht="12.75">
      <c r="A12" s="50" t="s">
        <v>505</v>
      </c>
      <c r="B12" s="255" t="s">
        <v>757</v>
      </c>
      <c r="C12" s="59" t="s">
        <v>99</v>
      </c>
      <c r="D12" s="22">
        <v>15</v>
      </c>
      <c r="E12" s="22"/>
      <c r="F12" s="31"/>
      <c r="G12" s="24" t="e">
        <f t="shared" si="0"/>
        <v>#DIV/0!</v>
      </c>
      <c r="H12" s="37">
        <v>0</v>
      </c>
      <c r="I12" s="26"/>
      <c r="J12" s="169" t="e">
        <f t="shared" si="1"/>
        <v>#DIV/0!</v>
      </c>
    </row>
    <row r="13" spans="1:10" s="72" customFormat="1" ht="64.5">
      <c r="A13" s="50" t="s">
        <v>305</v>
      </c>
      <c r="B13" s="255" t="s">
        <v>758</v>
      </c>
      <c r="C13" s="352"/>
      <c r="D13" s="22"/>
      <c r="E13" s="22"/>
      <c r="F13" s="31"/>
      <c r="G13" s="62"/>
      <c r="H13" s="516"/>
      <c r="I13" s="26"/>
      <c r="J13" s="302"/>
    </row>
    <row r="14" spans="1:10" s="72" customFormat="1" ht="12.75">
      <c r="A14" s="50" t="s">
        <v>510</v>
      </c>
      <c r="B14" s="255" t="s">
        <v>759</v>
      </c>
      <c r="C14" s="59" t="s">
        <v>99</v>
      </c>
      <c r="D14" s="22">
        <v>10</v>
      </c>
      <c r="E14" s="22"/>
      <c r="F14" s="31"/>
      <c r="G14" s="24" t="e">
        <f aca="true" t="shared" si="2" ref="G14:G19">ROUNDUP(D14/F14,2)</f>
        <v>#DIV/0!</v>
      </c>
      <c r="H14" s="37">
        <v>0</v>
      </c>
      <c r="I14" s="26"/>
      <c r="J14" s="169" t="e">
        <f aca="true" t="shared" si="3" ref="J14:J19">ROUND((H14*I14+H14)*G14,2)</f>
        <v>#DIV/0!</v>
      </c>
    </row>
    <row r="15" spans="1:10" s="72" customFormat="1" ht="12" customHeight="1">
      <c r="A15" s="50" t="s">
        <v>512</v>
      </c>
      <c r="B15" s="255" t="s">
        <v>518</v>
      </c>
      <c r="C15" s="59" t="s">
        <v>99</v>
      </c>
      <c r="D15" s="22">
        <v>7</v>
      </c>
      <c r="E15" s="22"/>
      <c r="F15" s="31"/>
      <c r="G15" s="24" t="e">
        <f t="shared" si="2"/>
        <v>#DIV/0!</v>
      </c>
      <c r="H15" s="37">
        <v>0</v>
      </c>
      <c r="I15" s="26"/>
      <c r="J15" s="169" t="e">
        <f t="shared" si="3"/>
        <v>#DIV/0!</v>
      </c>
    </row>
    <row r="16" spans="1:10" s="72" customFormat="1" ht="12.75">
      <c r="A16" s="50" t="s">
        <v>514</v>
      </c>
      <c r="B16" s="255" t="s">
        <v>760</v>
      </c>
      <c r="C16" s="59" t="s">
        <v>99</v>
      </c>
      <c r="D16" s="22">
        <v>20</v>
      </c>
      <c r="E16" s="22"/>
      <c r="F16" s="31"/>
      <c r="G16" s="24" t="e">
        <f t="shared" si="2"/>
        <v>#DIV/0!</v>
      </c>
      <c r="H16" s="37">
        <v>0</v>
      </c>
      <c r="I16" s="26"/>
      <c r="J16" s="169" t="e">
        <f t="shared" si="3"/>
        <v>#DIV/0!</v>
      </c>
    </row>
    <row r="17" spans="1:10" s="72" customFormat="1" ht="12.75">
      <c r="A17" s="50" t="s">
        <v>516</v>
      </c>
      <c r="B17" s="255" t="s">
        <v>761</v>
      </c>
      <c r="C17" s="59" t="s">
        <v>99</v>
      </c>
      <c r="D17" s="22">
        <v>20</v>
      </c>
      <c r="E17" s="22"/>
      <c r="F17" s="31"/>
      <c r="G17" s="24" t="e">
        <f t="shared" si="2"/>
        <v>#DIV/0!</v>
      </c>
      <c r="H17" s="37">
        <v>0</v>
      </c>
      <c r="I17" s="26"/>
      <c r="J17" s="169" t="e">
        <f t="shared" si="3"/>
        <v>#DIV/0!</v>
      </c>
    </row>
    <row r="18" spans="1:10" s="72" customFormat="1" ht="12.75">
      <c r="A18" s="50" t="s">
        <v>518</v>
      </c>
      <c r="B18" s="255" t="s">
        <v>762</v>
      </c>
      <c r="C18" s="59" t="s">
        <v>99</v>
      </c>
      <c r="D18" s="22">
        <v>15</v>
      </c>
      <c r="E18" s="22"/>
      <c r="F18" s="31"/>
      <c r="G18" s="24" t="e">
        <f t="shared" si="2"/>
        <v>#DIV/0!</v>
      </c>
      <c r="H18" s="37">
        <v>0</v>
      </c>
      <c r="I18" s="26"/>
      <c r="J18" s="169" t="e">
        <f t="shared" si="3"/>
        <v>#DIV/0!</v>
      </c>
    </row>
    <row r="19" spans="1:10" s="72" customFormat="1" ht="12.75">
      <c r="A19" s="50" t="s">
        <v>520</v>
      </c>
      <c r="B19" s="255" t="s">
        <v>763</v>
      </c>
      <c r="C19" s="59" t="s">
        <v>99</v>
      </c>
      <c r="D19" s="22">
        <v>15</v>
      </c>
      <c r="E19" s="22"/>
      <c r="F19" s="31"/>
      <c r="G19" s="24" t="e">
        <f t="shared" si="2"/>
        <v>#DIV/0!</v>
      </c>
      <c r="H19" s="37">
        <v>0</v>
      </c>
      <c r="I19" s="26"/>
      <c r="J19" s="169" t="e">
        <f t="shared" si="3"/>
        <v>#DIV/0!</v>
      </c>
    </row>
    <row r="20" spans="1:10" s="72" customFormat="1" ht="90.75">
      <c r="A20" s="493" t="s">
        <v>307</v>
      </c>
      <c r="B20" s="451" t="s">
        <v>764</v>
      </c>
      <c r="C20" s="517"/>
      <c r="D20" s="78"/>
      <c r="E20" s="22"/>
      <c r="F20" s="31"/>
      <c r="G20" s="453"/>
      <c r="H20" s="518"/>
      <c r="I20" s="26"/>
      <c r="J20" s="519"/>
    </row>
    <row r="21" spans="1:10" s="72" customFormat="1" ht="12.75">
      <c r="A21" s="50" t="s">
        <v>436</v>
      </c>
      <c r="B21" s="56">
        <v>5</v>
      </c>
      <c r="C21" s="59" t="s">
        <v>99</v>
      </c>
      <c r="D21" s="22">
        <v>13</v>
      </c>
      <c r="E21" s="22"/>
      <c r="F21" s="31"/>
      <c r="G21" s="24" t="e">
        <f aca="true" t="shared" si="4" ref="G21:G30">ROUNDUP(D21/F21,2)</f>
        <v>#DIV/0!</v>
      </c>
      <c r="H21" s="37">
        <v>0</v>
      </c>
      <c r="I21" s="26"/>
      <c r="J21" s="169" t="e">
        <f aca="true" t="shared" si="5" ref="J21:J30">ROUND((H21*I21+H21)*G21,2)</f>
        <v>#DIV/0!</v>
      </c>
    </row>
    <row r="22" spans="1:10" s="72" customFormat="1" ht="12.75">
      <c r="A22" s="50" t="s">
        <v>438</v>
      </c>
      <c r="B22" s="255" t="s">
        <v>765</v>
      </c>
      <c r="C22" s="59" t="s">
        <v>99</v>
      </c>
      <c r="D22" s="22">
        <v>12</v>
      </c>
      <c r="E22" s="22"/>
      <c r="F22" s="31"/>
      <c r="G22" s="24" t="e">
        <f t="shared" si="4"/>
        <v>#DIV/0!</v>
      </c>
      <c r="H22" s="37">
        <v>0</v>
      </c>
      <c r="I22" s="26"/>
      <c r="J22" s="169" t="e">
        <f t="shared" si="5"/>
        <v>#DIV/0!</v>
      </c>
    </row>
    <row r="23" spans="1:10" s="72" customFormat="1" ht="12.75">
      <c r="A23" s="50" t="s">
        <v>766</v>
      </c>
      <c r="B23" s="56">
        <v>6</v>
      </c>
      <c r="C23" s="59" t="s">
        <v>99</v>
      </c>
      <c r="D23" s="22">
        <v>40</v>
      </c>
      <c r="E23" s="22"/>
      <c r="F23" s="31"/>
      <c r="G23" s="24" t="e">
        <f t="shared" si="4"/>
        <v>#DIV/0!</v>
      </c>
      <c r="H23" s="37">
        <v>0</v>
      </c>
      <c r="I23" s="26"/>
      <c r="J23" s="169" t="e">
        <f t="shared" si="5"/>
        <v>#DIV/0!</v>
      </c>
    </row>
    <row r="24" spans="1:10" s="72" customFormat="1" ht="12.75">
      <c r="A24" s="50" t="s">
        <v>767</v>
      </c>
      <c r="B24" s="255" t="s">
        <v>768</v>
      </c>
      <c r="C24" s="59" t="s">
        <v>99</v>
      </c>
      <c r="D24" s="22">
        <v>20</v>
      </c>
      <c r="E24" s="22"/>
      <c r="F24" s="31"/>
      <c r="G24" s="24" t="e">
        <f t="shared" si="4"/>
        <v>#DIV/0!</v>
      </c>
      <c r="H24" s="37">
        <v>0</v>
      </c>
      <c r="I24" s="26"/>
      <c r="J24" s="169" t="e">
        <f t="shared" si="5"/>
        <v>#DIV/0!</v>
      </c>
    </row>
    <row r="25" spans="1:10" s="72" customFormat="1" ht="12.75">
      <c r="A25" s="50" t="s">
        <v>761</v>
      </c>
      <c r="B25" s="56">
        <v>7</v>
      </c>
      <c r="C25" s="59" t="s">
        <v>99</v>
      </c>
      <c r="D25" s="22">
        <v>40</v>
      </c>
      <c r="E25" s="22"/>
      <c r="F25" s="31"/>
      <c r="G25" s="24" t="e">
        <f t="shared" si="4"/>
        <v>#DIV/0!</v>
      </c>
      <c r="H25" s="37">
        <v>0</v>
      </c>
      <c r="I25" s="26"/>
      <c r="J25" s="169" t="e">
        <f t="shared" si="5"/>
        <v>#DIV/0!</v>
      </c>
    </row>
    <row r="26" spans="1:10" s="72" customFormat="1" ht="12.75">
      <c r="A26" s="50" t="s">
        <v>769</v>
      </c>
      <c r="B26" s="255" t="s">
        <v>770</v>
      </c>
      <c r="C26" s="59" t="s">
        <v>99</v>
      </c>
      <c r="D26" s="22">
        <v>480</v>
      </c>
      <c r="E26" s="22"/>
      <c r="F26" s="31"/>
      <c r="G26" s="24" t="e">
        <f t="shared" si="4"/>
        <v>#DIV/0!</v>
      </c>
      <c r="H26" s="37">
        <v>0</v>
      </c>
      <c r="I26" s="26"/>
      <c r="J26" s="169" t="e">
        <f t="shared" si="5"/>
        <v>#DIV/0!</v>
      </c>
    </row>
    <row r="27" spans="1:10" s="72" customFormat="1" ht="12.75">
      <c r="A27" s="50" t="s">
        <v>771</v>
      </c>
      <c r="B27" s="56">
        <v>8</v>
      </c>
      <c r="C27" s="59" t="s">
        <v>99</v>
      </c>
      <c r="D27" s="22">
        <v>1300</v>
      </c>
      <c r="E27" s="22"/>
      <c r="F27" s="31"/>
      <c r="G27" s="24" t="e">
        <f t="shared" si="4"/>
        <v>#DIV/0!</v>
      </c>
      <c r="H27" s="37">
        <v>0</v>
      </c>
      <c r="I27" s="26"/>
      <c r="J27" s="169" t="e">
        <f t="shared" si="5"/>
        <v>#DIV/0!</v>
      </c>
    </row>
    <row r="28" spans="1:10" s="72" customFormat="1" ht="12.75">
      <c r="A28" s="50" t="s">
        <v>772</v>
      </c>
      <c r="B28" s="255" t="s">
        <v>773</v>
      </c>
      <c r="C28" s="59" t="s">
        <v>99</v>
      </c>
      <c r="D28" s="22">
        <v>80</v>
      </c>
      <c r="E28" s="22"/>
      <c r="F28" s="31"/>
      <c r="G28" s="24" t="e">
        <f t="shared" si="4"/>
        <v>#DIV/0!</v>
      </c>
      <c r="H28" s="37">
        <v>0</v>
      </c>
      <c r="I28" s="26"/>
      <c r="J28" s="169" t="e">
        <f t="shared" si="5"/>
        <v>#DIV/0!</v>
      </c>
    </row>
    <row r="29" spans="1:10" s="72" customFormat="1" ht="12.75">
      <c r="A29" s="50" t="s">
        <v>774</v>
      </c>
      <c r="B29" s="56">
        <v>9</v>
      </c>
      <c r="C29" s="59" t="s">
        <v>99</v>
      </c>
      <c r="D29" s="22">
        <v>40</v>
      </c>
      <c r="E29" s="22"/>
      <c r="F29" s="31"/>
      <c r="G29" s="24" t="e">
        <f t="shared" si="4"/>
        <v>#DIV/0!</v>
      </c>
      <c r="H29" s="37">
        <v>0</v>
      </c>
      <c r="I29" s="26"/>
      <c r="J29" s="169" t="e">
        <f t="shared" si="5"/>
        <v>#DIV/0!</v>
      </c>
    </row>
    <row r="30" spans="1:10" s="72" customFormat="1" ht="12.75">
      <c r="A30" s="50" t="s">
        <v>775</v>
      </c>
      <c r="B30" s="255" t="s">
        <v>640</v>
      </c>
      <c r="C30" s="59" t="s">
        <v>99</v>
      </c>
      <c r="D30" s="22">
        <v>20</v>
      </c>
      <c r="E30" s="22"/>
      <c r="F30" s="31"/>
      <c r="G30" s="24" t="e">
        <f t="shared" si="4"/>
        <v>#DIV/0!</v>
      </c>
      <c r="H30" s="37">
        <v>0</v>
      </c>
      <c r="I30" s="26"/>
      <c r="J30" s="169" t="e">
        <f t="shared" si="5"/>
        <v>#DIV/0!</v>
      </c>
    </row>
    <row r="31" spans="1:10" s="72" customFormat="1" ht="12.75" customHeight="1">
      <c r="A31" s="673"/>
      <c r="B31" s="673"/>
      <c r="C31" s="673"/>
      <c r="D31" s="673"/>
      <c r="E31" s="673"/>
      <c r="F31" s="673"/>
      <c r="G31" s="673"/>
      <c r="H31" s="673"/>
      <c r="I31" s="673"/>
      <c r="J31" s="312" t="e">
        <f>SUM(J5:J30)</f>
        <v>#DIV/0!</v>
      </c>
    </row>
    <row r="33" spans="1:10" s="72" customFormat="1" ht="12">
      <c r="A33" s="72" t="s">
        <v>166</v>
      </c>
      <c r="F33" s="73"/>
      <c r="J33" s="74"/>
    </row>
    <row r="34" spans="1:10" s="72" customFormat="1" ht="12">
      <c r="A34" s="72" t="s">
        <v>167</v>
      </c>
      <c r="F34" s="73"/>
      <c r="J34" s="74"/>
    </row>
    <row r="35" spans="1:10" s="72" customFormat="1" ht="12" customHeight="1">
      <c r="A35" s="670" t="s">
        <v>168</v>
      </c>
      <c r="B35" s="670"/>
      <c r="C35" s="670"/>
      <c r="D35" s="670"/>
      <c r="E35" s="670"/>
      <c r="F35" s="670"/>
      <c r="G35" s="670"/>
      <c r="H35" s="670"/>
      <c r="J35" s="74"/>
    </row>
    <row r="36" spans="1:10" s="72" customFormat="1" ht="12" customHeight="1">
      <c r="A36" s="72" t="s">
        <v>169</v>
      </c>
      <c r="F36" s="73"/>
      <c r="J36" s="74"/>
    </row>
    <row r="37" spans="1:10" s="72" customFormat="1" ht="25.5" customHeight="1">
      <c r="A37" s="670" t="s">
        <v>170</v>
      </c>
      <c r="B37" s="670"/>
      <c r="C37" s="670"/>
      <c r="D37" s="670"/>
      <c r="E37" s="670"/>
      <c r="F37" s="670"/>
      <c r="G37" s="670"/>
      <c r="H37" s="670"/>
      <c r="I37" s="670"/>
      <c r="J37" s="670"/>
    </row>
    <row r="38" spans="1:10" s="72" customFormat="1" ht="12">
      <c r="A38" s="72" t="s">
        <v>171</v>
      </c>
      <c r="F38" s="73"/>
      <c r="J38" s="74"/>
    </row>
    <row r="39" spans="1:10" s="72" customFormat="1" ht="12">
      <c r="A39" s="72" t="s">
        <v>172</v>
      </c>
      <c r="F39" s="73"/>
      <c r="J39" s="74"/>
    </row>
    <row r="40" spans="1:10" s="72" customFormat="1" ht="12">
      <c r="A40" s="72" t="s">
        <v>173</v>
      </c>
      <c r="F40" s="73"/>
      <c r="J40" s="74"/>
    </row>
    <row r="41" spans="1:10" s="72" customFormat="1" ht="12">
      <c r="A41" s="72" t="s">
        <v>174</v>
      </c>
      <c r="F41" s="73"/>
      <c r="J41" s="74"/>
    </row>
    <row r="42" spans="1:10" s="72" customFormat="1" ht="12">
      <c r="A42" s="72" t="s">
        <v>175</v>
      </c>
      <c r="F42" s="73"/>
      <c r="J42" s="74"/>
    </row>
    <row r="43" s="72" customFormat="1" ht="12.75">
      <c r="E43" s="6"/>
    </row>
    <row r="44" ht="12.75">
      <c r="E44" s="72"/>
    </row>
    <row r="45" ht="12.75">
      <c r="E45" s="72"/>
    </row>
    <row r="46" ht="12.75">
      <c r="E46" s="72"/>
    </row>
    <row r="48" ht="12.75">
      <c r="E48" s="72"/>
    </row>
    <row r="50" ht="12.75">
      <c r="E50" s="72"/>
    </row>
  </sheetData>
  <sheetProtection selectLockedCells="1" selectUnlockedCells="1"/>
  <mergeCells count="3">
    <mergeCell ref="A31:I31"/>
    <mergeCell ref="A35:H35"/>
    <mergeCell ref="A37:J37"/>
  </mergeCells>
  <printOptions/>
  <pageMargins left="0.75" right="0.75" top="1" bottom="1" header="0.5118055555555555" footer="0.5118055555555555"/>
  <pageSetup horizontalDpi="300" verticalDpi="300" orientation="landscape" paperSize="9"/>
</worksheet>
</file>

<file path=xl/worksheets/sheet52.xml><?xml version="1.0" encoding="utf-8"?>
<worksheet xmlns="http://schemas.openxmlformats.org/spreadsheetml/2006/main" xmlns:r="http://schemas.openxmlformats.org/officeDocument/2006/relationships">
  <dimension ref="A1:J41"/>
  <sheetViews>
    <sheetView zoomScale="107" zoomScaleNormal="107" zoomScalePageLayoutView="0" workbookViewId="0" topLeftCell="A1">
      <selection activeCell="H6" sqref="H6:H13"/>
    </sheetView>
  </sheetViews>
  <sheetFormatPr defaultColWidth="9.00390625" defaultRowHeight="12.75"/>
  <cols>
    <col min="1" max="1" width="5.00390625" style="121" customWidth="1"/>
    <col min="2" max="2" width="59.00390625" style="5" customWidth="1"/>
    <col min="3" max="3" width="4.8515625" style="6" customWidth="1"/>
    <col min="4" max="4" width="5.00390625" style="6" customWidth="1"/>
    <col min="5" max="5" width="9.140625" style="121" customWidth="1"/>
    <col min="6" max="6" width="10.00390625" style="6" customWidth="1"/>
    <col min="7" max="7" width="11.421875" style="6" customWidth="1"/>
    <col min="8" max="8" width="10.421875" style="6" customWidth="1"/>
    <col min="9" max="9" width="5.00390625" style="6" customWidth="1"/>
    <col min="10" max="10" width="12.421875" style="6" customWidth="1"/>
    <col min="11" max="16384" width="9.00390625" style="6" customWidth="1"/>
  </cols>
  <sheetData>
    <row r="1" spans="1:10" ht="12.75">
      <c r="A1" s="119" t="s">
        <v>776</v>
      </c>
      <c r="B1" s="265"/>
      <c r="C1" s="7"/>
      <c r="D1" s="104"/>
      <c r="E1" s="364"/>
      <c r="F1" s="104"/>
      <c r="G1" s="7"/>
      <c r="H1" s="7"/>
      <c r="J1"/>
    </row>
    <row r="2" spans="1:10" s="14" customFormat="1" ht="91.5" customHeight="1">
      <c r="A2" s="9" t="s">
        <v>87</v>
      </c>
      <c r="B2" s="9" t="s">
        <v>88</v>
      </c>
      <c r="C2" s="9" t="s">
        <v>89</v>
      </c>
      <c r="D2" s="10" t="s">
        <v>90</v>
      </c>
      <c r="E2" s="10" t="s">
        <v>91</v>
      </c>
      <c r="F2" s="11" t="s">
        <v>92</v>
      </c>
      <c r="G2" s="12" t="s">
        <v>93</v>
      </c>
      <c r="H2" s="13" t="s">
        <v>94</v>
      </c>
      <c r="I2" s="13" t="s">
        <v>95</v>
      </c>
      <c r="J2" s="13" t="s">
        <v>96</v>
      </c>
    </row>
    <row r="3" spans="1:10" s="108" customFormat="1" ht="10.5">
      <c r="A3" s="385">
        <v>1</v>
      </c>
      <c r="B3" s="342">
        <v>2</v>
      </c>
      <c r="C3" s="106">
        <v>3</v>
      </c>
      <c r="D3" s="106">
        <v>4</v>
      </c>
      <c r="E3" s="469">
        <v>5</v>
      </c>
      <c r="F3" s="107">
        <v>6</v>
      </c>
      <c r="G3" s="309">
        <v>7</v>
      </c>
      <c r="H3" s="106">
        <v>8</v>
      </c>
      <c r="I3" s="106">
        <v>9</v>
      </c>
      <c r="J3" s="17">
        <v>10</v>
      </c>
    </row>
    <row r="4" spans="1:10" s="72" customFormat="1" ht="38.25" customHeight="1">
      <c r="A4" s="520" t="s">
        <v>302</v>
      </c>
      <c r="B4" s="3" t="s">
        <v>777</v>
      </c>
      <c r="C4" s="42" t="s">
        <v>99</v>
      </c>
      <c r="D4" s="337">
        <v>20</v>
      </c>
      <c r="E4" s="109"/>
      <c r="F4" s="31"/>
      <c r="G4" s="24" t="e">
        <f>ROUNDUP(D4/F4,2)</f>
        <v>#DIV/0!</v>
      </c>
      <c r="H4" s="37">
        <v>0</v>
      </c>
      <c r="I4" s="110"/>
      <c r="J4" s="169" t="e">
        <f>ROUND((H4*I4+H4)*G4,2)</f>
        <v>#DIV/0!</v>
      </c>
    </row>
    <row r="5" spans="1:10" s="72" customFormat="1" ht="25.5">
      <c r="A5" s="520" t="s">
        <v>305</v>
      </c>
      <c r="B5" s="3" t="s">
        <v>778</v>
      </c>
      <c r="C5" s="42"/>
      <c r="D5" s="337"/>
      <c r="E5" s="109"/>
      <c r="F5" s="31"/>
      <c r="G5" s="24"/>
      <c r="H5" s="37"/>
      <c r="I5" s="110"/>
      <c r="J5" s="169"/>
    </row>
    <row r="6" spans="1:10" s="72" customFormat="1" ht="12.75">
      <c r="A6" s="520" t="s">
        <v>510</v>
      </c>
      <c r="B6" s="41" t="s">
        <v>779</v>
      </c>
      <c r="C6" s="42" t="s">
        <v>99</v>
      </c>
      <c r="D6" s="337">
        <v>400</v>
      </c>
      <c r="E6" s="109"/>
      <c r="F6" s="31"/>
      <c r="G6" s="24" t="e">
        <f aca="true" t="shared" si="0" ref="G6:G13">ROUNDUP(D6/F6,2)</f>
        <v>#DIV/0!</v>
      </c>
      <c r="H6" s="37">
        <v>0</v>
      </c>
      <c r="I6" s="110"/>
      <c r="J6" s="169" t="e">
        <f aca="true" t="shared" si="1" ref="J6:J13">ROUND((H6*I6+H6)*G6,2)</f>
        <v>#DIV/0!</v>
      </c>
    </row>
    <row r="7" spans="1:10" s="72" customFormat="1" ht="12.75">
      <c r="A7" s="40" t="s">
        <v>780</v>
      </c>
      <c r="B7" s="521" t="s">
        <v>781</v>
      </c>
      <c r="C7" s="522" t="s">
        <v>99</v>
      </c>
      <c r="D7" s="523">
        <v>1600</v>
      </c>
      <c r="E7" s="109"/>
      <c r="F7" s="31"/>
      <c r="G7" s="24" t="e">
        <f t="shared" si="0"/>
        <v>#DIV/0!</v>
      </c>
      <c r="H7" s="37">
        <v>0</v>
      </c>
      <c r="I7" s="110"/>
      <c r="J7" s="169" t="e">
        <f t="shared" si="1"/>
        <v>#DIV/0!</v>
      </c>
    </row>
    <row r="8" spans="1:10" s="72" customFormat="1" ht="12.75">
      <c r="A8" s="40" t="s">
        <v>307</v>
      </c>
      <c r="B8" s="41" t="s">
        <v>782</v>
      </c>
      <c r="C8" s="524" t="s">
        <v>99</v>
      </c>
      <c r="D8" s="337">
        <v>3400</v>
      </c>
      <c r="E8" s="109"/>
      <c r="F8" s="31"/>
      <c r="G8" s="24" t="e">
        <f t="shared" si="0"/>
        <v>#DIV/0!</v>
      </c>
      <c r="H8" s="37">
        <v>0</v>
      </c>
      <c r="I8" s="110"/>
      <c r="J8" s="169" t="e">
        <f t="shared" si="1"/>
        <v>#DIV/0!</v>
      </c>
    </row>
    <row r="9" spans="1:10" s="72" customFormat="1" ht="18" customHeight="1">
      <c r="A9" s="40" t="s">
        <v>529</v>
      </c>
      <c r="B9" s="41" t="s">
        <v>783</v>
      </c>
      <c r="C9" s="524" t="s">
        <v>99</v>
      </c>
      <c r="D9" s="337">
        <v>20</v>
      </c>
      <c r="E9" s="109"/>
      <c r="F9" s="31"/>
      <c r="G9" s="24" t="e">
        <f t="shared" si="0"/>
        <v>#DIV/0!</v>
      </c>
      <c r="H9" s="37">
        <v>0</v>
      </c>
      <c r="I9" s="110"/>
      <c r="J9" s="169" t="e">
        <f t="shared" si="1"/>
        <v>#DIV/0!</v>
      </c>
    </row>
    <row r="10" spans="1:10" s="184" customFormat="1" ht="12.75">
      <c r="A10" s="19">
        <v>5</v>
      </c>
      <c r="B10" s="55" t="s">
        <v>784</v>
      </c>
      <c r="C10" s="146" t="s">
        <v>99</v>
      </c>
      <c r="D10" s="22">
        <v>500</v>
      </c>
      <c r="E10" s="109"/>
      <c r="F10" s="245"/>
      <c r="G10" s="24" t="e">
        <f t="shared" si="0"/>
        <v>#DIV/0!</v>
      </c>
      <c r="H10" s="37">
        <v>0</v>
      </c>
      <c r="I10" s="26"/>
      <c r="J10" s="169" t="e">
        <f t="shared" si="1"/>
        <v>#DIV/0!</v>
      </c>
    </row>
    <row r="11" spans="1:10" s="174" customFormat="1" ht="12.75">
      <c r="A11" s="33">
        <v>6</v>
      </c>
      <c r="B11" s="525" t="s">
        <v>785</v>
      </c>
      <c r="C11" s="368" t="s">
        <v>99</v>
      </c>
      <c r="D11" s="46">
        <v>5</v>
      </c>
      <c r="E11" s="22"/>
      <c r="F11" s="31"/>
      <c r="G11" s="24" t="e">
        <f t="shared" si="0"/>
        <v>#DIV/0!</v>
      </c>
      <c r="H11" s="37">
        <v>0</v>
      </c>
      <c r="I11" s="26"/>
      <c r="J11" s="169" t="e">
        <f t="shared" si="1"/>
        <v>#DIV/0!</v>
      </c>
    </row>
    <row r="12" spans="1:10" s="174" customFormat="1" ht="12.75">
      <c r="A12" s="33">
        <v>7</v>
      </c>
      <c r="B12" s="132" t="s">
        <v>786</v>
      </c>
      <c r="C12" s="222" t="s">
        <v>99</v>
      </c>
      <c r="D12" s="390">
        <v>700</v>
      </c>
      <c r="E12" s="336"/>
      <c r="F12" s="31"/>
      <c r="G12" s="24" t="e">
        <f t="shared" si="0"/>
        <v>#DIV/0!</v>
      </c>
      <c r="H12" s="37">
        <v>0</v>
      </c>
      <c r="I12" s="110"/>
      <c r="J12" s="169" t="e">
        <f t="shared" si="1"/>
        <v>#DIV/0!</v>
      </c>
    </row>
    <row r="13" spans="1:10" s="174" customFormat="1" ht="25.5">
      <c r="A13" s="33">
        <v>8</v>
      </c>
      <c r="B13" s="132" t="s">
        <v>787</v>
      </c>
      <c r="C13" s="222" t="s">
        <v>482</v>
      </c>
      <c r="D13" s="390">
        <v>1500</v>
      </c>
      <c r="E13" s="336"/>
      <c r="F13" s="31"/>
      <c r="G13" s="24" t="e">
        <f t="shared" si="0"/>
        <v>#DIV/0!</v>
      </c>
      <c r="H13" s="37">
        <v>0</v>
      </c>
      <c r="I13" s="110"/>
      <c r="J13" s="169" t="e">
        <f t="shared" si="1"/>
        <v>#DIV/0!</v>
      </c>
    </row>
    <row r="14" spans="1:10" s="72" customFormat="1" ht="12.75" customHeight="1">
      <c r="A14" s="673" t="s">
        <v>165</v>
      </c>
      <c r="B14" s="673"/>
      <c r="C14" s="673"/>
      <c r="D14" s="673"/>
      <c r="E14" s="673"/>
      <c r="F14" s="673"/>
      <c r="G14" s="673"/>
      <c r="H14" s="673"/>
      <c r="I14" s="673"/>
      <c r="J14" s="317" t="e">
        <f>SUM(J4:J13)</f>
        <v>#DIV/0!</v>
      </c>
    </row>
    <row r="15" ht="12.75">
      <c r="E15"/>
    </row>
    <row r="16" spans="1:10" s="72" customFormat="1" ht="10.5" customHeight="1">
      <c r="A16" s="72" t="s">
        <v>166</v>
      </c>
      <c r="F16" s="73"/>
      <c r="J16" s="74"/>
    </row>
    <row r="17" spans="1:10" s="72" customFormat="1" ht="12">
      <c r="A17" s="72" t="s">
        <v>167</v>
      </c>
      <c r="F17" s="73"/>
      <c r="J17" s="74"/>
    </row>
    <row r="18" spans="1:10" s="72" customFormat="1" ht="12" customHeight="1">
      <c r="A18" s="670" t="s">
        <v>168</v>
      </c>
      <c r="B18" s="670"/>
      <c r="C18" s="670"/>
      <c r="D18" s="670"/>
      <c r="E18" s="670"/>
      <c r="F18" s="670"/>
      <c r="G18" s="670"/>
      <c r="H18" s="670"/>
      <c r="J18" s="74"/>
    </row>
    <row r="19" spans="1:10" s="72" customFormat="1" ht="12" customHeight="1">
      <c r="A19" s="72" t="s">
        <v>169</v>
      </c>
      <c r="F19" s="73"/>
      <c r="J19" s="74"/>
    </row>
    <row r="20" spans="1:10" s="72" customFormat="1" ht="25.5" customHeight="1">
      <c r="A20" s="670" t="s">
        <v>170</v>
      </c>
      <c r="B20" s="670"/>
      <c r="C20" s="670"/>
      <c r="D20" s="670"/>
      <c r="E20" s="670"/>
      <c r="F20" s="670"/>
      <c r="G20" s="670"/>
      <c r="H20" s="670"/>
      <c r="I20" s="670"/>
      <c r="J20" s="670"/>
    </row>
    <row r="21" spans="1:10" s="72" customFormat="1" ht="12">
      <c r="A21" s="72" t="s">
        <v>171</v>
      </c>
      <c r="F21" s="73"/>
      <c r="J21" s="74"/>
    </row>
    <row r="22" spans="1:10" s="72" customFormat="1" ht="12">
      <c r="A22" s="72" t="s">
        <v>172</v>
      </c>
      <c r="F22" s="73"/>
      <c r="J22" s="74"/>
    </row>
    <row r="23" spans="1:10" s="72" customFormat="1" ht="12">
      <c r="A23" s="72" t="s">
        <v>173</v>
      </c>
      <c r="F23" s="73"/>
      <c r="J23" s="74"/>
    </row>
    <row r="24" spans="1:10" s="72" customFormat="1" ht="12">
      <c r="A24" s="72" t="s">
        <v>174</v>
      </c>
      <c r="F24" s="73"/>
      <c r="J24" s="74"/>
    </row>
    <row r="25" spans="1:10" s="72" customFormat="1" ht="12">
      <c r="A25" s="72" t="s">
        <v>175</v>
      </c>
      <c r="F25" s="73"/>
      <c r="J25" s="74"/>
    </row>
    <row r="26" ht="12.75">
      <c r="E26" s="6"/>
    </row>
    <row r="27" ht="12.75">
      <c r="E27" s="6"/>
    </row>
    <row r="28" ht="12.75">
      <c r="E28" s="72"/>
    </row>
    <row r="29" ht="12.75">
      <c r="E29" s="72"/>
    </row>
    <row r="30" ht="12.75">
      <c r="E30"/>
    </row>
    <row r="31" ht="12.75">
      <c r="E31" s="72"/>
    </row>
    <row r="32" ht="12.75">
      <c r="E32"/>
    </row>
    <row r="33" ht="12.75">
      <c r="E33" s="72"/>
    </row>
    <row r="34" ht="12.75">
      <c r="E34" s="6"/>
    </row>
    <row r="35" ht="12.75">
      <c r="E35" s="6"/>
    </row>
    <row r="36" ht="12.75">
      <c r="E36" s="6"/>
    </row>
    <row r="37" ht="12.75">
      <c r="E37" s="6"/>
    </row>
    <row r="38" ht="12.75">
      <c r="E38"/>
    </row>
    <row r="39" ht="12.75">
      <c r="E39"/>
    </row>
    <row r="40" ht="12.75">
      <c r="E40"/>
    </row>
    <row r="41" ht="12.75">
      <c r="E41"/>
    </row>
  </sheetData>
  <sheetProtection selectLockedCells="1" selectUnlockedCells="1"/>
  <mergeCells count="3">
    <mergeCell ref="A14:I14"/>
    <mergeCell ref="A18:H18"/>
    <mergeCell ref="A20:J20"/>
  </mergeCells>
  <printOptions/>
  <pageMargins left="0.75" right="0.75" top="1" bottom="1" header="0.5118055555555555" footer="0.5118055555555555"/>
  <pageSetup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66"/>
  <sheetViews>
    <sheetView zoomScale="107" zoomScaleNormal="107" zoomScalePageLayoutView="0" workbookViewId="0" topLeftCell="A1">
      <selection activeCell="O14" sqref="O14"/>
    </sheetView>
  </sheetViews>
  <sheetFormatPr defaultColWidth="8.8515625" defaultRowHeight="12.75"/>
  <cols>
    <col min="1" max="1" width="5.8515625" style="0" customWidth="1"/>
    <col min="2" max="2" width="54.421875" style="0" customWidth="1"/>
    <col min="3" max="3" width="6.140625" style="0" customWidth="1"/>
    <col min="4" max="4" width="5.421875" style="6" customWidth="1"/>
    <col min="5" max="5" width="8.8515625" style="0" customWidth="1"/>
    <col min="6" max="6" width="9.8515625" style="0" customWidth="1"/>
    <col min="7" max="8" width="12.00390625" style="0" customWidth="1"/>
    <col min="9" max="9" width="4.7109375" style="0" customWidth="1"/>
    <col min="10" max="10" width="13.140625" style="0" customWidth="1"/>
  </cols>
  <sheetData>
    <row r="1" spans="1:8" s="174" customFormat="1" ht="12.75">
      <c r="A1" s="7" t="s">
        <v>788</v>
      </c>
      <c r="B1" s="7"/>
      <c r="C1" s="7"/>
      <c r="D1" s="7"/>
      <c r="E1" s="7"/>
      <c r="F1" s="7"/>
      <c r="G1" s="7"/>
      <c r="H1" s="7"/>
    </row>
    <row r="2" spans="1:10" s="14" customFormat="1" ht="60">
      <c r="A2" s="9" t="s">
        <v>87</v>
      </c>
      <c r="B2" s="9" t="s">
        <v>88</v>
      </c>
      <c r="C2" s="9" t="s">
        <v>89</v>
      </c>
      <c r="D2" s="10" t="s">
        <v>90</v>
      </c>
      <c r="E2" s="10" t="s">
        <v>688</v>
      </c>
      <c r="F2" s="11" t="s">
        <v>92</v>
      </c>
      <c r="G2" s="12" t="s">
        <v>93</v>
      </c>
      <c r="H2" s="13" t="s">
        <v>94</v>
      </c>
      <c r="I2" s="13" t="s">
        <v>95</v>
      </c>
      <c r="J2" s="13" t="s">
        <v>96</v>
      </c>
    </row>
    <row r="3" spans="1:10" s="108" customFormat="1" ht="10.5">
      <c r="A3" s="15">
        <v>1</v>
      </c>
      <c r="B3" s="15">
        <v>2</v>
      </c>
      <c r="C3" s="15">
        <v>3</v>
      </c>
      <c r="D3" s="15">
        <v>4</v>
      </c>
      <c r="E3" s="201">
        <v>5</v>
      </c>
      <c r="F3" s="15">
        <v>6</v>
      </c>
      <c r="G3" s="15">
        <v>7</v>
      </c>
      <c r="H3" s="15">
        <v>8</v>
      </c>
      <c r="I3" s="15">
        <v>9</v>
      </c>
      <c r="J3" s="17">
        <v>10</v>
      </c>
    </row>
    <row r="4" spans="1:10" s="184" customFormat="1" ht="39">
      <c r="A4" s="33">
        <v>1</v>
      </c>
      <c r="B4" s="51" t="s">
        <v>789</v>
      </c>
      <c r="C4" s="52" t="s">
        <v>108</v>
      </c>
      <c r="D4" s="337">
        <v>20</v>
      </c>
      <c r="E4" s="109"/>
      <c r="F4" s="47"/>
      <c r="G4" s="24" t="e">
        <f>ROUNDUP(D4/F4,2)</f>
        <v>#DIV/0!</v>
      </c>
      <c r="H4" s="37"/>
      <c r="I4" s="26"/>
      <c r="J4" s="169" t="e">
        <f>ROUND((H4*I4+H4)*G4,2)</f>
        <v>#DIV/0!</v>
      </c>
    </row>
    <row r="5" spans="1:10" s="184" customFormat="1" ht="39">
      <c r="A5" s="33">
        <v>2</v>
      </c>
      <c r="B5" s="51" t="s">
        <v>790</v>
      </c>
      <c r="C5" s="52" t="s">
        <v>108</v>
      </c>
      <c r="D5" s="337">
        <v>10</v>
      </c>
      <c r="E5" s="109"/>
      <c r="F5" s="47"/>
      <c r="G5" s="24" t="e">
        <f>ROUNDUP(D5/F5,2)</f>
        <v>#DIV/0!</v>
      </c>
      <c r="H5" s="37"/>
      <c r="I5" s="26"/>
      <c r="J5" s="169" t="e">
        <f>ROUND((H5*I5+H5)*G5,2)</f>
        <v>#DIV/0!</v>
      </c>
    </row>
    <row r="6" spans="1:10" s="184" customFormat="1" ht="36.75" customHeight="1">
      <c r="A6" s="33">
        <v>3</v>
      </c>
      <c r="B6" s="51" t="s">
        <v>791</v>
      </c>
      <c r="C6" s="52" t="s">
        <v>108</v>
      </c>
      <c r="D6" s="337">
        <v>10</v>
      </c>
      <c r="E6" s="109"/>
      <c r="F6" s="47"/>
      <c r="G6" s="24" t="e">
        <f>ROUNDUP(D6/F6,2)</f>
        <v>#DIV/0!</v>
      </c>
      <c r="H6" s="37"/>
      <c r="I6" s="26"/>
      <c r="J6" s="169" t="e">
        <f>ROUND((H6*I6+H6)*G6,2)</f>
        <v>#DIV/0!</v>
      </c>
    </row>
    <row r="7" spans="1:10" s="184" customFormat="1" ht="75" customHeight="1">
      <c r="A7" s="33">
        <v>4</v>
      </c>
      <c r="B7" s="51" t="s">
        <v>792</v>
      </c>
      <c r="C7" s="52" t="s">
        <v>108</v>
      </c>
      <c r="D7" s="337">
        <v>10</v>
      </c>
      <c r="E7" s="109"/>
      <c r="F7" s="47"/>
      <c r="G7" s="24" t="e">
        <f>ROUNDUP(D7/F7,2)</f>
        <v>#DIV/0!</v>
      </c>
      <c r="H7" s="37"/>
      <c r="I7" s="26"/>
      <c r="J7" s="169" t="e">
        <f>ROUND((H7*I7+H7)*G7,2)</f>
        <v>#DIV/0!</v>
      </c>
    </row>
    <row r="8" spans="1:10" s="184" customFormat="1" ht="72" customHeight="1">
      <c r="A8" s="33">
        <v>5</v>
      </c>
      <c r="B8" s="51" t="s">
        <v>793</v>
      </c>
      <c r="C8" s="52" t="s">
        <v>108</v>
      </c>
      <c r="D8" s="337">
        <v>4</v>
      </c>
      <c r="E8" s="109"/>
      <c r="F8" s="47"/>
      <c r="G8" s="24" t="e">
        <f>ROUNDUP(D8/F8,2)</f>
        <v>#DIV/0!</v>
      </c>
      <c r="H8" s="37"/>
      <c r="I8" s="26"/>
      <c r="J8" s="169" t="e">
        <f>ROUND((H8*I8+H8)*G8,2)</f>
        <v>#DIV/0!</v>
      </c>
    </row>
    <row r="9" spans="1:10" s="184" customFormat="1" ht="12.75" customHeight="1">
      <c r="A9" s="688" t="s">
        <v>165</v>
      </c>
      <c r="B9" s="688"/>
      <c r="C9" s="688"/>
      <c r="D9" s="688"/>
      <c r="E9" s="688"/>
      <c r="F9" s="688"/>
      <c r="G9" s="688"/>
      <c r="H9" s="688"/>
      <c r="I9" s="688"/>
      <c r="J9" s="510" t="e">
        <f>SUM(J4:J8)</f>
        <v>#DIV/0!</v>
      </c>
    </row>
    <row r="10" spans="1:10" s="72" customFormat="1" ht="12">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row r="20" spans="1:10" s="158" customFormat="1" ht="12" customHeight="1">
      <c r="A20" s="72"/>
      <c r="B20" s="72"/>
      <c r="C20" s="72"/>
      <c r="D20" s="72"/>
      <c r="E20" s="6"/>
      <c r="F20" s="72"/>
      <c r="G20" s="72"/>
      <c r="H20" s="72"/>
      <c r="I20" s="72"/>
      <c r="J20" s="72"/>
    </row>
    <row r="21" s="72" customFormat="1" ht="12.75">
      <c r="E21" s="6"/>
    </row>
    <row r="22" s="72" customFormat="1" ht="12.75">
      <c r="E22" s="6"/>
    </row>
    <row r="23" spans="1:10" s="72" customFormat="1" ht="12.75">
      <c r="A23"/>
      <c r="B23"/>
      <c r="C23"/>
      <c r="D23" s="6"/>
      <c r="E23" s="6"/>
      <c r="F23"/>
      <c r="G23"/>
      <c r="H23"/>
      <c r="I23"/>
      <c r="J23"/>
    </row>
    <row r="24" ht="12.75">
      <c r="E24" s="6"/>
    </row>
    <row r="25" ht="12.75">
      <c r="E25" s="72"/>
    </row>
    <row r="26" ht="12.75">
      <c r="E26" s="6"/>
    </row>
    <row r="27" ht="12.75">
      <c r="E27" s="72"/>
    </row>
    <row r="28" ht="12.75">
      <c r="E28" s="6"/>
    </row>
    <row r="29" ht="12.75">
      <c r="E29" s="72"/>
    </row>
    <row r="30" ht="12.75">
      <c r="E30" s="6"/>
    </row>
    <row r="31" ht="12.75">
      <c r="E31" s="6"/>
    </row>
    <row r="32" ht="12.75">
      <c r="E32" s="6"/>
    </row>
    <row r="33" ht="12.75">
      <c r="E33" s="6"/>
    </row>
    <row r="34" ht="12.75">
      <c r="E34" s="6"/>
    </row>
    <row r="35" ht="12.75">
      <c r="E35" s="6"/>
    </row>
    <row r="36" ht="12.75">
      <c r="E36" s="6"/>
    </row>
    <row r="37" ht="12.75">
      <c r="E37" s="6"/>
    </row>
    <row r="38" ht="12.75">
      <c r="E38" s="6"/>
    </row>
    <row r="39" ht="12.75">
      <c r="E39" s="72"/>
    </row>
    <row r="40" ht="12.75">
      <c r="E40" s="72"/>
    </row>
    <row r="41" ht="12.75">
      <c r="E41" s="6"/>
    </row>
    <row r="42" ht="12.75">
      <c r="E42" s="72"/>
    </row>
    <row r="43" ht="12.75">
      <c r="E43" s="6"/>
    </row>
    <row r="44" ht="12.75">
      <c r="E44" s="72"/>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194"/>
    </row>
    <row r="55" ht="12.75">
      <c r="E55" s="194"/>
    </row>
    <row r="56" ht="12.75">
      <c r="E56" s="194"/>
    </row>
    <row r="57" ht="12.75">
      <c r="E57" s="194"/>
    </row>
    <row r="58" ht="12.75">
      <c r="E58" s="72"/>
    </row>
    <row r="60" ht="12.75">
      <c r="E60" s="72"/>
    </row>
    <row r="62" ht="12.75">
      <c r="E62" s="72"/>
    </row>
    <row r="63" ht="12.75">
      <c r="E63" s="6"/>
    </row>
    <row r="64" ht="12.75">
      <c r="E64" s="6"/>
    </row>
    <row r="65" ht="12.75">
      <c r="E65" s="6"/>
    </row>
    <row r="66" ht="12.75">
      <c r="E66" s="6"/>
    </row>
  </sheetData>
  <sheetProtection selectLockedCells="1" selectUnlockedCells="1"/>
  <mergeCells count="3">
    <mergeCell ref="A9:I9"/>
    <mergeCell ref="A12:H12"/>
    <mergeCell ref="A14:J14"/>
  </mergeCells>
  <printOptions/>
  <pageMargins left="0.75" right="0.75" top="1" bottom="1" header="0.5118055555555555" footer="0.5118055555555555"/>
  <pageSetup horizontalDpi="300" verticalDpi="300" orientation="landscape" paperSize="9"/>
</worksheet>
</file>

<file path=xl/worksheets/sheet54.xml><?xml version="1.0" encoding="utf-8"?>
<worksheet xmlns="http://schemas.openxmlformats.org/spreadsheetml/2006/main" xmlns:r="http://schemas.openxmlformats.org/officeDocument/2006/relationships">
  <dimension ref="A1:J28"/>
  <sheetViews>
    <sheetView zoomScale="107" zoomScaleNormal="107" zoomScalePageLayoutView="0" workbookViewId="0" topLeftCell="A1">
      <selection activeCell="H5" sqref="H5:H9"/>
    </sheetView>
  </sheetViews>
  <sheetFormatPr defaultColWidth="9.00390625" defaultRowHeight="12.75"/>
  <cols>
    <col min="1" max="1" width="5.421875" style="6" customWidth="1"/>
    <col min="2" max="2" width="58.7109375" style="6" customWidth="1"/>
    <col min="3" max="3" width="4.00390625" style="6" customWidth="1"/>
    <col min="4" max="4" width="4.7109375" style="6" customWidth="1"/>
    <col min="5" max="5" width="10.421875" style="6" customWidth="1"/>
    <col min="6" max="6" width="10.00390625" style="6" customWidth="1"/>
    <col min="7" max="7" width="10.7109375" style="6" customWidth="1"/>
    <col min="8" max="8" width="10.28125" style="6" customWidth="1"/>
    <col min="9" max="9" width="5.140625" style="6" customWidth="1"/>
    <col min="10" max="10" width="11.421875" style="6" customWidth="1"/>
    <col min="11" max="16384" width="9.00390625" style="6" customWidth="1"/>
  </cols>
  <sheetData>
    <row r="1" spans="1:10" ht="12.75">
      <c r="A1" s="119" t="s">
        <v>794</v>
      </c>
      <c r="B1" s="121"/>
      <c r="C1" s="121"/>
      <c r="D1" s="121"/>
      <c r="E1" s="7"/>
      <c r="F1" s="121"/>
      <c r="G1" s="121"/>
      <c r="H1" s="121"/>
      <c r="J1"/>
    </row>
    <row r="2" spans="1:10" s="14" customFormat="1" ht="78"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342">
        <v>3</v>
      </c>
      <c r="D3" s="106">
        <v>4</v>
      </c>
      <c r="E3" s="15">
        <v>5</v>
      </c>
      <c r="F3" s="107">
        <v>6</v>
      </c>
      <c r="G3" s="106">
        <v>7</v>
      </c>
      <c r="H3" s="106">
        <v>8</v>
      </c>
      <c r="I3" s="106">
        <v>9</v>
      </c>
      <c r="J3" s="17">
        <v>10</v>
      </c>
    </row>
    <row r="4" spans="1:10" s="158" customFormat="1" ht="25.5">
      <c r="A4" s="493" t="s">
        <v>302</v>
      </c>
      <c r="B4" s="451" t="s">
        <v>795</v>
      </c>
      <c r="C4" s="452"/>
      <c r="D4" s="78"/>
      <c r="E4" s="22"/>
      <c r="F4" s="31"/>
      <c r="G4" s="453"/>
      <c r="H4" s="518"/>
      <c r="I4" s="26"/>
      <c r="J4" s="519"/>
    </row>
    <row r="5" spans="1:10" s="158" customFormat="1" ht="12.75">
      <c r="A5" s="493" t="s">
        <v>491</v>
      </c>
      <c r="B5" s="451" t="s">
        <v>796</v>
      </c>
      <c r="C5" s="452" t="s">
        <v>99</v>
      </c>
      <c r="D5" s="78">
        <v>10</v>
      </c>
      <c r="E5" s="22"/>
      <c r="F5" s="31"/>
      <c r="G5" s="24" t="e">
        <f>ROUNDUP(D5/F5,2)</f>
        <v>#DIV/0!</v>
      </c>
      <c r="H5" s="37">
        <v>0</v>
      </c>
      <c r="I5" s="26"/>
      <c r="J5" s="169" t="e">
        <f>ROUND((H5*I5+H5)*G5,2)</f>
        <v>#DIV/0!</v>
      </c>
    </row>
    <row r="6" spans="1:10" s="158" customFormat="1" ht="12.75">
      <c r="A6" s="493" t="s">
        <v>493</v>
      </c>
      <c r="B6" s="451" t="s">
        <v>797</v>
      </c>
      <c r="C6" s="452" t="s">
        <v>99</v>
      </c>
      <c r="D6" s="78">
        <v>10</v>
      </c>
      <c r="E6" s="22"/>
      <c r="F6" s="31"/>
      <c r="G6" s="24" t="e">
        <f>ROUNDUP(D6/F6,2)</f>
        <v>#DIV/0!</v>
      </c>
      <c r="H6" s="37">
        <v>0</v>
      </c>
      <c r="I6" s="26"/>
      <c r="J6" s="169" t="e">
        <f>ROUND((H6*I6+H6)*G6,2)</f>
        <v>#DIV/0!</v>
      </c>
    </row>
    <row r="7" spans="1:10" s="158" customFormat="1" ht="12.75">
      <c r="A7" s="493" t="s">
        <v>495</v>
      </c>
      <c r="B7" s="451" t="s">
        <v>798</v>
      </c>
      <c r="C7" s="452" t="s">
        <v>99</v>
      </c>
      <c r="D7" s="78">
        <v>10</v>
      </c>
      <c r="E7" s="22"/>
      <c r="F7" s="31"/>
      <c r="G7" s="24" t="e">
        <f>ROUNDUP(D7/F7,2)</f>
        <v>#DIV/0!</v>
      </c>
      <c r="H7" s="37">
        <v>0</v>
      </c>
      <c r="I7" s="26"/>
      <c r="J7" s="169" t="e">
        <f>ROUND((H7*I7+H7)*G7,2)</f>
        <v>#DIV/0!</v>
      </c>
    </row>
    <row r="8" spans="1:10" s="158" customFormat="1" ht="12.75">
      <c r="A8" s="493" t="s">
        <v>497</v>
      </c>
      <c r="B8" s="451" t="s">
        <v>799</v>
      </c>
      <c r="C8" s="452" t="s">
        <v>99</v>
      </c>
      <c r="D8" s="78">
        <v>15</v>
      </c>
      <c r="E8" s="22"/>
      <c r="F8" s="31"/>
      <c r="G8" s="24" t="e">
        <f>ROUNDUP(D8/F8,2)</f>
        <v>#DIV/0!</v>
      </c>
      <c r="H8" s="37">
        <v>0</v>
      </c>
      <c r="I8" s="26"/>
      <c r="J8" s="169" t="e">
        <f>ROUND((H8*I8+H8)*G8,2)</f>
        <v>#DIV/0!</v>
      </c>
    </row>
    <row r="9" spans="1:10" s="72" customFormat="1" ht="41.25" customHeight="1">
      <c r="A9" s="50" t="s">
        <v>305</v>
      </c>
      <c r="B9" s="56" t="s">
        <v>800</v>
      </c>
      <c r="C9" s="59" t="s">
        <v>99</v>
      </c>
      <c r="D9" s="22">
        <v>20</v>
      </c>
      <c r="E9" s="22"/>
      <c r="F9" s="31"/>
      <c r="G9" s="24" t="e">
        <f>ROUNDUP(D9/F9,2)</f>
        <v>#DIV/0!</v>
      </c>
      <c r="H9" s="37">
        <v>0</v>
      </c>
      <c r="I9" s="26"/>
      <c r="J9" s="169" t="e">
        <f>ROUND((H9*I9+H9)*G9,2)</f>
        <v>#DIV/0!</v>
      </c>
    </row>
    <row r="10" spans="1:10" s="72" customFormat="1" ht="12.75" customHeight="1">
      <c r="A10" s="673"/>
      <c r="B10" s="673"/>
      <c r="C10" s="673"/>
      <c r="D10" s="673"/>
      <c r="E10" s="673"/>
      <c r="F10" s="673"/>
      <c r="G10" s="673"/>
      <c r="H10" s="673"/>
      <c r="I10" s="673"/>
      <c r="J10" s="312" t="e">
        <f>SUM(J4:J9)</f>
        <v>#DIV/0!</v>
      </c>
    </row>
    <row r="12" spans="1:10" s="72" customFormat="1" ht="12">
      <c r="A12" s="72" t="s">
        <v>166</v>
      </c>
      <c r="F12" s="73"/>
      <c r="J12" s="74"/>
    </row>
    <row r="13" spans="1:10" s="72" customFormat="1" ht="12">
      <c r="A13" s="72" t="s">
        <v>167</v>
      </c>
      <c r="F13" s="73"/>
      <c r="J13" s="74"/>
    </row>
    <row r="14" spans="1:10" s="72" customFormat="1" ht="12" customHeight="1">
      <c r="A14" s="670" t="s">
        <v>168</v>
      </c>
      <c r="B14" s="670"/>
      <c r="C14" s="670"/>
      <c r="D14" s="670"/>
      <c r="E14" s="670"/>
      <c r="F14" s="670"/>
      <c r="G14" s="670"/>
      <c r="H14" s="670"/>
      <c r="J14" s="74"/>
    </row>
    <row r="15" spans="1:10" s="72" customFormat="1" ht="12" customHeight="1">
      <c r="A15" s="72" t="s">
        <v>169</v>
      </c>
      <c r="F15" s="73"/>
      <c r="J15" s="74"/>
    </row>
    <row r="16" spans="1:10" s="72" customFormat="1" ht="25.5" customHeight="1">
      <c r="A16" s="670" t="s">
        <v>170</v>
      </c>
      <c r="B16" s="670"/>
      <c r="C16" s="670"/>
      <c r="D16" s="670"/>
      <c r="E16" s="670"/>
      <c r="F16" s="670"/>
      <c r="G16" s="670"/>
      <c r="H16" s="670"/>
      <c r="I16" s="670"/>
      <c r="J16" s="670"/>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ht="12.75">
      <c r="E22" s="72"/>
    </row>
    <row r="23" ht="12.75">
      <c r="E23" s="72"/>
    </row>
    <row r="24" ht="12.75">
      <c r="E24" s="72"/>
    </row>
    <row r="26" ht="12.75">
      <c r="E26" s="72"/>
    </row>
    <row r="28" ht="12.75">
      <c r="E28" s="72"/>
    </row>
  </sheetData>
  <sheetProtection selectLockedCells="1" selectUnlockedCells="1"/>
  <mergeCells count="3">
    <mergeCell ref="A10:I10"/>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dimension ref="A1:J49"/>
  <sheetViews>
    <sheetView zoomScale="107" zoomScaleNormal="107" zoomScalePageLayoutView="0" workbookViewId="0" topLeftCell="A22">
      <selection activeCell="H21" sqref="H21:H38"/>
    </sheetView>
  </sheetViews>
  <sheetFormatPr defaultColWidth="11.57421875" defaultRowHeight="12.75"/>
  <cols>
    <col min="1" max="1" width="6.00390625" style="0" customWidth="1"/>
    <col min="2" max="2" width="48.8515625" style="0" customWidth="1"/>
    <col min="3" max="3" width="6.00390625" style="0" customWidth="1"/>
    <col min="4" max="4" width="6.140625" style="0" customWidth="1"/>
    <col min="5" max="5" width="11.421875" style="0" customWidth="1"/>
    <col min="6" max="6" width="10.7109375" style="0" customWidth="1"/>
    <col min="7" max="8" width="11.421875" style="0" customWidth="1"/>
    <col min="9" max="9" width="5.28125" style="0" customWidth="1"/>
    <col min="10" max="16384" width="11.421875" style="0" customWidth="1"/>
  </cols>
  <sheetData>
    <row r="1" spans="2:7" ht="12.75">
      <c r="B1" s="526" t="s">
        <v>801</v>
      </c>
      <c r="C1" s="527"/>
      <c r="D1" s="527"/>
      <c r="E1" s="527"/>
      <c r="F1" s="527"/>
      <c r="G1" s="527"/>
    </row>
    <row r="2" spans="1:10" s="14" customFormat="1" ht="80.25" customHeight="1">
      <c r="A2" s="9" t="s">
        <v>87</v>
      </c>
      <c r="B2" s="9" t="s">
        <v>88</v>
      </c>
      <c r="C2" s="9" t="s">
        <v>89</v>
      </c>
      <c r="D2" s="10" t="s">
        <v>90</v>
      </c>
      <c r="E2" s="10" t="s">
        <v>91</v>
      </c>
      <c r="F2" s="11" t="s">
        <v>92</v>
      </c>
      <c r="G2" s="12" t="s">
        <v>93</v>
      </c>
      <c r="H2" s="13" t="s">
        <v>94</v>
      </c>
      <c r="I2" s="13" t="s">
        <v>95</v>
      </c>
      <c r="J2" s="13" t="s">
        <v>96</v>
      </c>
    </row>
    <row r="3" spans="1:10" s="529" customFormat="1" ht="12.75">
      <c r="A3" s="258">
        <v>1</v>
      </c>
      <c r="B3" s="258">
        <v>2</v>
      </c>
      <c r="C3" s="258">
        <v>3</v>
      </c>
      <c r="D3" s="258">
        <v>4</v>
      </c>
      <c r="E3" s="258">
        <v>5</v>
      </c>
      <c r="F3" s="258">
        <v>6</v>
      </c>
      <c r="G3" s="258">
        <v>7</v>
      </c>
      <c r="H3" s="258">
        <v>8</v>
      </c>
      <c r="I3" s="258">
        <v>9</v>
      </c>
      <c r="J3" s="528">
        <v>10</v>
      </c>
    </row>
    <row r="4" spans="1:10" ht="51" customHeight="1">
      <c r="A4" s="498" t="s">
        <v>302</v>
      </c>
      <c r="B4" s="3" t="s">
        <v>802</v>
      </c>
      <c r="C4" s="499" t="s">
        <v>99</v>
      </c>
      <c r="D4" s="78">
        <v>30</v>
      </c>
      <c r="E4" s="22"/>
      <c r="F4" s="31"/>
      <c r="G4" s="24" t="e">
        <f aca="true" t="shared" si="0" ref="G4:G13">ROUNDUP(D4/F4,2)</f>
        <v>#DIV/0!</v>
      </c>
      <c r="H4" s="37">
        <v>0</v>
      </c>
      <c r="I4" s="26"/>
      <c r="J4" s="169" t="e">
        <f aca="true" t="shared" si="1" ref="J4:J13">ROUND((H4*I4+H4)*G4,2)</f>
        <v>#DIV/0!</v>
      </c>
    </row>
    <row r="5" spans="1:10" ht="25.5">
      <c r="A5" s="498" t="s">
        <v>305</v>
      </c>
      <c r="B5" s="3" t="s">
        <v>803</v>
      </c>
      <c r="C5" s="499" t="s">
        <v>99</v>
      </c>
      <c r="D5" s="78">
        <v>20</v>
      </c>
      <c r="E5" s="22"/>
      <c r="F5" s="31"/>
      <c r="G5" s="24" t="e">
        <f t="shared" si="0"/>
        <v>#DIV/0!</v>
      </c>
      <c r="H5" s="37">
        <v>0</v>
      </c>
      <c r="I5" s="26"/>
      <c r="J5" s="169" t="e">
        <f t="shared" si="1"/>
        <v>#DIV/0!</v>
      </c>
    </row>
    <row r="6" spans="1:10" ht="25.5">
      <c r="A6" s="498" t="s">
        <v>307</v>
      </c>
      <c r="B6" s="3" t="s">
        <v>804</v>
      </c>
      <c r="C6" s="499" t="s">
        <v>99</v>
      </c>
      <c r="D6" s="78">
        <v>10</v>
      </c>
      <c r="E6" s="22"/>
      <c r="F6" s="31"/>
      <c r="G6" s="24" t="e">
        <f t="shared" si="0"/>
        <v>#DIV/0!</v>
      </c>
      <c r="H6" s="37">
        <v>0</v>
      </c>
      <c r="I6" s="26"/>
      <c r="J6" s="169" t="e">
        <f t="shared" si="1"/>
        <v>#DIV/0!</v>
      </c>
    </row>
    <row r="7" spans="1:10" ht="25.5">
      <c r="A7" s="498" t="s">
        <v>529</v>
      </c>
      <c r="B7" s="3" t="s">
        <v>805</v>
      </c>
      <c r="C7" s="499" t="s">
        <v>99</v>
      </c>
      <c r="D7" s="78">
        <v>20</v>
      </c>
      <c r="E7" s="22"/>
      <c r="F7" s="31"/>
      <c r="G7" s="24" t="e">
        <f t="shared" si="0"/>
        <v>#DIV/0!</v>
      </c>
      <c r="H7" s="37">
        <v>0</v>
      </c>
      <c r="I7" s="26"/>
      <c r="J7" s="169" t="e">
        <f t="shared" si="1"/>
        <v>#DIV/0!</v>
      </c>
    </row>
    <row r="8" spans="1:10" ht="25.5">
      <c r="A8" s="498" t="s">
        <v>97</v>
      </c>
      <c r="B8" s="3" t="s">
        <v>806</v>
      </c>
      <c r="C8" s="499" t="s">
        <v>99</v>
      </c>
      <c r="D8" s="78">
        <v>4</v>
      </c>
      <c r="E8" s="22"/>
      <c r="F8" s="31"/>
      <c r="G8" s="24" t="e">
        <f t="shared" si="0"/>
        <v>#DIV/0!</v>
      </c>
      <c r="H8" s="37">
        <v>0</v>
      </c>
      <c r="I8" s="26"/>
      <c r="J8" s="169" t="e">
        <f t="shared" si="1"/>
        <v>#DIV/0!</v>
      </c>
    </row>
    <row r="9" spans="1:10" ht="25.5">
      <c r="A9" s="498" t="s">
        <v>355</v>
      </c>
      <c r="B9" s="3" t="s">
        <v>806</v>
      </c>
      <c r="C9" s="499" t="s">
        <v>99</v>
      </c>
      <c r="D9" s="78">
        <v>2</v>
      </c>
      <c r="E9" s="22"/>
      <c r="F9" s="31"/>
      <c r="G9" s="24" t="e">
        <f t="shared" si="0"/>
        <v>#DIV/0!</v>
      </c>
      <c r="H9" s="37">
        <v>0</v>
      </c>
      <c r="I9" s="26"/>
      <c r="J9" s="169" t="e">
        <f t="shared" si="1"/>
        <v>#DIV/0!</v>
      </c>
    </row>
    <row r="10" spans="1:10" ht="39">
      <c r="A10" s="19">
        <v>7</v>
      </c>
      <c r="B10" s="130" t="s">
        <v>807</v>
      </c>
      <c r="C10" s="19" t="s">
        <v>99</v>
      </c>
      <c r="D10" s="22">
        <v>20</v>
      </c>
      <c r="E10" s="22"/>
      <c r="F10" s="47"/>
      <c r="G10" s="24" t="e">
        <f t="shared" si="0"/>
        <v>#DIV/0!</v>
      </c>
      <c r="H10" s="37">
        <v>0</v>
      </c>
      <c r="I10" s="26"/>
      <c r="J10" s="169" t="e">
        <f t="shared" si="1"/>
        <v>#DIV/0!</v>
      </c>
    </row>
    <row r="11" spans="1:10" ht="39">
      <c r="A11" s="19">
        <f>A10+1</f>
        <v>8</v>
      </c>
      <c r="B11" s="130" t="s">
        <v>808</v>
      </c>
      <c r="C11" s="19" t="s">
        <v>99</v>
      </c>
      <c r="D11" s="22">
        <v>10</v>
      </c>
      <c r="E11" s="22"/>
      <c r="F11" s="47"/>
      <c r="G11" s="24" t="e">
        <f t="shared" si="0"/>
        <v>#DIV/0!</v>
      </c>
      <c r="H11" s="37">
        <v>0</v>
      </c>
      <c r="I11" s="26"/>
      <c r="J11" s="169" t="e">
        <f t="shared" si="1"/>
        <v>#DIV/0!</v>
      </c>
    </row>
    <row r="12" spans="1:10" ht="39">
      <c r="A12" s="19">
        <f>A11+1</f>
        <v>9</v>
      </c>
      <c r="B12" s="132" t="s">
        <v>809</v>
      </c>
      <c r="C12" s="19" t="s">
        <v>99</v>
      </c>
      <c r="D12" s="22">
        <v>10</v>
      </c>
      <c r="E12" s="22"/>
      <c r="F12" s="47"/>
      <c r="G12" s="24" t="e">
        <f t="shared" si="0"/>
        <v>#DIV/0!</v>
      </c>
      <c r="H12" s="37">
        <v>0</v>
      </c>
      <c r="I12" s="26"/>
      <c r="J12" s="169" t="e">
        <f t="shared" si="1"/>
        <v>#DIV/0!</v>
      </c>
    </row>
    <row r="13" spans="1:10" ht="25.5">
      <c r="A13" s="19">
        <f>A12+1</f>
        <v>10</v>
      </c>
      <c r="B13" s="132" t="s">
        <v>810</v>
      </c>
      <c r="C13" s="19" t="s">
        <v>99</v>
      </c>
      <c r="D13" s="22">
        <v>50</v>
      </c>
      <c r="E13" s="22"/>
      <c r="F13" s="47"/>
      <c r="G13" s="24" t="e">
        <f t="shared" si="0"/>
        <v>#DIV/0!</v>
      </c>
      <c r="H13" s="37">
        <v>0</v>
      </c>
      <c r="I13" s="26"/>
      <c r="J13" s="169" t="e">
        <f t="shared" si="1"/>
        <v>#DIV/0!</v>
      </c>
    </row>
    <row r="14" spans="1:10" ht="12.75">
      <c r="A14" s="258" t="s">
        <v>811</v>
      </c>
      <c r="B14" s="252" t="s">
        <v>812</v>
      </c>
      <c r="C14" s="415"/>
      <c r="D14" s="186"/>
      <c r="E14" s="258"/>
      <c r="F14" s="434"/>
      <c r="G14" s="186"/>
      <c r="H14" s="186"/>
      <c r="I14" s="186"/>
      <c r="J14" s="270"/>
    </row>
    <row r="15" spans="1:10" ht="12.75">
      <c r="A15" s="530" t="s">
        <v>215</v>
      </c>
      <c r="B15" s="252" t="s">
        <v>813</v>
      </c>
      <c r="C15" s="63"/>
      <c r="D15" s="63"/>
      <c r="E15" s="143"/>
      <c r="F15" s="236"/>
      <c r="G15" s="530"/>
      <c r="H15" s="530"/>
      <c r="I15" s="531"/>
      <c r="J15" s="531"/>
    </row>
    <row r="16" spans="1:10" ht="12" customHeight="1">
      <c r="A16" s="63" t="s">
        <v>814</v>
      </c>
      <c r="B16" s="252" t="s">
        <v>815</v>
      </c>
      <c r="C16" s="63" t="s">
        <v>99</v>
      </c>
      <c r="D16" s="63" t="s">
        <v>126</v>
      </c>
      <c r="E16" s="22"/>
      <c r="F16" s="245"/>
      <c r="G16" s="24" t="e">
        <f aca="true" t="shared" si="2" ref="G16:G38">ROUNDUP(D16/F16,2)</f>
        <v>#DIV/0!</v>
      </c>
      <c r="H16" s="37">
        <v>0</v>
      </c>
      <c r="I16" s="26"/>
      <c r="J16" s="169" t="e">
        <f aca="true" t="shared" si="3" ref="J16:J38">ROUND((H16*I16+H16)*G16,2)</f>
        <v>#DIV/0!</v>
      </c>
    </row>
    <row r="17" spans="1:10" ht="12.75">
      <c r="A17" s="63" t="s">
        <v>816</v>
      </c>
      <c r="B17" s="252" t="s">
        <v>817</v>
      </c>
      <c r="C17" s="63" t="s">
        <v>99</v>
      </c>
      <c r="D17" s="63" t="s">
        <v>309</v>
      </c>
      <c r="E17" s="22"/>
      <c r="F17" s="245"/>
      <c r="G17" s="24" t="e">
        <f t="shared" si="2"/>
        <v>#DIV/0!</v>
      </c>
      <c r="H17" s="37">
        <v>0</v>
      </c>
      <c r="I17" s="26"/>
      <c r="J17" s="169" t="e">
        <f t="shared" si="3"/>
        <v>#DIV/0!</v>
      </c>
    </row>
    <row r="18" spans="1:10" ht="12.75">
      <c r="A18" s="63" t="s">
        <v>818</v>
      </c>
      <c r="B18" s="252" t="s">
        <v>819</v>
      </c>
      <c r="C18" s="63" t="s">
        <v>99</v>
      </c>
      <c r="D18" s="63" t="s">
        <v>820</v>
      </c>
      <c r="E18" s="22"/>
      <c r="F18" s="245"/>
      <c r="G18" s="24" t="e">
        <f t="shared" si="2"/>
        <v>#DIV/0!</v>
      </c>
      <c r="H18" s="37">
        <v>0</v>
      </c>
      <c r="I18" s="26"/>
      <c r="J18" s="169" t="e">
        <f t="shared" si="3"/>
        <v>#DIV/0!</v>
      </c>
    </row>
    <row r="19" spans="1:10" ht="12.75">
      <c r="A19" s="63" t="s">
        <v>821</v>
      </c>
      <c r="B19" s="252" t="s">
        <v>822</v>
      </c>
      <c r="C19" s="63" t="s">
        <v>99</v>
      </c>
      <c r="D19" s="63" t="s">
        <v>126</v>
      </c>
      <c r="E19" s="22"/>
      <c r="F19" s="245"/>
      <c r="G19" s="24" t="e">
        <f t="shared" si="2"/>
        <v>#DIV/0!</v>
      </c>
      <c r="H19" s="37">
        <v>0</v>
      </c>
      <c r="I19" s="26"/>
      <c r="J19" s="169" t="e">
        <f t="shared" si="3"/>
        <v>#DIV/0!</v>
      </c>
    </row>
    <row r="20" spans="1:10" ht="12.75">
      <c r="A20" s="63" t="s">
        <v>217</v>
      </c>
      <c r="B20" s="252" t="s">
        <v>823</v>
      </c>
      <c r="C20" s="63"/>
      <c r="D20" s="63"/>
      <c r="E20" s="22"/>
      <c r="F20" s="245"/>
      <c r="G20" s="24" t="e">
        <f t="shared" si="2"/>
        <v>#DIV/0!</v>
      </c>
      <c r="H20" s="37"/>
      <c r="I20" s="26"/>
      <c r="J20" s="169" t="e">
        <f t="shared" si="3"/>
        <v>#DIV/0!</v>
      </c>
    </row>
    <row r="21" spans="1:10" ht="12.75">
      <c r="A21" s="63" t="s">
        <v>824</v>
      </c>
      <c r="B21" s="531" t="s">
        <v>825</v>
      </c>
      <c r="C21" s="63" t="s">
        <v>99</v>
      </c>
      <c r="D21" s="63" t="s">
        <v>305</v>
      </c>
      <c r="E21" s="22"/>
      <c r="F21" s="245"/>
      <c r="G21" s="24" t="e">
        <f t="shared" si="2"/>
        <v>#DIV/0!</v>
      </c>
      <c r="H21" s="37">
        <v>0</v>
      </c>
      <c r="I21" s="26"/>
      <c r="J21" s="169" t="e">
        <f t="shared" si="3"/>
        <v>#DIV/0!</v>
      </c>
    </row>
    <row r="22" spans="1:10" ht="12.75">
      <c r="A22" s="63" t="s">
        <v>826</v>
      </c>
      <c r="B22" s="531" t="s">
        <v>827</v>
      </c>
      <c r="C22" s="63" t="s">
        <v>99</v>
      </c>
      <c r="D22" s="63" t="s">
        <v>529</v>
      </c>
      <c r="E22" s="22"/>
      <c r="F22" s="245"/>
      <c r="G22" s="24" t="e">
        <f t="shared" si="2"/>
        <v>#DIV/0!</v>
      </c>
      <c r="H22" s="37">
        <v>0</v>
      </c>
      <c r="I22" s="26"/>
      <c r="J22" s="169" t="e">
        <f t="shared" si="3"/>
        <v>#DIV/0!</v>
      </c>
    </row>
    <row r="23" spans="1:10" ht="12.75">
      <c r="A23" s="63" t="s">
        <v>828</v>
      </c>
      <c r="B23" s="531" t="s">
        <v>829</v>
      </c>
      <c r="C23" s="63" t="s">
        <v>99</v>
      </c>
      <c r="D23" s="63" t="s">
        <v>305</v>
      </c>
      <c r="E23" s="22"/>
      <c r="F23" s="245"/>
      <c r="G23" s="24" t="e">
        <f t="shared" si="2"/>
        <v>#DIV/0!</v>
      </c>
      <c r="H23" s="37">
        <v>0</v>
      </c>
      <c r="I23" s="26"/>
      <c r="J23" s="169" t="e">
        <f t="shared" si="3"/>
        <v>#DIV/0!</v>
      </c>
    </row>
    <row r="24" spans="1:10" ht="12.75">
      <c r="A24" s="63" t="s">
        <v>830</v>
      </c>
      <c r="B24" s="531" t="s">
        <v>831</v>
      </c>
      <c r="C24" s="63" t="s">
        <v>99</v>
      </c>
      <c r="D24" s="63" t="s">
        <v>317</v>
      </c>
      <c r="E24" s="22"/>
      <c r="F24" s="245"/>
      <c r="G24" s="24" t="e">
        <f t="shared" si="2"/>
        <v>#DIV/0!</v>
      </c>
      <c r="H24" s="37">
        <v>0</v>
      </c>
      <c r="I24" s="26"/>
      <c r="J24" s="169" t="e">
        <f t="shared" si="3"/>
        <v>#DIV/0!</v>
      </c>
    </row>
    <row r="25" spans="1:10" ht="12.75">
      <c r="A25" s="63" t="s">
        <v>832</v>
      </c>
      <c r="B25" s="531" t="s">
        <v>833</v>
      </c>
      <c r="C25" s="63" t="s">
        <v>99</v>
      </c>
      <c r="D25" s="63" t="s">
        <v>126</v>
      </c>
      <c r="E25" s="22"/>
      <c r="F25" s="245"/>
      <c r="G25" s="24" t="e">
        <f t="shared" si="2"/>
        <v>#DIV/0!</v>
      </c>
      <c r="H25" s="37">
        <v>0</v>
      </c>
      <c r="I25" s="26"/>
      <c r="J25" s="169" t="e">
        <f t="shared" si="3"/>
        <v>#DIV/0!</v>
      </c>
    </row>
    <row r="26" spans="1:10" ht="12.75">
      <c r="A26" s="63" t="s">
        <v>834</v>
      </c>
      <c r="B26" s="531" t="s">
        <v>835</v>
      </c>
      <c r="C26" s="63" t="s">
        <v>99</v>
      </c>
      <c r="D26" s="63" t="s">
        <v>126</v>
      </c>
      <c r="E26" s="22"/>
      <c r="F26" s="245"/>
      <c r="G26" s="24" t="e">
        <f t="shared" si="2"/>
        <v>#DIV/0!</v>
      </c>
      <c r="H26" s="37">
        <v>0</v>
      </c>
      <c r="I26" s="26"/>
      <c r="J26" s="169" t="e">
        <f t="shared" si="3"/>
        <v>#DIV/0!</v>
      </c>
    </row>
    <row r="27" spans="1:10" ht="12.75">
      <c r="A27" s="63" t="s">
        <v>836</v>
      </c>
      <c r="B27" s="531" t="s">
        <v>837</v>
      </c>
      <c r="C27" s="63" t="s">
        <v>99</v>
      </c>
      <c r="D27" s="63" t="s">
        <v>97</v>
      </c>
      <c r="E27" s="22"/>
      <c r="F27" s="245"/>
      <c r="G27" s="24" t="e">
        <f t="shared" si="2"/>
        <v>#DIV/0!</v>
      </c>
      <c r="H27" s="37">
        <v>0</v>
      </c>
      <c r="I27" s="26"/>
      <c r="J27" s="169" t="e">
        <f t="shared" si="3"/>
        <v>#DIV/0!</v>
      </c>
    </row>
    <row r="28" spans="1:10" ht="12.75">
      <c r="A28" s="63" t="s">
        <v>838</v>
      </c>
      <c r="B28" s="531" t="s">
        <v>839</v>
      </c>
      <c r="C28" s="63" t="s">
        <v>99</v>
      </c>
      <c r="D28" s="63" t="s">
        <v>309</v>
      </c>
      <c r="E28" s="22"/>
      <c r="F28" s="245"/>
      <c r="G28" s="24" t="e">
        <f t="shared" si="2"/>
        <v>#DIV/0!</v>
      </c>
      <c r="H28" s="37">
        <v>0</v>
      </c>
      <c r="I28" s="26"/>
      <c r="J28" s="169" t="e">
        <f t="shared" si="3"/>
        <v>#DIV/0!</v>
      </c>
    </row>
    <row r="29" spans="1:10" ht="64.5">
      <c r="A29" s="63" t="s">
        <v>840</v>
      </c>
      <c r="B29" s="511" t="s">
        <v>841</v>
      </c>
      <c r="C29" s="63" t="s">
        <v>99</v>
      </c>
      <c r="D29" s="63" t="s">
        <v>842</v>
      </c>
      <c r="E29" s="22"/>
      <c r="F29" s="245"/>
      <c r="G29" s="24" t="e">
        <f t="shared" si="2"/>
        <v>#DIV/0!</v>
      </c>
      <c r="H29" s="37">
        <v>0</v>
      </c>
      <c r="I29" s="26"/>
      <c r="J29" s="169" t="e">
        <f t="shared" si="3"/>
        <v>#DIV/0!</v>
      </c>
    </row>
    <row r="30" spans="1:10" ht="12.75">
      <c r="A30" s="63" t="s">
        <v>113</v>
      </c>
      <c r="B30" s="511" t="s">
        <v>843</v>
      </c>
      <c r="C30" s="63" t="s">
        <v>99</v>
      </c>
      <c r="D30" s="63" t="s">
        <v>113</v>
      </c>
      <c r="E30" s="22"/>
      <c r="F30" s="245"/>
      <c r="G30" s="24" t="e">
        <f t="shared" si="2"/>
        <v>#DIV/0!</v>
      </c>
      <c r="H30" s="37">
        <v>0</v>
      </c>
      <c r="I30" s="26"/>
      <c r="J30" s="169" t="e">
        <f t="shared" si="3"/>
        <v>#DIV/0!</v>
      </c>
    </row>
    <row r="31" spans="1:10" ht="12.75">
      <c r="A31" s="63" t="s">
        <v>115</v>
      </c>
      <c r="B31" s="511" t="s">
        <v>844</v>
      </c>
      <c r="C31" s="63" t="s">
        <v>99</v>
      </c>
      <c r="D31" s="63" t="s">
        <v>113</v>
      </c>
      <c r="E31" s="22"/>
      <c r="F31" s="245"/>
      <c r="G31" s="24" t="e">
        <f t="shared" si="2"/>
        <v>#DIV/0!</v>
      </c>
      <c r="H31" s="37">
        <v>0</v>
      </c>
      <c r="I31" s="26"/>
      <c r="J31" s="169" t="e">
        <f t="shared" si="3"/>
        <v>#DIV/0!</v>
      </c>
    </row>
    <row r="32" spans="1:10" ht="12.75">
      <c r="A32" s="63" t="s">
        <v>117</v>
      </c>
      <c r="B32" s="511" t="s">
        <v>845</v>
      </c>
      <c r="C32" s="63" t="s">
        <v>99</v>
      </c>
      <c r="D32" s="63" t="s">
        <v>846</v>
      </c>
      <c r="E32" s="22"/>
      <c r="F32" s="245"/>
      <c r="G32" s="24" t="e">
        <f t="shared" si="2"/>
        <v>#DIV/0!</v>
      </c>
      <c r="H32" s="37">
        <v>0</v>
      </c>
      <c r="I32" s="26"/>
      <c r="J32" s="169" t="e">
        <f t="shared" si="3"/>
        <v>#DIV/0!</v>
      </c>
    </row>
    <row r="33" spans="1:10" ht="12.75">
      <c r="A33" s="63" t="s">
        <v>119</v>
      </c>
      <c r="B33" s="252" t="s">
        <v>847</v>
      </c>
      <c r="C33" s="63" t="s">
        <v>99</v>
      </c>
      <c r="D33" s="63" t="s">
        <v>97</v>
      </c>
      <c r="E33" s="22"/>
      <c r="F33" s="245"/>
      <c r="G33" s="24" t="e">
        <f t="shared" si="2"/>
        <v>#DIV/0!</v>
      </c>
      <c r="H33" s="37">
        <v>0</v>
      </c>
      <c r="I33" s="26"/>
      <c r="J33" s="169" t="e">
        <f t="shared" si="3"/>
        <v>#DIV/0!</v>
      </c>
    </row>
    <row r="34" spans="1:10" ht="12.75">
      <c r="A34" s="63" t="s">
        <v>848</v>
      </c>
      <c r="B34" s="252" t="s">
        <v>849</v>
      </c>
      <c r="C34" s="63" t="s">
        <v>99</v>
      </c>
      <c r="D34" s="63" t="s">
        <v>97</v>
      </c>
      <c r="E34" s="22"/>
      <c r="F34" s="245"/>
      <c r="G34" s="24" t="e">
        <f t="shared" si="2"/>
        <v>#DIV/0!</v>
      </c>
      <c r="H34" s="37">
        <v>0</v>
      </c>
      <c r="I34" s="26"/>
      <c r="J34" s="169" t="e">
        <f t="shared" si="3"/>
        <v>#DIV/0!</v>
      </c>
    </row>
    <row r="35" spans="1:10" ht="12.75">
      <c r="A35" s="63" t="s">
        <v>404</v>
      </c>
      <c r="B35" s="252" t="s">
        <v>850</v>
      </c>
      <c r="C35" s="63" t="s">
        <v>99</v>
      </c>
      <c r="D35" s="63" t="s">
        <v>97</v>
      </c>
      <c r="E35" s="22"/>
      <c r="F35" s="245"/>
      <c r="G35" s="24" t="e">
        <f t="shared" si="2"/>
        <v>#DIV/0!</v>
      </c>
      <c r="H35" s="37">
        <v>0</v>
      </c>
      <c r="I35" s="26"/>
      <c r="J35" s="169" t="e">
        <f t="shared" si="3"/>
        <v>#DIV/0!</v>
      </c>
    </row>
    <row r="36" spans="1:10" ht="12.75">
      <c r="A36" s="63" t="s">
        <v>123</v>
      </c>
      <c r="B36" s="252" t="s">
        <v>851</v>
      </c>
      <c r="C36" s="63" t="s">
        <v>99</v>
      </c>
      <c r="D36" s="63" t="s">
        <v>117</v>
      </c>
      <c r="E36" s="22"/>
      <c r="F36" s="245"/>
      <c r="G36" s="24" t="e">
        <f t="shared" si="2"/>
        <v>#DIV/0!</v>
      </c>
      <c r="H36" s="37">
        <v>0</v>
      </c>
      <c r="I36" s="26"/>
      <c r="J36" s="169" t="e">
        <f t="shared" si="3"/>
        <v>#DIV/0!</v>
      </c>
    </row>
    <row r="37" spans="1:10" ht="12.75">
      <c r="A37" s="63" t="s">
        <v>126</v>
      </c>
      <c r="B37" s="252" t="s">
        <v>852</v>
      </c>
      <c r="C37" s="63" t="s">
        <v>99</v>
      </c>
      <c r="D37" s="63" t="s">
        <v>117</v>
      </c>
      <c r="E37" s="22"/>
      <c r="F37" s="245"/>
      <c r="G37" s="24" t="e">
        <f t="shared" si="2"/>
        <v>#DIV/0!</v>
      </c>
      <c r="H37" s="37">
        <v>0</v>
      </c>
      <c r="I37" s="26"/>
      <c r="J37" s="169" t="e">
        <f t="shared" si="3"/>
        <v>#DIV/0!</v>
      </c>
    </row>
    <row r="38" spans="1:10" ht="12.75">
      <c r="A38" s="63" t="s">
        <v>408</v>
      </c>
      <c r="B38" s="252" t="s">
        <v>853</v>
      </c>
      <c r="C38" s="63" t="s">
        <v>99</v>
      </c>
      <c r="D38" s="63" t="s">
        <v>117</v>
      </c>
      <c r="E38" s="22"/>
      <c r="F38" s="245"/>
      <c r="G38" s="24" t="e">
        <f t="shared" si="2"/>
        <v>#DIV/0!</v>
      </c>
      <c r="H38" s="37">
        <v>0</v>
      </c>
      <c r="I38" s="26"/>
      <c r="J38" s="169" t="e">
        <f t="shared" si="3"/>
        <v>#DIV/0!</v>
      </c>
    </row>
    <row r="39" spans="1:10" ht="12.75" customHeight="1">
      <c r="A39" s="710" t="s">
        <v>165</v>
      </c>
      <c r="B39" s="710"/>
      <c r="C39" s="710"/>
      <c r="D39" s="710"/>
      <c r="E39" s="710"/>
      <c r="F39" s="710"/>
      <c r="G39" s="710"/>
      <c r="H39" s="710"/>
      <c r="I39" s="710"/>
      <c r="J39" s="169" t="e">
        <f>SUM(J4:J38)</f>
        <v>#DIV/0!</v>
      </c>
    </row>
    <row r="40" spans="1:10" s="72" customFormat="1" ht="10.5" customHeight="1">
      <c r="A40" s="72" t="s">
        <v>166</v>
      </c>
      <c r="F40" s="73"/>
      <c r="J40" s="74"/>
    </row>
    <row r="41" spans="1:10" s="72" customFormat="1" ht="12">
      <c r="A41" s="72" t="s">
        <v>167</v>
      </c>
      <c r="F41" s="73"/>
      <c r="J41" s="74"/>
    </row>
    <row r="42" spans="1:10" s="72" customFormat="1" ht="12" customHeight="1">
      <c r="A42" s="670" t="s">
        <v>168</v>
      </c>
      <c r="B42" s="670"/>
      <c r="C42" s="670"/>
      <c r="D42" s="670"/>
      <c r="E42" s="670"/>
      <c r="F42" s="670"/>
      <c r="G42" s="670"/>
      <c r="H42" s="670"/>
      <c r="J42" s="74"/>
    </row>
    <row r="43" spans="1:10" s="72" customFormat="1" ht="12" customHeight="1">
      <c r="A43" s="72" t="s">
        <v>169</v>
      </c>
      <c r="F43" s="73"/>
      <c r="J43" s="74"/>
    </row>
    <row r="44" spans="1:10" s="72" customFormat="1" ht="25.5" customHeight="1">
      <c r="A44" s="670" t="s">
        <v>170</v>
      </c>
      <c r="B44" s="670"/>
      <c r="C44" s="670"/>
      <c r="D44" s="670"/>
      <c r="E44" s="670"/>
      <c r="F44" s="670"/>
      <c r="G44" s="670"/>
      <c r="H44" s="670"/>
      <c r="I44" s="670"/>
      <c r="J44" s="670"/>
    </row>
    <row r="45" spans="1:10" s="72" customFormat="1" ht="12">
      <c r="A45" s="72" t="s">
        <v>171</v>
      </c>
      <c r="F45" s="73"/>
      <c r="J45" s="74"/>
    </row>
    <row r="46" spans="1:10" s="72" customFormat="1" ht="12">
      <c r="A46" s="72" t="s">
        <v>172</v>
      </c>
      <c r="F46" s="73"/>
      <c r="J46" s="74"/>
    </row>
    <row r="47" spans="1:10" s="72" customFormat="1" ht="12">
      <c r="A47" s="72" t="s">
        <v>173</v>
      </c>
      <c r="F47" s="73"/>
      <c r="J47" s="74"/>
    </row>
    <row r="48" spans="1:10" s="72" customFormat="1" ht="12">
      <c r="A48" s="72" t="s">
        <v>174</v>
      </c>
      <c r="F48" s="73"/>
      <c r="J48" s="74"/>
    </row>
    <row r="49" spans="1:10" s="72" customFormat="1" ht="12">
      <c r="A49" s="72" t="s">
        <v>175</v>
      </c>
      <c r="F49" s="73"/>
      <c r="J49" s="74"/>
    </row>
  </sheetData>
  <sheetProtection selectLockedCells="1" selectUnlockedCells="1"/>
  <mergeCells count="3">
    <mergeCell ref="A39:I39"/>
    <mergeCell ref="A42:H42"/>
    <mergeCell ref="A44:J44"/>
  </mergeCells>
  <printOptions/>
  <pageMargins left="0.7875" right="0.7875" top="1.0527777777777778" bottom="1.0527777777777778" header="0.5118055555555555" footer="0.511805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dimension ref="A1:J37"/>
  <sheetViews>
    <sheetView zoomScale="107" zoomScaleNormal="107" zoomScalePageLayoutView="0" workbookViewId="0" topLeftCell="A1">
      <selection activeCell="H5" sqref="H5"/>
    </sheetView>
  </sheetViews>
  <sheetFormatPr defaultColWidth="9.00390625" defaultRowHeight="12.75"/>
  <cols>
    <col min="1" max="1" width="5.00390625" style="121" customWidth="1"/>
    <col min="2" max="2" width="59.00390625" style="5" customWidth="1"/>
    <col min="3" max="3" width="4.8515625" style="6" customWidth="1"/>
    <col min="4" max="4" width="5.00390625" style="6" customWidth="1"/>
    <col min="5" max="5" width="9.140625" style="121" customWidth="1"/>
    <col min="6" max="6" width="10.00390625" style="6" customWidth="1"/>
    <col min="7" max="7" width="11.421875" style="6" customWidth="1"/>
    <col min="8" max="8" width="10.421875" style="6" customWidth="1"/>
    <col min="9" max="9" width="5.00390625" style="6" customWidth="1"/>
    <col min="10" max="10" width="12.421875" style="6" customWidth="1"/>
    <col min="11" max="16384" width="9.00390625" style="6" customWidth="1"/>
  </cols>
  <sheetData>
    <row r="1" spans="1:10" ht="12.75">
      <c r="A1" s="119" t="s">
        <v>854</v>
      </c>
      <c r="B1" s="265"/>
      <c r="C1" s="7"/>
      <c r="D1" s="104"/>
      <c r="E1" s="364"/>
      <c r="F1" s="104"/>
      <c r="G1" s="7"/>
      <c r="H1" s="7"/>
      <c r="J1"/>
    </row>
    <row r="2" spans="1:10" s="14" customFormat="1" ht="99" customHeight="1">
      <c r="A2" s="9" t="s">
        <v>87</v>
      </c>
      <c r="B2" s="9" t="s">
        <v>88</v>
      </c>
      <c r="C2" s="9" t="s">
        <v>89</v>
      </c>
      <c r="D2" s="10" t="s">
        <v>90</v>
      </c>
      <c r="E2" s="10" t="s">
        <v>91</v>
      </c>
      <c r="F2" s="11" t="s">
        <v>92</v>
      </c>
      <c r="G2" s="12" t="s">
        <v>93</v>
      </c>
      <c r="H2" s="13" t="s">
        <v>94</v>
      </c>
      <c r="I2" s="13" t="s">
        <v>95</v>
      </c>
      <c r="J2" s="13" t="s">
        <v>96</v>
      </c>
    </row>
    <row r="3" spans="1:10" s="72" customFormat="1" ht="12">
      <c r="A3" s="65">
        <v>1</v>
      </c>
      <c r="B3" s="415">
        <v>2</v>
      </c>
      <c r="C3" s="186">
        <v>3</v>
      </c>
      <c r="D3" s="186">
        <v>4</v>
      </c>
      <c r="E3" s="532">
        <v>5</v>
      </c>
      <c r="F3" s="533">
        <v>6</v>
      </c>
      <c r="G3" s="243">
        <v>7</v>
      </c>
      <c r="H3" s="186">
        <v>8</v>
      </c>
      <c r="I3" s="186">
        <v>9</v>
      </c>
      <c r="J3" s="270">
        <v>10</v>
      </c>
    </row>
    <row r="4" spans="1:10" s="158" customFormat="1" ht="25.5">
      <c r="A4" s="463" t="s">
        <v>302</v>
      </c>
      <c r="B4" s="255" t="s">
        <v>855</v>
      </c>
      <c r="C4" s="59" t="s">
        <v>99</v>
      </c>
      <c r="D4" s="337">
        <v>1100</v>
      </c>
      <c r="E4" s="109"/>
      <c r="F4" s="31"/>
      <c r="G4" s="24" t="e">
        <f>ROUNDUP(D4/F4,2)</f>
        <v>#DIV/0!</v>
      </c>
      <c r="H4" s="37">
        <v>0</v>
      </c>
      <c r="I4" s="110"/>
      <c r="J4" s="169" t="e">
        <f>ROUND((H4*I4+H4)*G4,2)</f>
        <v>#DIV/0!</v>
      </c>
    </row>
    <row r="5" spans="1:10" s="158" customFormat="1" ht="25.5">
      <c r="A5" s="463" t="s">
        <v>305</v>
      </c>
      <c r="B5" s="255" t="s">
        <v>856</v>
      </c>
      <c r="C5" s="70" t="s">
        <v>99</v>
      </c>
      <c r="D5" s="337">
        <v>1700</v>
      </c>
      <c r="E5" s="109"/>
      <c r="F5" s="31"/>
      <c r="G5" s="24" t="e">
        <f>ROUNDUP(D5/F5,2)</f>
        <v>#DIV/0!</v>
      </c>
      <c r="H5" s="37">
        <v>0</v>
      </c>
      <c r="I5" s="110"/>
      <c r="J5" s="169" t="e">
        <f>ROUND((H5*I5+H5)*G5,2)</f>
        <v>#DIV/0!</v>
      </c>
    </row>
    <row r="6" spans="1:10" s="72" customFormat="1" ht="39">
      <c r="A6" s="50" t="s">
        <v>307</v>
      </c>
      <c r="B6" s="255" t="s">
        <v>857</v>
      </c>
      <c r="C6" s="534" t="s">
        <v>99</v>
      </c>
      <c r="D6" s="337">
        <v>1000</v>
      </c>
      <c r="E6" s="109"/>
      <c r="F6" s="31"/>
      <c r="G6" s="24" t="e">
        <f>ROUNDUP(D6/F6,2)</f>
        <v>#DIV/0!</v>
      </c>
      <c r="H6" s="37">
        <v>0</v>
      </c>
      <c r="I6" s="110"/>
      <c r="J6" s="169" t="e">
        <f>ROUND((H6*I6+H6)*G6,2)</f>
        <v>#DIV/0!</v>
      </c>
    </row>
    <row r="7" spans="1:10" s="72" customFormat="1" ht="12.75" customHeight="1">
      <c r="A7" s="673" t="s">
        <v>165</v>
      </c>
      <c r="B7" s="673"/>
      <c r="C7" s="673"/>
      <c r="D7" s="673"/>
      <c r="E7" s="673"/>
      <c r="F7" s="673"/>
      <c r="G7" s="673"/>
      <c r="H7" s="673"/>
      <c r="I7" s="673"/>
      <c r="J7" s="317" t="e">
        <f>SUM(J4:J6)</f>
        <v>#DIV/0!</v>
      </c>
    </row>
    <row r="8" ht="12.75">
      <c r="E8" s="6"/>
    </row>
    <row r="9" spans="1:10" s="72" customFormat="1" ht="12">
      <c r="A9" s="72" t="s">
        <v>166</v>
      </c>
      <c r="F9" s="73"/>
      <c r="J9" s="74"/>
    </row>
    <row r="10" spans="1:10" s="72" customFormat="1" ht="12">
      <c r="A10" s="72" t="s">
        <v>167</v>
      </c>
      <c r="F10" s="73"/>
      <c r="J10" s="74"/>
    </row>
    <row r="11" spans="1:10" s="72" customFormat="1" ht="12" customHeight="1">
      <c r="A11" s="670" t="s">
        <v>168</v>
      </c>
      <c r="B11" s="670"/>
      <c r="C11" s="670"/>
      <c r="D11" s="670"/>
      <c r="E11" s="670"/>
      <c r="F11" s="670"/>
      <c r="G11" s="670"/>
      <c r="H11" s="670"/>
      <c r="J11" s="74"/>
    </row>
    <row r="12" spans="1:10" s="72" customFormat="1" ht="12" customHeight="1">
      <c r="A12" s="72" t="s">
        <v>169</v>
      </c>
      <c r="F12" s="73"/>
      <c r="J12" s="74"/>
    </row>
    <row r="13" spans="1:10" s="72" customFormat="1" ht="25.5" customHeight="1">
      <c r="A13" s="670" t="s">
        <v>170</v>
      </c>
      <c r="B13" s="670"/>
      <c r="C13" s="670"/>
      <c r="D13" s="670"/>
      <c r="E13" s="670"/>
      <c r="F13" s="670"/>
      <c r="G13" s="670"/>
      <c r="H13" s="670"/>
      <c r="I13" s="670"/>
      <c r="J13" s="670"/>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19" ht="12.75">
      <c r="E19" s="6"/>
    </row>
    <row r="20" ht="12.75">
      <c r="E20" s="6"/>
    </row>
    <row r="21" ht="12.75">
      <c r="E21" s="6"/>
    </row>
    <row r="22" ht="12.75">
      <c r="E22" s="6"/>
    </row>
    <row r="23" ht="12.75">
      <c r="E23" s="6"/>
    </row>
    <row r="24" ht="12.75">
      <c r="E24" s="72"/>
    </row>
    <row r="25" ht="12.75">
      <c r="E25" s="72"/>
    </row>
    <row r="26" ht="12.75">
      <c r="E26"/>
    </row>
    <row r="27" ht="12.75">
      <c r="E27" s="72"/>
    </row>
    <row r="28" ht="12.75">
      <c r="E28"/>
    </row>
    <row r="29" ht="12.75">
      <c r="E29" s="72"/>
    </row>
    <row r="30" ht="12.75">
      <c r="E30" s="6"/>
    </row>
    <row r="31" ht="12.75">
      <c r="E31" s="6"/>
    </row>
    <row r="32" ht="12.75">
      <c r="E32" s="6"/>
    </row>
    <row r="33" ht="12.75">
      <c r="E33" s="6"/>
    </row>
    <row r="34" ht="12.75">
      <c r="E34"/>
    </row>
    <row r="35" ht="12.75">
      <c r="E35"/>
    </row>
    <row r="36" ht="12.75">
      <c r="E36"/>
    </row>
    <row r="37" ht="12.75">
      <c r="E37"/>
    </row>
  </sheetData>
  <sheetProtection selectLockedCells="1" selectUnlockedCells="1"/>
  <mergeCells count="3">
    <mergeCell ref="A7:I7"/>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7.xml><?xml version="1.0" encoding="utf-8"?>
<worksheet xmlns="http://schemas.openxmlformats.org/spreadsheetml/2006/main" xmlns:r="http://schemas.openxmlformats.org/officeDocument/2006/relationships">
  <dimension ref="A1:J54"/>
  <sheetViews>
    <sheetView zoomScale="107" zoomScaleNormal="107" zoomScalePageLayoutView="0" workbookViewId="0" topLeftCell="A10">
      <selection activeCell="H4" sqref="H4:H15"/>
    </sheetView>
  </sheetViews>
  <sheetFormatPr defaultColWidth="9.00390625" defaultRowHeight="12.75"/>
  <cols>
    <col min="1" max="1" width="5.00390625" style="218" customWidth="1"/>
    <col min="2" max="2" width="60.28125" style="6" customWidth="1"/>
    <col min="3" max="3" width="3.8515625" style="6" customWidth="1"/>
    <col min="4" max="4" width="5.140625" style="218" customWidth="1"/>
    <col min="5" max="5" width="8.8515625" style="0" customWidth="1"/>
    <col min="6" max="6" width="10.7109375" style="6" customWidth="1"/>
    <col min="7" max="7" width="9.8515625" style="6" customWidth="1"/>
    <col min="8" max="8" width="10.140625" style="6" customWidth="1"/>
    <col min="9" max="9" width="5.140625" style="6" customWidth="1"/>
    <col min="10" max="10" width="11.8515625" style="6" customWidth="1"/>
    <col min="11" max="16384" width="9.00390625" style="6" customWidth="1"/>
  </cols>
  <sheetData>
    <row r="1" spans="1:5" ht="12.75">
      <c r="A1" s="196" t="s">
        <v>858</v>
      </c>
      <c r="B1" s="265"/>
      <c r="E1" s="198"/>
    </row>
    <row r="2" spans="1:10" s="14" customFormat="1" ht="99.75" customHeight="1">
      <c r="A2" s="9" t="s">
        <v>87</v>
      </c>
      <c r="B2" s="9" t="s">
        <v>88</v>
      </c>
      <c r="C2" s="9" t="s">
        <v>89</v>
      </c>
      <c r="D2" s="10" t="s">
        <v>90</v>
      </c>
      <c r="E2" s="10" t="s">
        <v>91</v>
      </c>
      <c r="F2" s="11" t="s">
        <v>92</v>
      </c>
      <c r="G2" s="224" t="s">
        <v>93</v>
      </c>
      <c r="H2" s="13" t="s">
        <v>94</v>
      </c>
      <c r="I2" s="13" t="s">
        <v>95</v>
      </c>
      <c r="J2" s="13" t="s">
        <v>96</v>
      </c>
    </row>
    <row r="3" spans="1:10" s="345" customFormat="1" ht="12.75">
      <c r="A3" s="258">
        <v>1</v>
      </c>
      <c r="B3" s="225">
        <v>2</v>
      </c>
      <c r="C3" s="268">
        <v>3</v>
      </c>
      <c r="D3" s="268">
        <v>4</v>
      </c>
      <c r="E3" s="268">
        <v>5</v>
      </c>
      <c r="F3" s="268">
        <v>6</v>
      </c>
      <c r="G3" s="535">
        <v>7</v>
      </c>
      <c r="H3" s="258">
        <v>8</v>
      </c>
      <c r="I3" s="258">
        <v>9</v>
      </c>
      <c r="J3" s="270">
        <v>10</v>
      </c>
    </row>
    <row r="4" spans="1:10" s="529" customFormat="1" ht="39">
      <c r="A4" s="228" t="s">
        <v>302</v>
      </c>
      <c r="B4" s="125" t="s">
        <v>859</v>
      </c>
      <c r="C4" s="30" t="s">
        <v>99</v>
      </c>
      <c r="D4" s="23" t="s">
        <v>860</v>
      </c>
      <c r="E4" s="109"/>
      <c r="F4" s="31"/>
      <c r="G4" s="24" t="e">
        <f aca="true" t="shared" si="0" ref="G4:G15">ROUNDUP(D4/F4,2)</f>
        <v>#DIV/0!</v>
      </c>
      <c r="H4" s="37">
        <v>0</v>
      </c>
      <c r="I4" s="26"/>
      <c r="J4" s="169" t="e">
        <f aca="true" t="shared" si="1" ref="J4:J15">ROUND((H4*I4+H4)*G4,2)</f>
        <v>#DIV/0!</v>
      </c>
    </row>
    <row r="5" spans="1:10" s="529" customFormat="1" ht="64.5">
      <c r="A5" s="228" t="s">
        <v>305</v>
      </c>
      <c r="B5" s="125" t="s">
        <v>861</v>
      </c>
      <c r="C5" s="30"/>
      <c r="D5" s="23" t="s">
        <v>317</v>
      </c>
      <c r="E5" s="109"/>
      <c r="F5" s="31"/>
      <c r="G5" s="24" t="e">
        <f t="shared" si="0"/>
        <v>#DIV/0!</v>
      </c>
      <c r="H5" s="37">
        <v>0</v>
      </c>
      <c r="I5" s="26"/>
      <c r="J5" s="169" t="e">
        <f t="shared" si="1"/>
        <v>#DIV/0!</v>
      </c>
    </row>
    <row r="6" spans="1:10" ht="64.5">
      <c r="A6" s="243">
        <v>3</v>
      </c>
      <c r="B6" s="125" t="s">
        <v>862</v>
      </c>
      <c r="C6" s="30"/>
      <c r="D6" s="30">
        <v>140</v>
      </c>
      <c r="E6" s="109"/>
      <c r="F6" s="31"/>
      <c r="G6" s="24" t="e">
        <f t="shared" si="0"/>
        <v>#DIV/0!</v>
      </c>
      <c r="H6" s="37">
        <v>0</v>
      </c>
      <c r="I6" s="26"/>
      <c r="J6" s="169" t="e">
        <f t="shared" si="1"/>
        <v>#DIV/0!</v>
      </c>
    </row>
    <row r="7" spans="1:10" ht="51.75">
      <c r="A7" s="243">
        <v>4</v>
      </c>
      <c r="B7" s="125" t="s">
        <v>863</v>
      </c>
      <c r="C7" s="30" t="s">
        <v>99</v>
      </c>
      <c r="D7" s="30">
        <v>20</v>
      </c>
      <c r="E7" s="109"/>
      <c r="F7" s="31"/>
      <c r="G7" s="24" t="e">
        <f t="shared" si="0"/>
        <v>#DIV/0!</v>
      </c>
      <c r="H7" s="37">
        <v>0</v>
      </c>
      <c r="I7" s="26"/>
      <c r="J7" s="169" t="e">
        <f t="shared" si="1"/>
        <v>#DIV/0!</v>
      </c>
    </row>
    <row r="8" spans="1:10" ht="59.25" customHeight="1">
      <c r="A8" s="243">
        <v>5</v>
      </c>
      <c r="B8" s="125" t="s">
        <v>864</v>
      </c>
      <c r="C8" s="30" t="s">
        <v>99</v>
      </c>
      <c r="D8" s="30">
        <v>6</v>
      </c>
      <c r="E8" s="109"/>
      <c r="F8" s="31"/>
      <c r="G8" s="24" t="e">
        <f t="shared" si="0"/>
        <v>#DIV/0!</v>
      </c>
      <c r="H8" s="37">
        <v>0</v>
      </c>
      <c r="I8" s="26"/>
      <c r="J8" s="169" t="e">
        <f t="shared" si="1"/>
        <v>#DIV/0!</v>
      </c>
    </row>
    <row r="9" spans="1:10" ht="12.75">
      <c r="A9" s="243">
        <v>6</v>
      </c>
      <c r="B9" s="125" t="s">
        <v>865</v>
      </c>
      <c r="C9" s="30" t="s">
        <v>99</v>
      </c>
      <c r="D9" s="30">
        <v>120</v>
      </c>
      <c r="E9" s="109"/>
      <c r="F9" s="31"/>
      <c r="G9" s="24" t="e">
        <f t="shared" si="0"/>
        <v>#DIV/0!</v>
      </c>
      <c r="H9" s="37">
        <v>0</v>
      </c>
      <c r="I9" s="26"/>
      <c r="J9" s="169" t="e">
        <f t="shared" si="1"/>
        <v>#DIV/0!</v>
      </c>
    </row>
    <row r="10" spans="1:10" ht="78">
      <c r="A10" s="243">
        <v>7</v>
      </c>
      <c r="B10" s="125" t="s">
        <v>866</v>
      </c>
      <c r="C10" s="30" t="s">
        <v>99</v>
      </c>
      <c r="D10" s="30">
        <v>120</v>
      </c>
      <c r="E10" s="109"/>
      <c r="F10" s="31"/>
      <c r="G10" s="24" t="e">
        <f t="shared" si="0"/>
        <v>#DIV/0!</v>
      </c>
      <c r="H10" s="37">
        <v>0</v>
      </c>
      <c r="I10" s="26"/>
      <c r="J10" s="169" t="e">
        <f t="shared" si="1"/>
        <v>#DIV/0!</v>
      </c>
    </row>
    <row r="11" spans="1:10" ht="15" customHeight="1">
      <c r="A11" s="243">
        <v>8</v>
      </c>
      <c r="B11" s="125" t="s">
        <v>867</v>
      </c>
      <c r="C11" s="30" t="s">
        <v>99</v>
      </c>
      <c r="D11" s="30">
        <v>10</v>
      </c>
      <c r="E11" s="109"/>
      <c r="F11" s="31"/>
      <c r="G11" s="24" t="e">
        <f t="shared" si="0"/>
        <v>#DIV/0!</v>
      </c>
      <c r="H11" s="37">
        <v>0</v>
      </c>
      <c r="I11" s="26"/>
      <c r="J11" s="169" t="e">
        <f t="shared" si="1"/>
        <v>#DIV/0!</v>
      </c>
    </row>
    <row r="12" spans="1:10" ht="12.75">
      <c r="A12" s="243">
        <v>9</v>
      </c>
      <c r="B12" s="125" t="s">
        <v>868</v>
      </c>
      <c r="C12" s="30" t="s">
        <v>99</v>
      </c>
      <c r="D12" s="30">
        <v>10</v>
      </c>
      <c r="E12" s="109"/>
      <c r="F12" s="31"/>
      <c r="G12" s="24" t="e">
        <f t="shared" si="0"/>
        <v>#DIV/0!</v>
      </c>
      <c r="H12" s="37">
        <v>0</v>
      </c>
      <c r="I12" s="26"/>
      <c r="J12" s="169" t="e">
        <f t="shared" si="1"/>
        <v>#DIV/0!</v>
      </c>
    </row>
    <row r="13" spans="1:10" ht="25.5">
      <c r="A13" s="243">
        <v>10</v>
      </c>
      <c r="B13" s="125" t="s">
        <v>869</v>
      </c>
      <c r="C13" s="30" t="s">
        <v>99</v>
      </c>
      <c r="D13" s="30">
        <v>80</v>
      </c>
      <c r="E13" s="109"/>
      <c r="F13" s="31"/>
      <c r="G13" s="24" t="e">
        <f t="shared" si="0"/>
        <v>#DIV/0!</v>
      </c>
      <c r="H13" s="37">
        <v>0</v>
      </c>
      <c r="I13" s="26"/>
      <c r="J13" s="169" t="e">
        <f t="shared" si="1"/>
        <v>#DIV/0!</v>
      </c>
    </row>
    <row r="14" spans="1:10" ht="12.75">
      <c r="A14" s="243">
        <v>11</v>
      </c>
      <c r="B14" s="125" t="s">
        <v>870</v>
      </c>
      <c r="C14" s="30" t="s">
        <v>99</v>
      </c>
      <c r="D14" s="30">
        <v>20</v>
      </c>
      <c r="E14" s="109"/>
      <c r="F14" s="31"/>
      <c r="G14" s="24" t="e">
        <f t="shared" si="0"/>
        <v>#DIV/0!</v>
      </c>
      <c r="H14" s="37">
        <v>0</v>
      </c>
      <c r="I14" s="26"/>
      <c r="J14" s="169" t="e">
        <f t="shared" si="1"/>
        <v>#DIV/0!</v>
      </c>
    </row>
    <row r="15" spans="1:10" ht="12.75">
      <c r="A15" s="243">
        <v>12</v>
      </c>
      <c r="B15" s="125" t="s">
        <v>871</v>
      </c>
      <c r="C15" s="30" t="s">
        <v>99</v>
      </c>
      <c r="D15" s="30">
        <v>2</v>
      </c>
      <c r="E15" s="109"/>
      <c r="F15" s="31"/>
      <c r="G15" s="24" t="e">
        <f t="shared" si="0"/>
        <v>#DIV/0!</v>
      </c>
      <c r="H15" s="37">
        <v>0</v>
      </c>
      <c r="I15" s="26"/>
      <c r="J15" s="169" t="e">
        <f t="shared" si="1"/>
        <v>#DIV/0!</v>
      </c>
    </row>
    <row r="16" spans="1:10" ht="12.75" customHeight="1">
      <c r="A16" s="711" t="s">
        <v>165</v>
      </c>
      <c r="B16" s="711"/>
      <c r="C16" s="711"/>
      <c r="D16" s="711"/>
      <c r="E16" s="711"/>
      <c r="F16" s="711"/>
      <c r="G16" s="711"/>
      <c r="H16" s="711"/>
      <c r="I16" s="711"/>
      <c r="J16" s="312" t="e">
        <f>SUM(J4:J15)</f>
        <v>#DIV/0!</v>
      </c>
    </row>
    <row r="17" ht="12.75">
      <c r="E17" s="6"/>
    </row>
    <row r="18" spans="1:10" s="72" customFormat="1" ht="12">
      <c r="A18" s="72" t="s">
        <v>166</v>
      </c>
      <c r="F18" s="73"/>
      <c r="J18" s="74"/>
    </row>
    <row r="19" spans="1:10" s="72" customFormat="1" ht="12">
      <c r="A19" s="72" t="s">
        <v>167</v>
      </c>
      <c r="F19" s="73"/>
      <c r="J19" s="74"/>
    </row>
    <row r="20" spans="1:10" s="72" customFormat="1" ht="12" customHeight="1">
      <c r="A20" s="670" t="s">
        <v>168</v>
      </c>
      <c r="B20" s="670"/>
      <c r="C20" s="670"/>
      <c r="D20" s="670"/>
      <c r="E20" s="670"/>
      <c r="F20" s="670"/>
      <c r="G20" s="670"/>
      <c r="H20" s="670"/>
      <c r="J20" s="74"/>
    </row>
    <row r="21" spans="1:10" s="72" customFormat="1" ht="12" customHeight="1">
      <c r="A21" s="72" t="s">
        <v>169</v>
      </c>
      <c r="F21" s="73"/>
      <c r="J21" s="74"/>
    </row>
    <row r="22" spans="1:10" s="72" customFormat="1" ht="25.5" customHeight="1">
      <c r="A22" s="670" t="s">
        <v>170</v>
      </c>
      <c r="B22" s="670"/>
      <c r="C22" s="670"/>
      <c r="D22" s="670"/>
      <c r="E22" s="670"/>
      <c r="F22" s="670"/>
      <c r="G22" s="670"/>
      <c r="H22" s="670"/>
      <c r="I22" s="670"/>
      <c r="J22" s="670"/>
    </row>
    <row r="23" spans="1:10" s="72" customFormat="1" ht="12">
      <c r="A23" s="72" t="s">
        <v>171</v>
      </c>
      <c r="F23" s="73"/>
      <c r="J23" s="74"/>
    </row>
    <row r="24" spans="1:10" s="72" customFormat="1" ht="12">
      <c r="A24" s="72" t="s">
        <v>172</v>
      </c>
      <c r="F24" s="73"/>
      <c r="J24" s="74"/>
    </row>
    <row r="25" spans="1:10" s="72" customFormat="1" ht="12">
      <c r="A25" s="72" t="s">
        <v>173</v>
      </c>
      <c r="F25" s="73"/>
      <c r="J25" s="74"/>
    </row>
    <row r="26" spans="1:10" s="72" customFormat="1" ht="12">
      <c r="A26" s="72" t="s">
        <v>174</v>
      </c>
      <c r="F26" s="73"/>
      <c r="J26" s="74"/>
    </row>
    <row r="27" spans="1:10" s="72" customFormat="1" ht="12">
      <c r="A27" s="72" t="s">
        <v>175</v>
      </c>
      <c r="F27" s="73"/>
      <c r="J27" s="74"/>
    </row>
    <row r="28" spans="1:5" ht="12.75">
      <c r="A28" s="6"/>
      <c r="D28" s="6"/>
      <c r="E28" s="6"/>
    </row>
    <row r="29" ht="12.75">
      <c r="E29" s="6"/>
    </row>
    <row r="30" ht="12.75">
      <c r="E30" s="6"/>
    </row>
    <row r="35" ht="12.75">
      <c r="E35" s="6"/>
    </row>
    <row r="36" ht="12.75">
      <c r="E36" s="72"/>
    </row>
    <row r="37" ht="12.75">
      <c r="E37" s="6"/>
    </row>
    <row r="38" ht="12.75">
      <c r="E38" s="6"/>
    </row>
    <row r="39" ht="12.75">
      <c r="E39" s="72"/>
    </row>
    <row r="40" ht="12.75">
      <c r="E40" s="72"/>
    </row>
    <row r="41" ht="12.75">
      <c r="E41" s="6"/>
    </row>
    <row r="42" ht="12.75">
      <c r="E42" s="72"/>
    </row>
    <row r="43" ht="12.75">
      <c r="E43" s="6"/>
    </row>
    <row r="44" ht="12.75">
      <c r="E44" s="72"/>
    </row>
    <row r="45" ht="12.75">
      <c r="E45" s="6"/>
    </row>
    <row r="46" ht="12.75">
      <c r="E46" s="6"/>
    </row>
    <row r="47" ht="12.75">
      <c r="E47" s="6"/>
    </row>
    <row r="48" ht="12.75">
      <c r="E48" s="6"/>
    </row>
    <row r="49" ht="12.75">
      <c r="E49" s="6"/>
    </row>
    <row r="50" ht="12.75">
      <c r="E50" s="6"/>
    </row>
    <row r="51" ht="12.75">
      <c r="E51" s="6"/>
    </row>
    <row r="52" ht="12.75">
      <c r="E52" s="6"/>
    </row>
    <row r="53" ht="12.75">
      <c r="E53" s="72"/>
    </row>
    <row r="54" ht="12.75">
      <c r="E54" s="218"/>
    </row>
  </sheetData>
  <sheetProtection selectLockedCells="1" selectUnlockedCells="1"/>
  <mergeCells count="3">
    <mergeCell ref="A16:I16"/>
    <mergeCell ref="A20:H20"/>
    <mergeCell ref="A22:J2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8.xml><?xml version="1.0" encoding="utf-8"?>
<worksheet xmlns="http://schemas.openxmlformats.org/spreadsheetml/2006/main" xmlns:r="http://schemas.openxmlformats.org/officeDocument/2006/relationships">
  <dimension ref="A1:J14"/>
  <sheetViews>
    <sheetView zoomScalePageLayoutView="0" workbookViewId="0" topLeftCell="A1">
      <selection activeCell="H4" sqref="H4"/>
    </sheetView>
  </sheetViews>
  <sheetFormatPr defaultColWidth="8.8515625" defaultRowHeight="12.75"/>
  <cols>
    <col min="1" max="1" width="5.140625" style="0" customWidth="1"/>
    <col min="2" max="2" width="54.00390625" style="0" customWidth="1"/>
    <col min="3" max="8" width="8.8515625" style="0" customWidth="1"/>
    <col min="9" max="9" width="6.421875" style="0" customWidth="1"/>
    <col min="10" max="10" width="10.421875" style="0" customWidth="1"/>
  </cols>
  <sheetData>
    <row r="1" spans="1:10" ht="12.75">
      <c r="A1" s="7" t="s">
        <v>872</v>
      </c>
      <c r="B1" s="265"/>
      <c r="C1" s="265"/>
      <c r="D1" s="7"/>
      <c r="E1" s="104"/>
      <c r="F1" s="8"/>
      <c r="G1" s="104"/>
      <c r="H1" s="7"/>
      <c r="I1" s="7"/>
      <c r="J1" s="6"/>
    </row>
    <row r="2" spans="1:10" ht="114.75" customHeight="1">
      <c r="A2" s="9" t="s">
        <v>87</v>
      </c>
      <c r="B2" s="9" t="s">
        <v>88</v>
      </c>
      <c r="C2" s="9" t="s">
        <v>89</v>
      </c>
      <c r="D2" s="10" t="s">
        <v>90</v>
      </c>
      <c r="E2" s="10" t="s">
        <v>91</v>
      </c>
      <c r="F2" s="11" t="s">
        <v>723</v>
      </c>
      <c r="G2" s="12" t="s">
        <v>93</v>
      </c>
      <c r="H2" s="13" t="s">
        <v>94</v>
      </c>
      <c r="I2" s="13" t="s">
        <v>95</v>
      </c>
      <c r="J2" s="13" t="s">
        <v>96</v>
      </c>
    </row>
    <row r="3" spans="1:10" ht="12.75">
      <c r="A3" s="106">
        <v>1</v>
      </c>
      <c r="B3" s="342">
        <v>2</v>
      </c>
      <c r="C3" s="342">
        <v>3</v>
      </c>
      <c r="D3" s="106">
        <v>4</v>
      </c>
      <c r="E3" s="15" t="s">
        <v>97</v>
      </c>
      <c r="F3" s="107">
        <v>6</v>
      </c>
      <c r="G3" s="106">
        <v>7</v>
      </c>
      <c r="H3" s="106">
        <v>8</v>
      </c>
      <c r="I3" s="106">
        <v>9</v>
      </c>
      <c r="J3" s="17">
        <v>10</v>
      </c>
    </row>
    <row r="4" spans="1:10" ht="49.5" customHeight="1">
      <c r="A4" s="33">
        <v>1</v>
      </c>
      <c r="B4" s="343" t="s">
        <v>873</v>
      </c>
      <c r="C4" s="497" t="s">
        <v>99</v>
      </c>
      <c r="D4" s="22">
        <v>40</v>
      </c>
      <c r="E4" s="22"/>
      <c r="F4" s="31"/>
      <c r="G4" s="24" t="e">
        <f>ROUNDUP(D4/F4,2)</f>
        <v>#DIV/0!</v>
      </c>
      <c r="H4" s="37">
        <v>0</v>
      </c>
      <c r="I4" s="26"/>
      <c r="J4" s="169" t="e">
        <f>ROUND((H4*I4+H4)*G4,2)</f>
        <v>#DIV/0!</v>
      </c>
    </row>
    <row r="5" spans="1:10" ht="12.75">
      <c r="A5" s="6"/>
      <c r="B5" s="6"/>
      <c r="C5" s="6"/>
      <c r="D5" s="6"/>
      <c r="E5" s="72"/>
      <c r="F5" s="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70" t="s">
        <v>168</v>
      </c>
      <c r="B8" s="670"/>
      <c r="C8" s="670"/>
      <c r="D8" s="670"/>
      <c r="E8" s="670"/>
      <c r="F8" s="670"/>
      <c r="G8" s="670"/>
      <c r="H8" s="670"/>
      <c r="I8" s="72"/>
      <c r="J8" s="74"/>
    </row>
    <row r="9" spans="1:10" ht="12.75">
      <c r="A9" s="72" t="s">
        <v>169</v>
      </c>
      <c r="B9" s="72"/>
      <c r="C9" s="72"/>
      <c r="D9" s="72"/>
      <c r="E9" s="72"/>
      <c r="F9" s="73"/>
      <c r="G9" s="72"/>
      <c r="H9" s="72"/>
      <c r="I9" s="72"/>
      <c r="J9" s="74"/>
    </row>
    <row r="10" spans="1:10" ht="12.75" customHeight="1">
      <c r="A10" s="670" t="s">
        <v>170</v>
      </c>
      <c r="B10" s="670"/>
      <c r="C10" s="670"/>
      <c r="D10" s="670"/>
      <c r="E10" s="670"/>
      <c r="F10" s="670"/>
      <c r="G10" s="670"/>
      <c r="H10" s="670"/>
      <c r="I10" s="670"/>
      <c r="J10" s="670"/>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59.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4">
      <selection activeCell="H4" sqref="H4:H7"/>
    </sheetView>
  </sheetViews>
  <sheetFormatPr defaultColWidth="15.57421875" defaultRowHeight="12.75"/>
  <cols>
    <col min="1" max="1" width="5.7109375" style="6" customWidth="1"/>
    <col min="2" max="2" width="46.00390625" style="6" customWidth="1"/>
    <col min="3" max="3" width="8.140625" style="6" customWidth="1"/>
    <col min="4" max="4" width="6.8515625" style="218" customWidth="1"/>
    <col min="5" max="5" width="9.00390625" style="0" customWidth="1"/>
    <col min="6" max="6" width="9.8515625" style="6" customWidth="1"/>
    <col min="7" max="7" width="15.421875" style="6" customWidth="1"/>
    <col min="8" max="8" width="12.00390625" style="6" customWidth="1"/>
    <col min="9" max="9" width="5.421875" style="6" customWidth="1"/>
    <col min="10" max="10" width="13.28125" style="6" customWidth="1"/>
    <col min="11" max="16384" width="15.421875" style="6" customWidth="1"/>
  </cols>
  <sheetData>
    <row r="1" spans="1:10" ht="12.75">
      <c r="A1" s="7" t="s">
        <v>874</v>
      </c>
      <c r="B1" s="7"/>
      <c r="C1" s="104"/>
      <c r="D1" s="7"/>
      <c r="E1" s="121"/>
      <c r="F1" s="7"/>
      <c r="G1" s="105"/>
      <c r="H1" s="7"/>
      <c r="J1"/>
    </row>
    <row r="2" spans="1:10" s="14" customFormat="1" ht="104.25" customHeight="1">
      <c r="A2" s="9" t="s">
        <v>87</v>
      </c>
      <c r="B2" s="9" t="s">
        <v>88</v>
      </c>
      <c r="C2" s="9" t="s">
        <v>89</v>
      </c>
      <c r="D2" s="10" t="s">
        <v>90</v>
      </c>
      <c r="E2" s="10" t="s">
        <v>91</v>
      </c>
      <c r="F2" s="11" t="s">
        <v>92</v>
      </c>
      <c r="G2" s="224" t="s">
        <v>875</v>
      </c>
      <c r="H2" s="13" t="s">
        <v>876</v>
      </c>
      <c r="I2" s="13" t="s">
        <v>95</v>
      </c>
      <c r="J2" s="13" t="s">
        <v>96</v>
      </c>
    </row>
    <row r="3" spans="1:10" s="108" customFormat="1" ht="10.5">
      <c r="A3" s="106">
        <v>1</v>
      </c>
      <c r="B3" s="106">
        <v>2</v>
      </c>
      <c r="C3" s="106">
        <v>3</v>
      </c>
      <c r="D3" s="106">
        <v>4</v>
      </c>
      <c r="E3" s="15">
        <v>5</v>
      </c>
      <c r="F3" s="536">
        <v>6</v>
      </c>
      <c r="G3" s="309">
        <v>7</v>
      </c>
      <c r="H3" s="106">
        <v>8</v>
      </c>
      <c r="I3" s="106">
        <v>9</v>
      </c>
      <c r="J3" s="17">
        <v>10</v>
      </c>
    </row>
    <row r="4" spans="1:10" s="72" customFormat="1" ht="114" customHeight="1">
      <c r="A4" s="186">
        <v>1</v>
      </c>
      <c r="B4" s="537" t="s">
        <v>877</v>
      </c>
      <c r="C4" s="212" t="s">
        <v>99</v>
      </c>
      <c r="D4" s="212">
        <v>80</v>
      </c>
      <c r="E4" s="109"/>
      <c r="F4" s="31"/>
      <c r="G4" s="24" t="e">
        <f>ROUNDUP(D4/F4,2)</f>
        <v>#DIV/0!</v>
      </c>
      <c r="H4" s="37">
        <v>0</v>
      </c>
      <c r="I4" s="26"/>
      <c r="J4" s="169" t="e">
        <f>ROUND((H4*I4+H4)*G4,2)</f>
        <v>#DIV/0!</v>
      </c>
    </row>
    <row r="5" spans="1:10" s="72" customFormat="1" ht="72" customHeight="1">
      <c r="A5" s="186">
        <v>2</v>
      </c>
      <c r="B5" s="537" t="s">
        <v>878</v>
      </c>
      <c r="C5" s="212" t="s">
        <v>108</v>
      </c>
      <c r="D5" s="212">
        <v>160</v>
      </c>
      <c r="E5" s="109"/>
      <c r="F5" s="31"/>
      <c r="G5" s="24" t="e">
        <f>ROUNDUP(D5/F5,2)</f>
        <v>#DIV/0!</v>
      </c>
      <c r="H5" s="37">
        <v>0</v>
      </c>
      <c r="I5" s="26"/>
      <c r="J5" s="169" t="e">
        <f>ROUND((H5*I5+H5)*G5,2)</f>
        <v>#DIV/0!</v>
      </c>
    </row>
    <row r="6" spans="1:10" s="72" customFormat="1" ht="75" customHeight="1">
      <c r="A6" s="267">
        <v>3</v>
      </c>
      <c r="B6" s="537" t="s">
        <v>879</v>
      </c>
      <c r="C6" s="212" t="s">
        <v>108</v>
      </c>
      <c r="D6" s="212">
        <v>160</v>
      </c>
      <c r="E6" s="109"/>
      <c r="F6" s="31"/>
      <c r="G6" s="24" t="e">
        <f>ROUNDUP(D6/F6,2)</f>
        <v>#DIV/0!</v>
      </c>
      <c r="H6" s="37">
        <v>0</v>
      </c>
      <c r="I6" s="26"/>
      <c r="J6" s="169" t="e">
        <f>ROUND((H6*I6+H6)*G6,2)</f>
        <v>#DIV/0!</v>
      </c>
    </row>
    <row r="7" spans="1:10" s="158" customFormat="1" ht="81.75" customHeight="1">
      <c r="A7" s="65">
        <v>4</v>
      </c>
      <c r="B7" s="537" t="s">
        <v>880</v>
      </c>
      <c r="C7" s="212" t="s">
        <v>108</v>
      </c>
      <c r="D7" s="212">
        <v>100</v>
      </c>
      <c r="E7" s="109"/>
      <c r="F7" s="31"/>
      <c r="G7" s="24" t="e">
        <f>ROUNDUP(D7/F7,2)</f>
        <v>#DIV/0!</v>
      </c>
      <c r="H7" s="37">
        <v>0</v>
      </c>
      <c r="I7" s="26"/>
      <c r="J7" s="169" t="e">
        <f>ROUND((H7*I7+H7)*G7,2)</f>
        <v>#DIV/0!</v>
      </c>
    </row>
    <row r="8" spans="1:10" s="72" customFormat="1" ht="12.75" customHeight="1">
      <c r="A8" s="712" t="s">
        <v>165</v>
      </c>
      <c r="B8" s="712"/>
      <c r="C8" s="712"/>
      <c r="D8" s="712"/>
      <c r="E8" s="712"/>
      <c r="F8" s="712"/>
      <c r="G8" s="712"/>
      <c r="H8" s="712"/>
      <c r="I8" s="712"/>
      <c r="J8" s="312" t="e">
        <f>SUM(J4:J7)</f>
        <v>#DIV/0!</v>
      </c>
    </row>
    <row r="10" spans="1:10" s="72" customFormat="1" ht="10.5" customHeight="1">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8:I8"/>
    <mergeCell ref="A12:H12"/>
    <mergeCell ref="A14:J14"/>
  </mergeCells>
  <printOptions/>
  <pageMargins left="0.75" right="0.75" top="1" bottom="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N70"/>
  <sheetViews>
    <sheetView zoomScale="107" zoomScaleNormal="107" zoomScalePageLayoutView="0" workbookViewId="0" topLeftCell="A37">
      <selection activeCell="I43" sqref="I43"/>
    </sheetView>
  </sheetViews>
  <sheetFormatPr defaultColWidth="9.00390625" defaultRowHeight="12.75"/>
  <cols>
    <col min="1" max="1" width="4.8515625" style="121" customWidth="1"/>
    <col min="2" max="2" width="57.00390625" style="121" customWidth="1"/>
    <col min="3" max="3" width="4.7109375" style="121" customWidth="1"/>
    <col min="4" max="4" width="6.7109375" style="121" customWidth="1"/>
    <col min="5" max="5" width="11.421875" style="127" customWidth="1"/>
    <col min="6" max="7" width="10.00390625" style="121" customWidth="1"/>
    <col min="8" max="8" width="9.421875" style="121" customWidth="1"/>
    <col min="9" max="9" width="4.8515625" style="121" customWidth="1"/>
    <col min="10" max="10" width="12.421875" style="121" customWidth="1"/>
    <col min="11" max="16384" width="9.00390625" style="121" customWidth="1"/>
  </cols>
  <sheetData>
    <row r="1" spans="1:8" ht="12.75">
      <c r="A1" s="119" t="s">
        <v>203</v>
      </c>
      <c r="B1" s="119"/>
      <c r="C1" s="119"/>
      <c r="D1" s="119"/>
      <c r="E1" s="120"/>
      <c r="F1" s="105"/>
      <c r="G1" s="119"/>
      <c r="H1" s="119"/>
    </row>
    <row r="2" spans="1:10" s="128" customFormat="1" ht="72" customHeight="1">
      <c r="A2" s="9" t="s">
        <v>87</v>
      </c>
      <c r="B2" s="9" t="s">
        <v>88</v>
      </c>
      <c r="C2" s="9" t="s">
        <v>89</v>
      </c>
      <c r="D2" s="10" t="s">
        <v>90</v>
      </c>
      <c r="E2" s="10" t="s">
        <v>91</v>
      </c>
      <c r="F2" s="122" t="s">
        <v>92</v>
      </c>
      <c r="G2" s="9" t="s">
        <v>93</v>
      </c>
      <c r="H2" s="13" t="s">
        <v>94</v>
      </c>
      <c r="I2" s="13" t="s">
        <v>95</v>
      </c>
      <c r="J2" s="13" t="s">
        <v>96</v>
      </c>
    </row>
    <row r="3" spans="1:10" s="129" customFormat="1" ht="10.5">
      <c r="A3" s="123">
        <v>1</v>
      </c>
      <c r="B3" s="124">
        <v>2</v>
      </c>
      <c r="C3" s="123">
        <v>3</v>
      </c>
      <c r="D3" s="123">
        <v>4</v>
      </c>
      <c r="E3" s="123">
        <v>5</v>
      </c>
      <c r="F3" s="123">
        <v>6</v>
      </c>
      <c r="G3" s="123">
        <v>7</v>
      </c>
      <c r="H3" s="123">
        <v>8</v>
      </c>
      <c r="I3" s="123">
        <v>9</v>
      </c>
      <c r="J3" s="17">
        <v>10</v>
      </c>
    </row>
    <row r="4" spans="1:10" ht="25.5">
      <c r="A4" s="19">
        <v>1</v>
      </c>
      <c r="B4" s="130" t="s">
        <v>204</v>
      </c>
      <c r="C4" s="19" t="s">
        <v>99</v>
      </c>
      <c r="D4" s="22">
        <v>1800</v>
      </c>
      <c r="E4" s="22"/>
      <c r="F4" s="31"/>
      <c r="G4" s="24" t="e">
        <f aca="true" t="shared" si="0" ref="G4:G13">ROUNDUP(D4/F4,2)</f>
        <v>#DIV/0!</v>
      </c>
      <c r="H4" s="131">
        <v>0</v>
      </c>
      <c r="I4" s="26"/>
      <c r="J4" s="27" t="e">
        <f aca="true" t="shared" si="1" ref="J4:J13">ROUND((H4*I4+H4)*G4,2)</f>
        <v>#DIV/0!</v>
      </c>
    </row>
    <row r="5" spans="1:10" ht="25.5">
      <c r="A5" s="19">
        <f aca="true" t="shared" si="2" ref="A5:A13">A4+1</f>
        <v>2</v>
      </c>
      <c r="B5" s="130" t="s">
        <v>205</v>
      </c>
      <c r="C5" s="19" t="s">
        <v>99</v>
      </c>
      <c r="D5" s="22">
        <v>2800</v>
      </c>
      <c r="E5" s="22"/>
      <c r="F5" s="31"/>
      <c r="G5" s="24" t="e">
        <f t="shared" si="0"/>
        <v>#DIV/0!</v>
      </c>
      <c r="H5" s="131">
        <v>0</v>
      </c>
      <c r="I5" s="26"/>
      <c r="J5" s="27" t="e">
        <f t="shared" si="1"/>
        <v>#DIV/0!</v>
      </c>
    </row>
    <row r="6" spans="1:10" ht="51.75">
      <c r="A6" s="19">
        <f t="shared" si="2"/>
        <v>3</v>
      </c>
      <c r="B6" s="132" t="s">
        <v>206</v>
      </c>
      <c r="C6" s="19" t="s">
        <v>99</v>
      </c>
      <c r="D6" s="133">
        <v>28000</v>
      </c>
      <c r="E6" s="22"/>
      <c r="F6" s="31"/>
      <c r="G6" s="24" t="e">
        <f t="shared" si="0"/>
        <v>#DIV/0!</v>
      </c>
      <c r="H6" s="131">
        <v>0</v>
      </c>
      <c r="I6" s="26"/>
      <c r="J6" s="27" t="e">
        <f t="shared" si="1"/>
        <v>#DIV/0!</v>
      </c>
    </row>
    <row r="7" spans="1:10" ht="12.75">
      <c r="A7" s="19">
        <f t="shared" si="2"/>
        <v>4</v>
      </c>
      <c r="B7" s="132" t="s">
        <v>207</v>
      </c>
      <c r="C7" s="19" t="s">
        <v>99</v>
      </c>
      <c r="D7" s="22">
        <v>800</v>
      </c>
      <c r="E7" s="22"/>
      <c r="F7" s="31"/>
      <c r="G7" s="24" t="e">
        <f t="shared" si="0"/>
        <v>#DIV/0!</v>
      </c>
      <c r="H7" s="131">
        <v>0</v>
      </c>
      <c r="I7" s="26"/>
      <c r="J7" s="27" t="e">
        <f t="shared" si="1"/>
        <v>#DIV/0!</v>
      </c>
    </row>
    <row r="8" spans="1:10" ht="103.5">
      <c r="A8" s="19">
        <f t="shared" si="2"/>
        <v>5</v>
      </c>
      <c r="B8" s="134" t="s">
        <v>208</v>
      </c>
      <c r="C8" s="19" t="s">
        <v>99</v>
      </c>
      <c r="D8" s="22">
        <v>100</v>
      </c>
      <c r="E8" s="22"/>
      <c r="F8" s="31"/>
      <c r="G8" s="24" t="e">
        <f t="shared" si="0"/>
        <v>#DIV/0!</v>
      </c>
      <c r="H8" s="131">
        <v>0</v>
      </c>
      <c r="I8" s="26"/>
      <c r="J8" s="27" t="e">
        <f t="shared" si="1"/>
        <v>#DIV/0!</v>
      </c>
    </row>
    <row r="9" spans="1:10" ht="64.5">
      <c r="A9" s="19">
        <f t="shared" si="2"/>
        <v>6</v>
      </c>
      <c r="B9" s="134" t="s">
        <v>209</v>
      </c>
      <c r="C9" s="19" t="s">
        <v>99</v>
      </c>
      <c r="D9" s="22">
        <v>1000</v>
      </c>
      <c r="E9" s="22"/>
      <c r="F9" s="31"/>
      <c r="G9" s="24" t="e">
        <f t="shared" si="0"/>
        <v>#DIV/0!</v>
      </c>
      <c r="H9" s="131">
        <v>0</v>
      </c>
      <c r="I9" s="26"/>
      <c r="J9" s="27" t="e">
        <f t="shared" si="1"/>
        <v>#DIV/0!</v>
      </c>
    </row>
    <row r="10" spans="1:10" ht="12.75">
      <c r="A10" s="19">
        <f t="shared" si="2"/>
        <v>7</v>
      </c>
      <c r="B10" s="41" t="s">
        <v>210</v>
      </c>
      <c r="C10" s="19" t="s">
        <v>99</v>
      </c>
      <c r="D10" s="22">
        <v>2000</v>
      </c>
      <c r="E10" s="22"/>
      <c r="F10" s="31"/>
      <c r="G10" s="24" t="e">
        <f t="shared" si="0"/>
        <v>#DIV/0!</v>
      </c>
      <c r="H10" s="131">
        <v>0</v>
      </c>
      <c r="I10" s="26"/>
      <c r="J10" s="27" t="e">
        <f t="shared" si="1"/>
        <v>#DIV/0!</v>
      </c>
    </row>
    <row r="11" spans="1:10" ht="12.75">
      <c r="A11" s="19">
        <f t="shared" si="2"/>
        <v>8</v>
      </c>
      <c r="B11" s="41" t="s">
        <v>211</v>
      </c>
      <c r="C11" s="19" t="s">
        <v>99</v>
      </c>
      <c r="D11" s="21">
        <v>4000</v>
      </c>
      <c r="E11" s="22"/>
      <c r="F11" s="31"/>
      <c r="G11" s="24" t="e">
        <f t="shared" si="0"/>
        <v>#DIV/0!</v>
      </c>
      <c r="H11" s="131">
        <v>0</v>
      </c>
      <c r="I11" s="26"/>
      <c r="J11" s="27" t="e">
        <f t="shared" si="1"/>
        <v>#DIV/0!</v>
      </c>
    </row>
    <row r="12" spans="1:10" ht="72" customHeight="1">
      <c r="A12" s="19">
        <f t="shared" si="2"/>
        <v>9</v>
      </c>
      <c r="B12" s="20" t="s">
        <v>212</v>
      </c>
      <c r="C12" s="42" t="s">
        <v>99</v>
      </c>
      <c r="D12" s="21">
        <v>5400</v>
      </c>
      <c r="E12" s="22"/>
      <c r="F12" s="31"/>
      <c r="G12" s="24" t="e">
        <f t="shared" si="0"/>
        <v>#DIV/0!</v>
      </c>
      <c r="H12" s="131">
        <v>0</v>
      </c>
      <c r="I12" s="26"/>
      <c r="J12" s="27" t="e">
        <f t="shared" si="1"/>
        <v>#DIV/0!</v>
      </c>
    </row>
    <row r="13" spans="1:10" ht="73.5" customHeight="1">
      <c r="A13" s="19">
        <f t="shared" si="2"/>
        <v>10</v>
      </c>
      <c r="B13" s="20" t="s">
        <v>213</v>
      </c>
      <c r="C13" s="42" t="s">
        <v>99</v>
      </c>
      <c r="D13" s="21">
        <v>4200</v>
      </c>
      <c r="E13" s="22"/>
      <c r="F13" s="31"/>
      <c r="G13" s="24" t="e">
        <f t="shared" si="0"/>
        <v>#DIV/0!</v>
      </c>
      <c r="H13" s="131">
        <v>0</v>
      </c>
      <c r="I13" s="26"/>
      <c r="J13" s="27" t="e">
        <f t="shared" si="1"/>
        <v>#DIV/0!</v>
      </c>
    </row>
    <row r="14" spans="1:10" ht="73.5" customHeight="1">
      <c r="A14" s="135">
        <v>11</v>
      </c>
      <c r="B14" s="677" t="s">
        <v>214</v>
      </c>
      <c r="C14" s="677"/>
      <c r="D14" s="677"/>
      <c r="E14" s="677"/>
      <c r="F14" s="677"/>
      <c r="G14" s="677"/>
      <c r="H14" s="677"/>
      <c r="I14" s="677"/>
      <c r="J14" s="677"/>
    </row>
    <row r="15" spans="1:10" ht="25.5" customHeight="1">
      <c r="A15" s="137" t="s">
        <v>215</v>
      </c>
      <c r="B15" s="95" t="s">
        <v>216</v>
      </c>
      <c r="C15" s="85" t="s">
        <v>99</v>
      </c>
      <c r="D15" s="138">
        <v>29000</v>
      </c>
      <c r="E15" s="139"/>
      <c r="F15" s="31"/>
      <c r="G15" s="140" t="e">
        <f aca="true" t="shared" si="3" ref="G15:G22">D15/F15</f>
        <v>#DIV/0!</v>
      </c>
      <c r="H15" s="141">
        <v>0</v>
      </c>
      <c r="I15" s="92"/>
      <c r="J15" s="142" t="e">
        <f aca="true" t="shared" si="4" ref="J15:J22">ROUND((H15*I15+H15)*G15,2)</f>
        <v>#DIV/0!</v>
      </c>
    </row>
    <row r="16" spans="1:10" ht="24" customHeight="1">
      <c r="A16" s="137" t="s">
        <v>217</v>
      </c>
      <c r="B16" s="95" t="s">
        <v>218</v>
      </c>
      <c r="C16" s="85" t="s">
        <v>99</v>
      </c>
      <c r="D16" s="138">
        <v>32000</v>
      </c>
      <c r="E16" s="139"/>
      <c r="F16" s="31"/>
      <c r="G16" s="140" t="e">
        <f t="shared" si="3"/>
        <v>#DIV/0!</v>
      </c>
      <c r="H16" s="141">
        <v>0</v>
      </c>
      <c r="I16" s="92"/>
      <c r="J16" s="142" t="e">
        <f t="shared" si="4"/>
        <v>#DIV/0!</v>
      </c>
    </row>
    <row r="17" spans="1:10" ht="21" customHeight="1">
      <c r="A17" s="137" t="s">
        <v>219</v>
      </c>
      <c r="B17" s="95" t="s">
        <v>220</v>
      </c>
      <c r="C17" s="85" t="s">
        <v>99</v>
      </c>
      <c r="D17" s="138">
        <v>100</v>
      </c>
      <c r="E17" s="139"/>
      <c r="F17" s="31"/>
      <c r="G17" s="140" t="e">
        <f t="shared" si="3"/>
        <v>#DIV/0!</v>
      </c>
      <c r="H17" s="141">
        <v>0</v>
      </c>
      <c r="I17" s="92"/>
      <c r="J17" s="142" t="e">
        <f t="shared" si="4"/>
        <v>#DIV/0!</v>
      </c>
    </row>
    <row r="18" spans="1:10" ht="18.75" customHeight="1">
      <c r="A18" s="137" t="s">
        <v>221</v>
      </c>
      <c r="B18" s="95" t="s">
        <v>222</v>
      </c>
      <c r="C18" s="85" t="s">
        <v>99</v>
      </c>
      <c r="D18" s="138">
        <v>11000</v>
      </c>
      <c r="E18" s="139"/>
      <c r="F18" s="31"/>
      <c r="G18" s="140" t="e">
        <f t="shared" si="3"/>
        <v>#DIV/0!</v>
      </c>
      <c r="H18" s="141">
        <v>0</v>
      </c>
      <c r="I18" s="92"/>
      <c r="J18" s="142" t="e">
        <f t="shared" si="4"/>
        <v>#DIV/0!</v>
      </c>
    </row>
    <row r="19" spans="1:10" ht="14.25" customHeight="1">
      <c r="A19" s="137" t="s">
        <v>223</v>
      </c>
      <c r="B19" s="95" t="s">
        <v>224</v>
      </c>
      <c r="C19" s="85" t="s">
        <v>99</v>
      </c>
      <c r="D19" s="138">
        <v>100</v>
      </c>
      <c r="E19" s="139"/>
      <c r="F19" s="31"/>
      <c r="G19" s="140" t="e">
        <f t="shared" si="3"/>
        <v>#DIV/0!</v>
      </c>
      <c r="H19" s="141">
        <v>0</v>
      </c>
      <c r="I19" s="92"/>
      <c r="J19" s="142" t="e">
        <f t="shared" si="4"/>
        <v>#DIV/0!</v>
      </c>
    </row>
    <row r="20" spans="1:10" ht="18" customHeight="1">
      <c r="A20" s="137" t="s">
        <v>223</v>
      </c>
      <c r="B20" s="95" t="s">
        <v>225</v>
      </c>
      <c r="C20" s="85" t="s">
        <v>99</v>
      </c>
      <c r="D20" s="138">
        <v>800</v>
      </c>
      <c r="E20" s="139"/>
      <c r="F20" s="31"/>
      <c r="G20" s="140" t="e">
        <f t="shared" si="3"/>
        <v>#DIV/0!</v>
      </c>
      <c r="H20" s="141">
        <v>0</v>
      </c>
      <c r="I20" s="92"/>
      <c r="J20" s="142" t="e">
        <f t="shared" si="4"/>
        <v>#DIV/0!</v>
      </c>
    </row>
    <row r="21" spans="1:10" ht="21.75" customHeight="1">
      <c r="A21" s="137" t="s">
        <v>226</v>
      </c>
      <c r="B21" s="95" t="s">
        <v>227</v>
      </c>
      <c r="C21" s="85" t="s">
        <v>99</v>
      </c>
      <c r="D21" s="138">
        <v>500</v>
      </c>
      <c r="E21" s="139"/>
      <c r="F21" s="31"/>
      <c r="G21" s="140" t="e">
        <f t="shared" si="3"/>
        <v>#DIV/0!</v>
      </c>
      <c r="H21" s="141">
        <v>0</v>
      </c>
      <c r="I21" s="92"/>
      <c r="J21" s="142" t="e">
        <f t="shared" si="4"/>
        <v>#DIV/0!</v>
      </c>
    </row>
    <row r="22" spans="1:10" ht="21" customHeight="1">
      <c r="A22" s="137" t="s">
        <v>228</v>
      </c>
      <c r="B22" s="95" t="s">
        <v>229</v>
      </c>
      <c r="C22" s="85" t="s">
        <v>99</v>
      </c>
      <c r="D22" s="138">
        <v>50</v>
      </c>
      <c r="E22" s="139"/>
      <c r="F22" s="31"/>
      <c r="G22" s="140" t="e">
        <f t="shared" si="3"/>
        <v>#DIV/0!</v>
      </c>
      <c r="H22" s="141">
        <v>0</v>
      </c>
      <c r="I22" s="92"/>
      <c r="J22" s="142" t="e">
        <f t="shared" si="4"/>
        <v>#DIV/0!</v>
      </c>
    </row>
    <row r="23" spans="1:14" ht="86.25" customHeight="1">
      <c r="A23" s="137" t="s">
        <v>111</v>
      </c>
      <c r="B23" s="678" t="s">
        <v>230</v>
      </c>
      <c r="C23" s="678"/>
      <c r="D23" s="678"/>
      <c r="E23" s="678"/>
      <c r="F23" s="678"/>
      <c r="G23" s="678"/>
      <c r="H23" s="678"/>
      <c r="I23" s="678"/>
      <c r="J23" s="678"/>
      <c r="N23" s="7"/>
    </row>
    <row r="24" spans="1:14" ht="22.5" customHeight="1">
      <c r="A24" s="137" t="s">
        <v>231</v>
      </c>
      <c r="B24" s="95" t="s">
        <v>216</v>
      </c>
      <c r="C24" s="143" t="s">
        <v>99</v>
      </c>
      <c r="D24" s="144">
        <v>1500</v>
      </c>
      <c r="E24" s="139"/>
      <c r="F24" s="31"/>
      <c r="G24" s="140" t="e">
        <f aca="true" t="shared" si="5" ref="G24:G32">D24/F24</f>
        <v>#DIV/0!</v>
      </c>
      <c r="H24" s="145">
        <v>0</v>
      </c>
      <c r="I24" s="92"/>
      <c r="J24" s="93" t="e">
        <f aca="true" t="shared" si="6" ref="J24:J32">ROUND((H24*I24+H24)*G24,2)</f>
        <v>#DIV/0!</v>
      </c>
      <c r="N24"/>
    </row>
    <row r="25" spans="1:14" ht="21.75" customHeight="1">
      <c r="A25" s="137" t="s">
        <v>232</v>
      </c>
      <c r="B25" s="95" t="s">
        <v>218</v>
      </c>
      <c r="C25" s="143" t="s">
        <v>99</v>
      </c>
      <c r="D25" s="144">
        <v>5000</v>
      </c>
      <c r="E25" s="139"/>
      <c r="F25" s="31"/>
      <c r="G25" s="140" t="e">
        <f t="shared" si="5"/>
        <v>#DIV/0!</v>
      </c>
      <c r="H25" s="145">
        <v>0</v>
      </c>
      <c r="I25" s="92"/>
      <c r="J25" s="93" t="e">
        <f t="shared" si="6"/>
        <v>#DIV/0!</v>
      </c>
      <c r="N25" s="7"/>
    </row>
    <row r="26" spans="1:14" ht="21" customHeight="1">
      <c r="A26" s="137" t="s">
        <v>233</v>
      </c>
      <c r="B26" s="95" t="s">
        <v>220</v>
      </c>
      <c r="C26" s="143" t="s">
        <v>99</v>
      </c>
      <c r="D26" s="144">
        <v>100</v>
      </c>
      <c r="E26" s="139"/>
      <c r="F26" s="31"/>
      <c r="G26" s="140" t="e">
        <f t="shared" si="5"/>
        <v>#DIV/0!</v>
      </c>
      <c r="H26" s="145">
        <v>0</v>
      </c>
      <c r="I26" s="92"/>
      <c r="J26" s="93" t="e">
        <f t="shared" si="6"/>
        <v>#DIV/0!</v>
      </c>
      <c r="N26"/>
    </row>
    <row r="27" spans="1:14" ht="18.75" customHeight="1">
      <c r="A27" s="137" t="s">
        <v>234</v>
      </c>
      <c r="B27" s="95" t="s">
        <v>222</v>
      </c>
      <c r="C27" s="143" t="s">
        <v>99</v>
      </c>
      <c r="D27" s="144">
        <v>500</v>
      </c>
      <c r="E27" s="139"/>
      <c r="F27" s="31"/>
      <c r="G27" s="140" t="e">
        <f t="shared" si="5"/>
        <v>#DIV/0!</v>
      </c>
      <c r="H27" s="145">
        <v>0</v>
      </c>
      <c r="I27" s="92"/>
      <c r="J27" s="93" t="e">
        <f t="shared" si="6"/>
        <v>#DIV/0!</v>
      </c>
      <c r="N27" s="7"/>
    </row>
    <row r="28" spans="1:14" ht="17.25" customHeight="1">
      <c r="A28" s="137" t="s">
        <v>235</v>
      </c>
      <c r="B28" s="95" t="s">
        <v>224</v>
      </c>
      <c r="C28" s="143" t="s">
        <v>99</v>
      </c>
      <c r="D28" s="144">
        <v>100</v>
      </c>
      <c r="E28" s="139"/>
      <c r="F28" s="31"/>
      <c r="G28" s="140" t="e">
        <f t="shared" si="5"/>
        <v>#DIV/0!</v>
      </c>
      <c r="H28" s="145">
        <v>0</v>
      </c>
      <c r="I28" s="92"/>
      <c r="J28" s="93" t="e">
        <f t="shared" si="6"/>
        <v>#DIV/0!</v>
      </c>
      <c r="N28"/>
    </row>
    <row r="29" spans="1:14" ht="20.25" customHeight="1">
      <c r="A29" s="137" t="s">
        <v>236</v>
      </c>
      <c r="B29" s="95" t="s">
        <v>225</v>
      </c>
      <c r="C29" s="143" t="s">
        <v>99</v>
      </c>
      <c r="D29" s="144">
        <v>300</v>
      </c>
      <c r="E29" s="139"/>
      <c r="F29" s="31"/>
      <c r="G29" s="140" t="e">
        <f t="shared" si="5"/>
        <v>#DIV/0!</v>
      </c>
      <c r="H29" s="145">
        <v>0</v>
      </c>
      <c r="I29" s="92"/>
      <c r="J29" s="93" t="e">
        <f t="shared" si="6"/>
        <v>#DIV/0!</v>
      </c>
      <c r="N29" s="7"/>
    </row>
    <row r="30" spans="1:10" ht="21.75" customHeight="1">
      <c r="A30" s="137" t="s">
        <v>237</v>
      </c>
      <c r="B30" s="95" t="s">
        <v>227</v>
      </c>
      <c r="C30" s="143" t="s">
        <v>99</v>
      </c>
      <c r="D30" s="144">
        <v>250</v>
      </c>
      <c r="E30" s="139"/>
      <c r="F30" s="31"/>
      <c r="G30" s="140" t="e">
        <f t="shared" si="5"/>
        <v>#DIV/0!</v>
      </c>
      <c r="H30" s="145">
        <v>0</v>
      </c>
      <c r="I30" s="92"/>
      <c r="J30" s="93" t="e">
        <f t="shared" si="6"/>
        <v>#DIV/0!</v>
      </c>
    </row>
    <row r="31" spans="1:10" ht="19.5" customHeight="1">
      <c r="A31" s="137" t="s">
        <v>238</v>
      </c>
      <c r="B31" s="95" t="s">
        <v>229</v>
      </c>
      <c r="C31" s="143" t="s">
        <v>99</v>
      </c>
      <c r="D31" s="144">
        <v>100</v>
      </c>
      <c r="E31" s="139"/>
      <c r="F31" s="31"/>
      <c r="G31" s="140" t="e">
        <f t="shared" si="5"/>
        <v>#DIV/0!</v>
      </c>
      <c r="H31" s="145">
        <v>0</v>
      </c>
      <c r="I31" s="92"/>
      <c r="J31" s="93" t="e">
        <f t="shared" si="6"/>
        <v>#DIV/0!</v>
      </c>
    </row>
    <row r="32" spans="1:10" ht="72" customHeight="1">
      <c r="A32" s="137" t="s">
        <v>113</v>
      </c>
      <c r="B32" s="95" t="s">
        <v>239</v>
      </c>
      <c r="C32" s="146" t="s">
        <v>99</v>
      </c>
      <c r="D32" s="144">
        <v>120</v>
      </c>
      <c r="E32" s="139"/>
      <c r="F32" s="31"/>
      <c r="G32" s="140" t="e">
        <f t="shared" si="5"/>
        <v>#DIV/0!</v>
      </c>
      <c r="H32" s="145">
        <v>0</v>
      </c>
      <c r="I32" s="92"/>
      <c r="J32" s="93" t="e">
        <f t="shared" si="6"/>
        <v>#DIV/0!</v>
      </c>
    </row>
    <row r="33" spans="1:10" ht="170.25" customHeight="1">
      <c r="A33" s="147" t="s">
        <v>240</v>
      </c>
      <c r="B33" s="148" t="s">
        <v>241</v>
      </c>
      <c r="C33" s="149"/>
      <c r="D33"/>
      <c r="E33" s="150"/>
      <c r="F33" s="151"/>
      <c r="G33" s="152"/>
      <c r="H33" s="153"/>
      <c r="I33" s="154"/>
      <c r="J33" s="155"/>
    </row>
    <row r="34" spans="1:10" ht="38.25" customHeight="1">
      <c r="A34" s="147" t="s">
        <v>242</v>
      </c>
      <c r="B34" s="39" t="s">
        <v>243</v>
      </c>
      <c r="C34" s="149" t="s">
        <v>99</v>
      </c>
      <c r="D34" s="156">
        <v>50</v>
      </c>
      <c r="E34" s="150"/>
      <c r="F34" s="151"/>
      <c r="G34" s="140" t="e">
        <f>D34/F34</f>
        <v>#DIV/0!</v>
      </c>
      <c r="H34" s="153">
        <v>0</v>
      </c>
      <c r="I34" s="154"/>
      <c r="J34" s="155" t="e">
        <f aca="true" t="shared" si="7" ref="J34:J43">ROUND((H34*I34+H34)*G34,2)</f>
        <v>#DIV/0!</v>
      </c>
    </row>
    <row r="35" spans="1:10" ht="33" customHeight="1">
      <c r="A35" s="147" t="s">
        <v>244</v>
      </c>
      <c r="B35" s="39" t="s">
        <v>245</v>
      </c>
      <c r="C35" s="149" t="s">
        <v>99</v>
      </c>
      <c r="D35" s="144">
        <v>1500</v>
      </c>
      <c r="E35" s="150"/>
      <c r="F35" s="151"/>
      <c r="G35" s="152" t="e">
        <f aca="true" t="shared" si="8" ref="G35:G43">D37/F35</f>
        <v>#DIV/0!</v>
      </c>
      <c r="H35" s="153">
        <v>0</v>
      </c>
      <c r="I35" s="154"/>
      <c r="J35" s="155" t="e">
        <f t="shared" si="7"/>
        <v>#DIV/0!</v>
      </c>
    </row>
    <row r="36" spans="1:10" ht="25.5" customHeight="1">
      <c r="A36" s="147" t="s">
        <v>246</v>
      </c>
      <c r="B36" s="39" t="s">
        <v>247</v>
      </c>
      <c r="C36" s="149" t="s">
        <v>99</v>
      </c>
      <c r="D36" s="144">
        <v>5000</v>
      </c>
      <c r="E36" s="150"/>
      <c r="F36" s="151"/>
      <c r="G36" s="152" t="e">
        <f t="shared" si="8"/>
        <v>#DIV/0!</v>
      </c>
      <c r="H36" s="153">
        <v>0</v>
      </c>
      <c r="I36" s="154"/>
      <c r="J36" s="155" t="e">
        <f t="shared" si="7"/>
        <v>#DIV/0!</v>
      </c>
    </row>
    <row r="37" spans="1:10" ht="18.75" customHeight="1">
      <c r="A37" s="147" t="s">
        <v>248</v>
      </c>
      <c r="B37" s="39" t="s">
        <v>249</v>
      </c>
      <c r="C37" s="149" t="s">
        <v>99</v>
      </c>
      <c r="D37" s="144">
        <v>100</v>
      </c>
      <c r="E37" s="150"/>
      <c r="F37" s="151"/>
      <c r="G37" s="152" t="e">
        <f t="shared" si="8"/>
        <v>#DIV/0!</v>
      </c>
      <c r="H37" s="153">
        <v>0</v>
      </c>
      <c r="I37" s="154"/>
      <c r="J37" s="155" t="e">
        <f t="shared" si="7"/>
        <v>#DIV/0!</v>
      </c>
    </row>
    <row r="38" spans="1:10" ht="27" customHeight="1">
      <c r="A38" s="147" t="s">
        <v>250</v>
      </c>
      <c r="B38" s="39" t="s">
        <v>251</v>
      </c>
      <c r="C38" s="149" t="s">
        <v>99</v>
      </c>
      <c r="D38" s="144">
        <v>1000</v>
      </c>
      <c r="E38" s="150"/>
      <c r="F38" s="151"/>
      <c r="G38" s="152" t="e">
        <f t="shared" si="8"/>
        <v>#DIV/0!</v>
      </c>
      <c r="H38" s="153">
        <v>0</v>
      </c>
      <c r="I38" s="154"/>
      <c r="J38" s="155" t="e">
        <f t="shared" si="7"/>
        <v>#DIV/0!</v>
      </c>
    </row>
    <row r="39" spans="1:10" ht="27" customHeight="1">
      <c r="A39" s="147" t="s">
        <v>252</v>
      </c>
      <c r="B39" s="39" t="s">
        <v>253</v>
      </c>
      <c r="C39" s="149" t="s">
        <v>99</v>
      </c>
      <c r="D39" s="144">
        <v>100</v>
      </c>
      <c r="E39" s="150"/>
      <c r="F39" s="151"/>
      <c r="G39" s="152" t="e">
        <f t="shared" si="8"/>
        <v>#DIV/0!</v>
      </c>
      <c r="H39" s="153">
        <v>0</v>
      </c>
      <c r="I39" s="154"/>
      <c r="J39" s="155" t="e">
        <f t="shared" si="7"/>
        <v>#DIV/0!</v>
      </c>
    </row>
    <row r="40" spans="1:10" ht="24.75" customHeight="1">
      <c r="A40" s="147" t="s">
        <v>254</v>
      </c>
      <c r="B40" s="39" t="s">
        <v>255</v>
      </c>
      <c r="C40" s="149" t="s">
        <v>99</v>
      </c>
      <c r="D40" s="144">
        <v>300</v>
      </c>
      <c r="E40" s="150"/>
      <c r="F40" s="151"/>
      <c r="G40" s="152" t="e">
        <f t="shared" si="8"/>
        <v>#DIV/0!</v>
      </c>
      <c r="H40" s="153">
        <v>0</v>
      </c>
      <c r="I40" s="154"/>
      <c r="J40" s="155" t="e">
        <f t="shared" si="7"/>
        <v>#DIV/0!</v>
      </c>
    </row>
    <row r="41" spans="1:10" ht="22.5" customHeight="1">
      <c r="A41" s="147" t="s">
        <v>256</v>
      </c>
      <c r="B41" s="39" t="s">
        <v>257</v>
      </c>
      <c r="C41" s="149" t="s">
        <v>99</v>
      </c>
      <c r="D41" s="144">
        <v>300</v>
      </c>
      <c r="E41" s="150"/>
      <c r="F41" s="151"/>
      <c r="G41" s="152" t="e">
        <f t="shared" si="8"/>
        <v>#DIV/0!</v>
      </c>
      <c r="H41" s="153">
        <v>0</v>
      </c>
      <c r="I41" s="154"/>
      <c r="J41" s="155" t="e">
        <f t="shared" si="7"/>
        <v>#DIV/0!</v>
      </c>
    </row>
    <row r="42" spans="1:10" ht="25.5" customHeight="1">
      <c r="A42" s="147" t="s">
        <v>258</v>
      </c>
      <c r="B42" s="39" t="s">
        <v>259</v>
      </c>
      <c r="C42" s="149" t="s">
        <v>99</v>
      </c>
      <c r="D42" s="144">
        <v>100</v>
      </c>
      <c r="E42" s="150"/>
      <c r="F42" s="151"/>
      <c r="G42" s="152" t="e">
        <f t="shared" si="8"/>
        <v>#DIV/0!</v>
      </c>
      <c r="H42" s="153">
        <v>0</v>
      </c>
      <c r="I42" s="154"/>
      <c r="J42" s="155" t="e">
        <f t="shared" si="7"/>
        <v>#DIV/0!</v>
      </c>
    </row>
    <row r="43" spans="1:10" ht="36" customHeight="1">
      <c r="A43" s="147" t="s">
        <v>260</v>
      </c>
      <c r="B43" s="39" t="s">
        <v>261</v>
      </c>
      <c r="C43" s="149" t="s">
        <v>99</v>
      </c>
      <c r="D43" s="157">
        <v>100</v>
      </c>
      <c r="E43" s="150"/>
      <c r="F43" s="151"/>
      <c r="G43" s="152" t="e">
        <f t="shared" si="8"/>
        <v>#DIV/0!</v>
      </c>
      <c r="H43" s="153">
        <v>0</v>
      </c>
      <c r="I43" s="154"/>
      <c r="J43" s="155" t="e">
        <f t="shared" si="7"/>
        <v>#DIV/0!</v>
      </c>
    </row>
    <row r="44" spans="1:10" ht="12.75" customHeight="1">
      <c r="A44" s="676" t="s">
        <v>165</v>
      </c>
      <c r="B44" s="676"/>
      <c r="C44" s="676"/>
      <c r="D44" s="676">
        <v>50</v>
      </c>
      <c r="E44" s="676"/>
      <c r="F44" s="676"/>
      <c r="G44" s="676"/>
      <c r="H44" s="676"/>
      <c r="I44" s="676"/>
      <c r="J44" s="126" t="e">
        <f>SUM(J4:J31)</f>
        <v>#DIV/0!</v>
      </c>
    </row>
    <row r="45" spans="4:5" ht="12.75">
      <c r="D45" s="157">
        <v>50</v>
      </c>
      <c r="E45" s="158"/>
    </row>
    <row r="46" spans="1:10" s="72" customFormat="1" ht="10.5" customHeight="1">
      <c r="A46" s="72" t="s">
        <v>166</v>
      </c>
      <c r="F46" s="73"/>
      <c r="J46" s="74"/>
    </row>
    <row r="47" spans="1:10" s="72" customFormat="1" ht="12">
      <c r="A47" s="72" t="s">
        <v>167</v>
      </c>
      <c r="F47" s="73"/>
      <c r="J47" s="74"/>
    </row>
    <row r="48" spans="1:10" s="72" customFormat="1" ht="12" customHeight="1">
      <c r="A48" s="670" t="s">
        <v>168</v>
      </c>
      <c r="B48" s="670"/>
      <c r="C48" s="670"/>
      <c r="D48" s="670"/>
      <c r="E48" s="670"/>
      <c r="F48" s="670"/>
      <c r="G48" s="670"/>
      <c r="H48" s="670"/>
      <c r="J48" s="74"/>
    </row>
    <row r="49" spans="1:10" s="72" customFormat="1" ht="12" customHeight="1">
      <c r="A49" s="72" t="s">
        <v>169</v>
      </c>
      <c r="F49" s="73"/>
      <c r="J49" s="74"/>
    </row>
    <row r="50" spans="1:10" s="72" customFormat="1" ht="25.5" customHeight="1">
      <c r="A50" s="670" t="s">
        <v>170</v>
      </c>
      <c r="B50" s="670"/>
      <c r="C50" s="670"/>
      <c r="D50" s="670"/>
      <c r="E50" s="670"/>
      <c r="F50" s="670"/>
      <c r="G50" s="670"/>
      <c r="H50" s="670"/>
      <c r="I50" s="670"/>
      <c r="J50" s="670"/>
    </row>
    <row r="51" spans="1:10" s="72" customFormat="1" ht="12">
      <c r="A51" s="72" t="s">
        <v>171</v>
      </c>
      <c r="F51" s="73"/>
      <c r="J51" s="74"/>
    </row>
    <row r="52" spans="1:10" s="72" customFormat="1" ht="12">
      <c r="A52" s="72" t="s">
        <v>172</v>
      </c>
      <c r="F52" s="73"/>
      <c r="J52" s="74"/>
    </row>
    <row r="53" spans="1:10" s="72" customFormat="1" ht="12">
      <c r="A53" s="72" t="s">
        <v>173</v>
      </c>
      <c r="F53" s="73"/>
      <c r="J53" s="74"/>
    </row>
    <row r="54" spans="1:10" s="72" customFormat="1" ht="12">
      <c r="A54" s="72" t="s">
        <v>174</v>
      </c>
      <c r="F54" s="73"/>
      <c r="J54" s="74"/>
    </row>
    <row r="55" spans="1:10" s="72" customFormat="1" ht="12">
      <c r="A55" s="72" t="s">
        <v>175</v>
      </c>
      <c r="F55" s="73"/>
      <c r="J55" s="74"/>
    </row>
    <row r="56" ht="12.75">
      <c r="E56" s="158"/>
    </row>
    <row r="57" ht="12.75">
      <c r="E57" s="121"/>
    </row>
    <row r="58" ht="12.75">
      <c r="E58" s="158"/>
    </row>
    <row r="59" ht="12.75">
      <c r="E59" s="121"/>
    </row>
    <row r="60" ht="12.75">
      <c r="E60" s="158"/>
    </row>
    <row r="61" ht="12.75">
      <c r="E61" s="121"/>
    </row>
    <row r="62" ht="12.75">
      <c r="E62" s="121"/>
    </row>
    <row r="63" ht="12.75">
      <c r="E63" s="121"/>
    </row>
    <row r="64" ht="12.75">
      <c r="E64" s="121"/>
    </row>
    <row r="65" ht="12.75">
      <c r="E65" s="121"/>
    </row>
    <row r="66" ht="12.75">
      <c r="E66" s="121"/>
    </row>
    <row r="67" ht="12.75">
      <c r="E67" s="121"/>
    </row>
    <row r="68" ht="12.75">
      <c r="E68" s="121"/>
    </row>
    <row r="69" ht="12.75">
      <c r="E69" s="158"/>
    </row>
    <row r="70" ht="12.75">
      <c r="E70" s="159"/>
    </row>
  </sheetData>
  <sheetProtection selectLockedCells="1" selectUnlockedCells="1"/>
  <mergeCells count="5">
    <mergeCell ref="B14:J14"/>
    <mergeCell ref="B23:J23"/>
    <mergeCell ref="A44:I44"/>
    <mergeCell ref="A48:H48"/>
    <mergeCell ref="A50:J5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dimension ref="A1:J21"/>
  <sheetViews>
    <sheetView zoomScale="107" zoomScaleNormal="107" zoomScalePageLayoutView="0" workbookViewId="0" topLeftCell="A7">
      <selection activeCell="H4" sqref="H4:H10"/>
    </sheetView>
  </sheetViews>
  <sheetFormatPr defaultColWidth="11.57421875" defaultRowHeight="12.75"/>
  <cols>
    <col min="1" max="1" width="6.00390625" style="0" customWidth="1"/>
    <col min="2" max="2" width="50.28125" style="0" customWidth="1"/>
    <col min="3" max="3" width="5.8515625" style="0" customWidth="1"/>
    <col min="4" max="4" width="6.421875" style="0" customWidth="1"/>
    <col min="5" max="5" width="11.421875" style="0" customWidth="1"/>
    <col min="6" max="6" width="9.7109375" style="0" customWidth="1"/>
    <col min="7" max="8" width="11.421875" style="0" customWidth="1"/>
    <col min="9" max="9" width="4.8515625" style="0" customWidth="1"/>
    <col min="10" max="10" width="12.421875" style="0" customWidth="1"/>
    <col min="11" max="16384" width="11.421875" style="0" customWidth="1"/>
  </cols>
  <sheetData>
    <row r="1" spans="1:10" ht="12.75">
      <c r="A1" s="538" t="s">
        <v>881</v>
      </c>
      <c r="B1" s="538"/>
      <c r="C1" s="539"/>
      <c r="D1" s="538"/>
      <c r="E1" s="538"/>
      <c r="F1" s="538"/>
      <c r="G1" s="540"/>
      <c r="H1" s="538"/>
      <c r="I1" s="541"/>
      <c r="J1" s="541"/>
    </row>
    <row r="2" spans="1:10" ht="98.25" customHeight="1">
      <c r="A2" s="9" t="s">
        <v>87</v>
      </c>
      <c r="B2" s="9" t="s">
        <v>88</v>
      </c>
      <c r="C2" s="9" t="s">
        <v>89</v>
      </c>
      <c r="D2" s="10" t="s">
        <v>90</v>
      </c>
      <c r="E2" s="10" t="s">
        <v>91</v>
      </c>
      <c r="F2" s="11" t="s">
        <v>92</v>
      </c>
      <c r="G2" s="12" t="s">
        <v>93</v>
      </c>
      <c r="H2" s="13" t="s">
        <v>94</v>
      </c>
      <c r="I2" s="13" t="s">
        <v>95</v>
      </c>
      <c r="J2" s="13" t="s">
        <v>96</v>
      </c>
    </row>
    <row r="3" spans="1:10" ht="12.75">
      <c r="A3" s="258">
        <v>1</v>
      </c>
      <c r="B3" s="258">
        <v>2</v>
      </c>
      <c r="C3" s="258">
        <v>3</v>
      </c>
      <c r="D3" s="258">
        <v>4</v>
      </c>
      <c r="E3" s="258">
        <v>5</v>
      </c>
      <c r="F3" s="258">
        <v>6</v>
      </c>
      <c r="G3" s="258">
        <v>7</v>
      </c>
      <c r="H3" s="258">
        <v>8</v>
      </c>
      <c r="I3" s="258">
        <v>9</v>
      </c>
      <c r="J3" s="528">
        <v>10</v>
      </c>
    </row>
    <row r="4" spans="1:10" s="127" customFormat="1" ht="39">
      <c r="A4" s="500">
        <v>1</v>
      </c>
      <c r="B4" s="125" t="s">
        <v>882</v>
      </c>
      <c r="C4" s="30" t="s">
        <v>99</v>
      </c>
      <c r="D4" s="30">
        <v>1000</v>
      </c>
      <c r="E4" s="542"/>
      <c r="F4" s="31"/>
      <c r="G4" s="114" t="e">
        <f aca="true" t="shared" si="0" ref="G4:G10">ROUNDUP(D4/F4,2)</f>
        <v>#DIV/0!</v>
      </c>
      <c r="H4" s="543">
        <v>0</v>
      </c>
      <c r="I4" s="92"/>
      <c r="J4" s="142" t="e">
        <f aca="true" t="shared" si="1" ref="J4:J10">ROUND((H4*I4+H4)*G4,2)</f>
        <v>#DIV/0!</v>
      </c>
    </row>
    <row r="5" spans="1:10" s="127" customFormat="1" ht="78">
      <c r="A5" s="500">
        <v>2</v>
      </c>
      <c r="B5" s="125" t="s">
        <v>883</v>
      </c>
      <c r="C5" s="30" t="s">
        <v>99</v>
      </c>
      <c r="D5" s="30">
        <v>260</v>
      </c>
      <c r="E5" s="542"/>
      <c r="F5" s="31"/>
      <c r="G5" s="114" t="e">
        <f t="shared" si="0"/>
        <v>#DIV/0!</v>
      </c>
      <c r="H5" s="543">
        <v>0</v>
      </c>
      <c r="I5" s="92"/>
      <c r="J5" s="142" t="e">
        <f t="shared" si="1"/>
        <v>#DIV/0!</v>
      </c>
    </row>
    <row r="6" spans="1:10" s="127" customFormat="1" ht="51.75">
      <c r="A6" s="500">
        <v>3</v>
      </c>
      <c r="B6" s="125" t="s">
        <v>884</v>
      </c>
      <c r="C6" s="30" t="s">
        <v>99</v>
      </c>
      <c r="D6" s="30">
        <v>20</v>
      </c>
      <c r="E6" s="542"/>
      <c r="F6" s="31"/>
      <c r="G6" s="114" t="e">
        <f t="shared" si="0"/>
        <v>#DIV/0!</v>
      </c>
      <c r="H6" s="543">
        <v>0</v>
      </c>
      <c r="I6" s="92"/>
      <c r="J6" s="142" t="e">
        <f t="shared" si="1"/>
        <v>#DIV/0!</v>
      </c>
    </row>
    <row r="7" spans="1:10" s="127" customFormat="1" ht="103.5">
      <c r="A7" s="500">
        <v>4</v>
      </c>
      <c r="B7" s="125" t="s">
        <v>885</v>
      </c>
      <c r="C7" s="30" t="s">
        <v>99</v>
      </c>
      <c r="D7" s="30">
        <v>5200</v>
      </c>
      <c r="E7" s="542"/>
      <c r="F7" s="31"/>
      <c r="G7" s="114" t="e">
        <f t="shared" si="0"/>
        <v>#DIV/0!</v>
      </c>
      <c r="H7" s="543">
        <v>0</v>
      </c>
      <c r="I7" s="92"/>
      <c r="J7" s="142" t="e">
        <f t="shared" si="1"/>
        <v>#DIV/0!</v>
      </c>
    </row>
    <row r="8" spans="1:10" s="127" customFormat="1" ht="51.75">
      <c r="A8" s="500">
        <v>5</v>
      </c>
      <c r="B8" s="125" t="s">
        <v>886</v>
      </c>
      <c r="C8" s="30" t="s">
        <v>99</v>
      </c>
      <c r="D8" s="30">
        <v>100</v>
      </c>
      <c r="E8" s="542"/>
      <c r="F8" s="31"/>
      <c r="G8" s="114" t="e">
        <f t="shared" si="0"/>
        <v>#DIV/0!</v>
      </c>
      <c r="H8" s="543">
        <v>0</v>
      </c>
      <c r="I8" s="92"/>
      <c r="J8" s="142" t="e">
        <f t="shared" si="1"/>
        <v>#DIV/0!</v>
      </c>
    </row>
    <row r="9" spans="1:10" s="127" customFormat="1" ht="64.5">
      <c r="A9" s="500">
        <v>6</v>
      </c>
      <c r="B9" s="125" t="s">
        <v>887</v>
      </c>
      <c r="C9" s="30" t="s">
        <v>99</v>
      </c>
      <c r="D9" s="30">
        <v>20</v>
      </c>
      <c r="E9" s="542"/>
      <c r="F9" s="31"/>
      <c r="G9" s="114" t="e">
        <f t="shared" si="0"/>
        <v>#DIV/0!</v>
      </c>
      <c r="H9" s="543">
        <v>0</v>
      </c>
      <c r="I9" s="92"/>
      <c r="J9" s="142" t="e">
        <f t="shared" si="1"/>
        <v>#DIV/0!</v>
      </c>
    </row>
    <row r="10" spans="1:10" s="127" customFormat="1" ht="78">
      <c r="A10" s="500">
        <v>7</v>
      </c>
      <c r="B10" s="125" t="s">
        <v>888</v>
      </c>
      <c r="C10" s="30" t="s">
        <v>99</v>
      </c>
      <c r="D10" s="30">
        <v>20</v>
      </c>
      <c r="E10" s="542"/>
      <c r="F10" s="31"/>
      <c r="G10" s="114" t="e">
        <f t="shared" si="0"/>
        <v>#DIV/0!</v>
      </c>
      <c r="H10" s="543">
        <v>0</v>
      </c>
      <c r="I10" s="92"/>
      <c r="J10" s="142" t="e">
        <f t="shared" si="1"/>
        <v>#DIV/0!</v>
      </c>
    </row>
    <row r="11" spans="1:10" ht="12.75" customHeight="1">
      <c r="A11" s="713" t="s">
        <v>165</v>
      </c>
      <c r="B11" s="713"/>
      <c r="C11" s="713"/>
      <c r="D11" s="713"/>
      <c r="E11" s="713"/>
      <c r="F11" s="713"/>
      <c r="G11" s="713"/>
      <c r="H11" s="713"/>
      <c r="I11" s="713"/>
      <c r="J11" s="544" t="e">
        <f>SUM(J4:J7)</f>
        <v>#DIV/0!</v>
      </c>
    </row>
    <row r="12" spans="1:10" s="72" customFormat="1" ht="17.25" customHeight="1">
      <c r="A12" s="72" t="s">
        <v>166</v>
      </c>
      <c r="F12" s="73"/>
      <c r="J12" s="74"/>
    </row>
    <row r="13" spans="1:10" s="72" customFormat="1" ht="12">
      <c r="A13" s="72" t="s">
        <v>167</v>
      </c>
      <c r="F13" s="73"/>
      <c r="J13" s="74"/>
    </row>
    <row r="14" spans="1:10" s="72" customFormat="1" ht="12" customHeight="1">
      <c r="A14" s="670" t="s">
        <v>168</v>
      </c>
      <c r="B14" s="670"/>
      <c r="C14" s="670"/>
      <c r="D14" s="670"/>
      <c r="E14" s="670"/>
      <c r="F14" s="670"/>
      <c r="G14" s="670"/>
      <c r="H14" s="670"/>
      <c r="J14" s="74"/>
    </row>
    <row r="15" spans="1:10" s="72" customFormat="1" ht="12" customHeight="1">
      <c r="A15" s="72" t="s">
        <v>169</v>
      </c>
      <c r="F15" s="73"/>
      <c r="J15" s="74"/>
    </row>
    <row r="16" spans="1:10" s="72" customFormat="1" ht="25.5" customHeight="1">
      <c r="A16" s="670" t="s">
        <v>170</v>
      </c>
      <c r="B16" s="670"/>
      <c r="C16" s="670"/>
      <c r="D16" s="670"/>
      <c r="E16" s="670"/>
      <c r="F16" s="670"/>
      <c r="G16" s="670"/>
      <c r="H16" s="670"/>
      <c r="I16" s="670"/>
      <c r="J16" s="670"/>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sheetData>
  <sheetProtection selectLockedCells="1" selectUnlockedCells="1"/>
  <mergeCells count="3">
    <mergeCell ref="A11:I11"/>
    <mergeCell ref="A14:H14"/>
    <mergeCell ref="A16:J1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61.xml><?xml version="1.0" encoding="utf-8"?>
<worksheet xmlns="http://schemas.openxmlformats.org/spreadsheetml/2006/main" xmlns:r="http://schemas.openxmlformats.org/officeDocument/2006/relationships">
  <dimension ref="A1:J23"/>
  <sheetViews>
    <sheetView zoomScale="107" zoomScaleNormal="107" zoomScalePageLayoutView="0" workbookViewId="0" topLeftCell="A10">
      <selection activeCell="H4" sqref="H4:H11"/>
    </sheetView>
  </sheetViews>
  <sheetFormatPr defaultColWidth="9.00390625" defaultRowHeight="12.75"/>
  <cols>
    <col min="1" max="1" width="3.8515625" style="6" customWidth="1"/>
    <col min="2" max="2" width="60.421875" style="6" customWidth="1"/>
    <col min="3" max="4" width="4.421875" style="6" customWidth="1"/>
    <col min="5" max="5" width="9.7109375" style="6" customWidth="1"/>
    <col min="6" max="6" width="9.28125" style="6" customWidth="1"/>
    <col min="7" max="7" width="10.28125" style="6" customWidth="1"/>
    <col min="8" max="8" width="11.421875" style="6" customWidth="1"/>
    <col min="9" max="9" width="5.00390625" style="6" customWidth="1"/>
    <col min="10" max="10" width="13.28125" style="6" customWidth="1"/>
    <col min="11" max="16384" width="9.00390625" style="6" customWidth="1"/>
  </cols>
  <sheetData>
    <row r="1" spans="1:10" s="174" customFormat="1" ht="12.75">
      <c r="A1" s="7" t="s">
        <v>889</v>
      </c>
      <c r="B1" s="7"/>
      <c r="C1" s="7"/>
      <c r="D1" s="7"/>
      <c r="E1" s="8"/>
      <c r="F1" s="8"/>
      <c r="G1" s="330"/>
      <c r="H1" s="330"/>
      <c r="I1" s="330"/>
      <c r="J1" s="330"/>
    </row>
    <row r="2" spans="1:10" s="14" customFormat="1" ht="103.5" customHeight="1">
      <c r="A2" s="9" t="s">
        <v>87</v>
      </c>
      <c r="B2" s="9" t="s">
        <v>88</v>
      </c>
      <c r="C2" s="9" t="s">
        <v>89</v>
      </c>
      <c r="D2" s="10" t="s">
        <v>90</v>
      </c>
      <c r="E2" s="10" t="s">
        <v>91</v>
      </c>
      <c r="F2" s="11" t="s">
        <v>92</v>
      </c>
      <c r="G2" s="12" t="s">
        <v>93</v>
      </c>
      <c r="H2" s="13" t="s">
        <v>94</v>
      </c>
      <c r="I2" s="13" t="s">
        <v>95</v>
      </c>
      <c r="J2" s="13" t="s">
        <v>96</v>
      </c>
    </row>
    <row r="3" spans="1:10" s="108" customFormat="1" ht="12" customHeight="1">
      <c r="A3" s="106">
        <v>1</v>
      </c>
      <c r="B3" s="106">
        <v>2</v>
      </c>
      <c r="C3" s="106">
        <v>3</v>
      </c>
      <c r="D3" s="106">
        <v>4</v>
      </c>
      <c r="E3" s="15" t="s">
        <v>97</v>
      </c>
      <c r="F3" s="107">
        <v>6</v>
      </c>
      <c r="G3" s="106">
        <v>7</v>
      </c>
      <c r="H3" s="106">
        <v>8</v>
      </c>
      <c r="I3" s="106">
        <v>9</v>
      </c>
      <c r="J3" s="17">
        <v>10</v>
      </c>
    </row>
    <row r="4" spans="1:10" ht="117">
      <c r="A4" s="19">
        <v>1</v>
      </c>
      <c r="B4" s="537" t="s">
        <v>890</v>
      </c>
      <c r="C4" s="30" t="s">
        <v>108</v>
      </c>
      <c r="D4" s="30">
        <v>1600</v>
      </c>
      <c r="E4" s="65"/>
      <c r="F4" s="31"/>
      <c r="G4" s="24" t="e">
        <f aca="true" t="shared" si="0" ref="G4:G11">ROUNDUP(D4/F4,2)</f>
        <v>#DIV/0!</v>
      </c>
      <c r="H4" s="37">
        <v>0</v>
      </c>
      <c r="I4" s="26"/>
      <c r="J4" s="169" t="e">
        <f aca="true" t="shared" si="1" ref="J4:J11">ROUND((H4*I4+H4)*G4,2)</f>
        <v>#DIV/0!</v>
      </c>
    </row>
    <row r="5" spans="1:10" ht="99" customHeight="1">
      <c r="A5" s="19">
        <f>A4+1</f>
        <v>2</v>
      </c>
      <c r="B5" s="537" t="s">
        <v>891</v>
      </c>
      <c r="C5" s="30" t="s">
        <v>108</v>
      </c>
      <c r="D5" s="30">
        <v>400</v>
      </c>
      <c r="E5" s="65"/>
      <c r="F5" s="31"/>
      <c r="G5" s="24" t="e">
        <f t="shared" si="0"/>
        <v>#DIV/0!</v>
      </c>
      <c r="H5" s="37">
        <v>0</v>
      </c>
      <c r="I5" s="26"/>
      <c r="J5" s="169" t="e">
        <f t="shared" si="1"/>
        <v>#DIV/0!</v>
      </c>
    </row>
    <row r="6" spans="1:10" ht="72" customHeight="1">
      <c r="A6" s="19">
        <f>A5+1</f>
        <v>3</v>
      </c>
      <c r="B6" s="537" t="s">
        <v>892</v>
      </c>
      <c r="C6" s="30" t="s">
        <v>108</v>
      </c>
      <c r="D6" s="30">
        <v>20</v>
      </c>
      <c r="E6" s="65"/>
      <c r="F6" s="31"/>
      <c r="G6" s="24" t="e">
        <f t="shared" si="0"/>
        <v>#DIV/0!</v>
      </c>
      <c r="H6" s="37">
        <v>0</v>
      </c>
      <c r="I6" s="26"/>
      <c r="J6" s="169" t="e">
        <f t="shared" si="1"/>
        <v>#DIV/0!</v>
      </c>
    </row>
    <row r="7" spans="1:10" ht="90.75">
      <c r="A7" s="19">
        <f>A6+1</f>
        <v>4</v>
      </c>
      <c r="B7" s="537" t="s">
        <v>893</v>
      </c>
      <c r="C7" s="545" t="s">
        <v>99</v>
      </c>
      <c r="D7" s="30">
        <v>200</v>
      </c>
      <c r="E7" s="65"/>
      <c r="F7" s="31"/>
      <c r="G7" s="24" t="e">
        <f t="shared" si="0"/>
        <v>#DIV/0!</v>
      </c>
      <c r="H7" s="37">
        <v>0</v>
      </c>
      <c r="I7" s="26"/>
      <c r="J7" s="169" t="e">
        <f t="shared" si="1"/>
        <v>#DIV/0!</v>
      </c>
    </row>
    <row r="8" spans="1:10" ht="78">
      <c r="A8" s="19">
        <f>A7+1</f>
        <v>5</v>
      </c>
      <c r="B8" s="537" t="s">
        <v>894</v>
      </c>
      <c r="C8" s="30" t="s">
        <v>108</v>
      </c>
      <c r="D8" s="30">
        <v>400</v>
      </c>
      <c r="E8" s="65"/>
      <c r="F8" s="31"/>
      <c r="G8" s="24" t="e">
        <f t="shared" si="0"/>
        <v>#DIV/0!</v>
      </c>
      <c r="H8" s="37">
        <v>0</v>
      </c>
      <c r="I8" s="26"/>
      <c r="J8" s="169" t="e">
        <f t="shared" si="1"/>
        <v>#DIV/0!</v>
      </c>
    </row>
    <row r="9" spans="1:10" ht="187.5" customHeight="1">
      <c r="A9" s="19">
        <v>6</v>
      </c>
      <c r="B9" s="546" t="s">
        <v>895</v>
      </c>
      <c r="C9" s="30" t="s">
        <v>108</v>
      </c>
      <c r="D9" s="30">
        <v>20</v>
      </c>
      <c r="E9" s="65"/>
      <c r="F9" s="31"/>
      <c r="G9" s="24" t="e">
        <f t="shared" si="0"/>
        <v>#DIV/0!</v>
      </c>
      <c r="H9" s="37">
        <v>0</v>
      </c>
      <c r="I9" s="26"/>
      <c r="J9" s="169" t="e">
        <f t="shared" si="1"/>
        <v>#DIV/0!</v>
      </c>
    </row>
    <row r="10" spans="1:10" ht="99.75" customHeight="1">
      <c r="A10" s="19">
        <v>7</v>
      </c>
      <c r="B10" s="547" t="s">
        <v>896</v>
      </c>
      <c r="C10" s="30" t="s">
        <v>108</v>
      </c>
      <c r="D10" s="30">
        <v>50</v>
      </c>
      <c r="E10" s="65"/>
      <c r="F10" s="31"/>
      <c r="G10" s="24" t="e">
        <f t="shared" si="0"/>
        <v>#DIV/0!</v>
      </c>
      <c r="H10" s="37">
        <v>0</v>
      </c>
      <c r="I10" s="26"/>
      <c r="J10" s="169" t="e">
        <f t="shared" si="1"/>
        <v>#DIV/0!</v>
      </c>
    </row>
    <row r="11" spans="1:10" ht="51.75">
      <c r="A11" s="19">
        <v>8</v>
      </c>
      <c r="B11" s="537" t="s">
        <v>897</v>
      </c>
      <c r="C11" s="30" t="s">
        <v>108</v>
      </c>
      <c r="D11" s="30">
        <v>1</v>
      </c>
      <c r="E11" s="65"/>
      <c r="F11" s="31"/>
      <c r="G11" s="24" t="e">
        <f t="shared" si="0"/>
        <v>#DIV/0!</v>
      </c>
      <c r="H11" s="37">
        <v>0</v>
      </c>
      <c r="I11" s="26"/>
      <c r="J11" s="169" t="e">
        <f t="shared" si="1"/>
        <v>#DIV/0!</v>
      </c>
    </row>
    <row r="12" spans="1:10" ht="12.75" customHeight="1">
      <c r="A12" s="673" t="s">
        <v>165</v>
      </c>
      <c r="B12" s="673"/>
      <c r="C12" s="673"/>
      <c r="D12" s="673"/>
      <c r="E12" s="673"/>
      <c r="F12" s="673"/>
      <c r="G12" s="673"/>
      <c r="H12" s="673"/>
      <c r="I12" s="673"/>
      <c r="J12" s="548" t="e">
        <f>SUM(J4:J11)</f>
        <v>#DIV/0!</v>
      </c>
    </row>
    <row r="13" ht="12.75">
      <c r="E13" s="72"/>
    </row>
    <row r="14" spans="1:10" s="72" customFormat="1" ht="10.5" customHeight="1">
      <c r="A14" s="72" t="s">
        <v>166</v>
      </c>
      <c r="F14" s="73"/>
      <c r="J14" s="74"/>
    </row>
    <row r="15" spans="1:10" s="72" customFormat="1" ht="12">
      <c r="A15" s="72" t="s">
        <v>167</v>
      </c>
      <c r="F15" s="73"/>
      <c r="J15" s="74"/>
    </row>
    <row r="16" spans="1:10" s="72" customFormat="1" ht="12" customHeight="1">
      <c r="A16" s="670" t="s">
        <v>168</v>
      </c>
      <c r="B16" s="670"/>
      <c r="C16" s="670"/>
      <c r="D16" s="670"/>
      <c r="E16" s="670"/>
      <c r="F16" s="670"/>
      <c r="G16" s="670"/>
      <c r="H16" s="670"/>
      <c r="J16" s="74"/>
    </row>
    <row r="17" spans="1:10" s="72" customFormat="1" ht="12" customHeight="1">
      <c r="A17" s="72" t="s">
        <v>169</v>
      </c>
      <c r="F17" s="73"/>
      <c r="J17" s="74"/>
    </row>
    <row r="18" spans="1:10" s="72" customFormat="1" ht="25.5" customHeight="1">
      <c r="A18" s="670" t="s">
        <v>170</v>
      </c>
      <c r="B18" s="670"/>
      <c r="C18" s="670"/>
      <c r="D18" s="670"/>
      <c r="E18" s="670"/>
      <c r="F18" s="670"/>
      <c r="G18" s="670"/>
      <c r="H18" s="670"/>
      <c r="I18" s="670"/>
      <c r="J18" s="670"/>
    </row>
    <row r="19" spans="1:10" s="72" customFormat="1" ht="12">
      <c r="A19" s="72" t="s">
        <v>171</v>
      </c>
      <c r="F19" s="73"/>
      <c r="J19" s="74"/>
    </row>
    <row r="20" spans="1:10" s="72" customFormat="1" ht="12">
      <c r="A20" s="72" t="s">
        <v>172</v>
      </c>
      <c r="F20" s="73"/>
      <c r="J20" s="74"/>
    </row>
    <row r="21" spans="1:10" s="72" customFormat="1" ht="12">
      <c r="A21" s="72" t="s">
        <v>173</v>
      </c>
      <c r="F21" s="73"/>
      <c r="J21" s="74"/>
    </row>
    <row r="22" spans="1:10" s="72" customFormat="1" ht="12">
      <c r="A22" s="72" t="s">
        <v>174</v>
      </c>
      <c r="F22" s="73"/>
      <c r="J22" s="74"/>
    </row>
    <row r="23" spans="1:10" s="72" customFormat="1" ht="12">
      <c r="A23" s="72" t="s">
        <v>175</v>
      </c>
      <c r="F23" s="73"/>
      <c r="J23" s="74"/>
    </row>
  </sheetData>
  <sheetProtection selectLockedCells="1" selectUnlockedCells="1"/>
  <mergeCells count="3">
    <mergeCell ref="A12:I12"/>
    <mergeCell ref="A16:H16"/>
    <mergeCell ref="A18:J1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2.xml><?xml version="1.0" encoding="utf-8"?>
<worksheet xmlns="http://schemas.openxmlformats.org/spreadsheetml/2006/main" xmlns:r="http://schemas.openxmlformats.org/officeDocument/2006/relationships">
  <dimension ref="A1:L17"/>
  <sheetViews>
    <sheetView zoomScale="107" zoomScaleNormal="107" zoomScalePageLayoutView="0" workbookViewId="0" topLeftCell="A1">
      <selection activeCell="H4" sqref="H4"/>
    </sheetView>
  </sheetViews>
  <sheetFormatPr defaultColWidth="11.57421875" defaultRowHeight="12.75"/>
  <cols>
    <col min="1" max="1" width="5.7109375" style="0" customWidth="1"/>
    <col min="2" max="2" width="51.7109375" style="0" customWidth="1"/>
    <col min="3" max="3" width="5.00390625" style="0" customWidth="1"/>
    <col min="4" max="4" width="6.00390625" style="0" customWidth="1"/>
    <col min="5" max="5" width="10.421875" style="0" customWidth="1"/>
    <col min="6" max="6" width="10.28125" style="0" customWidth="1"/>
    <col min="7" max="8" width="11.421875" style="0" customWidth="1"/>
    <col min="9" max="9" width="5.421875" style="0" customWidth="1"/>
    <col min="10" max="16384" width="11.421875" style="0" customWidth="1"/>
  </cols>
  <sheetData>
    <row r="1" spans="1:10" ht="12.75">
      <c r="A1" s="119" t="s">
        <v>898</v>
      </c>
      <c r="B1" s="119"/>
      <c r="C1" s="364"/>
      <c r="D1" s="119"/>
      <c r="E1" s="119"/>
      <c r="F1" s="105"/>
      <c r="G1" s="119"/>
      <c r="H1" s="119"/>
      <c r="I1" s="121"/>
      <c r="J1" s="127"/>
    </row>
    <row r="2" spans="1:10" ht="93" customHeight="1">
      <c r="A2" s="9" t="s">
        <v>87</v>
      </c>
      <c r="B2" s="9" t="s">
        <v>88</v>
      </c>
      <c r="C2" s="9" t="s">
        <v>89</v>
      </c>
      <c r="D2" s="10" t="s">
        <v>90</v>
      </c>
      <c r="E2" s="10" t="s">
        <v>91</v>
      </c>
      <c r="F2" s="122" t="s">
        <v>92</v>
      </c>
      <c r="G2" s="12" t="s">
        <v>93</v>
      </c>
      <c r="H2" s="13" t="s">
        <v>689</v>
      </c>
      <c r="I2" s="13" t="s">
        <v>95</v>
      </c>
      <c r="J2" s="13" t="s">
        <v>96</v>
      </c>
    </row>
    <row r="3" spans="1:10" ht="12.75">
      <c r="A3" s="385">
        <v>1</v>
      </c>
      <c r="B3" s="385">
        <v>2</v>
      </c>
      <c r="C3" s="385">
        <v>3</v>
      </c>
      <c r="D3" s="385">
        <v>4</v>
      </c>
      <c r="E3" s="65">
        <v>5</v>
      </c>
      <c r="F3" s="405">
        <v>6</v>
      </c>
      <c r="G3" s="385">
        <v>7</v>
      </c>
      <c r="H3" s="385">
        <v>8</v>
      </c>
      <c r="I3" s="385">
        <v>9</v>
      </c>
      <c r="J3" s="17">
        <v>10</v>
      </c>
    </row>
    <row r="4" spans="1:12" ht="30" customHeight="1">
      <c r="A4" s="19">
        <v>1</v>
      </c>
      <c r="B4" s="299" t="s">
        <v>899</v>
      </c>
      <c r="C4" s="19" t="s">
        <v>900</v>
      </c>
      <c r="D4" s="22">
        <v>10</v>
      </c>
      <c r="E4" s="22"/>
      <c r="F4" s="47"/>
      <c r="G4" s="24" t="e">
        <f>ROUNDUP(D4/F4,2)</f>
        <v>#DIV/0!</v>
      </c>
      <c r="H4" s="37">
        <v>0</v>
      </c>
      <c r="I4" s="26"/>
      <c r="J4" s="169" t="e">
        <f>ROUND((H4*I4+H4)*G4,2)</f>
        <v>#DIV/0!</v>
      </c>
      <c r="K4" s="174"/>
      <c r="L4" s="174"/>
    </row>
    <row r="5" spans="1:10" ht="45.75" customHeight="1">
      <c r="A5" s="19">
        <v>2</v>
      </c>
      <c r="B5" s="299" t="s">
        <v>901</v>
      </c>
      <c r="C5" s="280" t="s">
        <v>99</v>
      </c>
      <c r="D5" s="22">
        <v>6</v>
      </c>
      <c r="E5" s="22"/>
      <c r="F5" s="47"/>
      <c r="G5" s="24" t="e">
        <f>ROUNDUP(D5/F5,2)</f>
        <v>#DIV/0!</v>
      </c>
      <c r="H5" s="37">
        <v>0</v>
      </c>
      <c r="I5" s="26"/>
      <c r="J5" s="169" t="e">
        <f>ROUND((H5*I5+H5)*G5,2)</f>
        <v>#DIV/0!</v>
      </c>
    </row>
    <row r="6" spans="1:10" ht="12.75" customHeight="1">
      <c r="A6" s="685" t="s">
        <v>644</v>
      </c>
      <c r="B6" s="685"/>
      <c r="C6" s="685"/>
      <c r="D6" s="685"/>
      <c r="E6" s="685"/>
      <c r="F6" s="685"/>
      <c r="G6" s="685"/>
      <c r="H6" s="685"/>
      <c r="I6" s="685"/>
      <c r="J6" s="465" t="e">
        <f>SUM(J4:J5)</f>
        <v>#DIV/0!</v>
      </c>
    </row>
    <row r="8" spans="1:10" s="72" customFormat="1" ht="15.75" customHeight="1">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sheetData>
  <sheetProtection selectLockedCells="1" selectUnlockedCells="1"/>
  <mergeCells count="3">
    <mergeCell ref="A6:I6"/>
    <mergeCell ref="A10:H10"/>
    <mergeCell ref="A12:J12"/>
  </mergeCells>
  <printOptions/>
  <pageMargins left="0.7875" right="0.7875" top="1.0527777777777778" bottom="1.0527777777777778" header="0.5118055555555555" footer="0.5118055555555555"/>
  <pageSetup horizontalDpi="300" verticalDpi="300" orientation="landscape" paperSize="9"/>
</worksheet>
</file>

<file path=xl/worksheets/sheet63.xml><?xml version="1.0" encoding="utf-8"?>
<worksheet xmlns="http://schemas.openxmlformats.org/spreadsheetml/2006/main" xmlns:r="http://schemas.openxmlformats.org/officeDocument/2006/relationships">
  <dimension ref="A1:J50"/>
  <sheetViews>
    <sheetView zoomScale="136" zoomScaleNormal="136" zoomScalePageLayoutView="0" workbookViewId="0" topLeftCell="A25">
      <selection activeCell="H4" sqref="H4:H38"/>
    </sheetView>
  </sheetViews>
  <sheetFormatPr defaultColWidth="11.57421875" defaultRowHeight="12.75"/>
  <cols>
    <col min="1" max="1" width="7.7109375" style="6" customWidth="1"/>
    <col min="2" max="2" width="52.140625" style="6" customWidth="1"/>
    <col min="3" max="3" width="5.7109375" style="6" customWidth="1"/>
    <col min="4" max="4" width="5.421875" style="6" customWidth="1"/>
    <col min="5" max="5" width="11.421875" style="6" customWidth="1"/>
    <col min="6" max="6" width="9.8515625" style="6" customWidth="1"/>
    <col min="7" max="7" width="10.8515625" style="6" customWidth="1"/>
    <col min="8" max="8" width="10.140625" style="6" customWidth="1"/>
    <col min="9" max="9" width="5.28125" style="6" customWidth="1"/>
    <col min="10" max="10" width="12.421875" style="6" customWidth="1"/>
    <col min="11" max="16384" width="11.421875" style="6" customWidth="1"/>
  </cols>
  <sheetData>
    <row r="1" spans="1:10" ht="33" customHeight="1">
      <c r="A1" s="714" t="s">
        <v>902</v>
      </c>
      <c r="B1" s="714"/>
      <c r="C1" s="714"/>
      <c r="D1" s="714"/>
      <c r="E1" s="714"/>
      <c r="F1" s="714"/>
      <c r="G1" s="714"/>
      <c r="H1" s="714"/>
      <c r="I1" s="714"/>
      <c r="J1" s="714"/>
    </row>
    <row r="2" spans="1:10" ht="78">
      <c r="A2" s="222" t="s">
        <v>87</v>
      </c>
      <c r="B2" s="222" t="s">
        <v>88</v>
      </c>
      <c r="C2" s="222" t="s">
        <v>89</v>
      </c>
      <c r="D2" s="21" t="s">
        <v>90</v>
      </c>
      <c r="E2" s="10" t="s">
        <v>91</v>
      </c>
      <c r="F2" s="22" t="s">
        <v>92</v>
      </c>
      <c r="G2" s="212" t="s">
        <v>93</v>
      </c>
      <c r="H2" s="549" t="s">
        <v>689</v>
      </c>
      <c r="I2" s="549" t="s">
        <v>95</v>
      </c>
      <c r="J2" s="549" t="s">
        <v>96</v>
      </c>
    </row>
    <row r="3" spans="1:10" ht="12.75">
      <c r="A3" s="65">
        <v>1</v>
      </c>
      <c r="B3" s="65">
        <v>2</v>
      </c>
      <c r="C3" s="65">
        <v>3</v>
      </c>
      <c r="D3" s="65">
        <v>4</v>
      </c>
      <c r="E3" s="65">
        <v>5</v>
      </c>
      <c r="F3" s="66">
        <v>6</v>
      </c>
      <c r="G3" s="65">
        <v>7</v>
      </c>
      <c r="H3" s="65">
        <v>8</v>
      </c>
      <c r="I3" s="65">
        <v>9</v>
      </c>
      <c r="J3" s="270">
        <v>10</v>
      </c>
    </row>
    <row r="4" spans="1:10" ht="51.75">
      <c r="A4" s="19">
        <v>1</v>
      </c>
      <c r="B4" s="550" t="s">
        <v>903</v>
      </c>
      <c r="C4" s="551" t="s">
        <v>99</v>
      </c>
      <c r="D4" s="281">
        <v>6</v>
      </c>
      <c r="E4" s="22"/>
      <c r="F4" s="31"/>
      <c r="G4" s="24" t="e">
        <f aca="true" t="shared" si="0" ref="G4:G38">ROUNDUP(D4/F4,2)</f>
        <v>#DIV/0!</v>
      </c>
      <c r="H4" s="37">
        <v>0</v>
      </c>
      <c r="I4" s="26"/>
      <c r="J4" s="169" t="e">
        <f aca="true" t="shared" si="1" ref="J4:J38">ROUND((H4*I4+H4)*G4,2)</f>
        <v>#DIV/0!</v>
      </c>
    </row>
    <row r="5" spans="1:10" ht="51.75">
      <c r="A5" s="19">
        <f aca="true" t="shared" si="2" ref="A5:A36">A4+1</f>
        <v>2</v>
      </c>
      <c r="B5" s="550" t="s">
        <v>904</v>
      </c>
      <c r="C5" s="551" t="s">
        <v>99</v>
      </c>
      <c r="D5" s="281">
        <v>6</v>
      </c>
      <c r="E5" s="22"/>
      <c r="F5" s="31"/>
      <c r="G5" s="24" t="e">
        <f t="shared" si="0"/>
        <v>#DIV/0!</v>
      </c>
      <c r="H5" s="37">
        <v>0</v>
      </c>
      <c r="I5" s="26"/>
      <c r="J5" s="169" t="e">
        <f t="shared" si="1"/>
        <v>#DIV/0!</v>
      </c>
    </row>
    <row r="6" spans="1:10" ht="12.75">
      <c r="A6" s="19">
        <f t="shared" si="2"/>
        <v>3</v>
      </c>
      <c r="B6" s="550" t="s">
        <v>905</v>
      </c>
      <c r="C6" s="551" t="s">
        <v>99</v>
      </c>
      <c r="D6" s="281">
        <v>2</v>
      </c>
      <c r="E6" s="22"/>
      <c r="F6" s="31"/>
      <c r="G6" s="24" t="e">
        <f t="shared" si="0"/>
        <v>#DIV/0!</v>
      </c>
      <c r="H6" s="37">
        <v>0</v>
      </c>
      <c r="I6" s="26"/>
      <c r="J6" s="169" t="e">
        <f t="shared" si="1"/>
        <v>#DIV/0!</v>
      </c>
    </row>
    <row r="7" spans="1:10" ht="12.75">
      <c r="A7" s="19">
        <f t="shared" si="2"/>
        <v>4</v>
      </c>
      <c r="B7" s="550" t="s">
        <v>906</v>
      </c>
      <c r="C7" s="551" t="s">
        <v>99</v>
      </c>
      <c r="D7" s="281">
        <v>2</v>
      </c>
      <c r="E7" s="22"/>
      <c r="F7" s="31"/>
      <c r="G7" s="24" t="e">
        <f t="shared" si="0"/>
        <v>#DIV/0!</v>
      </c>
      <c r="H7" s="37">
        <v>0</v>
      </c>
      <c r="I7" s="26"/>
      <c r="J7" s="169" t="e">
        <f t="shared" si="1"/>
        <v>#DIV/0!</v>
      </c>
    </row>
    <row r="8" spans="1:10" ht="51.75">
      <c r="A8" s="19">
        <f t="shared" si="2"/>
        <v>5</v>
      </c>
      <c r="B8" s="550" t="s">
        <v>907</v>
      </c>
      <c r="C8" s="551" t="s">
        <v>99</v>
      </c>
      <c r="D8" s="281">
        <v>2</v>
      </c>
      <c r="E8" s="22"/>
      <c r="F8" s="31"/>
      <c r="G8" s="24" t="e">
        <f t="shared" si="0"/>
        <v>#DIV/0!</v>
      </c>
      <c r="H8" s="37">
        <v>0</v>
      </c>
      <c r="I8" s="26"/>
      <c r="J8" s="169" t="e">
        <f t="shared" si="1"/>
        <v>#DIV/0!</v>
      </c>
    </row>
    <row r="9" spans="1:10" ht="51.75">
      <c r="A9" s="19">
        <f t="shared" si="2"/>
        <v>6</v>
      </c>
      <c r="B9" s="550" t="s">
        <v>908</v>
      </c>
      <c r="C9" s="551" t="s">
        <v>99</v>
      </c>
      <c r="D9" s="281">
        <v>4</v>
      </c>
      <c r="E9" s="22"/>
      <c r="F9" s="31"/>
      <c r="G9" s="24" t="e">
        <f t="shared" si="0"/>
        <v>#DIV/0!</v>
      </c>
      <c r="H9" s="37">
        <v>0</v>
      </c>
      <c r="I9" s="26"/>
      <c r="J9" s="169" t="e">
        <f t="shared" si="1"/>
        <v>#DIV/0!</v>
      </c>
    </row>
    <row r="10" spans="1:10" ht="39">
      <c r="A10" s="19">
        <f t="shared" si="2"/>
        <v>7</v>
      </c>
      <c r="B10" s="550" t="s">
        <v>909</v>
      </c>
      <c r="C10" s="551" t="s">
        <v>99</v>
      </c>
      <c r="D10" s="281">
        <v>4</v>
      </c>
      <c r="E10" s="22"/>
      <c r="F10" s="31"/>
      <c r="G10" s="24" t="e">
        <f t="shared" si="0"/>
        <v>#DIV/0!</v>
      </c>
      <c r="H10" s="37">
        <v>0</v>
      </c>
      <c r="I10" s="26"/>
      <c r="J10" s="169" t="e">
        <f t="shared" si="1"/>
        <v>#DIV/0!</v>
      </c>
    </row>
    <row r="11" spans="1:10" ht="12.75">
      <c r="A11" s="19">
        <f t="shared" si="2"/>
        <v>8</v>
      </c>
      <c r="B11" s="550" t="s">
        <v>910</v>
      </c>
      <c r="C11" s="551" t="s">
        <v>99</v>
      </c>
      <c r="D11" s="281">
        <v>60</v>
      </c>
      <c r="E11" s="22"/>
      <c r="F11" s="31"/>
      <c r="G11" s="24" t="e">
        <f t="shared" si="0"/>
        <v>#DIV/0!</v>
      </c>
      <c r="H11" s="37">
        <v>0</v>
      </c>
      <c r="I11" s="26"/>
      <c r="J11" s="169" t="e">
        <f t="shared" si="1"/>
        <v>#DIV/0!</v>
      </c>
    </row>
    <row r="12" spans="1:10" ht="12.75">
      <c r="A12" s="19">
        <f t="shared" si="2"/>
        <v>9</v>
      </c>
      <c r="B12" s="550" t="s">
        <v>911</v>
      </c>
      <c r="C12" s="76" t="s">
        <v>99</v>
      </c>
      <c r="D12" s="281">
        <v>40</v>
      </c>
      <c r="E12" s="22"/>
      <c r="F12" s="31"/>
      <c r="G12" s="24" t="e">
        <f t="shared" si="0"/>
        <v>#DIV/0!</v>
      </c>
      <c r="H12" s="37">
        <v>0</v>
      </c>
      <c r="I12" s="26"/>
      <c r="J12" s="169" t="e">
        <f t="shared" si="1"/>
        <v>#DIV/0!</v>
      </c>
    </row>
    <row r="13" spans="1:10" ht="12.75">
      <c r="A13" s="19">
        <f t="shared" si="2"/>
        <v>10</v>
      </c>
      <c r="B13" s="550" t="s">
        <v>912</v>
      </c>
      <c r="C13" s="551" t="s">
        <v>99</v>
      </c>
      <c r="D13" s="281">
        <v>10</v>
      </c>
      <c r="E13" s="22"/>
      <c r="F13" s="31"/>
      <c r="G13" s="24" t="e">
        <f t="shared" si="0"/>
        <v>#DIV/0!</v>
      </c>
      <c r="H13" s="37">
        <v>0</v>
      </c>
      <c r="I13" s="26"/>
      <c r="J13" s="169" t="e">
        <f t="shared" si="1"/>
        <v>#DIV/0!</v>
      </c>
    </row>
    <row r="14" spans="1:10" ht="12.75">
      <c r="A14" s="19">
        <f t="shared" si="2"/>
        <v>11</v>
      </c>
      <c r="B14" s="550" t="s">
        <v>913</v>
      </c>
      <c r="C14" s="551" t="s">
        <v>99</v>
      </c>
      <c r="D14" s="281">
        <v>10</v>
      </c>
      <c r="E14" s="22"/>
      <c r="F14" s="31"/>
      <c r="G14" s="24" t="e">
        <f t="shared" si="0"/>
        <v>#DIV/0!</v>
      </c>
      <c r="H14" s="37">
        <v>0</v>
      </c>
      <c r="I14" s="26"/>
      <c r="J14" s="169" t="e">
        <f t="shared" si="1"/>
        <v>#DIV/0!</v>
      </c>
    </row>
    <row r="15" spans="1:10" ht="12.75">
      <c r="A15" s="19">
        <f t="shared" si="2"/>
        <v>12</v>
      </c>
      <c r="B15" s="550" t="s">
        <v>914</v>
      </c>
      <c r="C15" s="551" t="s">
        <v>99</v>
      </c>
      <c r="D15" s="281">
        <v>10</v>
      </c>
      <c r="E15" s="22"/>
      <c r="F15" s="31"/>
      <c r="G15" s="24" t="e">
        <f t="shared" si="0"/>
        <v>#DIV/0!</v>
      </c>
      <c r="H15" s="37">
        <v>0</v>
      </c>
      <c r="I15" s="26"/>
      <c r="J15" s="169" t="e">
        <f t="shared" si="1"/>
        <v>#DIV/0!</v>
      </c>
    </row>
    <row r="16" spans="1:10" ht="39">
      <c r="A16" s="19">
        <f t="shared" si="2"/>
        <v>13</v>
      </c>
      <c r="B16" s="550" t="s">
        <v>915</v>
      </c>
      <c r="C16" s="551" t="s">
        <v>99</v>
      </c>
      <c r="D16" s="281">
        <v>1</v>
      </c>
      <c r="E16" s="22"/>
      <c r="F16" s="31"/>
      <c r="G16" s="24" t="e">
        <f t="shared" si="0"/>
        <v>#DIV/0!</v>
      </c>
      <c r="H16" s="37">
        <v>0</v>
      </c>
      <c r="I16" s="26"/>
      <c r="J16" s="169" t="e">
        <f t="shared" si="1"/>
        <v>#DIV/0!</v>
      </c>
    </row>
    <row r="17" spans="1:10" ht="25.5">
      <c r="A17" s="19">
        <f t="shared" si="2"/>
        <v>14</v>
      </c>
      <c r="B17" s="550" t="s">
        <v>916</v>
      </c>
      <c r="C17" s="551" t="s">
        <v>99</v>
      </c>
      <c r="D17" s="281">
        <v>5</v>
      </c>
      <c r="E17" s="22"/>
      <c r="F17" s="31"/>
      <c r="G17" s="24" t="e">
        <f t="shared" si="0"/>
        <v>#DIV/0!</v>
      </c>
      <c r="H17" s="37">
        <v>0</v>
      </c>
      <c r="I17" s="26"/>
      <c r="J17" s="169" t="e">
        <f t="shared" si="1"/>
        <v>#DIV/0!</v>
      </c>
    </row>
    <row r="18" spans="1:10" ht="39">
      <c r="A18" s="19">
        <f t="shared" si="2"/>
        <v>15</v>
      </c>
      <c r="B18" s="550" t="s">
        <v>917</v>
      </c>
      <c r="C18" s="551" t="s">
        <v>99</v>
      </c>
      <c r="D18" s="281">
        <v>2</v>
      </c>
      <c r="E18" s="22"/>
      <c r="F18" s="31"/>
      <c r="G18" s="24" t="e">
        <f t="shared" si="0"/>
        <v>#DIV/0!</v>
      </c>
      <c r="H18" s="37">
        <v>0</v>
      </c>
      <c r="I18" s="26"/>
      <c r="J18" s="169" t="e">
        <f t="shared" si="1"/>
        <v>#DIV/0!</v>
      </c>
    </row>
    <row r="19" spans="1:10" ht="129.75">
      <c r="A19" s="19">
        <f t="shared" si="2"/>
        <v>16</v>
      </c>
      <c r="B19" s="550" t="s">
        <v>918</v>
      </c>
      <c r="C19" s="551" t="s">
        <v>99</v>
      </c>
      <c r="D19" s="281">
        <v>5</v>
      </c>
      <c r="E19" s="22"/>
      <c r="F19" s="31"/>
      <c r="G19" s="24" t="e">
        <f t="shared" si="0"/>
        <v>#DIV/0!</v>
      </c>
      <c r="H19" s="37">
        <v>0</v>
      </c>
      <c r="I19" s="26"/>
      <c r="J19" s="169" t="e">
        <f t="shared" si="1"/>
        <v>#DIV/0!</v>
      </c>
    </row>
    <row r="20" spans="1:10" ht="129.75">
      <c r="A20" s="19">
        <f t="shared" si="2"/>
        <v>17</v>
      </c>
      <c r="B20" s="552" t="s">
        <v>919</v>
      </c>
      <c r="C20" s="551" t="s">
        <v>99</v>
      </c>
      <c r="D20" s="281">
        <v>5</v>
      </c>
      <c r="E20" s="22"/>
      <c r="F20" s="31"/>
      <c r="G20" s="24" t="e">
        <f t="shared" si="0"/>
        <v>#DIV/0!</v>
      </c>
      <c r="H20" s="37">
        <v>0</v>
      </c>
      <c r="I20" s="26"/>
      <c r="J20" s="169" t="e">
        <f t="shared" si="1"/>
        <v>#DIV/0!</v>
      </c>
    </row>
    <row r="21" spans="1:10" ht="142.5">
      <c r="A21" s="19">
        <f t="shared" si="2"/>
        <v>18</v>
      </c>
      <c r="B21" s="553" t="s">
        <v>920</v>
      </c>
      <c r="C21" s="551" t="s">
        <v>99</v>
      </c>
      <c r="D21" s="281">
        <v>7</v>
      </c>
      <c r="E21" s="22"/>
      <c r="F21" s="31"/>
      <c r="G21" s="24" t="e">
        <f t="shared" si="0"/>
        <v>#DIV/0!</v>
      </c>
      <c r="H21" s="37">
        <v>0</v>
      </c>
      <c r="I21" s="26"/>
      <c r="J21" s="169" t="e">
        <f t="shared" si="1"/>
        <v>#DIV/0!</v>
      </c>
    </row>
    <row r="22" spans="1:10" ht="129.75">
      <c r="A22" s="19">
        <f t="shared" si="2"/>
        <v>19</v>
      </c>
      <c r="B22" s="550" t="s">
        <v>921</v>
      </c>
      <c r="C22" s="551" t="s">
        <v>99</v>
      </c>
      <c r="D22" s="281">
        <v>5</v>
      </c>
      <c r="E22" s="22"/>
      <c r="F22" s="31"/>
      <c r="G22" s="24" t="e">
        <f t="shared" si="0"/>
        <v>#DIV/0!</v>
      </c>
      <c r="H22" s="37">
        <v>0</v>
      </c>
      <c r="I22" s="26"/>
      <c r="J22" s="169" t="e">
        <f t="shared" si="1"/>
        <v>#DIV/0!</v>
      </c>
    </row>
    <row r="23" spans="1:10" ht="129.75">
      <c r="A23" s="19">
        <f t="shared" si="2"/>
        <v>20</v>
      </c>
      <c r="B23" s="550" t="s">
        <v>922</v>
      </c>
      <c r="C23" s="551" t="s">
        <v>99</v>
      </c>
      <c r="D23" s="281">
        <v>4</v>
      </c>
      <c r="E23" s="22"/>
      <c r="F23" s="31"/>
      <c r="G23" s="24" t="e">
        <f t="shared" si="0"/>
        <v>#DIV/0!</v>
      </c>
      <c r="H23" s="37">
        <v>0</v>
      </c>
      <c r="I23" s="26"/>
      <c r="J23" s="169" t="e">
        <f t="shared" si="1"/>
        <v>#DIV/0!</v>
      </c>
    </row>
    <row r="24" spans="1:10" ht="129.75">
      <c r="A24" s="19">
        <f t="shared" si="2"/>
        <v>21</v>
      </c>
      <c r="B24" s="550" t="s">
        <v>923</v>
      </c>
      <c r="C24" s="551" t="s">
        <v>99</v>
      </c>
      <c r="D24" s="281">
        <v>3</v>
      </c>
      <c r="E24" s="22"/>
      <c r="F24" s="31"/>
      <c r="G24" s="24" t="e">
        <f t="shared" si="0"/>
        <v>#DIV/0!</v>
      </c>
      <c r="H24" s="37">
        <v>0</v>
      </c>
      <c r="I24" s="26"/>
      <c r="J24" s="169" t="e">
        <f t="shared" si="1"/>
        <v>#DIV/0!</v>
      </c>
    </row>
    <row r="25" spans="1:10" ht="129.75">
      <c r="A25" s="19">
        <f t="shared" si="2"/>
        <v>22</v>
      </c>
      <c r="B25" s="550" t="s">
        <v>924</v>
      </c>
      <c r="C25" s="551" t="s">
        <v>99</v>
      </c>
      <c r="D25" s="281">
        <v>5</v>
      </c>
      <c r="E25" s="22"/>
      <c r="F25" s="31"/>
      <c r="G25" s="24" t="e">
        <f t="shared" si="0"/>
        <v>#DIV/0!</v>
      </c>
      <c r="H25" s="37">
        <v>0</v>
      </c>
      <c r="I25" s="26"/>
      <c r="J25" s="169" t="e">
        <f t="shared" si="1"/>
        <v>#DIV/0!</v>
      </c>
    </row>
    <row r="26" spans="1:10" ht="129.75">
      <c r="A26" s="19">
        <f t="shared" si="2"/>
        <v>23</v>
      </c>
      <c r="B26" s="553" t="s">
        <v>925</v>
      </c>
      <c r="C26" s="551" t="s">
        <v>99</v>
      </c>
      <c r="D26" s="281">
        <v>4</v>
      </c>
      <c r="E26" s="22"/>
      <c r="F26" s="31"/>
      <c r="G26" s="24" t="e">
        <f t="shared" si="0"/>
        <v>#DIV/0!</v>
      </c>
      <c r="H26" s="37">
        <v>0</v>
      </c>
      <c r="I26" s="26"/>
      <c r="J26" s="169" t="e">
        <f t="shared" si="1"/>
        <v>#DIV/0!</v>
      </c>
    </row>
    <row r="27" spans="1:10" ht="39">
      <c r="A27" s="19">
        <f t="shared" si="2"/>
        <v>24</v>
      </c>
      <c r="B27" s="550" t="s">
        <v>926</v>
      </c>
      <c r="C27" s="551" t="s">
        <v>99</v>
      </c>
      <c r="D27" s="281">
        <v>5</v>
      </c>
      <c r="E27" s="22"/>
      <c r="F27" s="31"/>
      <c r="G27" s="24" t="e">
        <f t="shared" si="0"/>
        <v>#DIV/0!</v>
      </c>
      <c r="H27" s="37">
        <v>0</v>
      </c>
      <c r="I27" s="26"/>
      <c r="J27" s="169" t="e">
        <f t="shared" si="1"/>
        <v>#DIV/0!</v>
      </c>
    </row>
    <row r="28" spans="1:10" ht="25.5">
      <c r="A28" s="19">
        <f t="shared" si="2"/>
        <v>25</v>
      </c>
      <c r="B28" s="550" t="s">
        <v>927</v>
      </c>
      <c r="C28" s="551" t="s">
        <v>99</v>
      </c>
      <c r="D28" s="281">
        <v>20</v>
      </c>
      <c r="E28" s="22"/>
      <c r="F28" s="31"/>
      <c r="G28" s="24" t="e">
        <f t="shared" si="0"/>
        <v>#DIV/0!</v>
      </c>
      <c r="H28" s="37">
        <v>0</v>
      </c>
      <c r="I28" s="26"/>
      <c r="J28" s="169" t="e">
        <f t="shared" si="1"/>
        <v>#DIV/0!</v>
      </c>
    </row>
    <row r="29" spans="1:10" ht="25.5">
      <c r="A29" s="19">
        <f t="shared" si="2"/>
        <v>26</v>
      </c>
      <c r="B29" s="550" t="s">
        <v>928</v>
      </c>
      <c r="C29" s="551" t="s">
        <v>99</v>
      </c>
      <c r="D29" s="281">
        <v>20</v>
      </c>
      <c r="E29" s="22"/>
      <c r="F29" s="31"/>
      <c r="G29" s="24" t="e">
        <f t="shared" si="0"/>
        <v>#DIV/0!</v>
      </c>
      <c r="H29" s="37">
        <v>0</v>
      </c>
      <c r="I29" s="26"/>
      <c r="J29" s="169" t="e">
        <f t="shared" si="1"/>
        <v>#DIV/0!</v>
      </c>
    </row>
    <row r="30" spans="1:10" ht="25.5">
      <c r="A30" s="19">
        <f t="shared" si="2"/>
        <v>27</v>
      </c>
      <c r="B30" s="550" t="s">
        <v>929</v>
      </c>
      <c r="C30" s="551" t="s">
        <v>99</v>
      </c>
      <c r="D30" s="281">
        <v>20</v>
      </c>
      <c r="E30" s="22"/>
      <c r="F30" s="31"/>
      <c r="G30" s="24" t="e">
        <f t="shared" si="0"/>
        <v>#DIV/0!</v>
      </c>
      <c r="H30" s="37">
        <v>0</v>
      </c>
      <c r="I30" s="26"/>
      <c r="J30" s="169" t="e">
        <f t="shared" si="1"/>
        <v>#DIV/0!</v>
      </c>
    </row>
    <row r="31" spans="1:10" ht="25.5">
      <c r="A31" s="19">
        <f t="shared" si="2"/>
        <v>28</v>
      </c>
      <c r="B31" s="550" t="s">
        <v>930</v>
      </c>
      <c r="C31" s="551" t="s">
        <v>99</v>
      </c>
      <c r="D31" s="281">
        <v>5</v>
      </c>
      <c r="E31" s="22"/>
      <c r="F31" s="31"/>
      <c r="G31" s="24" t="e">
        <f t="shared" si="0"/>
        <v>#DIV/0!</v>
      </c>
      <c r="H31" s="37">
        <v>0</v>
      </c>
      <c r="I31" s="26"/>
      <c r="J31" s="169" t="e">
        <f t="shared" si="1"/>
        <v>#DIV/0!</v>
      </c>
    </row>
    <row r="32" spans="1:10" ht="25.5">
      <c r="A32" s="19">
        <f t="shared" si="2"/>
        <v>29</v>
      </c>
      <c r="B32" s="550" t="s">
        <v>931</v>
      </c>
      <c r="C32" s="551" t="s">
        <v>99</v>
      </c>
      <c r="D32" s="281">
        <v>6</v>
      </c>
      <c r="E32" s="22"/>
      <c r="F32" s="31"/>
      <c r="G32" s="24" t="e">
        <f t="shared" si="0"/>
        <v>#DIV/0!</v>
      </c>
      <c r="H32" s="37">
        <v>0</v>
      </c>
      <c r="I32" s="26"/>
      <c r="J32" s="169" t="e">
        <f t="shared" si="1"/>
        <v>#DIV/0!</v>
      </c>
    </row>
    <row r="33" spans="1:10" ht="39">
      <c r="A33" s="19">
        <f t="shared" si="2"/>
        <v>30</v>
      </c>
      <c r="B33" s="550" t="s">
        <v>932</v>
      </c>
      <c r="C33" s="551" t="s">
        <v>99</v>
      </c>
      <c r="D33" s="281">
        <v>6</v>
      </c>
      <c r="E33" s="22"/>
      <c r="F33" s="31"/>
      <c r="G33" s="24" t="e">
        <f t="shared" si="0"/>
        <v>#DIV/0!</v>
      </c>
      <c r="H33" s="37">
        <v>0</v>
      </c>
      <c r="I33" s="26"/>
      <c r="J33" s="169" t="e">
        <f t="shared" si="1"/>
        <v>#DIV/0!</v>
      </c>
    </row>
    <row r="34" spans="1:10" ht="30.75" customHeight="1">
      <c r="A34" s="19">
        <f t="shared" si="2"/>
        <v>31</v>
      </c>
      <c r="B34" s="550" t="s">
        <v>933</v>
      </c>
      <c r="C34" s="551" t="s">
        <v>99</v>
      </c>
      <c r="D34" s="281">
        <v>6</v>
      </c>
      <c r="E34" s="22"/>
      <c r="F34" s="31"/>
      <c r="G34" s="24" t="e">
        <f t="shared" si="0"/>
        <v>#DIV/0!</v>
      </c>
      <c r="H34" s="37">
        <v>0</v>
      </c>
      <c r="I34" s="26"/>
      <c r="J34" s="169" t="e">
        <f t="shared" si="1"/>
        <v>#DIV/0!</v>
      </c>
    </row>
    <row r="35" spans="1:10" ht="51.75">
      <c r="A35" s="19">
        <f t="shared" si="2"/>
        <v>32</v>
      </c>
      <c r="B35" s="550" t="s">
        <v>934</v>
      </c>
      <c r="C35" s="551" t="s">
        <v>99</v>
      </c>
      <c r="D35" s="281">
        <v>1</v>
      </c>
      <c r="E35" s="22"/>
      <c r="F35" s="31"/>
      <c r="G35" s="24" t="e">
        <f t="shared" si="0"/>
        <v>#DIV/0!</v>
      </c>
      <c r="H35" s="37">
        <v>0</v>
      </c>
      <c r="I35" s="26"/>
      <c r="J35" s="169" t="e">
        <f t="shared" si="1"/>
        <v>#DIV/0!</v>
      </c>
    </row>
    <row r="36" spans="1:10" ht="25.5">
      <c r="A36" s="19">
        <f t="shared" si="2"/>
        <v>33</v>
      </c>
      <c r="B36" s="554" t="s">
        <v>935</v>
      </c>
      <c r="C36" s="551" t="s">
        <v>99</v>
      </c>
      <c r="D36" s="281">
        <v>2</v>
      </c>
      <c r="E36" s="22"/>
      <c r="F36" s="31"/>
      <c r="G36" s="24" t="e">
        <f t="shared" si="0"/>
        <v>#DIV/0!</v>
      </c>
      <c r="H36" s="37">
        <v>0</v>
      </c>
      <c r="I36" s="26"/>
      <c r="J36" s="169" t="e">
        <f t="shared" si="1"/>
        <v>#DIV/0!</v>
      </c>
    </row>
    <row r="37" spans="1:10" ht="25.5">
      <c r="A37" s="19">
        <v>34</v>
      </c>
      <c r="B37" s="554" t="s">
        <v>936</v>
      </c>
      <c r="C37" s="551" t="s">
        <v>99</v>
      </c>
      <c r="D37" s="78">
        <v>4</v>
      </c>
      <c r="E37" s="22"/>
      <c r="F37" s="31"/>
      <c r="G37" s="24" t="e">
        <f t="shared" si="0"/>
        <v>#DIV/0!</v>
      </c>
      <c r="H37" s="37">
        <v>0</v>
      </c>
      <c r="I37" s="26"/>
      <c r="J37" s="169" t="e">
        <f t="shared" si="1"/>
        <v>#DIV/0!</v>
      </c>
    </row>
    <row r="38" spans="1:10" ht="64.5">
      <c r="A38" s="19">
        <v>35</v>
      </c>
      <c r="B38" s="550" t="s">
        <v>937</v>
      </c>
      <c r="C38" s="551" t="s">
        <v>99</v>
      </c>
      <c r="D38" s="281">
        <v>2</v>
      </c>
      <c r="E38" s="22"/>
      <c r="F38" s="31"/>
      <c r="G38" s="24" t="e">
        <f t="shared" si="0"/>
        <v>#DIV/0!</v>
      </c>
      <c r="H38" s="37">
        <v>0</v>
      </c>
      <c r="I38" s="26"/>
      <c r="J38" s="169" t="e">
        <f t="shared" si="1"/>
        <v>#DIV/0!</v>
      </c>
    </row>
    <row r="39" spans="1:10" ht="12.75" customHeight="1">
      <c r="A39" s="685" t="s">
        <v>644</v>
      </c>
      <c r="B39" s="685"/>
      <c r="C39" s="685"/>
      <c r="D39" s="685"/>
      <c r="E39" s="685"/>
      <c r="F39" s="685"/>
      <c r="G39" s="685"/>
      <c r="H39" s="685"/>
      <c r="I39" s="685"/>
      <c r="J39" s="465" t="e">
        <f>SUM(J4:J36)</f>
        <v>#DIV/0!</v>
      </c>
    </row>
    <row r="40" spans="1:10" ht="12.75">
      <c r="A40" s="72"/>
      <c r="B40" s="72"/>
      <c r="C40" s="72"/>
      <c r="D40" s="72"/>
      <c r="E40" s="72"/>
      <c r="F40" s="72"/>
      <c r="G40" s="72"/>
      <c r="H40" s="72"/>
      <c r="I40" s="72"/>
      <c r="J40" s="72"/>
    </row>
    <row r="41" spans="1:10" s="72" customFormat="1" ht="15.75" customHeight="1">
      <c r="A41" s="72" t="s">
        <v>166</v>
      </c>
      <c r="F41" s="73"/>
      <c r="J41" s="74"/>
    </row>
    <row r="42" spans="1:10" s="72" customFormat="1" ht="12">
      <c r="A42" s="72" t="s">
        <v>167</v>
      </c>
      <c r="F42" s="73"/>
      <c r="J42" s="74"/>
    </row>
    <row r="43" spans="1:10" s="72" customFormat="1" ht="12" customHeight="1">
      <c r="A43" s="670" t="s">
        <v>168</v>
      </c>
      <c r="B43" s="670"/>
      <c r="C43" s="670"/>
      <c r="D43" s="670"/>
      <c r="E43" s="670"/>
      <c r="F43" s="670"/>
      <c r="G43" s="670"/>
      <c r="H43" s="670"/>
      <c r="J43" s="74"/>
    </row>
    <row r="44" spans="1:10" s="72" customFormat="1" ht="12" customHeight="1">
      <c r="A44" s="72" t="s">
        <v>169</v>
      </c>
      <c r="F44" s="73"/>
      <c r="J44" s="74"/>
    </row>
    <row r="45" spans="1:10" s="72" customFormat="1" ht="25.5" customHeight="1">
      <c r="A45" s="670" t="s">
        <v>170</v>
      </c>
      <c r="B45" s="670"/>
      <c r="C45" s="670"/>
      <c r="D45" s="670"/>
      <c r="E45" s="670"/>
      <c r="F45" s="670"/>
      <c r="G45" s="670"/>
      <c r="H45" s="670"/>
      <c r="I45" s="670"/>
      <c r="J45" s="670"/>
    </row>
    <row r="46" spans="1:10" s="72" customFormat="1" ht="12">
      <c r="A46" s="72" t="s">
        <v>171</v>
      </c>
      <c r="F46" s="73"/>
      <c r="J46" s="74"/>
    </row>
    <row r="47" spans="1:10" s="72" customFormat="1" ht="12">
      <c r="A47" s="72" t="s">
        <v>172</v>
      </c>
      <c r="F47" s="73"/>
      <c r="J47" s="74"/>
    </row>
    <row r="48" spans="1:10" s="72" customFormat="1" ht="12">
      <c r="A48" s="72" t="s">
        <v>173</v>
      </c>
      <c r="F48" s="73"/>
      <c r="J48" s="74"/>
    </row>
    <row r="49" spans="1:10" s="72" customFormat="1" ht="12">
      <c r="A49" s="72" t="s">
        <v>174</v>
      </c>
      <c r="F49" s="73"/>
      <c r="J49" s="74"/>
    </row>
    <row r="50" spans="1:10" s="72" customFormat="1" ht="12">
      <c r="A50" s="72" t="s">
        <v>175</v>
      </c>
      <c r="F50" s="73"/>
      <c r="J50" s="74"/>
    </row>
  </sheetData>
  <sheetProtection selectLockedCells="1" selectUnlockedCells="1"/>
  <mergeCells count="4">
    <mergeCell ref="A1:J1"/>
    <mergeCell ref="A39:I39"/>
    <mergeCell ref="A43:H43"/>
    <mergeCell ref="A45:J45"/>
  </mergeCells>
  <printOptions/>
  <pageMargins left="0.7875" right="0.7875" top="1.0527777777777778" bottom="1.0527777777777778" header="0.5118055555555555" footer="0.5118055555555555"/>
  <pageSetup horizontalDpi="300" verticalDpi="300" orientation="landscape" paperSize="9"/>
</worksheet>
</file>

<file path=xl/worksheets/sheet64.xml><?xml version="1.0" encoding="utf-8"?>
<worksheet xmlns="http://schemas.openxmlformats.org/spreadsheetml/2006/main" xmlns:r="http://schemas.openxmlformats.org/officeDocument/2006/relationships">
  <dimension ref="A1:J25"/>
  <sheetViews>
    <sheetView zoomScale="107" zoomScaleNormal="107" zoomScalePageLayoutView="0" workbookViewId="0" topLeftCell="A4">
      <selection activeCell="A12" sqref="A12"/>
    </sheetView>
  </sheetViews>
  <sheetFormatPr defaultColWidth="8.8515625" defaultRowHeight="12.75"/>
  <cols>
    <col min="1" max="1" width="5.00390625" style="0" customWidth="1"/>
    <col min="2" max="2" width="59.7109375" style="0" customWidth="1"/>
    <col min="3" max="3" width="6.7109375" style="0" customWidth="1"/>
    <col min="4" max="4" width="4.421875" style="0" customWidth="1"/>
    <col min="5" max="5" width="12.421875" style="0" customWidth="1"/>
    <col min="6" max="6" width="9.28125" style="0" customWidth="1"/>
    <col min="7" max="7" width="10.7109375" style="0" customWidth="1"/>
    <col min="8" max="8" width="11.8515625" style="0" customWidth="1"/>
    <col min="9" max="9" width="4.421875" style="0" customWidth="1"/>
    <col min="10" max="10" width="11.7109375" style="0" customWidth="1"/>
  </cols>
  <sheetData>
    <row r="1" ht="12.75">
      <c r="A1" s="555" t="s">
        <v>938</v>
      </c>
    </row>
    <row r="2" spans="1:10" s="14" customFormat="1" ht="60">
      <c r="A2" s="9" t="s">
        <v>87</v>
      </c>
      <c r="B2" s="9" t="s">
        <v>88</v>
      </c>
      <c r="C2" s="9" t="s">
        <v>89</v>
      </c>
      <c r="D2" s="365" t="s">
        <v>90</v>
      </c>
      <c r="E2" s="10" t="s">
        <v>91</v>
      </c>
      <c r="F2" s="11" t="s">
        <v>92</v>
      </c>
      <c r="G2" s="12" t="s">
        <v>93</v>
      </c>
      <c r="H2" s="13" t="s">
        <v>94</v>
      </c>
      <c r="I2" s="13" t="s">
        <v>95</v>
      </c>
      <c r="J2" s="13" t="s">
        <v>96</v>
      </c>
    </row>
    <row r="3" spans="1:10" s="529" customFormat="1" ht="12.75">
      <c r="A3" s="258">
        <v>1</v>
      </c>
      <c r="B3" s="258">
        <v>2</v>
      </c>
      <c r="C3" s="258">
        <v>3</v>
      </c>
      <c r="D3" s="535">
        <v>4</v>
      </c>
      <c r="E3" s="268">
        <v>5</v>
      </c>
      <c r="F3" s="556">
        <v>6</v>
      </c>
      <c r="G3" s="258">
        <v>7</v>
      </c>
      <c r="H3" s="258">
        <v>8</v>
      </c>
      <c r="I3" s="258">
        <v>9</v>
      </c>
      <c r="J3" s="528">
        <v>10</v>
      </c>
    </row>
    <row r="4" spans="1:10" s="425" customFormat="1" ht="12.75">
      <c r="A4" s="557">
        <v>1</v>
      </c>
      <c r="B4" s="558" t="s">
        <v>939</v>
      </c>
      <c r="C4" s="559" t="s">
        <v>99</v>
      </c>
      <c r="D4" s="560">
        <v>100</v>
      </c>
      <c r="E4" s="561"/>
      <c r="F4" s="31"/>
      <c r="G4" s="24" t="e">
        <f aca="true" t="shared" si="0" ref="G4:G14">ROUNDUP(D4/F4,2)</f>
        <v>#DIV/0!</v>
      </c>
      <c r="H4" s="656">
        <v>0</v>
      </c>
      <c r="I4" s="92"/>
      <c r="J4" s="142" t="e">
        <f aca="true" t="shared" si="1" ref="J4:J14">ROUND((H4*I4+H4)*G4,2)</f>
        <v>#DIV/0!</v>
      </c>
    </row>
    <row r="5" spans="1:10" s="425" customFormat="1" ht="25.5">
      <c r="A5" s="557">
        <v>2</v>
      </c>
      <c r="B5" s="563" t="s">
        <v>940</v>
      </c>
      <c r="C5" s="559" t="s">
        <v>99</v>
      </c>
      <c r="D5" s="560">
        <v>240</v>
      </c>
      <c r="E5" s="561"/>
      <c r="F5" s="31"/>
      <c r="G5" s="24" t="e">
        <f t="shared" si="0"/>
        <v>#DIV/0!</v>
      </c>
      <c r="H5" s="656">
        <v>0</v>
      </c>
      <c r="I5" s="92"/>
      <c r="J5" s="142" t="e">
        <f t="shared" si="1"/>
        <v>#DIV/0!</v>
      </c>
    </row>
    <row r="6" spans="1:10" s="425" customFormat="1" ht="12.75" customHeight="1">
      <c r="A6" s="557">
        <v>3</v>
      </c>
      <c r="B6" s="563" t="s">
        <v>941</v>
      </c>
      <c r="C6" s="559" t="s">
        <v>99</v>
      </c>
      <c r="D6" s="559">
        <v>2</v>
      </c>
      <c r="E6" s="561"/>
      <c r="F6" s="31"/>
      <c r="G6" s="24" t="e">
        <f t="shared" si="0"/>
        <v>#DIV/0!</v>
      </c>
      <c r="H6" s="656">
        <v>0</v>
      </c>
      <c r="I6" s="92"/>
      <c r="J6" s="142" t="e">
        <f t="shared" si="1"/>
        <v>#DIV/0!</v>
      </c>
    </row>
    <row r="7" spans="1:10" s="425" customFormat="1" ht="12.75">
      <c r="A7" s="557">
        <v>4</v>
      </c>
      <c r="B7" s="563" t="s">
        <v>942</v>
      </c>
      <c r="C7" s="559" t="s">
        <v>99</v>
      </c>
      <c r="D7" s="559">
        <v>2</v>
      </c>
      <c r="E7" s="561"/>
      <c r="F7" s="31"/>
      <c r="G7" s="24" t="e">
        <f t="shared" si="0"/>
        <v>#DIV/0!</v>
      </c>
      <c r="H7" s="656">
        <v>0</v>
      </c>
      <c r="I7" s="92"/>
      <c r="J7" s="142" t="e">
        <f t="shared" si="1"/>
        <v>#DIV/0!</v>
      </c>
    </row>
    <row r="8" spans="1:10" s="425" customFormat="1" ht="25.5">
      <c r="A8" s="557">
        <v>5</v>
      </c>
      <c r="B8" s="563" t="s">
        <v>943</v>
      </c>
      <c r="C8" s="559" t="s">
        <v>99</v>
      </c>
      <c r="D8" s="559">
        <v>5</v>
      </c>
      <c r="E8" s="561"/>
      <c r="F8" s="31"/>
      <c r="G8" s="24" t="e">
        <f t="shared" si="0"/>
        <v>#DIV/0!</v>
      </c>
      <c r="H8" s="656">
        <v>0</v>
      </c>
      <c r="I8" s="92"/>
      <c r="J8" s="142" t="e">
        <f t="shared" si="1"/>
        <v>#DIV/0!</v>
      </c>
    </row>
    <row r="9" spans="1:10" s="425" customFormat="1" ht="25.5">
      <c r="A9" s="557">
        <v>6</v>
      </c>
      <c r="B9" s="563" t="s">
        <v>944</v>
      </c>
      <c r="C9" s="559" t="s">
        <v>99</v>
      </c>
      <c r="D9" s="559">
        <v>5</v>
      </c>
      <c r="E9" s="561"/>
      <c r="F9" s="31"/>
      <c r="G9" s="24" t="e">
        <f t="shared" si="0"/>
        <v>#DIV/0!</v>
      </c>
      <c r="H9" s="656">
        <v>0</v>
      </c>
      <c r="I9" s="92"/>
      <c r="J9" s="142" t="e">
        <f t="shared" si="1"/>
        <v>#DIV/0!</v>
      </c>
    </row>
    <row r="10" spans="1:10" s="425" customFormat="1" ht="25.5">
      <c r="A10" s="557">
        <v>7</v>
      </c>
      <c r="B10" s="563" t="s">
        <v>945</v>
      </c>
      <c r="C10" s="559" t="s">
        <v>99</v>
      </c>
      <c r="D10" s="559">
        <v>5</v>
      </c>
      <c r="E10" s="561"/>
      <c r="F10" s="31"/>
      <c r="G10" s="24" t="e">
        <f t="shared" si="0"/>
        <v>#DIV/0!</v>
      </c>
      <c r="H10" s="656">
        <v>0</v>
      </c>
      <c r="I10" s="92"/>
      <c r="J10" s="142" t="e">
        <f t="shared" si="1"/>
        <v>#DIV/0!</v>
      </c>
    </row>
    <row r="11" spans="1:10" s="425" customFormat="1" ht="24" customHeight="1">
      <c r="A11" s="557">
        <v>8</v>
      </c>
      <c r="B11" s="563" t="s">
        <v>946</v>
      </c>
      <c r="C11" s="559" t="s">
        <v>667</v>
      </c>
      <c r="D11" s="559">
        <v>6</v>
      </c>
      <c r="E11" s="561"/>
      <c r="F11" s="31"/>
      <c r="G11" s="24" t="e">
        <f t="shared" si="0"/>
        <v>#DIV/0!</v>
      </c>
      <c r="H11" s="656">
        <v>0</v>
      </c>
      <c r="I11" s="92"/>
      <c r="J11" s="142" t="e">
        <f t="shared" si="1"/>
        <v>#DIV/0!</v>
      </c>
    </row>
    <row r="12" spans="1:10" s="425" customFormat="1" ht="23.25" customHeight="1">
      <c r="A12" s="557">
        <v>9</v>
      </c>
      <c r="B12" s="563" t="s">
        <v>947</v>
      </c>
      <c r="C12" s="559" t="s">
        <v>99</v>
      </c>
      <c r="D12" s="559">
        <v>40</v>
      </c>
      <c r="E12" s="561"/>
      <c r="F12" s="31"/>
      <c r="G12" s="24" t="e">
        <f t="shared" si="0"/>
        <v>#DIV/0!</v>
      </c>
      <c r="H12" s="667">
        <v>0</v>
      </c>
      <c r="I12" s="92"/>
      <c r="J12" s="142" t="e">
        <f t="shared" si="1"/>
        <v>#DIV/0!</v>
      </c>
    </row>
    <row r="13" spans="1:10" s="425" customFormat="1" ht="13.5" customHeight="1">
      <c r="A13" s="557">
        <v>10</v>
      </c>
      <c r="B13" s="563" t="s">
        <v>948</v>
      </c>
      <c r="C13" s="559" t="s">
        <v>667</v>
      </c>
      <c r="D13" s="559">
        <v>3</v>
      </c>
      <c r="E13" s="561"/>
      <c r="F13" s="31"/>
      <c r="G13" s="24" t="e">
        <f t="shared" si="0"/>
        <v>#DIV/0!</v>
      </c>
      <c r="H13" s="656">
        <v>0</v>
      </c>
      <c r="I13" s="92"/>
      <c r="J13" s="142" t="e">
        <f t="shared" si="1"/>
        <v>#DIV/0!</v>
      </c>
    </row>
    <row r="14" spans="1:10" s="121" customFormat="1" ht="25.5">
      <c r="A14" s="564">
        <v>11</v>
      </c>
      <c r="B14" s="565" t="s">
        <v>949</v>
      </c>
      <c r="C14" s="566" t="s">
        <v>99</v>
      </c>
      <c r="D14" s="566">
        <v>4</v>
      </c>
      <c r="E14" s="567"/>
      <c r="F14" s="31"/>
      <c r="G14" s="24" t="e">
        <f t="shared" si="0"/>
        <v>#DIV/0!</v>
      </c>
      <c r="H14" s="656">
        <v>0</v>
      </c>
      <c r="I14" s="92"/>
      <c r="J14" s="142" t="e">
        <f t="shared" si="1"/>
        <v>#DIV/0!</v>
      </c>
    </row>
    <row r="15" spans="1:10" s="425" customFormat="1" ht="12.75" customHeight="1">
      <c r="A15" s="715" t="s">
        <v>165</v>
      </c>
      <c r="B15" s="715"/>
      <c r="C15" s="715"/>
      <c r="D15" s="715"/>
      <c r="E15" s="715"/>
      <c r="F15" s="715"/>
      <c r="G15" s="715"/>
      <c r="H15" s="715"/>
      <c r="I15" s="715"/>
      <c r="J15" s="568" t="e">
        <f>SUM(J4:J14)</f>
        <v>#DIV/0!</v>
      </c>
    </row>
    <row r="16" spans="1:10" s="72" customFormat="1" ht="10.5" customHeight="1">
      <c r="A16" s="72" t="s">
        <v>166</v>
      </c>
      <c r="F16" s="73"/>
      <c r="J16" s="74"/>
    </row>
    <row r="17" spans="1:10" s="72" customFormat="1" ht="12">
      <c r="A17" s="72" t="s">
        <v>167</v>
      </c>
      <c r="F17" s="73"/>
      <c r="J17" s="74"/>
    </row>
    <row r="18" spans="1:10" s="72" customFormat="1" ht="12" customHeight="1">
      <c r="A18" s="670" t="s">
        <v>168</v>
      </c>
      <c r="B18" s="670"/>
      <c r="C18" s="670"/>
      <c r="D18" s="670"/>
      <c r="E18" s="670"/>
      <c r="F18" s="670"/>
      <c r="G18" s="670"/>
      <c r="H18" s="670"/>
      <c r="J18" s="74"/>
    </row>
    <row r="19" spans="1:10" s="72" customFormat="1" ht="12" customHeight="1">
      <c r="A19" s="72" t="s">
        <v>169</v>
      </c>
      <c r="F19" s="73"/>
      <c r="J19" s="74"/>
    </row>
    <row r="20" spans="1:10" s="72" customFormat="1" ht="25.5" customHeight="1">
      <c r="A20" s="670" t="s">
        <v>170</v>
      </c>
      <c r="B20" s="670"/>
      <c r="C20" s="670"/>
      <c r="D20" s="670"/>
      <c r="E20" s="670"/>
      <c r="F20" s="670"/>
      <c r="G20" s="670"/>
      <c r="H20" s="670"/>
      <c r="I20" s="670"/>
      <c r="J20" s="670"/>
    </row>
    <row r="21" spans="1:10" s="72" customFormat="1" ht="12">
      <c r="A21" s="72" t="s">
        <v>171</v>
      </c>
      <c r="F21" s="73"/>
      <c r="J21" s="74"/>
    </row>
    <row r="22" spans="1:10" s="72" customFormat="1" ht="12">
      <c r="A22" s="72" t="s">
        <v>172</v>
      </c>
      <c r="F22" s="73"/>
      <c r="J22" s="74"/>
    </row>
    <row r="23" spans="1:10" s="72" customFormat="1" ht="12">
      <c r="A23" s="72" t="s">
        <v>173</v>
      </c>
      <c r="F23" s="73"/>
      <c r="J23" s="74"/>
    </row>
    <row r="24" spans="1:10" s="72" customFormat="1" ht="12">
      <c r="A24" s="72" t="s">
        <v>174</v>
      </c>
      <c r="F24" s="73"/>
      <c r="J24" s="74"/>
    </row>
    <row r="25" spans="1:10" s="72" customFormat="1" ht="12">
      <c r="A25" s="72" t="s">
        <v>175</v>
      </c>
      <c r="F25" s="73"/>
      <c r="J25" s="74"/>
    </row>
  </sheetData>
  <sheetProtection selectLockedCells="1" selectUnlockedCells="1"/>
  <mergeCells count="3">
    <mergeCell ref="A15:I15"/>
    <mergeCell ref="A18:H18"/>
    <mergeCell ref="A20:J2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5.xml><?xml version="1.0" encoding="utf-8"?>
<worksheet xmlns="http://schemas.openxmlformats.org/spreadsheetml/2006/main" xmlns:r="http://schemas.openxmlformats.org/officeDocument/2006/relationships">
  <dimension ref="A1:L28"/>
  <sheetViews>
    <sheetView zoomScale="107" zoomScaleNormal="107" zoomScalePageLayoutView="0" workbookViewId="0" topLeftCell="A1">
      <selection activeCell="H12" sqref="H12:H16"/>
    </sheetView>
  </sheetViews>
  <sheetFormatPr defaultColWidth="8.8515625" defaultRowHeight="12.75"/>
  <cols>
    <col min="1" max="1" width="6.28125" style="216" customWidth="1"/>
    <col min="2" max="2" width="49.140625" style="0" customWidth="1"/>
    <col min="3" max="3" width="4.8515625" style="216" customWidth="1"/>
    <col min="4" max="4" width="5.28125" style="216" customWidth="1"/>
    <col min="5" max="5" width="8.8515625" style="0" customWidth="1"/>
    <col min="6" max="6" width="9.7109375" style="0" customWidth="1"/>
    <col min="7" max="7" width="11.28125" style="0" customWidth="1"/>
    <col min="8" max="8" width="11.8515625" style="0" customWidth="1"/>
    <col min="9" max="9" width="6.00390625" style="0" customWidth="1"/>
    <col min="10" max="10" width="11.8515625" style="0" customWidth="1"/>
  </cols>
  <sheetData>
    <row r="1" spans="1:8" s="174" customFormat="1" ht="12.75">
      <c r="A1" s="119" t="s">
        <v>950</v>
      </c>
      <c r="B1" s="121"/>
      <c r="C1" s="121"/>
      <c r="D1" s="121"/>
      <c r="E1" s="121"/>
      <c r="F1" s="121"/>
      <c r="G1" s="121"/>
      <c r="H1" s="121"/>
    </row>
    <row r="2" spans="1:10" s="14" customFormat="1" ht="87.75" customHeight="1">
      <c r="A2" s="9" t="s">
        <v>87</v>
      </c>
      <c r="B2" s="9" t="s">
        <v>88</v>
      </c>
      <c r="C2" s="9" t="s">
        <v>89</v>
      </c>
      <c r="D2" s="10" t="s">
        <v>90</v>
      </c>
      <c r="E2" s="10" t="s">
        <v>91</v>
      </c>
      <c r="F2" s="11" t="s">
        <v>92</v>
      </c>
      <c r="G2" s="12" t="s">
        <v>93</v>
      </c>
      <c r="H2" s="13" t="s">
        <v>94</v>
      </c>
      <c r="I2" s="13" t="s">
        <v>95</v>
      </c>
      <c r="J2" s="13" t="s">
        <v>96</v>
      </c>
    </row>
    <row r="3" spans="1:10" s="18" customFormat="1" ht="10.5">
      <c r="A3" s="15">
        <v>1</v>
      </c>
      <c r="B3" s="16">
        <v>2</v>
      </c>
      <c r="C3" s="15">
        <v>3</v>
      </c>
      <c r="D3" s="15">
        <v>4</v>
      </c>
      <c r="E3" s="15">
        <v>5</v>
      </c>
      <c r="F3" s="15">
        <v>6</v>
      </c>
      <c r="G3" s="15">
        <v>7</v>
      </c>
      <c r="H3" s="15">
        <v>8</v>
      </c>
      <c r="I3" s="15">
        <v>9</v>
      </c>
      <c r="J3" s="17">
        <v>10</v>
      </c>
    </row>
    <row r="4" spans="1:12" s="273" customFormat="1" ht="117">
      <c r="A4" s="63" t="s">
        <v>302</v>
      </c>
      <c r="B4" s="511" t="s">
        <v>951</v>
      </c>
      <c r="C4" s="236" t="s">
        <v>99</v>
      </c>
      <c r="D4" s="30">
        <v>100</v>
      </c>
      <c r="E4" s="109"/>
      <c r="F4" s="31"/>
      <c r="G4" s="24" t="e">
        <f aca="true" t="shared" si="0" ref="G4:G10">ROUNDUP(D4/F4,2)</f>
        <v>#DIV/0!</v>
      </c>
      <c r="H4" s="37">
        <v>0</v>
      </c>
      <c r="I4" s="26"/>
      <c r="J4" s="169" t="e">
        <f aca="true" t="shared" si="1" ref="J4:J10">ROUND((H4*I4+H4)*G4,2)</f>
        <v>#DIV/0!</v>
      </c>
      <c r="K4" s="569"/>
      <c r="L4" s="569"/>
    </row>
    <row r="5" spans="1:12" s="273" customFormat="1" ht="78">
      <c r="A5" s="50" t="s">
        <v>305</v>
      </c>
      <c r="B5" s="433" t="s">
        <v>952</v>
      </c>
      <c r="C5" s="59" t="s">
        <v>99</v>
      </c>
      <c r="D5" s="22">
        <v>600</v>
      </c>
      <c r="E5" s="22"/>
      <c r="F5" s="31"/>
      <c r="G5" s="24" t="e">
        <f t="shared" si="0"/>
        <v>#DIV/0!</v>
      </c>
      <c r="H5" s="37">
        <v>0</v>
      </c>
      <c r="I5" s="26"/>
      <c r="J5" s="400" t="e">
        <f t="shared" si="1"/>
        <v>#DIV/0!</v>
      </c>
      <c r="K5" s="569"/>
      <c r="L5" s="569"/>
    </row>
    <row r="6" spans="1:12" s="273" customFormat="1" ht="90.75">
      <c r="A6" s="50" t="s">
        <v>307</v>
      </c>
      <c r="B6" s="433" t="s">
        <v>953</v>
      </c>
      <c r="C6" s="59" t="s">
        <v>99</v>
      </c>
      <c r="D6" s="22">
        <v>3300</v>
      </c>
      <c r="E6" s="22"/>
      <c r="F6" s="31"/>
      <c r="G6" s="24" t="e">
        <f t="shared" si="0"/>
        <v>#DIV/0!</v>
      </c>
      <c r="H6" s="37">
        <v>0</v>
      </c>
      <c r="I6" s="26"/>
      <c r="J6" s="400" t="e">
        <f t="shared" si="1"/>
        <v>#DIV/0!</v>
      </c>
      <c r="K6" s="569"/>
      <c r="L6" s="569"/>
    </row>
    <row r="7" spans="1:12" s="273" customFormat="1" ht="25.5">
      <c r="A7" s="493" t="s">
        <v>529</v>
      </c>
      <c r="B7" s="3" t="s">
        <v>954</v>
      </c>
      <c r="C7" s="432" t="s">
        <v>99</v>
      </c>
      <c r="D7" s="78">
        <v>70</v>
      </c>
      <c r="E7" s="22"/>
      <c r="F7" s="31"/>
      <c r="G7" s="24" t="e">
        <f t="shared" si="0"/>
        <v>#DIV/0!</v>
      </c>
      <c r="H7" s="37">
        <v>0</v>
      </c>
      <c r="I7" s="26"/>
      <c r="J7" s="169" t="e">
        <f t="shared" si="1"/>
        <v>#DIV/0!</v>
      </c>
      <c r="K7" s="569"/>
      <c r="L7" s="569"/>
    </row>
    <row r="8" spans="1:12" s="273" customFormat="1" ht="45.75" customHeight="1">
      <c r="A8" s="493" t="s">
        <v>97</v>
      </c>
      <c r="B8" s="3" t="s">
        <v>955</v>
      </c>
      <c r="C8" s="432" t="s">
        <v>99</v>
      </c>
      <c r="D8" s="78">
        <v>50</v>
      </c>
      <c r="E8" s="22"/>
      <c r="F8" s="31"/>
      <c r="G8" s="24" t="e">
        <f t="shared" si="0"/>
        <v>#DIV/0!</v>
      </c>
      <c r="H8" s="37">
        <v>0</v>
      </c>
      <c r="I8" s="26"/>
      <c r="J8" s="169" t="e">
        <f t="shared" si="1"/>
        <v>#DIV/0!</v>
      </c>
      <c r="K8" s="569"/>
      <c r="L8" s="569"/>
    </row>
    <row r="9" spans="1:12" s="273" customFormat="1" ht="153" customHeight="1">
      <c r="A9" s="63" t="s">
        <v>355</v>
      </c>
      <c r="B9" s="570" t="s">
        <v>956</v>
      </c>
      <c r="C9" s="262" t="s">
        <v>99</v>
      </c>
      <c r="D9" s="262" t="s">
        <v>422</v>
      </c>
      <c r="E9" s="109"/>
      <c r="F9" s="31"/>
      <c r="G9" s="24" t="e">
        <f t="shared" si="0"/>
        <v>#DIV/0!</v>
      </c>
      <c r="H9" s="37">
        <v>0</v>
      </c>
      <c r="I9" s="110"/>
      <c r="J9" s="169" t="e">
        <f t="shared" si="1"/>
        <v>#DIV/0!</v>
      </c>
      <c r="K9" s="569"/>
      <c r="L9" s="569"/>
    </row>
    <row r="10" spans="1:12" s="273" customFormat="1" ht="142.5">
      <c r="A10" s="267">
        <v>7</v>
      </c>
      <c r="B10" s="571" t="s">
        <v>957</v>
      </c>
      <c r="C10" s="572" t="s">
        <v>99</v>
      </c>
      <c r="D10" s="572">
        <v>500</v>
      </c>
      <c r="E10" s="109"/>
      <c r="F10" s="31"/>
      <c r="G10" s="24" t="e">
        <f t="shared" si="0"/>
        <v>#DIV/0!</v>
      </c>
      <c r="H10" s="37">
        <v>0</v>
      </c>
      <c r="I10" s="110"/>
      <c r="J10" s="169" t="e">
        <f t="shared" si="1"/>
        <v>#DIV/0!</v>
      </c>
      <c r="K10" s="569"/>
      <c r="L10" s="569"/>
    </row>
    <row r="11" spans="1:12" s="273" customFormat="1" ht="51.75">
      <c r="A11" s="15">
        <v>8</v>
      </c>
      <c r="B11" s="211" t="s">
        <v>958</v>
      </c>
      <c r="C11" s="106"/>
      <c r="D11" s="309"/>
      <c r="E11" s="201"/>
      <c r="F11" s="107"/>
      <c r="G11" s="106"/>
      <c r="H11" s="309"/>
      <c r="I11" s="462"/>
      <c r="J11" s="17"/>
      <c r="K11" s="569"/>
      <c r="L11" s="569"/>
    </row>
    <row r="12" spans="1:12" s="273" customFormat="1" ht="12.75">
      <c r="A12" s="419" t="s">
        <v>959</v>
      </c>
      <c r="B12" s="132" t="s">
        <v>960</v>
      </c>
      <c r="C12" s="222" t="s">
        <v>99</v>
      </c>
      <c r="D12" s="243">
        <v>10</v>
      </c>
      <c r="E12" s="186"/>
      <c r="F12" s="31"/>
      <c r="G12" s="24" t="e">
        <f>ROUNDUP(D12/F12,2)</f>
        <v>#DIV/0!</v>
      </c>
      <c r="H12" s="37">
        <v>0</v>
      </c>
      <c r="I12" s="110"/>
      <c r="J12" s="169" t="e">
        <f>ROUND((H12*I12+H12)*G12,2)</f>
        <v>#DIV/0!</v>
      </c>
      <c r="K12" s="569"/>
      <c r="L12" s="569"/>
    </row>
    <row r="13" spans="1:12" s="273" customFormat="1" ht="12.75">
      <c r="A13" s="419" t="s">
        <v>961</v>
      </c>
      <c r="B13" s="132" t="s">
        <v>962</v>
      </c>
      <c r="C13" s="222" t="s">
        <v>99</v>
      </c>
      <c r="D13" s="390">
        <v>8</v>
      </c>
      <c r="E13" s="336"/>
      <c r="F13" s="31"/>
      <c r="G13" s="24" t="e">
        <f>ROUNDUP(D13/F13,2)</f>
        <v>#DIV/0!</v>
      </c>
      <c r="H13" s="37">
        <v>0</v>
      </c>
      <c r="I13" s="110"/>
      <c r="J13" s="169" t="e">
        <f>ROUND((H13*I13+H13)*G13,2)</f>
        <v>#DIV/0!</v>
      </c>
      <c r="K13" s="569"/>
      <c r="L13" s="569"/>
    </row>
    <row r="14" spans="1:12" s="273" customFormat="1" ht="12.75">
      <c r="A14" s="419" t="s">
        <v>963</v>
      </c>
      <c r="B14" s="132" t="s">
        <v>964</v>
      </c>
      <c r="C14" s="222" t="s">
        <v>99</v>
      </c>
      <c r="D14" s="390">
        <v>15</v>
      </c>
      <c r="E14" s="336"/>
      <c r="F14" s="31"/>
      <c r="G14" s="24" t="e">
        <f>ROUNDUP(D14/F14,2)</f>
        <v>#DIV/0!</v>
      </c>
      <c r="H14" s="37">
        <v>0</v>
      </c>
      <c r="I14" s="110"/>
      <c r="J14" s="169" t="e">
        <f>ROUND((H14*I14+H14)*G14,2)</f>
        <v>#DIV/0!</v>
      </c>
      <c r="K14" s="569"/>
      <c r="L14" s="569"/>
    </row>
    <row r="15" spans="1:12" s="273" customFormat="1" ht="12.75">
      <c r="A15" s="573" t="s">
        <v>965</v>
      </c>
      <c r="B15" s="370" t="s">
        <v>966</v>
      </c>
      <c r="C15" s="203" t="s">
        <v>99</v>
      </c>
      <c r="D15" s="394">
        <v>18</v>
      </c>
      <c r="E15" s="336"/>
      <c r="F15" s="31"/>
      <c r="G15" s="24" t="e">
        <f>ROUNDUP(D15/F15,2)</f>
        <v>#DIV/0!</v>
      </c>
      <c r="H15" s="37">
        <v>0</v>
      </c>
      <c r="I15" s="110"/>
      <c r="J15" s="169" t="e">
        <f>ROUND((H15*I15+H15)*G15,2)</f>
        <v>#DIV/0!</v>
      </c>
      <c r="K15" s="569"/>
      <c r="L15" s="569"/>
    </row>
    <row r="16" spans="1:12" s="273" customFormat="1" ht="12.75">
      <c r="A16" s="419" t="s">
        <v>773</v>
      </c>
      <c r="B16" s="132" t="s">
        <v>967</v>
      </c>
      <c r="C16" s="222" t="s">
        <v>99</v>
      </c>
      <c r="D16" s="390">
        <v>15</v>
      </c>
      <c r="E16" s="336"/>
      <c r="F16" s="31"/>
      <c r="G16" s="24" t="e">
        <f>ROUNDUP(D16/F16,2)</f>
        <v>#DIV/0!</v>
      </c>
      <c r="H16" s="37">
        <v>0</v>
      </c>
      <c r="I16" s="110"/>
      <c r="J16" s="169" t="e">
        <f>ROUND((H16*I16+H16)*G16,2)</f>
        <v>#DIV/0!</v>
      </c>
      <c r="K16" s="569"/>
      <c r="L16" s="569"/>
    </row>
    <row r="17" spans="1:10" s="174" customFormat="1" ht="11.25" customHeight="1">
      <c r="A17" s="673" t="s">
        <v>165</v>
      </c>
      <c r="B17" s="673"/>
      <c r="C17" s="673"/>
      <c r="D17" s="673"/>
      <c r="E17" s="673"/>
      <c r="F17" s="673"/>
      <c r="G17" s="673"/>
      <c r="H17" s="673"/>
      <c r="I17" s="673"/>
      <c r="J17" s="312" t="e">
        <f>SUM(J4:J4)</f>
        <v>#DIV/0!</v>
      </c>
    </row>
    <row r="19" spans="1:10" s="72" customFormat="1" ht="12">
      <c r="A19" s="72" t="s">
        <v>166</v>
      </c>
      <c r="F19" s="73"/>
      <c r="J19" s="74"/>
    </row>
    <row r="20" spans="1:10" s="72" customFormat="1" ht="12">
      <c r="A20" s="72" t="s">
        <v>167</v>
      </c>
      <c r="F20" s="73"/>
      <c r="J20" s="74"/>
    </row>
    <row r="21" spans="1:10" s="72" customFormat="1" ht="12" customHeight="1">
      <c r="A21" s="670" t="s">
        <v>168</v>
      </c>
      <c r="B21" s="670"/>
      <c r="C21" s="670"/>
      <c r="D21" s="670"/>
      <c r="E21" s="670"/>
      <c r="F21" s="670"/>
      <c r="G21" s="670"/>
      <c r="H21" s="670"/>
      <c r="J21" s="74"/>
    </row>
    <row r="22" spans="1:10" s="72" customFormat="1" ht="12" customHeight="1">
      <c r="A22" s="72" t="s">
        <v>169</v>
      </c>
      <c r="F22" s="73"/>
      <c r="J22" s="74"/>
    </row>
    <row r="23" spans="1:10" s="72" customFormat="1" ht="25.5" customHeight="1">
      <c r="A23" s="670" t="s">
        <v>170</v>
      </c>
      <c r="B23" s="670"/>
      <c r="C23" s="670"/>
      <c r="D23" s="670"/>
      <c r="E23" s="670"/>
      <c r="F23" s="670"/>
      <c r="G23" s="670"/>
      <c r="H23" s="670"/>
      <c r="I23" s="670"/>
      <c r="J23" s="670"/>
    </row>
    <row r="24" spans="1:10" s="72" customFormat="1" ht="12">
      <c r="A24" s="72" t="s">
        <v>171</v>
      </c>
      <c r="F24" s="73"/>
      <c r="J24" s="74"/>
    </row>
    <row r="25" spans="1:10" s="72" customFormat="1" ht="12">
      <c r="A25" s="72" t="s">
        <v>172</v>
      </c>
      <c r="F25" s="73"/>
      <c r="J25" s="74"/>
    </row>
    <row r="26" spans="1:10" s="72" customFormat="1" ht="12">
      <c r="A26" s="72" t="s">
        <v>173</v>
      </c>
      <c r="F26" s="73"/>
      <c r="J26" s="74"/>
    </row>
    <row r="27" spans="1:10" s="72" customFormat="1" ht="12">
      <c r="A27" s="72" t="s">
        <v>174</v>
      </c>
      <c r="F27" s="73"/>
      <c r="J27" s="74"/>
    </row>
    <row r="28" spans="1:10" s="72" customFormat="1" ht="12">
      <c r="A28" s="72" t="s">
        <v>175</v>
      </c>
      <c r="F28" s="73"/>
      <c r="J28" s="74"/>
    </row>
  </sheetData>
  <sheetProtection selectLockedCells="1" selectUnlockedCells="1"/>
  <mergeCells count="3">
    <mergeCell ref="A17:I17"/>
    <mergeCell ref="A21:H21"/>
    <mergeCell ref="A23:J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6.xml><?xml version="1.0" encoding="utf-8"?>
<worksheet xmlns="http://schemas.openxmlformats.org/spreadsheetml/2006/main" xmlns:r="http://schemas.openxmlformats.org/officeDocument/2006/relationships">
  <dimension ref="A1:J16"/>
  <sheetViews>
    <sheetView zoomScale="107" zoomScaleNormal="107" zoomScalePageLayoutView="0" workbookViewId="0" topLeftCell="A1">
      <selection activeCell="H5" sqref="H5"/>
    </sheetView>
  </sheetViews>
  <sheetFormatPr defaultColWidth="8.8515625" defaultRowHeight="12.75"/>
  <cols>
    <col min="1" max="1" width="3.7109375" style="0" customWidth="1"/>
    <col min="2" max="2" width="60.140625" style="0" customWidth="1"/>
    <col min="3" max="3" width="4.421875" style="0" customWidth="1"/>
    <col min="4" max="4" width="6.140625" style="0" customWidth="1"/>
    <col min="5" max="5" width="8.8515625" style="0" customWidth="1"/>
    <col min="6" max="6" width="9.28125" style="0" customWidth="1"/>
    <col min="7" max="7" width="9.421875" style="0" customWidth="1"/>
    <col min="8" max="8" width="12.00390625" style="0" customWidth="1"/>
    <col min="9" max="9" width="4.28125" style="0" customWidth="1"/>
    <col min="10" max="10" width="13.28125" style="0" customWidth="1"/>
  </cols>
  <sheetData>
    <row r="1" spans="1:10" ht="12.75">
      <c r="A1" s="538" t="s">
        <v>968</v>
      </c>
      <c r="B1" s="538"/>
      <c r="C1" s="539"/>
      <c r="D1" s="538"/>
      <c r="E1" s="538"/>
      <c r="F1" s="538"/>
      <c r="G1" s="540"/>
      <c r="H1" s="538"/>
      <c r="I1" s="541"/>
      <c r="J1" s="541"/>
    </row>
    <row r="2" spans="1:10" s="14" customFormat="1" ht="87" customHeight="1">
      <c r="A2" s="9" t="s">
        <v>87</v>
      </c>
      <c r="B2" s="9" t="s">
        <v>88</v>
      </c>
      <c r="C2" s="9" t="s">
        <v>89</v>
      </c>
      <c r="D2" s="365" t="s">
        <v>90</v>
      </c>
      <c r="E2" s="10" t="s">
        <v>91</v>
      </c>
      <c r="F2" s="11" t="s">
        <v>92</v>
      </c>
      <c r="G2" s="12" t="s">
        <v>93</v>
      </c>
      <c r="H2" s="13" t="s">
        <v>94</v>
      </c>
      <c r="I2" s="13" t="s">
        <v>95</v>
      </c>
      <c r="J2" s="13" t="s">
        <v>96</v>
      </c>
    </row>
    <row r="3" spans="1:10" s="529" customFormat="1" ht="12.75">
      <c r="A3" s="23">
        <v>1</v>
      </c>
      <c r="B3" s="258">
        <v>2</v>
      </c>
      <c r="C3" s="258">
        <v>3</v>
      </c>
      <c r="D3" s="535">
        <v>4</v>
      </c>
      <c r="E3" s="268">
        <v>5</v>
      </c>
      <c r="F3" s="556">
        <v>6</v>
      </c>
      <c r="G3" s="258">
        <v>7</v>
      </c>
      <c r="H3" s="258">
        <v>8</v>
      </c>
      <c r="I3" s="258">
        <v>9</v>
      </c>
      <c r="J3" s="528">
        <v>10</v>
      </c>
    </row>
    <row r="4" spans="1:10" ht="60.75" customHeight="1">
      <c r="A4" s="574">
        <v>1</v>
      </c>
      <c r="B4" s="575" t="s">
        <v>969</v>
      </c>
      <c r="C4" s="574" t="s">
        <v>99</v>
      </c>
      <c r="D4" s="574">
        <v>10</v>
      </c>
      <c r="E4" s="542"/>
      <c r="F4" s="31"/>
      <c r="G4" s="24" t="e">
        <f>ROUNDUP(D4/F4,2)</f>
        <v>#DIV/0!</v>
      </c>
      <c r="H4" s="562">
        <v>0</v>
      </c>
      <c r="I4" s="92"/>
      <c r="J4" s="142" t="e">
        <f>ROUND((H4*I4+H4)*G4,2)</f>
        <v>#DIV/0!</v>
      </c>
    </row>
    <row r="5" spans="1:10" ht="41.25" customHeight="1">
      <c r="A5" s="574">
        <v>2</v>
      </c>
      <c r="B5" s="576" t="s">
        <v>970</v>
      </c>
      <c r="C5" s="574" t="s">
        <v>99</v>
      </c>
      <c r="D5" s="574">
        <v>20</v>
      </c>
      <c r="E5" s="542"/>
      <c r="F5" s="31"/>
      <c r="G5" s="24" t="e">
        <f>ROUNDUP(D5/F5,2)</f>
        <v>#DIV/0!</v>
      </c>
      <c r="H5" s="562">
        <v>0</v>
      </c>
      <c r="I5" s="92"/>
      <c r="J5" s="142" t="e">
        <f>ROUND((H5*I5+H5)*G5,2)</f>
        <v>#DIV/0!</v>
      </c>
    </row>
    <row r="6" spans="1:10" s="72" customFormat="1" ht="12" customHeight="1">
      <c r="A6" s="713" t="s">
        <v>165</v>
      </c>
      <c r="B6" s="713"/>
      <c r="C6" s="713"/>
      <c r="D6" s="713"/>
      <c r="E6" s="713"/>
      <c r="F6" s="713"/>
      <c r="G6" s="713"/>
      <c r="H6" s="713"/>
      <c r="I6" s="713"/>
      <c r="J6" s="544" t="e">
        <f>SUM(J4:J5)</f>
        <v>#DIV/0!</v>
      </c>
    </row>
    <row r="7" spans="1:10" s="72" customFormat="1" ht="10.5" customHeight="1">
      <c r="A7" s="72" t="s">
        <v>166</v>
      </c>
      <c r="F7" s="73"/>
      <c r="J7" s="74"/>
    </row>
    <row r="8" spans="1:10" s="72" customFormat="1" ht="12">
      <c r="A8" s="72" t="s">
        <v>167</v>
      </c>
      <c r="F8" s="73"/>
      <c r="J8" s="74"/>
    </row>
    <row r="9" spans="1:10" s="72" customFormat="1" ht="12" customHeight="1">
      <c r="A9" s="670" t="s">
        <v>168</v>
      </c>
      <c r="B9" s="670"/>
      <c r="C9" s="670"/>
      <c r="D9" s="670"/>
      <c r="E9" s="670"/>
      <c r="F9" s="670"/>
      <c r="G9" s="670"/>
      <c r="H9" s="670"/>
      <c r="J9" s="74"/>
    </row>
    <row r="10" spans="1:10" s="72" customFormat="1" ht="12" customHeight="1">
      <c r="A10" s="72" t="s">
        <v>169</v>
      </c>
      <c r="F10" s="73"/>
      <c r="J10" s="74"/>
    </row>
    <row r="11" spans="1:10" s="72" customFormat="1" ht="25.5" customHeight="1">
      <c r="A11" s="670" t="s">
        <v>170</v>
      </c>
      <c r="B11" s="670"/>
      <c r="C11" s="670"/>
      <c r="D11" s="670"/>
      <c r="E11" s="670"/>
      <c r="F11" s="670"/>
      <c r="G11" s="670"/>
      <c r="H11" s="670"/>
      <c r="I11" s="670"/>
      <c r="J11" s="670"/>
    </row>
    <row r="12" spans="1:10" s="72" customFormat="1" ht="12">
      <c r="A12" s="72" t="s">
        <v>171</v>
      </c>
      <c r="F12" s="73"/>
      <c r="J12" s="74"/>
    </row>
    <row r="13" spans="1:10" s="72" customFormat="1" ht="12">
      <c r="A13" s="72" t="s">
        <v>172</v>
      </c>
      <c r="F13" s="73"/>
      <c r="J13" s="74"/>
    </row>
    <row r="14" spans="1:10" s="72" customFormat="1" ht="12">
      <c r="A14" s="72" t="s">
        <v>173</v>
      </c>
      <c r="F14" s="73"/>
      <c r="J14" s="74"/>
    </row>
    <row r="15" spans="1:10" s="72" customFormat="1" ht="12">
      <c r="A15" s="72" t="s">
        <v>174</v>
      </c>
      <c r="F15" s="73"/>
      <c r="J15" s="74"/>
    </row>
    <row r="16" spans="1:10" s="72" customFormat="1" ht="12">
      <c r="A16" s="72" t="s">
        <v>175</v>
      </c>
      <c r="F16" s="73"/>
      <c r="J16" s="74"/>
    </row>
  </sheetData>
  <sheetProtection selectLockedCells="1" selectUnlockedCells="1"/>
  <mergeCells count="3">
    <mergeCell ref="A6:I6"/>
    <mergeCell ref="A9:H9"/>
    <mergeCell ref="A11:J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7.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7">
      <selection activeCell="H4" sqref="H4:H8"/>
    </sheetView>
  </sheetViews>
  <sheetFormatPr defaultColWidth="11.57421875" defaultRowHeight="12.75"/>
  <cols>
    <col min="1" max="1" width="4.28125" style="0" customWidth="1"/>
    <col min="2" max="2" width="56.28125" style="0" customWidth="1"/>
    <col min="3" max="3" width="5.421875" style="0" customWidth="1"/>
    <col min="4" max="4" width="4.421875" style="0" customWidth="1"/>
    <col min="5" max="5" width="11.421875" style="0" customWidth="1"/>
    <col min="6" max="6" width="8.8515625" style="0" customWidth="1"/>
    <col min="7" max="7" width="11.421875" style="0" customWidth="1"/>
    <col min="8" max="8" width="10.28125" style="0" customWidth="1"/>
    <col min="9" max="9" width="5.421875" style="0" customWidth="1"/>
    <col min="10" max="10" width="12.421875" style="0" customWidth="1"/>
    <col min="11" max="16384" width="11.421875" style="0" customWidth="1"/>
  </cols>
  <sheetData>
    <row r="1" spans="1:7" ht="12.75">
      <c r="A1" s="526" t="s">
        <v>971</v>
      </c>
      <c r="C1" s="527"/>
      <c r="D1" s="527"/>
      <c r="E1" s="527"/>
      <c r="F1" s="527"/>
      <c r="G1" s="527"/>
    </row>
    <row r="2" spans="1:10" ht="88.5" customHeight="1">
      <c r="A2" s="9" t="s">
        <v>87</v>
      </c>
      <c r="B2" s="9" t="s">
        <v>88</v>
      </c>
      <c r="C2" s="9" t="s">
        <v>89</v>
      </c>
      <c r="D2" s="10" t="s">
        <v>90</v>
      </c>
      <c r="E2" s="10" t="s">
        <v>91</v>
      </c>
      <c r="F2" s="11" t="s">
        <v>92</v>
      </c>
      <c r="G2" s="12" t="s">
        <v>93</v>
      </c>
      <c r="H2" s="13" t="s">
        <v>94</v>
      </c>
      <c r="I2" s="13" t="s">
        <v>95</v>
      </c>
      <c r="J2" s="13" t="s">
        <v>96</v>
      </c>
    </row>
    <row r="3" spans="1:10" ht="12.75">
      <c r="A3" s="258">
        <v>1</v>
      </c>
      <c r="B3" s="258">
        <v>2</v>
      </c>
      <c r="C3" s="258">
        <v>3</v>
      </c>
      <c r="D3" s="258">
        <v>4</v>
      </c>
      <c r="E3" s="258">
        <v>5</v>
      </c>
      <c r="F3" s="258">
        <v>6</v>
      </c>
      <c r="G3" s="258">
        <v>7</v>
      </c>
      <c r="H3" s="258">
        <v>8</v>
      </c>
      <c r="I3" s="258">
        <v>9</v>
      </c>
      <c r="J3" s="528">
        <v>10</v>
      </c>
    </row>
    <row r="4" spans="1:10" ht="62.25" customHeight="1">
      <c r="A4" s="94" t="s">
        <v>302</v>
      </c>
      <c r="B4" s="577" t="s">
        <v>972</v>
      </c>
      <c r="C4" s="144" t="s">
        <v>99</v>
      </c>
      <c r="D4" s="96">
        <v>2</v>
      </c>
      <c r="E4" s="97"/>
      <c r="F4" s="31"/>
      <c r="G4" s="24" t="e">
        <f>ROUNDUP(D4/F4,2)</f>
        <v>#DIV/0!</v>
      </c>
      <c r="H4" s="141">
        <v>0</v>
      </c>
      <c r="I4" s="92"/>
      <c r="J4" s="142" t="e">
        <f>ROUND((H4*I4+H4)*G4,2)</f>
        <v>#DIV/0!</v>
      </c>
    </row>
    <row r="5" spans="1:10" ht="119.25" customHeight="1">
      <c r="A5" s="84">
        <v>2</v>
      </c>
      <c r="B5" s="577" t="s">
        <v>973</v>
      </c>
      <c r="C5" s="144" t="s">
        <v>99</v>
      </c>
      <c r="D5" s="578">
        <v>200</v>
      </c>
      <c r="E5" s="579"/>
      <c r="F5" s="31"/>
      <c r="G5" s="24" t="e">
        <f>ROUNDUP(D5/F5,2)</f>
        <v>#DIV/0!</v>
      </c>
      <c r="H5" s="141">
        <v>0</v>
      </c>
      <c r="I5" s="92"/>
      <c r="J5" s="142" t="e">
        <f>ROUND((H5*I5+H5)*G5,2)</f>
        <v>#DIV/0!</v>
      </c>
    </row>
    <row r="6" spans="1:10" ht="142.5" customHeight="1">
      <c r="A6" s="84">
        <v>3</v>
      </c>
      <c r="B6" s="577" t="s">
        <v>974</v>
      </c>
      <c r="C6" s="144" t="s">
        <v>99</v>
      </c>
      <c r="D6" s="578">
        <v>60</v>
      </c>
      <c r="E6" s="579"/>
      <c r="F6" s="31"/>
      <c r="G6" s="24" t="e">
        <f>ROUNDUP(D6/F6,2)</f>
        <v>#DIV/0!</v>
      </c>
      <c r="H6" s="141">
        <v>0</v>
      </c>
      <c r="I6" s="92"/>
      <c r="J6" s="142" t="e">
        <f>ROUND((H6*I6+H6)*G6,2)</f>
        <v>#DIV/0!</v>
      </c>
    </row>
    <row r="7" spans="1:10" ht="141.75" customHeight="1">
      <c r="A7" s="580">
        <v>4</v>
      </c>
      <c r="B7" s="581" t="s">
        <v>975</v>
      </c>
      <c r="C7" s="144" t="s">
        <v>99</v>
      </c>
      <c r="D7" s="578">
        <v>40</v>
      </c>
      <c r="E7" s="579"/>
      <c r="F7" s="31"/>
      <c r="G7" s="24" t="e">
        <f>ROUNDUP(D7/F7,2)</f>
        <v>#DIV/0!</v>
      </c>
      <c r="H7" s="141">
        <v>0</v>
      </c>
      <c r="I7" s="92"/>
      <c r="J7" s="142" t="e">
        <f>ROUND((H7*I7+H7)*G7,2)</f>
        <v>#DIV/0!</v>
      </c>
    </row>
    <row r="8" spans="1:10" ht="109.5" customHeight="1">
      <c r="A8" s="84">
        <v>5</v>
      </c>
      <c r="B8" s="577" t="s">
        <v>976</v>
      </c>
      <c r="C8" s="144" t="s">
        <v>99</v>
      </c>
      <c r="D8" s="96">
        <v>10</v>
      </c>
      <c r="E8" s="97"/>
      <c r="F8" s="31"/>
      <c r="G8" s="24" t="e">
        <f>ROUNDUP(D8/F8,2)</f>
        <v>#DIV/0!</v>
      </c>
      <c r="H8" s="141">
        <v>0</v>
      </c>
      <c r="I8" s="92"/>
      <c r="J8" s="142" t="e">
        <f>ROUND((H8*I8+H8)*G8,2)</f>
        <v>#DIV/0!</v>
      </c>
    </row>
    <row r="9" spans="1:10" ht="12.75" customHeight="1">
      <c r="A9" s="716" t="s">
        <v>442</v>
      </c>
      <c r="B9" s="716"/>
      <c r="C9" s="716"/>
      <c r="D9" s="716"/>
      <c r="E9" s="716"/>
      <c r="F9" s="716"/>
      <c r="G9" s="716"/>
      <c r="H9" s="716"/>
      <c r="I9" s="716"/>
      <c r="J9" s="582" t="e">
        <f>SUM(J4:J8)</f>
        <v>#DIV/0!</v>
      </c>
    </row>
    <row r="10" spans="1:10" s="72" customFormat="1" ht="15.75" customHeight="1">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9:I9"/>
    <mergeCell ref="A12:H12"/>
    <mergeCell ref="A14:J14"/>
  </mergeCells>
  <printOptions/>
  <pageMargins left="0.7875" right="0.7875" top="1.0527777777777778" bottom="1.0527777777777778" header="0.5118055555555555" footer="0.5118055555555555"/>
  <pageSetup horizontalDpi="300" verticalDpi="300" orientation="landscape" paperSize="9"/>
</worksheet>
</file>

<file path=xl/worksheets/sheet68.xml><?xml version="1.0" encoding="utf-8"?>
<worksheet xmlns="http://schemas.openxmlformats.org/spreadsheetml/2006/main" xmlns:r="http://schemas.openxmlformats.org/officeDocument/2006/relationships">
  <dimension ref="A1:J34"/>
  <sheetViews>
    <sheetView zoomScale="107" zoomScaleNormal="107" zoomScalePageLayoutView="0" workbookViewId="0" topLeftCell="A4">
      <selection activeCell="H4" sqref="H4:H9"/>
    </sheetView>
  </sheetViews>
  <sheetFormatPr defaultColWidth="9.00390625" defaultRowHeight="12.75"/>
  <cols>
    <col min="1" max="1" width="4.8515625" style="6" customWidth="1"/>
    <col min="2" max="2" width="54.421875" style="6" customWidth="1"/>
    <col min="3" max="3" width="4.7109375" style="6" customWidth="1"/>
    <col min="4" max="4" width="6.28125" style="6" customWidth="1"/>
    <col min="5" max="7" width="10.421875" style="6" customWidth="1"/>
    <col min="8" max="8" width="12.7109375" style="6" customWidth="1"/>
    <col min="9" max="9" width="5.140625" style="6" customWidth="1"/>
    <col min="10" max="10" width="12.421875" style="6" customWidth="1"/>
    <col min="11" max="16384" width="9.00390625" style="6" customWidth="1"/>
  </cols>
  <sheetData>
    <row r="1" spans="1:10" ht="12.75">
      <c r="A1" s="7" t="s">
        <v>977</v>
      </c>
      <c r="B1" s="7"/>
      <c r="C1" s="104"/>
      <c r="D1" s="7"/>
      <c r="E1" s="8"/>
      <c r="F1" s="7"/>
      <c r="G1" s="105"/>
      <c r="H1" s="7"/>
      <c r="J1"/>
    </row>
    <row r="2" spans="1:10" s="14" customFormat="1" ht="81.75"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106">
        <v>3</v>
      </c>
      <c r="D3" s="106">
        <v>4</v>
      </c>
      <c r="E3" s="15" t="s">
        <v>97</v>
      </c>
      <c r="F3" s="107">
        <v>6</v>
      </c>
      <c r="G3" s="106">
        <v>7</v>
      </c>
      <c r="H3" s="106">
        <v>8</v>
      </c>
      <c r="I3" s="106">
        <v>9</v>
      </c>
      <c r="J3" s="17">
        <v>10</v>
      </c>
    </row>
    <row r="4" spans="1:10" s="121" customFormat="1" ht="51.75">
      <c r="A4" s="65">
        <v>1</v>
      </c>
      <c r="B4" s="3" t="s">
        <v>978</v>
      </c>
      <c r="C4" s="186" t="s">
        <v>99</v>
      </c>
      <c r="D4" s="434">
        <v>30</v>
      </c>
      <c r="E4" s="109"/>
      <c r="F4" s="47"/>
      <c r="G4" s="347" t="e">
        <f aca="true" t="shared" si="0" ref="G4:G9">ROUNDUP(D4/F4,2)</f>
        <v>#DIV/0!</v>
      </c>
      <c r="H4" s="37">
        <v>0</v>
      </c>
      <c r="I4" s="26"/>
      <c r="J4" s="169" t="e">
        <f aca="true" t="shared" si="1" ref="J4:J9">ROUND((H4*I4+H4)*G4,2)</f>
        <v>#DIV/0!</v>
      </c>
    </row>
    <row r="5" spans="1:10" s="121" customFormat="1" ht="51.75">
      <c r="A5" s="65">
        <f>A4+1</f>
        <v>2</v>
      </c>
      <c r="B5" s="3" t="s">
        <v>979</v>
      </c>
      <c r="C5" s="186" t="s">
        <v>99</v>
      </c>
      <c r="D5" s="434">
        <v>30</v>
      </c>
      <c r="E5" s="109"/>
      <c r="F5" s="47"/>
      <c r="G5" s="347" t="e">
        <f t="shared" si="0"/>
        <v>#DIV/0!</v>
      </c>
      <c r="H5" s="37">
        <v>0</v>
      </c>
      <c r="I5" s="26"/>
      <c r="J5" s="169" t="e">
        <f t="shared" si="1"/>
        <v>#DIV/0!</v>
      </c>
    </row>
    <row r="6" spans="1:10" ht="39">
      <c r="A6" s="65">
        <f>A5+1</f>
        <v>3</v>
      </c>
      <c r="B6" s="3" t="s">
        <v>980</v>
      </c>
      <c r="C6" s="186" t="s">
        <v>99</v>
      </c>
      <c r="D6" s="434">
        <v>6</v>
      </c>
      <c r="E6" s="109"/>
      <c r="F6" s="47"/>
      <c r="G6" s="347" t="e">
        <f t="shared" si="0"/>
        <v>#DIV/0!</v>
      </c>
      <c r="H6" s="37">
        <v>0</v>
      </c>
      <c r="I6" s="26"/>
      <c r="J6" s="169" t="e">
        <f t="shared" si="1"/>
        <v>#DIV/0!</v>
      </c>
    </row>
    <row r="7" spans="1:10" s="121" customFormat="1" ht="39">
      <c r="A7" s="65">
        <f>A6+1</f>
        <v>4</v>
      </c>
      <c r="B7" s="170" t="s">
        <v>981</v>
      </c>
      <c r="C7" s="455" t="s">
        <v>99</v>
      </c>
      <c r="D7" s="363">
        <v>4</v>
      </c>
      <c r="E7" s="113"/>
      <c r="F7" s="31"/>
      <c r="G7" s="349" t="e">
        <f t="shared" si="0"/>
        <v>#DIV/0!</v>
      </c>
      <c r="H7" s="37">
        <v>0</v>
      </c>
      <c r="I7" s="80"/>
      <c r="J7" s="350" t="e">
        <f t="shared" si="1"/>
        <v>#DIV/0!</v>
      </c>
    </row>
    <row r="8" spans="1:10" s="121" customFormat="1" ht="39">
      <c r="A8" s="65">
        <f>A7+1</f>
        <v>5</v>
      </c>
      <c r="B8" s="170" t="s">
        <v>982</v>
      </c>
      <c r="C8" s="455" t="s">
        <v>99</v>
      </c>
      <c r="D8" s="363">
        <v>6</v>
      </c>
      <c r="E8" s="113"/>
      <c r="F8" s="31"/>
      <c r="G8" s="349" t="e">
        <f t="shared" si="0"/>
        <v>#DIV/0!</v>
      </c>
      <c r="H8" s="37">
        <v>0</v>
      </c>
      <c r="I8" s="80"/>
      <c r="J8" s="350" t="e">
        <f t="shared" si="1"/>
        <v>#DIV/0!</v>
      </c>
    </row>
    <row r="9" spans="1:10" ht="36" customHeight="1">
      <c r="A9" s="583">
        <v>6</v>
      </c>
      <c r="B9" s="211" t="s">
        <v>983</v>
      </c>
      <c r="C9" s="415" t="s">
        <v>99</v>
      </c>
      <c r="D9" s="212">
        <v>4</v>
      </c>
      <c r="E9" s="212"/>
      <c r="F9" s="212"/>
      <c r="G9" s="349" t="e">
        <f t="shared" si="0"/>
        <v>#DIV/0!</v>
      </c>
      <c r="H9" s="37">
        <v>0</v>
      </c>
      <c r="I9" s="80"/>
      <c r="J9" s="350" t="e">
        <f t="shared" si="1"/>
        <v>#DIV/0!</v>
      </c>
    </row>
    <row r="10" spans="1:10" s="72" customFormat="1" ht="12.75" customHeight="1">
      <c r="A10" s="712" t="s">
        <v>165</v>
      </c>
      <c r="B10" s="712"/>
      <c r="C10" s="712"/>
      <c r="D10" s="712"/>
      <c r="E10" s="712"/>
      <c r="F10" s="712"/>
      <c r="G10" s="712"/>
      <c r="H10" s="712"/>
      <c r="I10" s="712"/>
      <c r="J10" s="584" t="e">
        <f>SUM(J4:J9)</f>
        <v>#DIV/0!</v>
      </c>
    </row>
    <row r="11" spans="1:10" s="72" customFormat="1" ht="12">
      <c r="A11" s="72" t="s">
        <v>166</v>
      </c>
      <c r="F11" s="73"/>
      <c r="J11" s="74"/>
    </row>
    <row r="12" spans="1:10" s="72" customFormat="1" ht="12">
      <c r="A12" s="72" t="s">
        <v>167</v>
      </c>
      <c r="F12" s="73"/>
      <c r="J12" s="74"/>
    </row>
    <row r="13" spans="1:10" s="72" customFormat="1" ht="12" customHeight="1">
      <c r="A13" s="670" t="s">
        <v>168</v>
      </c>
      <c r="B13" s="670"/>
      <c r="C13" s="670"/>
      <c r="D13" s="670"/>
      <c r="E13" s="670"/>
      <c r="F13" s="670"/>
      <c r="G13" s="670"/>
      <c r="H13" s="670"/>
      <c r="J13" s="74"/>
    </row>
    <row r="14" spans="1:10" s="72" customFormat="1" ht="12" customHeight="1">
      <c r="A14" s="72" t="s">
        <v>169</v>
      </c>
      <c r="F14" s="73"/>
      <c r="J14" s="74"/>
    </row>
    <row r="15" spans="1:10" s="72" customFormat="1" ht="25.5" customHeight="1">
      <c r="A15" s="670" t="s">
        <v>170</v>
      </c>
      <c r="B15" s="670"/>
      <c r="C15" s="670"/>
      <c r="D15" s="670"/>
      <c r="E15" s="670"/>
      <c r="F15" s="670"/>
      <c r="G15" s="670"/>
      <c r="H15" s="670"/>
      <c r="I15" s="670"/>
      <c r="J15" s="670"/>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row r="21" ht="12.75">
      <c r="E21" s="72"/>
    </row>
    <row r="26" ht="12.75">
      <c r="E26" s="72"/>
    </row>
    <row r="28" ht="12.75">
      <c r="E28" s="72"/>
    </row>
    <row r="30" ht="12.75">
      <c r="E30" s="72"/>
    </row>
    <row r="31" ht="12.75">
      <c r="E31" s="72"/>
    </row>
    <row r="32" ht="12.75">
      <c r="E32" s="72"/>
    </row>
    <row r="33" ht="12.75">
      <c r="E33" s="72"/>
    </row>
    <row r="34" ht="12.75">
      <c r="E34" s="72"/>
    </row>
  </sheetData>
  <sheetProtection selectLockedCells="1" selectUnlockedCells="1"/>
  <mergeCells count="3">
    <mergeCell ref="A10:I10"/>
    <mergeCell ref="A13:H13"/>
    <mergeCell ref="A15: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9.xml><?xml version="1.0" encoding="utf-8"?>
<worksheet xmlns="http://schemas.openxmlformats.org/spreadsheetml/2006/main" xmlns:r="http://schemas.openxmlformats.org/officeDocument/2006/relationships">
  <dimension ref="A1:J83"/>
  <sheetViews>
    <sheetView zoomScale="107" zoomScaleNormal="107" zoomScalePageLayoutView="0" workbookViewId="0" topLeftCell="A7">
      <selection activeCell="H4" sqref="H4:H15"/>
    </sheetView>
  </sheetViews>
  <sheetFormatPr defaultColWidth="9.00390625" defaultRowHeight="12.75"/>
  <cols>
    <col min="1" max="1" width="4.8515625" style="6" customWidth="1"/>
    <col min="2" max="2" width="59.7109375" style="6" customWidth="1"/>
    <col min="3" max="3" width="4.7109375" style="6" customWidth="1"/>
    <col min="4" max="4" width="6.28125" style="6" customWidth="1"/>
    <col min="5" max="5" width="9.421875" style="6" customWidth="1"/>
    <col min="6" max="6" width="9.00390625" style="6" customWidth="1"/>
    <col min="7" max="7" width="10.421875" style="6" customWidth="1"/>
    <col min="8" max="8" width="11.28125" style="6" customWidth="1"/>
    <col min="9" max="9" width="4.28125" style="6" customWidth="1"/>
    <col min="10" max="10" width="12.421875" style="6" customWidth="1"/>
    <col min="11" max="11" width="9.00390625" style="6" customWidth="1"/>
    <col min="12" max="12" width="41.421875" style="6" customWidth="1"/>
    <col min="13" max="16384" width="9.00390625" style="6" customWidth="1"/>
  </cols>
  <sheetData>
    <row r="1" spans="1:10" ht="12.75">
      <c r="A1" s="7" t="s">
        <v>984</v>
      </c>
      <c r="B1" s="7"/>
      <c r="C1" s="104"/>
      <c r="D1" s="7"/>
      <c r="E1" s="8"/>
      <c r="F1" s="7"/>
      <c r="G1" s="105"/>
      <c r="H1" s="7"/>
      <c r="J1"/>
    </row>
    <row r="2" spans="1:10" s="14" customFormat="1" ht="84.75" customHeight="1">
      <c r="A2" s="9" t="s">
        <v>87</v>
      </c>
      <c r="B2" s="9" t="s">
        <v>88</v>
      </c>
      <c r="C2" s="9" t="s">
        <v>89</v>
      </c>
      <c r="D2" s="10" t="s">
        <v>90</v>
      </c>
      <c r="E2" s="10" t="s">
        <v>91</v>
      </c>
      <c r="F2" s="11" t="s">
        <v>92</v>
      </c>
      <c r="G2" s="12" t="s">
        <v>985</v>
      </c>
      <c r="H2" s="13" t="s">
        <v>94</v>
      </c>
      <c r="I2" s="13" t="s">
        <v>95</v>
      </c>
      <c r="J2" s="13" t="s">
        <v>96</v>
      </c>
    </row>
    <row r="3" spans="1:10" s="108" customFormat="1" ht="10.5">
      <c r="A3" s="106">
        <v>1</v>
      </c>
      <c r="B3" s="106">
        <v>2</v>
      </c>
      <c r="C3" s="106">
        <v>3</v>
      </c>
      <c r="D3" s="106">
        <v>4</v>
      </c>
      <c r="E3" s="15" t="s">
        <v>97</v>
      </c>
      <c r="F3" s="107">
        <v>6</v>
      </c>
      <c r="G3" s="106">
        <v>7</v>
      </c>
      <c r="H3" s="106">
        <v>8</v>
      </c>
      <c r="I3" s="106">
        <v>9</v>
      </c>
      <c r="J3" s="17">
        <v>10</v>
      </c>
    </row>
    <row r="4" spans="1:10" ht="51.75">
      <c r="A4" s="186">
        <v>1</v>
      </c>
      <c r="B4" s="585" t="s">
        <v>986</v>
      </c>
      <c r="C4" s="496" t="s">
        <v>99</v>
      </c>
      <c r="D4" s="496">
        <v>5000</v>
      </c>
      <c r="E4" s="78"/>
      <c r="F4" s="31"/>
      <c r="G4" s="347" t="e">
        <f aca="true" t="shared" si="0" ref="G4:G15">ROUNDUP(D4/F4,2)</f>
        <v>#DIV/0!</v>
      </c>
      <c r="H4" s="79">
        <v>0</v>
      </c>
      <c r="I4" s="80"/>
      <c r="J4" s="350" t="e">
        <f aca="true" t="shared" si="1" ref="J4:J15">ROUND((H4*I4+H4)*G4,2)</f>
        <v>#DIV/0!</v>
      </c>
    </row>
    <row r="5" spans="1:10" ht="25.5">
      <c r="A5" s="186">
        <f aca="true" t="shared" si="2" ref="A5:A12">A4+1</f>
        <v>2</v>
      </c>
      <c r="B5" s="3" t="s">
        <v>987</v>
      </c>
      <c r="C5" s="30" t="s">
        <v>99</v>
      </c>
      <c r="D5" s="30">
        <v>7</v>
      </c>
      <c r="E5" s="22"/>
      <c r="F5" s="31"/>
      <c r="G5" s="347" t="e">
        <f t="shared" si="0"/>
        <v>#DIV/0!</v>
      </c>
      <c r="H5" s="79">
        <v>0</v>
      </c>
      <c r="I5" s="26"/>
      <c r="J5" s="169" t="e">
        <f t="shared" si="1"/>
        <v>#DIV/0!</v>
      </c>
    </row>
    <row r="6" spans="1:10" ht="35.25" customHeight="1">
      <c r="A6" s="186">
        <f t="shared" si="2"/>
        <v>3</v>
      </c>
      <c r="B6" s="170" t="s">
        <v>988</v>
      </c>
      <c r="C6" s="496" t="s">
        <v>99</v>
      </c>
      <c r="D6" s="496">
        <v>10</v>
      </c>
      <c r="E6" s="78"/>
      <c r="F6" s="31"/>
      <c r="G6" s="347" t="e">
        <f t="shared" si="0"/>
        <v>#DIV/0!</v>
      </c>
      <c r="H6" s="79">
        <v>0</v>
      </c>
      <c r="I6" s="80"/>
      <c r="J6" s="350" t="e">
        <f t="shared" si="1"/>
        <v>#DIV/0!</v>
      </c>
    </row>
    <row r="7" spans="1:10" ht="34.5" customHeight="1">
      <c r="A7" s="186">
        <f t="shared" si="2"/>
        <v>4</v>
      </c>
      <c r="B7" s="170" t="s">
        <v>989</v>
      </c>
      <c r="C7" s="496" t="s">
        <v>99</v>
      </c>
      <c r="D7" s="496">
        <v>40</v>
      </c>
      <c r="E7" s="78"/>
      <c r="F7" s="31"/>
      <c r="G7" s="347" t="e">
        <f t="shared" si="0"/>
        <v>#DIV/0!</v>
      </c>
      <c r="H7" s="79">
        <v>0</v>
      </c>
      <c r="I7" s="80"/>
      <c r="J7" s="350" t="e">
        <f t="shared" si="1"/>
        <v>#DIV/0!</v>
      </c>
    </row>
    <row r="8" spans="1:10" ht="25.5">
      <c r="A8" s="186">
        <f t="shared" si="2"/>
        <v>5</v>
      </c>
      <c r="B8" s="3" t="s">
        <v>990</v>
      </c>
      <c r="C8" s="30" t="s">
        <v>369</v>
      </c>
      <c r="D8" s="30">
        <v>40</v>
      </c>
      <c r="E8" s="22"/>
      <c r="F8" s="31"/>
      <c r="G8" s="347" t="e">
        <f t="shared" si="0"/>
        <v>#DIV/0!</v>
      </c>
      <c r="H8" s="79">
        <v>0</v>
      </c>
      <c r="I8" s="26"/>
      <c r="J8" s="169" t="e">
        <f t="shared" si="1"/>
        <v>#DIV/0!</v>
      </c>
    </row>
    <row r="9" spans="1:10" ht="12.75" customHeight="1">
      <c r="A9" s="186">
        <f t="shared" si="2"/>
        <v>6</v>
      </c>
      <c r="B9" s="3" t="s">
        <v>991</v>
      </c>
      <c r="C9" s="30" t="s">
        <v>369</v>
      </c>
      <c r="D9" s="30">
        <v>20</v>
      </c>
      <c r="E9" s="22"/>
      <c r="F9" s="31"/>
      <c r="G9" s="347" t="e">
        <f t="shared" si="0"/>
        <v>#DIV/0!</v>
      </c>
      <c r="H9" s="79">
        <v>0</v>
      </c>
      <c r="I9" s="26"/>
      <c r="J9" s="169" t="e">
        <f t="shared" si="1"/>
        <v>#DIV/0!</v>
      </c>
    </row>
    <row r="10" spans="1:10" ht="25.5">
      <c r="A10" s="186">
        <f t="shared" si="2"/>
        <v>7</v>
      </c>
      <c r="B10" s="3" t="s">
        <v>992</v>
      </c>
      <c r="C10" s="30" t="s">
        <v>99</v>
      </c>
      <c r="D10" s="30">
        <v>5</v>
      </c>
      <c r="E10" s="22"/>
      <c r="F10" s="31"/>
      <c r="G10" s="347" t="e">
        <f t="shared" si="0"/>
        <v>#DIV/0!</v>
      </c>
      <c r="H10" s="79">
        <v>0</v>
      </c>
      <c r="I10" s="26"/>
      <c r="J10" s="169" t="e">
        <f t="shared" si="1"/>
        <v>#DIV/0!</v>
      </c>
    </row>
    <row r="11" spans="1:10" ht="17.25" customHeight="1">
      <c r="A11" s="186">
        <f t="shared" si="2"/>
        <v>8</v>
      </c>
      <c r="B11" s="3" t="s">
        <v>993</v>
      </c>
      <c r="C11" s="30" t="s">
        <v>99</v>
      </c>
      <c r="D11" s="30">
        <v>5</v>
      </c>
      <c r="E11" s="22"/>
      <c r="F11" s="31"/>
      <c r="G11" s="347" t="e">
        <f t="shared" si="0"/>
        <v>#DIV/0!</v>
      </c>
      <c r="H11" s="79">
        <v>0</v>
      </c>
      <c r="I11" s="26"/>
      <c r="J11" s="169" t="e">
        <f t="shared" si="1"/>
        <v>#DIV/0!</v>
      </c>
    </row>
    <row r="12" spans="1:10" s="121" customFormat="1" ht="13.5" customHeight="1">
      <c r="A12" s="186">
        <f t="shared" si="2"/>
        <v>9</v>
      </c>
      <c r="B12" s="3" t="s">
        <v>994</v>
      </c>
      <c r="C12" s="30" t="s">
        <v>995</v>
      </c>
      <c r="D12" s="30">
        <v>6</v>
      </c>
      <c r="E12" s="22"/>
      <c r="F12" s="31"/>
      <c r="G12" s="347" t="e">
        <f t="shared" si="0"/>
        <v>#DIV/0!</v>
      </c>
      <c r="H12" s="79">
        <v>0</v>
      </c>
      <c r="I12" s="26"/>
      <c r="J12" s="169" t="e">
        <f t="shared" si="1"/>
        <v>#DIV/0!</v>
      </c>
    </row>
    <row r="13" spans="1:10" s="121" customFormat="1" ht="50.25" customHeight="1">
      <c r="A13" s="65">
        <v>10</v>
      </c>
      <c r="B13" s="170" t="s">
        <v>996</v>
      </c>
      <c r="C13" s="496" t="s">
        <v>369</v>
      </c>
      <c r="D13" s="496">
        <v>5</v>
      </c>
      <c r="E13" s="78"/>
      <c r="F13" s="31"/>
      <c r="G13" s="347" t="e">
        <f t="shared" si="0"/>
        <v>#DIV/0!</v>
      </c>
      <c r="H13" s="79">
        <v>0</v>
      </c>
      <c r="I13" s="80"/>
      <c r="J13" s="350" t="e">
        <f t="shared" si="1"/>
        <v>#DIV/0!</v>
      </c>
    </row>
    <row r="14" spans="1:10" s="121" customFormat="1" ht="51" customHeight="1">
      <c r="A14" s="65">
        <v>11</v>
      </c>
      <c r="B14" s="170" t="s">
        <v>997</v>
      </c>
      <c r="C14" s="496" t="s">
        <v>369</v>
      </c>
      <c r="D14" s="496">
        <v>5</v>
      </c>
      <c r="E14" s="78"/>
      <c r="F14" s="31"/>
      <c r="G14" s="347" t="e">
        <f t="shared" si="0"/>
        <v>#DIV/0!</v>
      </c>
      <c r="H14" s="79">
        <v>0</v>
      </c>
      <c r="I14" s="80"/>
      <c r="J14" s="350" t="e">
        <f t="shared" si="1"/>
        <v>#DIV/0!</v>
      </c>
    </row>
    <row r="15" spans="1:10" ht="38.25" customHeight="1">
      <c r="A15" s="186">
        <v>12</v>
      </c>
      <c r="B15" s="170" t="s">
        <v>998</v>
      </c>
      <c r="C15" s="496" t="s">
        <v>99</v>
      </c>
      <c r="D15" s="496">
        <v>1200</v>
      </c>
      <c r="E15" s="78"/>
      <c r="F15" s="31"/>
      <c r="G15" s="347" t="e">
        <f t="shared" si="0"/>
        <v>#DIV/0!</v>
      </c>
      <c r="H15" s="79">
        <v>0</v>
      </c>
      <c r="I15" s="80"/>
      <c r="J15" s="350" t="e">
        <f t="shared" si="1"/>
        <v>#DIV/0!</v>
      </c>
    </row>
    <row r="16" spans="1:10" ht="12.75" customHeight="1">
      <c r="A16" s="712" t="s">
        <v>165</v>
      </c>
      <c r="B16" s="712"/>
      <c r="C16" s="712"/>
      <c r="D16" s="712"/>
      <c r="E16" s="712"/>
      <c r="F16" s="712"/>
      <c r="G16" s="712"/>
      <c r="H16" s="712"/>
      <c r="I16" s="712"/>
      <c r="J16" s="584" t="e">
        <f>SUM(J4:J15)</f>
        <v>#DIV/0!</v>
      </c>
    </row>
    <row r="18" spans="1:10" s="72" customFormat="1" ht="12">
      <c r="A18" s="72" t="s">
        <v>166</v>
      </c>
      <c r="F18" s="73"/>
      <c r="J18" s="74"/>
    </row>
    <row r="19" spans="1:10" s="72" customFormat="1" ht="12">
      <c r="A19" s="72" t="s">
        <v>167</v>
      </c>
      <c r="F19" s="73"/>
      <c r="J19" s="74"/>
    </row>
    <row r="20" spans="1:10" s="72" customFormat="1" ht="12" customHeight="1">
      <c r="A20" s="670" t="s">
        <v>168</v>
      </c>
      <c r="B20" s="670"/>
      <c r="C20" s="670"/>
      <c r="D20" s="670"/>
      <c r="E20" s="670"/>
      <c r="F20" s="670"/>
      <c r="G20" s="670"/>
      <c r="H20" s="670"/>
      <c r="J20" s="74"/>
    </row>
    <row r="21" spans="1:10" s="72" customFormat="1" ht="12" customHeight="1">
      <c r="A21" s="72" t="s">
        <v>169</v>
      </c>
      <c r="F21" s="73"/>
      <c r="J21" s="74"/>
    </row>
    <row r="22" spans="1:10" s="72" customFormat="1" ht="25.5" customHeight="1">
      <c r="A22" s="670" t="s">
        <v>170</v>
      </c>
      <c r="B22" s="670"/>
      <c r="C22" s="670"/>
      <c r="D22" s="670"/>
      <c r="E22" s="670"/>
      <c r="F22" s="670"/>
      <c r="G22" s="670"/>
      <c r="H22" s="670"/>
      <c r="I22" s="670"/>
      <c r="J22" s="670"/>
    </row>
    <row r="23" spans="1:10" s="72" customFormat="1" ht="12">
      <c r="A23" s="72" t="s">
        <v>171</v>
      </c>
      <c r="F23" s="73"/>
      <c r="J23" s="74"/>
    </row>
    <row r="24" spans="1:10" s="72" customFormat="1" ht="12">
      <c r="A24" s="72" t="s">
        <v>172</v>
      </c>
      <c r="F24" s="73"/>
      <c r="J24" s="74"/>
    </row>
    <row r="25" spans="1:10" s="72" customFormat="1" ht="12">
      <c r="A25" s="72" t="s">
        <v>173</v>
      </c>
      <c r="F25" s="73"/>
      <c r="J25" s="74"/>
    </row>
    <row r="26" spans="1:10" s="72" customFormat="1" ht="12">
      <c r="A26" s="72" t="s">
        <v>174</v>
      </c>
      <c r="F26" s="73"/>
      <c r="J26" s="74"/>
    </row>
    <row r="27" spans="1:10" s="72" customFormat="1" ht="12">
      <c r="A27" s="72" t="s">
        <v>175</v>
      </c>
      <c r="F27" s="73"/>
      <c r="J27" s="74"/>
    </row>
    <row r="30" ht="12.75">
      <c r="E30" s="72"/>
    </row>
    <row r="32" ht="12.75">
      <c r="E32" s="72"/>
    </row>
    <row r="34" ht="12.75">
      <c r="E34" s="72"/>
    </row>
    <row r="43" ht="12.75">
      <c r="E43" s="72"/>
    </row>
    <row r="48" ht="12.75">
      <c r="E48" s="72"/>
    </row>
    <row r="49" ht="12.75">
      <c r="E49" s="72"/>
    </row>
    <row r="50" ht="12.75">
      <c r="E50" s="72"/>
    </row>
    <row r="51" ht="12.75">
      <c r="E51" s="72"/>
    </row>
    <row r="52" ht="12.75">
      <c r="E52"/>
    </row>
    <row r="53" ht="12.75">
      <c r="E53" s="72"/>
    </row>
    <row r="54" ht="12.75">
      <c r="E54"/>
    </row>
    <row r="55" ht="12.75">
      <c r="E55" s="72"/>
    </row>
    <row r="56" ht="12.75">
      <c r="E56" s="72"/>
    </row>
    <row r="57" ht="12.75">
      <c r="E57" s="72"/>
    </row>
    <row r="58" ht="12.75">
      <c r="E58" s="72"/>
    </row>
    <row r="59" ht="12.75">
      <c r="E59"/>
    </row>
    <row r="60" ht="12.75">
      <c r="E60"/>
    </row>
    <row r="61" ht="12.75">
      <c r="E61"/>
    </row>
    <row r="62" ht="12.75">
      <c r="E62"/>
    </row>
    <row r="63" ht="12.75">
      <c r="E63" s="72"/>
    </row>
    <row r="64" ht="12.75">
      <c r="E64" s="72"/>
    </row>
    <row r="66" ht="12.75">
      <c r="E66" s="72"/>
    </row>
    <row r="67" ht="12.75">
      <c r="E67" s="72"/>
    </row>
    <row r="68" ht="12.75">
      <c r="E68" s="72"/>
    </row>
    <row r="69" ht="12.75">
      <c r="E69" s="72"/>
    </row>
    <row r="70" ht="12.75">
      <c r="E70" s="72"/>
    </row>
    <row r="75" ht="12.75">
      <c r="E75" s="72"/>
    </row>
    <row r="77" ht="12.75">
      <c r="E77" s="72"/>
    </row>
    <row r="79" ht="12.75">
      <c r="E79" s="72"/>
    </row>
    <row r="80" ht="12.75">
      <c r="E80" s="72"/>
    </row>
    <row r="81" ht="12.75">
      <c r="E81" s="72"/>
    </row>
    <row r="82" ht="12.75">
      <c r="E82" s="72"/>
    </row>
    <row r="83" ht="12.75">
      <c r="E83" s="72"/>
    </row>
  </sheetData>
  <sheetProtection selectLockedCells="1" selectUnlockedCells="1"/>
  <mergeCells count="3">
    <mergeCell ref="A16:I16"/>
    <mergeCell ref="A20:H20"/>
    <mergeCell ref="A22:J2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38"/>
  <sheetViews>
    <sheetView zoomScale="107" zoomScaleNormal="107" zoomScalePageLayoutView="0" workbookViewId="0" topLeftCell="A4">
      <selection activeCell="H15" sqref="H15:H21"/>
    </sheetView>
  </sheetViews>
  <sheetFormatPr defaultColWidth="9.00390625" defaultRowHeight="12.75"/>
  <cols>
    <col min="1" max="1" width="4.421875" style="6" customWidth="1"/>
    <col min="2" max="2" width="56.00390625" style="6" customWidth="1"/>
    <col min="3" max="3" width="4.7109375" style="6" customWidth="1"/>
    <col min="4" max="4" width="7.140625" style="6" customWidth="1"/>
    <col min="5" max="5" width="10.421875" style="6" customWidth="1"/>
    <col min="6" max="6" width="10.00390625" style="6" customWidth="1"/>
    <col min="7" max="7" width="11.8515625" style="6" customWidth="1"/>
    <col min="8" max="8" width="10.421875" style="160" customWidth="1"/>
    <col min="9" max="9" width="5.00390625" style="6" customWidth="1"/>
    <col min="10" max="10" width="12.140625" style="6" customWidth="1"/>
    <col min="11" max="16384" width="9.00390625" style="6" customWidth="1"/>
  </cols>
  <sheetData>
    <row r="1" spans="1:10" ht="12.75">
      <c r="A1" s="7" t="s">
        <v>262</v>
      </c>
      <c r="B1" s="7"/>
      <c r="C1" s="7"/>
      <c r="D1" s="7"/>
      <c r="E1" s="8"/>
      <c r="F1" s="7"/>
      <c r="G1" s="7"/>
      <c r="J1"/>
    </row>
    <row r="2" spans="1:11" s="14" customFormat="1" ht="60">
      <c r="A2" s="9" t="s">
        <v>87</v>
      </c>
      <c r="B2" s="9" t="s">
        <v>88</v>
      </c>
      <c r="C2" s="9" t="s">
        <v>89</v>
      </c>
      <c r="D2" s="10" t="s">
        <v>90</v>
      </c>
      <c r="E2" s="10" t="s">
        <v>91</v>
      </c>
      <c r="F2" s="11" t="s">
        <v>92</v>
      </c>
      <c r="G2" s="12" t="s">
        <v>93</v>
      </c>
      <c r="H2" s="161" t="s">
        <v>94</v>
      </c>
      <c r="I2" s="13" t="s">
        <v>95</v>
      </c>
      <c r="J2" s="13" t="s">
        <v>96</v>
      </c>
      <c r="K2" s="14" t="s">
        <v>263</v>
      </c>
    </row>
    <row r="3" spans="1:10" s="18" customFormat="1" ht="10.5">
      <c r="A3" s="15">
        <v>1</v>
      </c>
      <c r="B3" s="16">
        <v>2</v>
      </c>
      <c r="C3" s="15">
        <v>3</v>
      </c>
      <c r="D3" s="15">
        <v>4</v>
      </c>
      <c r="E3" s="15" t="s">
        <v>97</v>
      </c>
      <c r="F3" s="15">
        <v>6</v>
      </c>
      <c r="G3" s="15">
        <v>7</v>
      </c>
      <c r="H3" s="162">
        <v>8</v>
      </c>
      <c r="I3" s="15">
        <v>9</v>
      </c>
      <c r="J3" s="17">
        <v>10</v>
      </c>
    </row>
    <row r="4" spans="1:11" ht="36.75" customHeight="1">
      <c r="A4" s="19">
        <v>1</v>
      </c>
      <c r="B4" s="20" t="s">
        <v>264</v>
      </c>
      <c r="C4" s="19" t="s">
        <v>99</v>
      </c>
      <c r="D4" s="21">
        <v>28400</v>
      </c>
      <c r="E4" s="22"/>
      <c r="F4" s="31"/>
      <c r="G4" s="24" t="e">
        <f aca="true" t="shared" si="0" ref="G4:G13">ROUNDUP(D4/F4,2)</f>
        <v>#DIV/0!</v>
      </c>
      <c r="H4" s="163"/>
      <c r="I4" s="26"/>
      <c r="J4" s="27" t="e">
        <f aca="true" t="shared" si="1" ref="J4:J13">ROUND((H4*I4+H4)*G4,2)</f>
        <v>#DIV/0!</v>
      </c>
      <c r="K4" s="72"/>
    </row>
    <row r="5" spans="1:11" ht="34.5" customHeight="1">
      <c r="A5" s="19">
        <f aca="true" t="shared" si="2" ref="A5:A13">A4+1</f>
        <v>2</v>
      </c>
      <c r="B5" s="20" t="s">
        <v>265</v>
      </c>
      <c r="C5" s="19" t="s">
        <v>99</v>
      </c>
      <c r="D5" s="21">
        <v>8000</v>
      </c>
      <c r="E5" s="22"/>
      <c r="F5" s="31"/>
      <c r="G5" s="24" t="e">
        <f t="shared" si="0"/>
        <v>#DIV/0!</v>
      </c>
      <c r="H5" s="163"/>
      <c r="I5" s="26"/>
      <c r="J5" s="27" t="e">
        <f t="shared" si="1"/>
        <v>#DIV/0!</v>
      </c>
      <c r="K5" s="72"/>
    </row>
    <row r="6" spans="1:11" ht="36" customHeight="1">
      <c r="A6" s="19">
        <f t="shared" si="2"/>
        <v>3</v>
      </c>
      <c r="B6" s="20" t="s">
        <v>266</v>
      </c>
      <c r="C6" s="19" t="s">
        <v>99</v>
      </c>
      <c r="D6" s="21">
        <v>16000</v>
      </c>
      <c r="E6" s="22"/>
      <c r="F6" s="31"/>
      <c r="G6" s="24" t="e">
        <f t="shared" si="0"/>
        <v>#DIV/0!</v>
      </c>
      <c r="H6" s="163"/>
      <c r="I6" s="26"/>
      <c r="J6" s="27" t="e">
        <f t="shared" si="1"/>
        <v>#DIV/0!</v>
      </c>
      <c r="K6" s="72"/>
    </row>
    <row r="7" spans="1:11" ht="43.5" customHeight="1">
      <c r="A7" s="19">
        <f t="shared" si="2"/>
        <v>4</v>
      </c>
      <c r="B7" s="20" t="s">
        <v>267</v>
      </c>
      <c r="C7" s="19" t="s">
        <v>99</v>
      </c>
      <c r="D7" s="21">
        <v>24000</v>
      </c>
      <c r="E7" s="22"/>
      <c r="F7" s="31"/>
      <c r="G7" s="24" t="e">
        <f t="shared" si="0"/>
        <v>#DIV/0!</v>
      </c>
      <c r="H7" s="163"/>
      <c r="I7" s="26"/>
      <c r="J7" s="27" t="e">
        <f t="shared" si="1"/>
        <v>#DIV/0!</v>
      </c>
      <c r="K7" s="72"/>
    </row>
    <row r="8" spans="1:11" ht="42" customHeight="1">
      <c r="A8" s="19">
        <f t="shared" si="2"/>
        <v>5</v>
      </c>
      <c r="B8" s="20" t="s">
        <v>268</v>
      </c>
      <c r="C8" s="19" t="s">
        <v>99</v>
      </c>
      <c r="D8" s="21">
        <v>156000</v>
      </c>
      <c r="E8" s="22"/>
      <c r="F8" s="31"/>
      <c r="G8" s="24" t="e">
        <f t="shared" si="0"/>
        <v>#DIV/0!</v>
      </c>
      <c r="H8" s="163"/>
      <c r="I8" s="26"/>
      <c r="J8" s="27" t="e">
        <f t="shared" si="1"/>
        <v>#DIV/0!</v>
      </c>
      <c r="K8" s="72"/>
    </row>
    <row r="9" spans="1:11" ht="39" customHeight="1">
      <c r="A9" s="19">
        <f t="shared" si="2"/>
        <v>6</v>
      </c>
      <c r="B9" s="20" t="s">
        <v>269</v>
      </c>
      <c r="C9" s="19" t="s">
        <v>99</v>
      </c>
      <c r="D9" s="21">
        <v>6000</v>
      </c>
      <c r="E9" s="22"/>
      <c r="F9" s="31"/>
      <c r="G9" s="24" t="e">
        <f t="shared" si="0"/>
        <v>#DIV/0!</v>
      </c>
      <c r="H9" s="163"/>
      <c r="I9" s="26"/>
      <c r="J9" s="27" t="e">
        <f t="shared" si="1"/>
        <v>#DIV/0!</v>
      </c>
      <c r="K9" s="72"/>
    </row>
    <row r="10" spans="1:11" ht="34.5" customHeight="1">
      <c r="A10" s="19">
        <f t="shared" si="2"/>
        <v>7</v>
      </c>
      <c r="B10" s="20" t="s">
        <v>270</v>
      </c>
      <c r="C10" s="19" t="s">
        <v>99</v>
      </c>
      <c r="D10" s="21">
        <v>111200</v>
      </c>
      <c r="E10" s="22"/>
      <c r="F10" s="31"/>
      <c r="G10" s="24" t="e">
        <f t="shared" si="0"/>
        <v>#DIV/0!</v>
      </c>
      <c r="H10" s="163"/>
      <c r="I10" s="26"/>
      <c r="J10" s="27" t="e">
        <f t="shared" si="1"/>
        <v>#DIV/0!</v>
      </c>
      <c r="K10" s="72"/>
    </row>
    <row r="11" spans="1:11" ht="38.25" customHeight="1">
      <c r="A11" s="19">
        <f t="shared" si="2"/>
        <v>8</v>
      </c>
      <c r="B11" s="20" t="s">
        <v>271</v>
      </c>
      <c r="C11" s="19" t="s">
        <v>99</v>
      </c>
      <c r="D11" s="21">
        <v>6000</v>
      </c>
      <c r="E11" s="22"/>
      <c r="F11" s="31"/>
      <c r="G11" s="24" t="e">
        <f t="shared" si="0"/>
        <v>#DIV/0!</v>
      </c>
      <c r="H11" s="163"/>
      <c r="I11" s="26"/>
      <c r="J11" s="27" t="e">
        <f t="shared" si="1"/>
        <v>#DIV/0!</v>
      </c>
      <c r="K11" s="72"/>
    </row>
    <row r="12" spans="1:11" ht="33.75" customHeight="1">
      <c r="A12" s="19">
        <f t="shared" si="2"/>
        <v>9</v>
      </c>
      <c r="B12" s="20" t="s">
        <v>272</v>
      </c>
      <c r="C12" s="19" t="s">
        <v>99</v>
      </c>
      <c r="D12" s="21">
        <v>84000</v>
      </c>
      <c r="E12" s="22"/>
      <c r="F12" s="31"/>
      <c r="G12" s="24" t="e">
        <f t="shared" si="0"/>
        <v>#DIV/0!</v>
      </c>
      <c r="H12" s="163"/>
      <c r="I12" s="26"/>
      <c r="J12" s="27" t="e">
        <f t="shared" si="1"/>
        <v>#DIV/0!</v>
      </c>
      <c r="K12" s="72"/>
    </row>
    <row r="13" spans="1:11" ht="18.75" customHeight="1">
      <c r="A13" s="19">
        <f t="shared" si="2"/>
        <v>10</v>
      </c>
      <c r="B13" s="20" t="s">
        <v>273</v>
      </c>
      <c r="C13" s="19" t="s">
        <v>99</v>
      </c>
      <c r="D13" s="21">
        <v>37200</v>
      </c>
      <c r="E13" s="22"/>
      <c r="F13" s="31"/>
      <c r="G13" s="24" t="e">
        <f t="shared" si="0"/>
        <v>#DIV/0!</v>
      </c>
      <c r="H13" s="163"/>
      <c r="I13" s="26"/>
      <c r="J13" s="27" t="e">
        <f t="shared" si="1"/>
        <v>#DIV/0!</v>
      </c>
      <c r="K13" s="72"/>
    </row>
    <row r="14" spans="1:11" ht="74.25" customHeight="1">
      <c r="A14" s="33">
        <v>11</v>
      </c>
      <c r="B14" s="53" t="s">
        <v>274</v>
      </c>
      <c r="C14" s="33"/>
      <c r="D14" s="38"/>
      <c r="E14" s="22"/>
      <c r="F14" s="164"/>
      <c r="G14" s="24"/>
      <c r="H14" s="165"/>
      <c r="I14" s="26"/>
      <c r="J14" s="27"/>
      <c r="K14" s="72"/>
    </row>
    <row r="15" spans="1:11" ht="18.75" customHeight="1">
      <c r="A15" s="50" t="s">
        <v>215</v>
      </c>
      <c r="B15" s="53" t="s">
        <v>275</v>
      </c>
      <c r="C15" s="33" t="s">
        <v>99</v>
      </c>
      <c r="D15" s="38">
        <v>100</v>
      </c>
      <c r="E15" s="22"/>
      <c r="F15" s="164"/>
      <c r="G15" s="24" t="e">
        <f aca="true" t="shared" si="3" ref="G15:G21">ROUNDUP(D15/F15,2)</f>
        <v>#DIV/0!</v>
      </c>
      <c r="H15" s="163"/>
      <c r="I15" s="26"/>
      <c r="J15" s="27" t="e">
        <f aca="true" t="shared" si="4" ref="J15:J21">ROUND((H15*I15+H15)*G15,2)</f>
        <v>#DIV/0!</v>
      </c>
      <c r="K15" s="72"/>
    </row>
    <row r="16" spans="1:11" ht="18.75" customHeight="1">
      <c r="A16" s="50" t="s">
        <v>217</v>
      </c>
      <c r="B16" s="53" t="s">
        <v>276</v>
      </c>
      <c r="C16" s="33" t="s">
        <v>99</v>
      </c>
      <c r="D16" s="38">
        <v>1200</v>
      </c>
      <c r="E16" s="22"/>
      <c r="F16" s="164"/>
      <c r="G16" s="24" t="e">
        <f t="shared" si="3"/>
        <v>#DIV/0!</v>
      </c>
      <c r="H16" s="163"/>
      <c r="I16" s="26"/>
      <c r="J16" s="27" t="e">
        <f t="shared" si="4"/>
        <v>#DIV/0!</v>
      </c>
      <c r="K16" s="72"/>
    </row>
    <row r="17" spans="1:11" ht="18.75" customHeight="1">
      <c r="A17" s="50" t="s">
        <v>219</v>
      </c>
      <c r="B17" s="53" t="s">
        <v>277</v>
      </c>
      <c r="C17" s="33" t="s">
        <v>99</v>
      </c>
      <c r="D17" s="38">
        <v>400</v>
      </c>
      <c r="E17" s="22"/>
      <c r="F17" s="164"/>
      <c r="G17" s="24" t="e">
        <f t="shared" si="3"/>
        <v>#DIV/0!</v>
      </c>
      <c r="H17" s="163"/>
      <c r="I17" s="26"/>
      <c r="J17" s="27" t="e">
        <f t="shared" si="4"/>
        <v>#DIV/0!</v>
      </c>
      <c r="K17" s="72"/>
    </row>
    <row r="18" spans="1:11" ht="30.75" customHeight="1">
      <c r="A18" s="50" t="s">
        <v>111</v>
      </c>
      <c r="B18" s="166" t="s">
        <v>278</v>
      </c>
      <c r="C18" s="167" t="s">
        <v>99</v>
      </c>
      <c r="D18" s="168">
        <v>1500</v>
      </c>
      <c r="E18" s="22"/>
      <c r="F18" s="31"/>
      <c r="G18" s="24" t="e">
        <f t="shared" si="3"/>
        <v>#DIV/0!</v>
      </c>
      <c r="H18" s="37"/>
      <c r="I18" s="26"/>
      <c r="J18" s="169" t="e">
        <f t="shared" si="4"/>
        <v>#DIV/0!</v>
      </c>
      <c r="K18" s="72"/>
    </row>
    <row r="19" spans="1:11" ht="104.25" customHeight="1">
      <c r="A19" s="50" t="s">
        <v>113</v>
      </c>
      <c r="B19" s="170" t="s">
        <v>279</v>
      </c>
      <c r="C19" s="167" t="s">
        <v>99</v>
      </c>
      <c r="D19" s="168">
        <v>28000</v>
      </c>
      <c r="E19" s="22"/>
      <c r="F19" s="31"/>
      <c r="G19" s="24" t="e">
        <f t="shared" si="3"/>
        <v>#DIV/0!</v>
      </c>
      <c r="H19" s="37"/>
      <c r="I19" s="26"/>
      <c r="J19" s="169" t="e">
        <f t="shared" si="4"/>
        <v>#DIV/0!</v>
      </c>
      <c r="K19" s="72"/>
    </row>
    <row r="20" spans="1:11" ht="117" customHeight="1">
      <c r="A20" s="50" t="s">
        <v>115</v>
      </c>
      <c r="B20" s="170" t="s">
        <v>280</v>
      </c>
      <c r="C20" s="167" t="s">
        <v>99</v>
      </c>
      <c r="D20" s="168">
        <v>28000</v>
      </c>
      <c r="E20" s="22"/>
      <c r="F20" s="31"/>
      <c r="G20" s="24" t="e">
        <f t="shared" si="3"/>
        <v>#DIV/0!</v>
      </c>
      <c r="H20" s="37"/>
      <c r="I20" s="26"/>
      <c r="J20" s="169" t="e">
        <f t="shared" si="4"/>
        <v>#DIV/0!</v>
      </c>
      <c r="K20" s="72"/>
    </row>
    <row r="21" spans="1:11" ht="132.75" customHeight="1">
      <c r="A21" s="50" t="s">
        <v>117</v>
      </c>
      <c r="B21" s="170" t="s">
        <v>281</v>
      </c>
      <c r="C21" s="167" t="s">
        <v>99</v>
      </c>
      <c r="D21" s="168">
        <v>28000</v>
      </c>
      <c r="E21" s="22"/>
      <c r="F21" s="31"/>
      <c r="G21" s="24" t="e">
        <f t="shared" si="3"/>
        <v>#DIV/0!</v>
      </c>
      <c r="H21" s="37"/>
      <c r="I21" s="26"/>
      <c r="J21" s="169" t="e">
        <f t="shared" si="4"/>
        <v>#DIV/0!</v>
      </c>
      <c r="K21" s="72"/>
    </row>
    <row r="22" spans="1:11" ht="12.75" customHeight="1">
      <c r="A22" s="673" t="s">
        <v>165</v>
      </c>
      <c r="B22" s="673"/>
      <c r="C22" s="673"/>
      <c r="D22" s="673"/>
      <c r="E22" s="673"/>
      <c r="F22" s="673"/>
      <c r="G22" s="673"/>
      <c r="H22" s="673"/>
      <c r="I22" s="673"/>
      <c r="J22" s="71" t="e">
        <f>SUM(J4:J21)</f>
        <v>#DIV/0!</v>
      </c>
      <c r="K22" s="72"/>
    </row>
    <row r="23" spans="1:10" ht="9.75" customHeight="1">
      <c r="A23" s="680"/>
      <c r="B23" s="680"/>
      <c r="C23" s="680"/>
      <c r="D23" s="680"/>
      <c r="E23" s="680"/>
      <c r="F23" s="680"/>
      <c r="G23" s="680"/>
      <c r="H23" s="680"/>
      <c r="I23" s="680"/>
      <c r="J23" s="680"/>
    </row>
    <row r="24" spans="1:10" s="72" customFormat="1" ht="12">
      <c r="A24" s="72" t="s">
        <v>166</v>
      </c>
      <c r="F24" s="73"/>
      <c r="H24" s="171"/>
      <c r="J24" s="74"/>
    </row>
    <row r="25" spans="1:10" s="72" customFormat="1" ht="12">
      <c r="A25" s="72" t="s">
        <v>167</v>
      </c>
      <c r="F25" s="73"/>
      <c r="H25" s="171"/>
      <c r="J25" s="74"/>
    </row>
    <row r="26" spans="1:10" s="72" customFormat="1" ht="12" customHeight="1">
      <c r="A26" s="670" t="s">
        <v>168</v>
      </c>
      <c r="B26" s="670"/>
      <c r="C26" s="670"/>
      <c r="D26" s="670"/>
      <c r="E26" s="670"/>
      <c r="F26" s="670"/>
      <c r="G26" s="670"/>
      <c r="H26" s="670"/>
      <c r="J26" s="74"/>
    </row>
    <row r="27" spans="1:10" s="72" customFormat="1" ht="12" customHeight="1">
      <c r="A27" s="72" t="s">
        <v>169</v>
      </c>
      <c r="F27" s="73"/>
      <c r="H27" s="171"/>
      <c r="J27" s="74"/>
    </row>
    <row r="28" spans="1:10" s="72" customFormat="1" ht="25.5" customHeight="1">
      <c r="A28" s="670" t="s">
        <v>170</v>
      </c>
      <c r="B28" s="670"/>
      <c r="C28" s="670"/>
      <c r="D28" s="670"/>
      <c r="E28" s="670"/>
      <c r="F28" s="670"/>
      <c r="G28" s="670"/>
      <c r="H28" s="670"/>
      <c r="I28" s="670"/>
      <c r="J28" s="670"/>
    </row>
    <row r="29" spans="1:10" s="72" customFormat="1" ht="12">
      <c r="A29" s="72" t="s">
        <v>171</v>
      </c>
      <c r="F29" s="73"/>
      <c r="H29" s="171"/>
      <c r="J29" s="74"/>
    </row>
    <row r="30" spans="1:10" s="72" customFormat="1" ht="12">
      <c r="A30" s="72" t="s">
        <v>172</v>
      </c>
      <c r="F30" s="73"/>
      <c r="H30" s="171"/>
      <c r="J30" s="74"/>
    </row>
    <row r="31" spans="1:10" s="72" customFormat="1" ht="12">
      <c r="A31" s="72" t="s">
        <v>173</v>
      </c>
      <c r="F31" s="73"/>
      <c r="H31" s="171"/>
      <c r="J31" s="74"/>
    </row>
    <row r="32" spans="1:10" s="72" customFormat="1" ht="12">
      <c r="A32" s="72" t="s">
        <v>174</v>
      </c>
      <c r="F32" s="73"/>
      <c r="H32" s="171"/>
      <c r="J32" s="74"/>
    </row>
    <row r="33" spans="1:10" s="72" customFormat="1" ht="12">
      <c r="A33" s="72" t="s">
        <v>175</v>
      </c>
      <c r="F33" s="73"/>
      <c r="H33" s="171"/>
      <c r="J33" s="74"/>
    </row>
    <row r="34" spans="1:10" ht="12.75" customHeight="1">
      <c r="A34" s="681"/>
      <c r="B34" s="681"/>
      <c r="C34" s="681"/>
      <c r="D34" s="681"/>
      <c r="E34" s="681"/>
      <c r="F34" s="681"/>
      <c r="G34" s="681"/>
      <c r="H34" s="681"/>
      <c r="I34" s="681"/>
      <c r="J34" s="681"/>
    </row>
    <row r="35" s="158" customFormat="1" ht="12">
      <c r="H35" s="172"/>
    </row>
    <row r="36" s="121" customFormat="1" ht="12.75">
      <c r="H36" s="173"/>
    </row>
    <row r="37" spans="1:10" s="121" customFormat="1" ht="12.75" customHeight="1">
      <c r="A37" s="682"/>
      <c r="B37" s="682"/>
      <c r="C37" s="682"/>
      <c r="D37" s="682"/>
      <c r="E37" s="682"/>
      <c r="F37" s="682"/>
      <c r="G37" s="682"/>
      <c r="H37" s="682"/>
      <c r="I37" s="682"/>
      <c r="J37" s="682"/>
    </row>
    <row r="38" spans="1:10" s="158" customFormat="1" ht="13.5" customHeight="1">
      <c r="A38" s="679"/>
      <c r="B38" s="679"/>
      <c r="C38" s="679"/>
      <c r="D38" s="679"/>
      <c r="E38" s="679"/>
      <c r="F38" s="679"/>
      <c r="G38" s="679"/>
      <c r="H38" s="679"/>
      <c r="I38" s="679"/>
      <c r="J38" s="679"/>
    </row>
    <row r="39" s="72" customFormat="1" ht="12">
      <c r="H39" s="171"/>
    </row>
    <row r="40" ht="12.75">
      <c r="E40" s="72"/>
    </row>
    <row r="42" ht="12.75">
      <c r="E42" s="72"/>
    </row>
    <row r="51" ht="12.75">
      <c r="E51" s="72"/>
    </row>
    <row r="52" ht="12.75">
      <c r="E52" s="72"/>
    </row>
    <row r="53" ht="12.75">
      <c r="E53" s="72"/>
    </row>
    <row r="54" ht="12.75">
      <c r="E54" s="72"/>
    </row>
    <row r="55" ht="12.75">
      <c r="E55" s="72"/>
    </row>
    <row r="59" ht="12.75">
      <c r="E59" s="72"/>
    </row>
    <row r="60" ht="12.75">
      <c r="E60" s="72"/>
    </row>
    <row r="61" ht="12.75">
      <c r="E61" s="72"/>
    </row>
    <row r="62" ht="12.75">
      <c r="E62" s="72"/>
    </row>
    <row r="64" ht="12.75">
      <c r="E64" s="72"/>
    </row>
    <row r="65" ht="12.75">
      <c r="E65" s="72"/>
    </row>
    <row r="67" ht="12.75">
      <c r="E67" s="72"/>
    </row>
    <row r="69" ht="12.75">
      <c r="E69" s="72"/>
    </row>
    <row r="85" ht="12.75">
      <c r="E85" s="72"/>
    </row>
    <row r="87" ht="12.75">
      <c r="E87" s="72"/>
    </row>
    <row r="89" ht="12.75">
      <c r="E89" s="72"/>
    </row>
    <row r="98" ht="12.75">
      <c r="E98" s="72"/>
    </row>
    <row r="103" ht="12.75">
      <c r="E103" s="72"/>
    </row>
    <row r="104" ht="12.75">
      <c r="E104" s="72"/>
    </row>
    <row r="105" ht="12.75">
      <c r="E105" s="72"/>
    </row>
    <row r="106" ht="12.75">
      <c r="E106" s="72"/>
    </row>
    <row r="107" ht="12.75">
      <c r="E107"/>
    </row>
    <row r="108" ht="12.75">
      <c r="E108" s="72"/>
    </row>
    <row r="109" ht="12.75">
      <c r="E109"/>
    </row>
    <row r="110" ht="12.75">
      <c r="E110" s="72"/>
    </row>
    <row r="111" ht="12.75">
      <c r="E111" s="72"/>
    </row>
    <row r="112" ht="12.75">
      <c r="E112" s="72"/>
    </row>
    <row r="113" ht="12.75">
      <c r="E113" s="72"/>
    </row>
    <row r="114" ht="12.75">
      <c r="E114"/>
    </row>
    <row r="115" ht="12.75">
      <c r="E115"/>
    </row>
    <row r="116" ht="12.75">
      <c r="E116"/>
    </row>
    <row r="117" ht="12.75">
      <c r="E117"/>
    </row>
    <row r="118" ht="12.75">
      <c r="E118" s="72"/>
    </row>
    <row r="119" ht="12.75">
      <c r="E119" s="72"/>
    </row>
    <row r="121" ht="12.75">
      <c r="E121" s="72"/>
    </row>
    <row r="122" ht="12.75">
      <c r="E122" s="72"/>
    </row>
    <row r="123" ht="12.75">
      <c r="E123" s="72"/>
    </row>
    <row r="124" ht="12.75">
      <c r="E124" s="72"/>
    </row>
    <row r="125" ht="12.75">
      <c r="E125" s="72"/>
    </row>
    <row r="130" ht="12.75">
      <c r="E130" s="72"/>
    </row>
    <row r="132" ht="12.75">
      <c r="E132" s="72"/>
    </row>
    <row r="134" ht="12.75">
      <c r="E134" s="72"/>
    </row>
    <row r="135" ht="12.75">
      <c r="E135" s="72"/>
    </row>
    <row r="136" ht="12.75">
      <c r="E136" s="72"/>
    </row>
    <row r="137" ht="12.75">
      <c r="E137" s="72"/>
    </row>
    <row r="138" ht="12.75">
      <c r="E138" s="72"/>
    </row>
  </sheetData>
  <sheetProtection selectLockedCells="1" selectUnlockedCells="1"/>
  <mergeCells count="7">
    <mergeCell ref="A38:J38"/>
    <mergeCell ref="A22:I22"/>
    <mergeCell ref="A23:J23"/>
    <mergeCell ref="A26:H26"/>
    <mergeCell ref="A28:J28"/>
    <mergeCell ref="A34:J34"/>
    <mergeCell ref="A37:J3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0.xml><?xml version="1.0" encoding="utf-8"?>
<worksheet xmlns="http://schemas.openxmlformats.org/spreadsheetml/2006/main" xmlns:r="http://schemas.openxmlformats.org/officeDocument/2006/relationships">
  <dimension ref="A2:J20"/>
  <sheetViews>
    <sheetView zoomScale="107" zoomScaleNormal="107" zoomScalePageLayoutView="0" workbookViewId="0" topLeftCell="A1">
      <selection activeCell="H5" sqref="H5:H8"/>
    </sheetView>
  </sheetViews>
  <sheetFormatPr defaultColWidth="11.57421875" defaultRowHeight="12.75"/>
  <cols>
    <col min="1" max="1" width="6.421875" style="0" customWidth="1"/>
    <col min="2" max="2" width="56.28125" style="0" customWidth="1"/>
    <col min="3" max="3" width="4.7109375" style="0" customWidth="1"/>
    <col min="4" max="4" width="5.28125" style="0" customWidth="1"/>
    <col min="5" max="5" width="11.421875" style="0" customWidth="1"/>
    <col min="6" max="6" width="9.421875" style="0" customWidth="1"/>
    <col min="7" max="8" width="11.421875" style="0" customWidth="1"/>
    <col min="9" max="9" width="4.28125" style="0" customWidth="1"/>
    <col min="10" max="10" width="10.28125" style="0" customWidth="1"/>
    <col min="11" max="16384" width="11.421875" style="0" customWidth="1"/>
  </cols>
  <sheetData>
    <row r="2" spans="1:10" ht="12.75">
      <c r="A2" s="538" t="s">
        <v>999</v>
      </c>
      <c r="B2" s="538"/>
      <c r="C2" s="539"/>
      <c r="D2" s="538"/>
      <c r="E2" s="538"/>
      <c r="F2" s="538"/>
      <c r="G2" s="540"/>
      <c r="H2" s="538"/>
      <c r="I2" s="541"/>
      <c r="J2" s="541"/>
    </row>
    <row r="3" spans="1:10" ht="73.5" customHeight="1">
      <c r="A3" s="9" t="s">
        <v>87</v>
      </c>
      <c r="B3" s="9" t="s">
        <v>88</v>
      </c>
      <c r="C3" s="9" t="s">
        <v>89</v>
      </c>
      <c r="D3" s="365" t="s">
        <v>90</v>
      </c>
      <c r="E3" s="10" t="s">
        <v>91</v>
      </c>
      <c r="F3" s="11" t="s">
        <v>92</v>
      </c>
      <c r="G3" s="12" t="s">
        <v>93</v>
      </c>
      <c r="H3" s="13" t="s">
        <v>94</v>
      </c>
      <c r="I3" s="13" t="s">
        <v>95</v>
      </c>
      <c r="J3" s="13" t="s">
        <v>96</v>
      </c>
    </row>
    <row r="4" spans="1:10" ht="12.75">
      <c r="A4" s="258">
        <v>1</v>
      </c>
      <c r="B4" s="258">
        <v>2</v>
      </c>
      <c r="C4" s="258">
        <v>3</v>
      </c>
      <c r="D4" s="535">
        <v>4</v>
      </c>
      <c r="E4" s="268">
        <v>5</v>
      </c>
      <c r="F4" s="556">
        <v>6</v>
      </c>
      <c r="G4" s="258">
        <v>7</v>
      </c>
      <c r="H4" s="258">
        <v>8</v>
      </c>
      <c r="I4" s="258">
        <v>9</v>
      </c>
      <c r="J4" s="528">
        <v>10</v>
      </c>
    </row>
    <row r="5" spans="1:10" ht="25.5">
      <c r="A5" s="500">
        <v>1</v>
      </c>
      <c r="B5" s="537" t="s">
        <v>1000</v>
      </c>
      <c r="C5" s="30" t="s">
        <v>99</v>
      </c>
      <c r="D5" s="30">
        <v>2</v>
      </c>
      <c r="E5" s="567"/>
      <c r="F5" s="47"/>
      <c r="G5" s="24" t="e">
        <f>ROUNDUP(D5/F5,2)</f>
        <v>#DIV/0!</v>
      </c>
      <c r="H5" s="141">
        <v>0</v>
      </c>
      <c r="I5" s="92"/>
      <c r="J5" s="142" t="e">
        <f>ROUND((H5*I5+H5)*G5,2)</f>
        <v>#DIV/0!</v>
      </c>
    </row>
    <row r="6" spans="1:10" ht="25.5">
      <c r="A6" s="500">
        <v>2</v>
      </c>
      <c r="B6" s="537" t="s">
        <v>1001</v>
      </c>
      <c r="C6" s="30" t="s">
        <v>99</v>
      </c>
      <c r="D6" s="30">
        <v>2</v>
      </c>
      <c r="E6" s="567"/>
      <c r="F6" s="47"/>
      <c r="G6" s="24" t="e">
        <f>ROUNDUP(D6/F6,2)</f>
        <v>#DIV/0!</v>
      </c>
      <c r="H6" s="141">
        <v>0</v>
      </c>
      <c r="I6" s="92"/>
      <c r="J6" s="142" t="e">
        <f>ROUND((H6*I6+H6)*G6,2)</f>
        <v>#DIV/0!</v>
      </c>
    </row>
    <row r="7" spans="1:10" ht="25.5">
      <c r="A7" s="500">
        <v>3</v>
      </c>
      <c r="B7" s="537" t="s">
        <v>1002</v>
      </c>
      <c r="C7" s="30" t="s">
        <v>99</v>
      </c>
      <c r="D7" s="30">
        <v>2</v>
      </c>
      <c r="E7" s="567"/>
      <c r="F7" s="47"/>
      <c r="G7" s="24" t="e">
        <f>ROUNDUP(D7/F7,2)</f>
        <v>#DIV/0!</v>
      </c>
      <c r="H7" s="141">
        <v>0</v>
      </c>
      <c r="I7" s="92"/>
      <c r="J7" s="142" t="e">
        <f>ROUND((H7*I7+H7)*G7,2)</f>
        <v>#DIV/0!</v>
      </c>
    </row>
    <row r="8" spans="1:10" ht="25.5">
      <c r="A8" s="500">
        <v>4</v>
      </c>
      <c r="B8" s="537" t="s">
        <v>1003</v>
      </c>
      <c r="C8" s="30" t="s">
        <v>99</v>
      </c>
      <c r="D8" s="30">
        <v>300</v>
      </c>
      <c r="E8" s="567"/>
      <c r="F8" s="47"/>
      <c r="G8" s="24" t="e">
        <f>ROUNDUP(D8/F8,2)</f>
        <v>#DIV/0!</v>
      </c>
      <c r="H8" s="141">
        <v>0</v>
      </c>
      <c r="I8" s="92"/>
      <c r="J8" s="142" t="e">
        <f>ROUND((H8*I8+H8)*G8,2)</f>
        <v>#DIV/0!</v>
      </c>
    </row>
    <row r="9" spans="1:10" ht="12.75" customHeight="1">
      <c r="A9" s="713" t="s">
        <v>165</v>
      </c>
      <c r="B9" s="713"/>
      <c r="C9" s="713"/>
      <c r="D9" s="713"/>
      <c r="E9" s="713"/>
      <c r="F9" s="713"/>
      <c r="G9" s="713"/>
      <c r="H9" s="713"/>
      <c r="I9" s="713"/>
      <c r="J9" s="401" t="e">
        <f>SUM(J5:J8)</f>
        <v>#DIV/0!</v>
      </c>
    </row>
    <row r="11" spans="1:10" s="72" customFormat="1" ht="15.75" customHeight="1">
      <c r="A11" s="72" t="s">
        <v>166</v>
      </c>
      <c r="F11" s="73"/>
      <c r="J11" s="74"/>
    </row>
    <row r="12" spans="1:10" s="72" customFormat="1" ht="12">
      <c r="A12" s="72" t="s">
        <v>167</v>
      </c>
      <c r="F12" s="73"/>
      <c r="J12" s="74"/>
    </row>
    <row r="13" spans="1:10" s="72" customFormat="1" ht="12" customHeight="1">
      <c r="A13" s="670" t="s">
        <v>168</v>
      </c>
      <c r="B13" s="670"/>
      <c r="C13" s="670"/>
      <c r="D13" s="670"/>
      <c r="E13" s="670"/>
      <c r="F13" s="670"/>
      <c r="G13" s="670"/>
      <c r="H13" s="670"/>
      <c r="J13" s="74"/>
    </row>
    <row r="14" spans="1:10" s="72" customFormat="1" ht="12" customHeight="1">
      <c r="A14" s="72" t="s">
        <v>169</v>
      </c>
      <c r="F14" s="73"/>
      <c r="J14" s="74"/>
    </row>
    <row r="15" spans="1:10" s="72" customFormat="1" ht="25.5" customHeight="1">
      <c r="A15" s="670" t="s">
        <v>170</v>
      </c>
      <c r="B15" s="670"/>
      <c r="C15" s="670"/>
      <c r="D15" s="670"/>
      <c r="E15" s="670"/>
      <c r="F15" s="670"/>
      <c r="G15" s="670"/>
      <c r="H15" s="670"/>
      <c r="I15" s="670"/>
      <c r="J15" s="670"/>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sheetData>
  <sheetProtection selectLockedCells="1" selectUnlockedCells="1"/>
  <mergeCells count="3">
    <mergeCell ref="A9:I9"/>
    <mergeCell ref="A13:H13"/>
    <mergeCell ref="A15:J15"/>
  </mergeCells>
  <printOptions/>
  <pageMargins left="0.7875" right="0.7875" top="1.0527777777777778" bottom="1.0527777777777778" header="0.5118055555555555" footer="0.5118055555555555"/>
  <pageSetup horizontalDpi="300" verticalDpi="300" orientation="landscape" paperSize="9"/>
</worksheet>
</file>

<file path=xl/worksheets/sheet71.xml><?xml version="1.0" encoding="utf-8"?>
<worksheet xmlns="http://schemas.openxmlformats.org/spreadsheetml/2006/main" xmlns:r="http://schemas.openxmlformats.org/officeDocument/2006/relationships">
  <dimension ref="A1:K152"/>
  <sheetViews>
    <sheetView zoomScale="107" zoomScaleNormal="107" zoomScalePageLayoutView="0" workbookViewId="0" topLeftCell="A4">
      <selection activeCell="H5" sqref="H5:H16"/>
    </sheetView>
  </sheetViews>
  <sheetFormatPr defaultColWidth="9.00390625" defaultRowHeight="12.75"/>
  <cols>
    <col min="1" max="1" width="6.00390625" style="218" customWidth="1"/>
    <col min="2" max="2" width="57.28125" style="5" customWidth="1"/>
    <col min="3" max="3" width="4.140625" style="6" customWidth="1"/>
    <col min="4" max="4" width="4.28125" style="218" customWidth="1"/>
    <col min="5" max="5" width="11.28125" style="0" customWidth="1"/>
    <col min="6" max="6" width="9.421875" style="586" customWidth="1"/>
    <col min="7" max="7" width="11.421875" style="6" customWidth="1"/>
    <col min="8" max="8" width="9.7109375" style="6" customWidth="1"/>
    <col min="9" max="9" width="5.140625" style="6" customWidth="1"/>
    <col min="10" max="10" width="13.28125" style="6" customWidth="1"/>
    <col min="11" max="16384" width="9.00390625" style="6" customWidth="1"/>
  </cols>
  <sheetData>
    <row r="1" spans="1:8" ht="12.75">
      <c r="A1" s="7" t="s">
        <v>1004</v>
      </c>
      <c r="B1" s="265"/>
      <c r="C1" s="7"/>
      <c r="D1" s="104"/>
      <c r="E1" s="387"/>
      <c r="F1" s="105"/>
      <c r="G1" s="105"/>
      <c r="H1" s="7"/>
    </row>
    <row r="2" spans="1:10" s="14" customFormat="1" ht="105.75" customHeight="1">
      <c r="A2" s="9" t="s">
        <v>87</v>
      </c>
      <c r="B2" s="9" t="s">
        <v>88</v>
      </c>
      <c r="C2" s="9" t="s">
        <v>89</v>
      </c>
      <c r="D2" s="10" t="s">
        <v>90</v>
      </c>
      <c r="E2" s="10" t="s">
        <v>91</v>
      </c>
      <c r="F2" s="11" t="s">
        <v>92</v>
      </c>
      <c r="G2" s="12" t="s">
        <v>93</v>
      </c>
      <c r="H2" s="389" t="s">
        <v>94</v>
      </c>
      <c r="I2" s="13" t="s">
        <v>95</v>
      </c>
      <c r="J2" s="13" t="s">
        <v>96</v>
      </c>
    </row>
    <row r="3" spans="1:10" s="18" customFormat="1" ht="10.5">
      <c r="A3" s="15">
        <v>1</v>
      </c>
      <c r="B3" s="16">
        <v>2</v>
      </c>
      <c r="C3" s="201">
        <v>3</v>
      </c>
      <c r="D3" s="201">
        <v>4</v>
      </c>
      <c r="E3" s="201">
        <v>5</v>
      </c>
      <c r="F3" s="201">
        <v>6</v>
      </c>
      <c r="G3" s="201">
        <v>7</v>
      </c>
      <c r="H3" s="374">
        <v>8</v>
      </c>
      <c r="I3" s="201">
        <v>9</v>
      </c>
      <c r="J3" s="179">
        <v>10</v>
      </c>
    </row>
    <row r="4" spans="1:10" s="590" customFormat="1" ht="12.75" customHeight="1">
      <c r="A4" s="414">
        <v>1</v>
      </c>
      <c r="B4" s="587" t="s">
        <v>66</v>
      </c>
      <c r="C4" s="588"/>
      <c r="D4" s="589"/>
      <c r="E4" s="589"/>
      <c r="F4" s="589"/>
      <c r="G4" s="589"/>
      <c r="H4" s="589"/>
      <c r="I4" s="589"/>
      <c r="J4" s="589"/>
    </row>
    <row r="5" spans="1:10" s="597" customFormat="1" ht="38.25" customHeight="1">
      <c r="A5" s="222" t="s">
        <v>491</v>
      </c>
      <c r="B5" s="132" t="s">
        <v>1005</v>
      </c>
      <c r="C5" s="591" t="s">
        <v>99</v>
      </c>
      <c r="D5" s="523">
        <v>30</v>
      </c>
      <c r="E5" s="592"/>
      <c r="F5" s="47"/>
      <c r="G5" s="593" t="e">
        <f aca="true" t="shared" si="0" ref="G5:G16">ROUNDUP(D5/F5,2)</f>
        <v>#DIV/0!</v>
      </c>
      <c r="H5" s="594">
        <v>0</v>
      </c>
      <c r="I5" s="595"/>
      <c r="J5" s="596" t="e">
        <f aca="true" t="shared" si="1" ref="J5:J16">ROUND((H5*I5+H5)*G5,2)</f>
        <v>#DIV/0!</v>
      </c>
    </row>
    <row r="6" spans="1:10" s="597" customFormat="1" ht="12.75">
      <c r="A6" s="222" t="s">
        <v>493</v>
      </c>
      <c r="B6" s="370" t="s">
        <v>1006</v>
      </c>
      <c r="C6" s="203" t="s">
        <v>99</v>
      </c>
      <c r="D6" s="372">
        <v>50</v>
      </c>
      <c r="E6" s="109"/>
      <c r="F6" s="47"/>
      <c r="G6" s="24" t="e">
        <f t="shared" si="0"/>
        <v>#DIV/0!</v>
      </c>
      <c r="H6" s="594">
        <v>0</v>
      </c>
      <c r="I6" s="110"/>
      <c r="J6" s="169" t="e">
        <f t="shared" si="1"/>
        <v>#DIV/0!</v>
      </c>
    </row>
    <row r="7" spans="1:10" s="597" customFormat="1" ht="56.25" customHeight="1">
      <c r="A7" s="203" t="s">
        <v>495</v>
      </c>
      <c r="B7" s="132" t="s">
        <v>1007</v>
      </c>
      <c r="C7" s="222" t="s">
        <v>99</v>
      </c>
      <c r="D7" s="22">
        <v>70</v>
      </c>
      <c r="E7" s="22"/>
      <c r="F7" s="598"/>
      <c r="G7" s="24" t="e">
        <f t="shared" si="0"/>
        <v>#DIV/0!</v>
      </c>
      <c r="H7" s="594">
        <v>0</v>
      </c>
      <c r="I7" s="110"/>
      <c r="J7" s="169" t="e">
        <f t="shared" si="1"/>
        <v>#DIV/0!</v>
      </c>
    </row>
    <row r="8" spans="1:10" s="597" customFormat="1" ht="25.5" customHeight="1">
      <c r="A8" s="222" t="s">
        <v>497</v>
      </c>
      <c r="B8" s="132" t="s">
        <v>1008</v>
      </c>
      <c r="C8" s="370" t="s">
        <v>99</v>
      </c>
      <c r="D8" s="109">
        <v>60</v>
      </c>
      <c r="E8" s="592"/>
      <c r="F8" s="47"/>
      <c r="G8" s="24" t="e">
        <f t="shared" si="0"/>
        <v>#DIV/0!</v>
      </c>
      <c r="H8" s="594">
        <v>0</v>
      </c>
      <c r="I8" s="110"/>
      <c r="J8" s="169" t="e">
        <f t="shared" si="1"/>
        <v>#DIV/0!</v>
      </c>
    </row>
    <row r="9" spans="1:10" s="597" customFormat="1" ht="15.75" customHeight="1">
      <c r="A9" s="591" t="s">
        <v>499</v>
      </c>
      <c r="B9" s="599" t="s">
        <v>1009</v>
      </c>
      <c r="C9" s="222" t="s">
        <v>99</v>
      </c>
      <c r="D9" s="337">
        <v>7</v>
      </c>
      <c r="E9" s="109"/>
      <c r="F9" s="47"/>
      <c r="G9" s="24" t="e">
        <f t="shared" si="0"/>
        <v>#DIV/0!</v>
      </c>
      <c r="H9" s="594">
        <v>0</v>
      </c>
      <c r="I9" s="110"/>
      <c r="J9" s="169" t="e">
        <f t="shared" si="1"/>
        <v>#DIV/0!</v>
      </c>
    </row>
    <row r="10" spans="1:10" s="597" customFormat="1" ht="39.75" customHeight="1">
      <c r="A10" s="222">
        <v>2</v>
      </c>
      <c r="B10" s="132" t="s">
        <v>1010</v>
      </c>
      <c r="C10" s="222" t="s">
        <v>99</v>
      </c>
      <c r="D10" s="337">
        <v>20</v>
      </c>
      <c r="E10" s="109"/>
      <c r="F10" s="47"/>
      <c r="G10" s="24" t="e">
        <f t="shared" si="0"/>
        <v>#DIV/0!</v>
      </c>
      <c r="H10" s="594">
        <v>0</v>
      </c>
      <c r="I10" s="110"/>
      <c r="J10" s="169" t="e">
        <f t="shared" si="1"/>
        <v>#DIV/0!</v>
      </c>
    </row>
    <row r="11" spans="1:10" s="597" customFormat="1" ht="12.75">
      <c r="A11" s="222">
        <v>3</v>
      </c>
      <c r="B11" s="132" t="s">
        <v>1011</v>
      </c>
      <c r="C11" s="222" t="s">
        <v>99</v>
      </c>
      <c r="D11" s="337">
        <v>4</v>
      </c>
      <c r="E11" s="109"/>
      <c r="F11" s="47"/>
      <c r="G11" s="24" t="e">
        <f t="shared" si="0"/>
        <v>#DIV/0!</v>
      </c>
      <c r="H11" s="594">
        <v>0</v>
      </c>
      <c r="I11" s="110"/>
      <c r="J11" s="169" t="e">
        <f t="shared" si="1"/>
        <v>#DIV/0!</v>
      </c>
    </row>
    <row r="12" spans="1:10" s="597" customFormat="1" ht="12.75">
      <c r="A12" s="222">
        <v>4</v>
      </c>
      <c r="B12" s="132" t="s">
        <v>1012</v>
      </c>
      <c r="C12" s="222" t="s">
        <v>99</v>
      </c>
      <c r="D12" s="337">
        <v>4</v>
      </c>
      <c r="E12" s="109"/>
      <c r="F12" s="47"/>
      <c r="G12" s="24" t="e">
        <f t="shared" si="0"/>
        <v>#DIV/0!</v>
      </c>
      <c r="H12" s="594">
        <v>0</v>
      </c>
      <c r="I12" s="110"/>
      <c r="J12" s="169" t="e">
        <f t="shared" si="1"/>
        <v>#DIV/0!</v>
      </c>
    </row>
    <row r="13" spans="1:10" s="597" customFormat="1" ht="12.75">
      <c r="A13" s="222">
        <v>5</v>
      </c>
      <c r="B13" s="132" t="s">
        <v>1013</v>
      </c>
      <c r="C13" s="222" t="s">
        <v>99</v>
      </c>
      <c r="D13" s="337">
        <v>4</v>
      </c>
      <c r="E13" s="109"/>
      <c r="F13" s="47"/>
      <c r="G13" s="24" t="e">
        <f t="shared" si="0"/>
        <v>#DIV/0!</v>
      </c>
      <c r="H13" s="594">
        <v>0</v>
      </c>
      <c r="I13" s="110"/>
      <c r="J13" s="169" t="e">
        <f t="shared" si="1"/>
        <v>#DIV/0!</v>
      </c>
    </row>
    <row r="14" spans="1:10" s="597" customFormat="1" ht="12.75">
      <c r="A14" s="222">
        <v>6</v>
      </c>
      <c r="B14" s="132" t="s">
        <v>1014</v>
      </c>
      <c r="C14" s="222" t="s">
        <v>99</v>
      </c>
      <c r="D14" s="337">
        <v>3</v>
      </c>
      <c r="E14" s="109"/>
      <c r="F14" s="47"/>
      <c r="G14" s="24" t="e">
        <f t="shared" si="0"/>
        <v>#DIV/0!</v>
      </c>
      <c r="H14" s="594">
        <v>0</v>
      </c>
      <c r="I14" s="110"/>
      <c r="J14" s="169" t="e">
        <f t="shared" si="1"/>
        <v>#DIV/0!</v>
      </c>
    </row>
    <row r="15" spans="1:10" s="597" customFormat="1" ht="12.75">
      <c r="A15" s="222">
        <v>7</v>
      </c>
      <c r="B15" s="136" t="s">
        <v>1015</v>
      </c>
      <c r="C15" s="222" t="s">
        <v>99</v>
      </c>
      <c r="D15" s="337">
        <v>100</v>
      </c>
      <c r="E15" s="109"/>
      <c r="F15" s="47"/>
      <c r="G15" s="24" t="e">
        <f t="shared" si="0"/>
        <v>#DIV/0!</v>
      </c>
      <c r="H15" s="594">
        <v>0</v>
      </c>
      <c r="I15" s="110"/>
      <c r="J15" s="169" t="e">
        <f t="shared" si="1"/>
        <v>#DIV/0!</v>
      </c>
    </row>
    <row r="16" spans="1:10" s="597" customFormat="1" ht="14.25" customHeight="1">
      <c r="A16" s="600">
        <v>8</v>
      </c>
      <c r="B16" s="601" t="s">
        <v>1016</v>
      </c>
      <c r="C16" s="370" t="s">
        <v>99</v>
      </c>
      <c r="D16" s="109">
        <v>100</v>
      </c>
      <c r="E16" s="109"/>
      <c r="F16" s="47"/>
      <c r="G16" s="24" t="e">
        <f t="shared" si="0"/>
        <v>#DIV/0!</v>
      </c>
      <c r="H16" s="594">
        <v>0</v>
      </c>
      <c r="I16" s="110"/>
      <c r="J16" s="169" t="e">
        <f t="shared" si="1"/>
        <v>#DIV/0!</v>
      </c>
    </row>
    <row r="17" spans="1:11" s="597" customFormat="1" ht="11.25" customHeight="1">
      <c r="A17" s="673"/>
      <c r="B17" s="673"/>
      <c r="C17" s="673"/>
      <c r="D17" s="673"/>
      <c r="E17" s="673"/>
      <c r="F17" s="673"/>
      <c r="G17" s="673"/>
      <c r="H17" s="673"/>
      <c r="I17" s="673"/>
      <c r="J17" s="312" t="e">
        <f>SUM(J5:J16)</f>
        <v>#DIV/0!</v>
      </c>
      <c r="K17" s="72"/>
    </row>
    <row r="18" ht="12.75">
      <c r="E18" s="6"/>
    </row>
    <row r="19" spans="1:10" s="72" customFormat="1" ht="12">
      <c r="A19" s="72" t="s">
        <v>166</v>
      </c>
      <c r="D19" s="602"/>
      <c r="F19" s="73"/>
      <c r="J19" s="74"/>
    </row>
    <row r="20" spans="1:10" s="72" customFormat="1" ht="12">
      <c r="A20" s="72" t="s">
        <v>167</v>
      </c>
      <c r="D20" s="602"/>
      <c r="F20" s="73"/>
      <c r="J20" s="74"/>
    </row>
    <row r="21" spans="1:10" s="72" customFormat="1" ht="12" customHeight="1">
      <c r="A21" s="670" t="s">
        <v>168</v>
      </c>
      <c r="B21" s="670"/>
      <c r="C21" s="670"/>
      <c r="D21" s="670"/>
      <c r="E21" s="670"/>
      <c r="F21" s="670"/>
      <c r="G21" s="670"/>
      <c r="H21" s="670"/>
      <c r="J21" s="74"/>
    </row>
    <row r="22" spans="1:10" s="72" customFormat="1" ht="12" customHeight="1">
      <c r="A22" s="72" t="s">
        <v>169</v>
      </c>
      <c r="D22" s="602"/>
      <c r="F22" s="73"/>
      <c r="J22" s="74"/>
    </row>
    <row r="23" spans="1:10" s="72" customFormat="1" ht="25.5" customHeight="1">
      <c r="A23" s="670" t="s">
        <v>170</v>
      </c>
      <c r="B23" s="670"/>
      <c r="C23" s="670"/>
      <c r="D23" s="670"/>
      <c r="E23" s="670"/>
      <c r="F23" s="670"/>
      <c r="G23" s="670"/>
      <c r="H23" s="670"/>
      <c r="I23" s="670"/>
      <c r="J23" s="670"/>
    </row>
    <row r="24" spans="1:10" s="72" customFormat="1" ht="12">
      <c r="A24" s="72" t="s">
        <v>171</v>
      </c>
      <c r="D24" s="602"/>
      <c r="F24" s="73"/>
      <c r="J24" s="74"/>
    </row>
    <row r="25" spans="1:10" s="72" customFormat="1" ht="12">
      <c r="A25" s="72" t="s">
        <v>172</v>
      </c>
      <c r="D25" s="602"/>
      <c r="F25" s="73"/>
      <c r="J25" s="74"/>
    </row>
    <row r="26" spans="1:10" s="72" customFormat="1" ht="12">
      <c r="A26" s="72" t="s">
        <v>173</v>
      </c>
      <c r="D26" s="602"/>
      <c r="F26" s="73"/>
      <c r="J26" s="74"/>
    </row>
    <row r="27" spans="1:10" s="72" customFormat="1" ht="12">
      <c r="A27" s="72" t="s">
        <v>174</v>
      </c>
      <c r="D27" s="602"/>
      <c r="F27" s="73"/>
      <c r="J27" s="74"/>
    </row>
    <row r="28" spans="1:10" s="72" customFormat="1" ht="12">
      <c r="A28" s="72" t="s">
        <v>175</v>
      </c>
      <c r="D28" s="602"/>
      <c r="F28" s="73"/>
      <c r="J28" s="74"/>
    </row>
    <row r="29" ht="12.75">
      <c r="E29" s="218"/>
    </row>
    <row r="30" ht="12.75">
      <c r="E30" s="218"/>
    </row>
    <row r="31" ht="12.75">
      <c r="E31" s="218"/>
    </row>
    <row r="32" ht="12.75">
      <c r="E32" s="218"/>
    </row>
    <row r="33" ht="12.75">
      <c r="E33" s="72"/>
    </row>
    <row r="34" ht="12.75">
      <c r="E34" s="72"/>
    </row>
    <row r="35" ht="12.75">
      <c r="E35" s="402"/>
    </row>
    <row r="36" ht="12.75">
      <c r="E36" s="72"/>
    </row>
    <row r="37" ht="12.75">
      <c r="E37" s="402"/>
    </row>
    <row r="38" ht="12.75">
      <c r="E38" s="72"/>
    </row>
    <row r="39" ht="12.75">
      <c r="E39" s="6"/>
    </row>
    <row r="40" ht="12.75">
      <c r="E40" s="6"/>
    </row>
    <row r="41" ht="12.75">
      <c r="E41" s="6"/>
    </row>
    <row r="42" ht="12.75">
      <c r="E42" s="6"/>
    </row>
    <row r="43" ht="12.75">
      <c r="E43" s="402"/>
    </row>
    <row r="44" ht="12.75">
      <c r="E44" s="402"/>
    </row>
    <row r="45" ht="12.75">
      <c r="E45" s="402"/>
    </row>
    <row r="46" ht="12.75">
      <c r="E46" s="402"/>
    </row>
    <row r="47" ht="12.75">
      <c r="E47" s="72"/>
    </row>
    <row r="48" ht="12.75">
      <c r="E48" s="6"/>
    </row>
    <row r="49" ht="12.75">
      <c r="E49" s="72"/>
    </row>
    <row r="50" ht="12.75">
      <c r="E50" s="6"/>
    </row>
    <row r="51" ht="12.75">
      <c r="E51" s="72"/>
    </row>
    <row r="52" ht="12.75">
      <c r="E52" s="6"/>
    </row>
    <row r="53" ht="12.75">
      <c r="E53" s="6"/>
    </row>
    <row r="54" ht="12.75">
      <c r="E54" s="6"/>
    </row>
    <row r="55" ht="12.75">
      <c r="E55" s="6"/>
    </row>
    <row r="56" ht="12.75">
      <c r="E56" s="6"/>
    </row>
    <row r="57" ht="12.75">
      <c r="E57" s="6"/>
    </row>
    <row r="58" ht="12.75">
      <c r="E58" s="6"/>
    </row>
    <row r="59" ht="12.75">
      <c r="E59" s="6"/>
    </row>
    <row r="60" ht="12.75">
      <c r="E60" s="72"/>
    </row>
    <row r="61" ht="12.75">
      <c r="E61" s="72"/>
    </row>
    <row r="62" ht="12.75">
      <c r="E62" s="72"/>
    </row>
    <row r="63" ht="12.75">
      <c r="E63" s="72"/>
    </row>
    <row r="64" ht="12.75">
      <c r="E64" s="72"/>
    </row>
    <row r="65" ht="12.75">
      <c r="E65" s="6"/>
    </row>
    <row r="66" ht="12.75">
      <c r="E66" s="72"/>
    </row>
    <row r="67" ht="12.75">
      <c r="E67" s="6"/>
    </row>
    <row r="68" ht="12.75">
      <c r="E68" s="6"/>
    </row>
    <row r="69" ht="12.75">
      <c r="E69" s="6"/>
    </row>
    <row r="70" ht="12.75">
      <c r="E70" s="6"/>
    </row>
    <row r="71" ht="12.75">
      <c r="E71" s="6"/>
    </row>
    <row r="72" ht="12.75">
      <c r="E72" s="6"/>
    </row>
    <row r="73" ht="12.75">
      <c r="E73" s="6"/>
    </row>
    <row r="74" ht="12.75">
      <c r="E74" s="6"/>
    </row>
    <row r="75" ht="12.75">
      <c r="E75" s="72"/>
    </row>
    <row r="76" ht="12.75">
      <c r="E76" s="72"/>
    </row>
    <row r="77" ht="12.75">
      <c r="E77" s="72"/>
    </row>
    <row r="78" ht="12.75">
      <c r="E78" s="6"/>
    </row>
    <row r="79" ht="12.75">
      <c r="E79" s="6"/>
    </row>
    <row r="80" ht="12.75">
      <c r="E80" s="6"/>
    </row>
    <row r="81" ht="12.75">
      <c r="E81" s="6"/>
    </row>
    <row r="82" ht="12.75">
      <c r="E82" s="6"/>
    </row>
    <row r="83" ht="12.75">
      <c r="E83" s="6"/>
    </row>
    <row r="84" ht="12.75">
      <c r="E84" s="6"/>
    </row>
    <row r="85" ht="12.75">
      <c r="E85" s="6"/>
    </row>
    <row r="86" ht="12.75">
      <c r="E86" s="72"/>
    </row>
    <row r="88" ht="12.75">
      <c r="E88" s="6"/>
    </row>
    <row r="89" ht="12.75">
      <c r="E89" s="72"/>
    </row>
    <row r="90" ht="12.75">
      <c r="E90" s="72"/>
    </row>
    <row r="92" ht="12.75">
      <c r="E92" s="72"/>
    </row>
    <row r="94" ht="12.75">
      <c r="E94" s="72"/>
    </row>
    <row r="95" ht="12.75">
      <c r="E95" s="6"/>
    </row>
    <row r="96" ht="12.75">
      <c r="E96" s="6"/>
    </row>
    <row r="97" ht="12.75">
      <c r="E97" s="6"/>
    </row>
    <row r="98" ht="12.75">
      <c r="E98" s="6"/>
    </row>
    <row r="103" ht="12.75">
      <c r="E103" s="72"/>
    </row>
    <row r="104" ht="12.75">
      <c r="E104" s="72"/>
    </row>
    <row r="105" ht="12.75">
      <c r="E105" s="72"/>
    </row>
    <row r="107" ht="12.75">
      <c r="E107" s="72"/>
    </row>
    <row r="109" ht="12.75">
      <c r="E109" s="72"/>
    </row>
    <row r="110" ht="12.75">
      <c r="E110" s="6"/>
    </row>
    <row r="111" ht="12.75">
      <c r="E111" s="6"/>
    </row>
    <row r="112" ht="12.75">
      <c r="E112" s="6"/>
    </row>
    <row r="113" ht="12.75">
      <c r="E113" s="6"/>
    </row>
    <row r="118" ht="12.75">
      <c r="E118" s="72"/>
    </row>
    <row r="119" ht="12.75">
      <c r="E119" s="6"/>
    </row>
    <row r="120" ht="12.75">
      <c r="E120" s="72"/>
    </row>
    <row r="121" ht="12.75">
      <c r="E121" s="6"/>
    </row>
    <row r="122" ht="12.75">
      <c r="E122" s="6"/>
    </row>
    <row r="123" ht="12.75">
      <c r="E123" s="72"/>
    </row>
    <row r="124" ht="12.75">
      <c r="E124" s="6"/>
    </row>
    <row r="125" ht="12.75">
      <c r="E125" s="6"/>
    </row>
    <row r="126" ht="12.75">
      <c r="E126" s="6"/>
    </row>
    <row r="127" ht="12.75">
      <c r="E127" s="6"/>
    </row>
    <row r="128" ht="12.75">
      <c r="E128" s="72"/>
    </row>
    <row r="129" ht="12.75">
      <c r="E129" s="72"/>
    </row>
    <row r="130" ht="12.75">
      <c r="E130" s="72"/>
    </row>
    <row r="132" ht="12.75">
      <c r="E132" s="72"/>
    </row>
    <row r="134" ht="12.75">
      <c r="E134" s="72"/>
    </row>
    <row r="135" ht="12.75">
      <c r="E135" s="6"/>
    </row>
    <row r="136" ht="12.75">
      <c r="E136" s="6"/>
    </row>
    <row r="137" ht="12.75">
      <c r="E137" s="6"/>
    </row>
    <row r="138" ht="12.75">
      <c r="E138" s="6"/>
    </row>
    <row r="143" ht="12.75">
      <c r="E143" s="72"/>
    </row>
    <row r="144" ht="12.75">
      <c r="E144" s="72"/>
    </row>
    <row r="145" ht="12.75">
      <c r="E145" s="6"/>
    </row>
    <row r="146" ht="12.75">
      <c r="E146" s="6"/>
    </row>
    <row r="147" ht="12.75">
      <c r="E147" s="72"/>
    </row>
    <row r="148" ht="12.75">
      <c r="E148" s="6"/>
    </row>
    <row r="149" ht="12.75">
      <c r="E149" s="6"/>
    </row>
    <row r="150" ht="12.75">
      <c r="E150" s="6"/>
    </row>
    <row r="151" ht="12.75">
      <c r="E151" s="6"/>
    </row>
    <row r="152" ht="12.75">
      <c r="E152" s="72"/>
    </row>
  </sheetData>
  <sheetProtection selectLockedCells="1" selectUnlockedCells="1"/>
  <mergeCells count="3">
    <mergeCell ref="A17:I17"/>
    <mergeCell ref="A21:H21"/>
    <mergeCell ref="A23:J23"/>
  </mergeCells>
  <printOptions/>
  <pageMargins left="0.75" right="0.75" top="1" bottom="1" header="0.5118055555555555" footer="0.5118055555555555"/>
  <pageSetup horizontalDpi="300" verticalDpi="300" orientation="landscape" paperSize="9"/>
</worksheet>
</file>

<file path=xl/worksheets/sheet72.xml><?xml version="1.0" encoding="utf-8"?>
<worksheet xmlns="http://schemas.openxmlformats.org/spreadsheetml/2006/main" xmlns:r="http://schemas.openxmlformats.org/officeDocument/2006/relationships">
  <dimension ref="A1:J15"/>
  <sheetViews>
    <sheetView zoomScalePageLayoutView="0" workbookViewId="0" topLeftCell="A1">
      <selection activeCell="I4" sqref="I4"/>
    </sheetView>
  </sheetViews>
  <sheetFormatPr defaultColWidth="8.8515625" defaultRowHeight="12.75"/>
  <cols>
    <col min="1" max="1" width="3.7109375" style="0" customWidth="1"/>
    <col min="2" max="2" width="44.421875" style="0" customWidth="1"/>
    <col min="3" max="8" width="8.8515625" style="0" customWidth="1"/>
    <col min="9" max="9" width="7.00390625" style="0" customWidth="1"/>
    <col min="10" max="10" width="11.140625" style="0" customWidth="1"/>
  </cols>
  <sheetData>
    <row r="1" spans="1:10" ht="12.75">
      <c r="A1" s="7" t="s">
        <v>1017</v>
      </c>
      <c r="B1" s="265"/>
      <c r="C1" s="7"/>
      <c r="D1" s="7"/>
      <c r="E1" s="387"/>
      <c r="F1" s="105"/>
      <c r="G1" s="105"/>
      <c r="H1" s="7"/>
      <c r="I1" s="6"/>
      <c r="J1" s="6"/>
    </row>
    <row r="2" spans="1:10" ht="91.5" customHeight="1">
      <c r="A2" s="9" t="s">
        <v>87</v>
      </c>
      <c r="B2" s="9" t="s">
        <v>88</v>
      </c>
      <c r="C2" s="9" t="s">
        <v>89</v>
      </c>
      <c r="D2" s="10" t="s">
        <v>90</v>
      </c>
      <c r="E2" s="10" t="s">
        <v>91</v>
      </c>
      <c r="F2" s="11" t="s">
        <v>92</v>
      </c>
      <c r="G2" s="12" t="s">
        <v>93</v>
      </c>
      <c r="H2" s="389" t="s">
        <v>94</v>
      </c>
      <c r="I2" s="13" t="s">
        <v>95</v>
      </c>
      <c r="J2" s="13" t="s">
        <v>96</v>
      </c>
    </row>
    <row r="3" spans="1:10" ht="12.75">
      <c r="A3" s="15">
        <v>1</v>
      </c>
      <c r="B3" s="16">
        <v>2</v>
      </c>
      <c r="C3" s="201">
        <v>3</v>
      </c>
      <c r="D3" s="201">
        <v>4</v>
      </c>
      <c r="E3" s="201">
        <v>5</v>
      </c>
      <c r="F3" s="201">
        <v>6</v>
      </c>
      <c r="G3" s="201">
        <v>7</v>
      </c>
      <c r="H3" s="374">
        <v>8</v>
      </c>
      <c r="I3" s="201">
        <v>9</v>
      </c>
      <c r="J3" s="179">
        <v>10</v>
      </c>
    </row>
    <row r="4" spans="1:10" ht="25.5">
      <c r="A4" s="212">
        <v>1</v>
      </c>
      <c r="B4" s="136" t="s">
        <v>1018</v>
      </c>
      <c r="C4" s="603" t="s">
        <v>99</v>
      </c>
      <c r="D4" s="212">
        <v>250</v>
      </c>
      <c r="E4" s="22"/>
      <c r="F4" s="47"/>
      <c r="G4" s="24" t="e">
        <f>ROUNDUP(D4/F4,2)</f>
        <v>#DIV/0!</v>
      </c>
      <c r="H4" s="435">
        <v>0</v>
      </c>
      <c r="I4" s="110"/>
      <c r="J4" s="169" t="e">
        <f>ROUND((H4*I4+H4)*G4,2)</f>
        <v>#DIV/0!</v>
      </c>
    </row>
    <row r="5" spans="1:10" ht="12.75">
      <c r="A5" s="218"/>
      <c r="B5" s="5"/>
      <c r="C5" s="6"/>
      <c r="D5" s="6"/>
      <c r="E5" s="6"/>
      <c r="F5" s="58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70" t="s">
        <v>168</v>
      </c>
      <c r="B8" s="670"/>
      <c r="C8" s="670"/>
      <c r="D8" s="670"/>
      <c r="E8" s="670"/>
      <c r="F8" s="670"/>
      <c r="G8" s="670"/>
      <c r="H8" s="670"/>
      <c r="I8" s="72"/>
      <c r="J8" s="74"/>
    </row>
    <row r="9" spans="1:10" ht="12.75">
      <c r="A9" s="72" t="s">
        <v>169</v>
      </c>
      <c r="B9" s="72"/>
      <c r="C9" s="72"/>
      <c r="D9" s="72"/>
      <c r="E9" s="72"/>
      <c r="F9" s="73"/>
      <c r="G9" s="72"/>
      <c r="H9" s="72"/>
      <c r="I9" s="72"/>
      <c r="J9" s="74"/>
    </row>
    <row r="10" spans="1:10" ht="12.75" customHeight="1">
      <c r="A10" s="670" t="s">
        <v>170</v>
      </c>
      <c r="B10" s="670"/>
      <c r="C10" s="670"/>
      <c r="D10" s="670"/>
      <c r="E10" s="670"/>
      <c r="F10" s="670"/>
      <c r="G10" s="670"/>
      <c r="H10" s="670"/>
      <c r="I10" s="670"/>
      <c r="J10" s="670"/>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row r="15" spans="1:10" ht="12.75">
      <c r="A15" s="218"/>
      <c r="B15" s="5"/>
      <c r="C15" s="6"/>
      <c r="D15" s="6"/>
      <c r="E15" s="218"/>
      <c r="F15" s="586"/>
      <c r="G15" s="6"/>
      <c r="H15" s="6"/>
      <c r="I15" s="6"/>
      <c r="J15" s="6"/>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73.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4">
      <selection activeCell="H4" sqref="H4:H8"/>
    </sheetView>
  </sheetViews>
  <sheetFormatPr defaultColWidth="8.8515625" defaultRowHeight="12.75"/>
  <cols>
    <col min="1" max="1" width="3.421875" style="0" customWidth="1"/>
    <col min="2" max="2" width="63.421875" style="0" customWidth="1"/>
    <col min="3" max="3" width="3.7109375" style="0" customWidth="1"/>
    <col min="4" max="4" width="8.8515625" style="0" customWidth="1"/>
    <col min="5" max="5" width="10.00390625" style="0" customWidth="1"/>
    <col min="6" max="8" width="8.8515625" style="0" customWidth="1"/>
    <col min="9" max="9" width="5.00390625" style="0" customWidth="1"/>
    <col min="10" max="10" width="11.421875" style="0" customWidth="1"/>
  </cols>
  <sheetData>
    <row r="1" spans="1:10" ht="12.75">
      <c r="A1" s="119" t="s">
        <v>1019</v>
      </c>
      <c r="B1" s="119"/>
      <c r="C1" s="119"/>
      <c r="D1" s="119"/>
      <c r="E1" s="120"/>
      <c r="F1" s="105"/>
      <c r="G1" s="119"/>
      <c r="H1" s="119"/>
      <c r="I1" s="121"/>
      <c r="J1" s="121"/>
    </row>
    <row r="2" spans="1:10" ht="93.75" customHeight="1">
      <c r="A2" s="9" t="s">
        <v>87</v>
      </c>
      <c r="B2" s="9" t="s">
        <v>88</v>
      </c>
      <c r="C2" s="9" t="s">
        <v>89</v>
      </c>
      <c r="D2" s="10" t="s">
        <v>90</v>
      </c>
      <c r="E2" s="10" t="s">
        <v>91</v>
      </c>
      <c r="F2" s="122" t="s">
        <v>92</v>
      </c>
      <c r="G2" s="9" t="s">
        <v>93</v>
      </c>
      <c r="H2" s="13" t="s">
        <v>94</v>
      </c>
      <c r="I2" s="13" t="s">
        <v>95</v>
      </c>
      <c r="J2" s="13" t="s">
        <v>96</v>
      </c>
    </row>
    <row r="3" spans="1:10" ht="12.75">
      <c r="A3" s="123">
        <v>1</v>
      </c>
      <c r="B3" s="124">
        <v>2</v>
      </c>
      <c r="C3" s="123">
        <v>3</v>
      </c>
      <c r="D3" s="123">
        <v>4</v>
      </c>
      <c r="E3" s="123">
        <v>5</v>
      </c>
      <c r="F3" s="123">
        <v>6</v>
      </c>
      <c r="G3" s="123">
        <v>7</v>
      </c>
      <c r="H3" s="123">
        <v>8</v>
      </c>
      <c r="I3" s="123">
        <v>9</v>
      </c>
      <c r="J3" s="17">
        <v>10</v>
      </c>
    </row>
    <row r="4" spans="1:10" ht="25.5" customHeight="1">
      <c r="A4" s="19">
        <v>1</v>
      </c>
      <c r="B4" s="604" t="s">
        <v>1020</v>
      </c>
      <c r="C4" s="19" t="s">
        <v>99</v>
      </c>
      <c r="D4" s="22">
        <v>220</v>
      </c>
      <c r="E4" s="22"/>
      <c r="F4" s="47"/>
      <c r="G4" s="24" t="e">
        <f>ROUNDUP(D4/F4,2)</f>
        <v>#DIV/0!</v>
      </c>
      <c r="H4" s="37">
        <v>0</v>
      </c>
      <c r="I4" s="26"/>
      <c r="J4" s="169" t="e">
        <f>ROUND((H4*I4+H4)*G4,2)</f>
        <v>#DIV/0!</v>
      </c>
    </row>
    <row r="5" spans="1:10" ht="25.5" customHeight="1">
      <c r="A5" s="19">
        <f>A4+1</f>
        <v>2</v>
      </c>
      <c r="B5" s="125" t="s">
        <v>1021</v>
      </c>
      <c r="C5" s="19" t="s">
        <v>99</v>
      </c>
      <c r="D5" s="22">
        <v>40</v>
      </c>
      <c r="E5" s="22"/>
      <c r="F5" s="47"/>
      <c r="G5" s="24" t="e">
        <f>ROUNDUP(D5/F5,2)</f>
        <v>#DIV/0!</v>
      </c>
      <c r="H5" s="37">
        <v>0</v>
      </c>
      <c r="I5" s="26"/>
      <c r="J5" s="169" t="e">
        <f>ROUND((H5*I5+H5)*G5,2)</f>
        <v>#DIV/0!</v>
      </c>
    </row>
    <row r="6" spans="1:10" ht="87.75" customHeight="1">
      <c r="A6" s="19">
        <f>A5+1</f>
        <v>3</v>
      </c>
      <c r="B6" s="211" t="s">
        <v>1022</v>
      </c>
      <c r="C6" s="19" t="s">
        <v>99</v>
      </c>
      <c r="D6" s="22">
        <v>30</v>
      </c>
      <c r="E6" s="22"/>
      <c r="F6" s="47"/>
      <c r="G6" s="24" t="e">
        <f>ROUNDUP(D6/F6,2)</f>
        <v>#DIV/0!</v>
      </c>
      <c r="H6" s="37">
        <v>0</v>
      </c>
      <c r="I6" s="26"/>
      <c r="J6" s="169" t="e">
        <f>ROUND((H6*I6+H6)*G6,2)</f>
        <v>#DIV/0!</v>
      </c>
    </row>
    <row r="7" spans="1:10" ht="36.75" customHeight="1">
      <c r="A7" s="19">
        <f>A6+1</f>
        <v>4</v>
      </c>
      <c r="B7" s="211" t="s">
        <v>1023</v>
      </c>
      <c r="C7" s="19" t="s">
        <v>99</v>
      </c>
      <c r="D7" s="22">
        <v>100</v>
      </c>
      <c r="E7" s="22"/>
      <c r="F7" s="47"/>
      <c r="G7" s="24" t="e">
        <f>ROUNDUP(D7/F7,2)</f>
        <v>#DIV/0!</v>
      </c>
      <c r="H7" s="37">
        <v>0</v>
      </c>
      <c r="I7" s="26"/>
      <c r="J7" s="169" t="e">
        <f>ROUND((H7*I7+H7)*G7,2)</f>
        <v>#DIV/0!</v>
      </c>
    </row>
    <row r="8" spans="1:10" ht="34.5" customHeight="1">
      <c r="A8" s="19">
        <f>A7+1</f>
        <v>5</v>
      </c>
      <c r="B8" s="605" t="s">
        <v>1024</v>
      </c>
      <c r="C8" s="19" t="s">
        <v>99</v>
      </c>
      <c r="D8" s="22">
        <v>100</v>
      </c>
      <c r="E8" s="22"/>
      <c r="F8" s="47"/>
      <c r="G8" s="24" t="e">
        <f>ROUNDUP(D8/F8,2)</f>
        <v>#DIV/0!</v>
      </c>
      <c r="H8" s="37">
        <v>0</v>
      </c>
      <c r="I8" s="26"/>
      <c r="J8" s="169" t="e">
        <f>ROUND((H8*I8+H8)*G8,2)</f>
        <v>#DIV/0!</v>
      </c>
    </row>
    <row r="9" spans="1:10" ht="12.75" customHeight="1">
      <c r="A9" s="676" t="s">
        <v>165</v>
      </c>
      <c r="B9" s="676"/>
      <c r="C9" s="676"/>
      <c r="D9" s="676"/>
      <c r="E9" s="676"/>
      <c r="F9" s="676"/>
      <c r="G9" s="676"/>
      <c r="H9" s="676"/>
      <c r="I9" s="676"/>
      <c r="J9" s="317" t="e">
        <f>SUM(J4:J8)</f>
        <v>#DIV/0!</v>
      </c>
    </row>
    <row r="10" spans="1:10" s="72" customFormat="1" ht="15.75" customHeight="1">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9:I9"/>
    <mergeCell ref="A12:H12"/>
    <mergeCell ref="A14:J14"/>
  </mergeCells>
  <printOptions/>
  <pageMargins left="0.7" right="0.7" top="0.75" bottom="0.75" header="0.5118055555555555" footer="0.5118055555555555"/>
  <pageSetup horizontalDpi="300" verticalDpi="300" orientation="landscape" paperSize="9"/>
</worksheet>
</file>

<file path=xl/worksheets/sheet74.xml><?xml version="1.0" encoding="utf-8"?>
<worksheet xmlns="http://schemas.openxmlformats.org/spreadsheetml/2006/main" xmlns:r="http://schemas.openxmlformats.org/officeDocument/2006/relationships">
  <dimension ref="A1:IV109"/>
  <sheetViews>
    <sheetView zoomScale="107" zoomScaleNormal="107" zoomScalePageLayoutView="0" workbookViewId="0" topLeftCell="A1">
      <selection activeCell="H5" sqref="H5"/>
    </sheetView>
  </sheetViews>
  <sheetFormatPr defaultColWidth="9.140625" defaultRowHeight="12.75"/>
  <cols>
    <col min="1" max="1" width="5.140625" style="6" customWidth="1"/>
    <col min="2" max="2" width="59.421875" style="6" customWidth="1"/>
    <col min="3" max="3" width="4.28125" style="6" customWidth="1"/>
    <col min="4" max="4" width="5.421875" style="6" customWidth="1"/>
    <col min="5" max="5" width="10.421875" style="0" customWidth="1"/>
    <col min="6" max="6" width="9.8515625" style="6" customWidth="1"/>
    <col min="7" max="7" width="10.8515625" style="6" customWidth="1"/>
    <col min="8" max="8" width="10.28125" style="6" customWidth="1"/>
    <col min="9" max="9" width="4.7109375" style="6" customWidth="1"/>
    <col min="10" max="10" width="11.140625" style="6" customWidth="1"/>
    <col min="11" max="16384" width="9.140625" style="6" customWidth="1"/>
  </cols>
  <sheetData>
    <row r="1" spans="1:10" ht="12.75">
      <c r="A1" s="7" t="s">
        <v>1025</v>
      </c>
      <c r="B1" s="7"/>
      <c r="C1" s="104"/>
      <c r="D1" s="7"/>
      <c r="E1" s="387"/>
      <c r="F1" s="105"/>
      <c r="G1" s="7"/>
      <c r="H1" s="7"/>
      <c r="J1"/>
    </row>
    <row r="2" spans="1:10" s="14" customFormat="1" ht="78.75" customHeight="1">
      <c r="A2" s="9" t="s">
        <v>87</v>
      </c>
      <c r="B2" s="9" t="s">
        <v>88</v>
      </c>
      <c r="C2" s="9" t="s">
        <v>89</v>
      </c>
      <c r="D2" s="10" t="s">
        <v>90</v>
      </c>
      <c r="E2" s="10" t="s">
        <v>91</v>
      </c>
      <c r="F2" s="11" t="s">
        <v>92</v>
      </c>
      <c r="G2" s="12" t="s">
        <v>93</v>
      </c>
      <c r="H2" s="13" t="s">
        <v>94</v>
      </c>
      <c r="I2" s="13" t="s">
        <v>95</v>
      </c>
      <c r="J2" s="13" t="s">
        <v>96</v>
      </c>
    </row>
    <row r="3" spans="1:256" ht="12.75">
      <c r="A3" s="186">
        <v>1</v>
      </c>
      <c r="B3" s="186">
        <v>2</v>
      </c>
      <c r="C3" s="186">
        <v>3</v>
      </c>
      <c r="D3" s="186">
        <v>4</v>
      </c>
      <c r="E3" s="258">
        <v>5</v>
      </c>
      <c r="F3" s="533">
        <v>6</v>
      </c>
      <c r="G3" s="186">
        <v>7</v>
      </c>
      <c r="H3" s="186">
        <v>8</v>
      </c>
      <c r="I3" s="186">
        <v>9</v>
      </c>
      <c r="J3" s="413">
        <v>10</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72" customFormat="1" ht="53.25" customHeight="1">
      <c r="A4" s="33">
        <v>1</v>
      </c>
      <c r="B4" s="132" t="s">
        <v>1026</v>
      </c>
      <c r="C4" s="146"/>
      <c r="D4" s="606"/>
      <c r="E4" s="607"/>
      <c r="F4" s="608"/>
      <c r="G4" s="62"/>
      <c r="H4" s="396"/>
      <c r="I4" s="26"/>
      <c r="J4" s="169"/>
    </row>
    <row r="5" spans="1:10" s="72" customFormat="1" ht="12.75">
      <c r="A5" s="33" t="s">
        <v>491</v>
      </c>
      <c r="B5" s="359" t="s">
        <v>1027</v>
      </c>
      <c r="C5" s="609" t="s">
        <v>99</v>
      </c>
      <c r="D5" s="22">
        <v>20</v>
      </c>
      <c r="E5" s="22"/>
      <c r="F5" s="31"/>
      <c r="G5" s="246" t="e">
        <f>ROUNDUP(D5/F5,2)</f>
        <v>#DIV/0!</v>
      </c>
      <c r="H5" s="37">
        <v>0</v>
      </c>
      <c r="I5" s="110"/>
      <c r="J5" s="169" t="e">
        <f>ROUND((H5*I5+H5)*G5,2)</f>
        <v>#DIV/0!</v>
      </c>
    </row>
    <row r="6" spans="1:10" s="72" customFormat="1" ht="12.75">
      <c r="A6" s="33" t="s">
        <v>493</v>
      </c>
      <c r="B6" s="359" t="s">
        <v>1028</v>
      </c>
      <c r="C6" s="609" t="s">
        <v>99</v>
      </c>
      <c r="D6" s="22">
        <v>300</v>
      </c>
      <c r="E6" s="22"/>
      <c r="F6" s="31"/>
      <c r="G6" s="246" t="e">
        <f>ROUNDUP(D6/F6,2)</f>
        <v>#DIV/0!</v>
      </c>
      <c r="H6" s="37">
        <v>0</v>
      </c>
      <c r="I6" s="110"/>
      <c r="J6" s="169" t="e">
        <f>ROUND((H6*I6+H6)*G6,2)</f>
        <v>#DIV/0!</v>
      </c>
    </row>
    <row r="7" spans="1:10" s="72" customFormat="1" ht="12.75">
      <c r="A7" s="33" t="s">
        <v>495</v>
      </c>
      <c r="B7" s="359" t="s">
        <v>1029</v>
      </c>
      <c r="C7" s="609" t="s">
        <v>99</v>
      </c>
      <c r="D7" s="22">
        <v>20</v>
      </c>
      <c r="E7" s="22"/>
      <c r="F7" s="31"/>
      <c r="G7" s="246" t="e">
        <f>ROUNDUP(D7/F7,2)</f>
        <v>#DIV/0!</v>
      </c>
      <c r="H7" s="37">
        <v>0</v>
      </c>
      <c r="I7" s="110"/>
      <c r="J7" s="169" t="e">
        <f>ROUND((H7*I7+H7)*G7,2)</f>
        <v>#DIV/0!</v>
      </c>
    </row>
    <row r="8" spans="1:10" s="72" customFormat="1" ht="12.75" customHeight="1">
      <c r="A8" s="686" t="s">
        <v>442</v>
      </c>
      <c r="B8" s="686"/>
      <c r="C8" s="686"/>
      <c r="D8" s="686"/>
      <c r="E8" s="686"/>
      <c r="F8" s="686"/>
      <c r="G8" s="686"/>
      <c r="H8" s="686"/>
      <c r="I8" s="686"/>
      <c r="J8" s="317" t="e">
        <f>SUM(J4:J7)</f>
        <v>#DIV/0!</v>
      </c>
    </row>
    <row r="10" spans="1:10" s="72" customFormat="1" ht="12">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row r="20" ht="12.75">
      <c r="E20" s="6"/>
    </row>
    <row r="21" ht="12.75">
      <c r="E21" s="6"/>
    </row>
    <row r="22" ht="12.75">
      <c r="E22" s="6"/>
    </row>
    <row r="23" ht="12.75">
      <c r="E23" s="6"/>
    </row>
    <row r="28" ht="12.75">
      <c r="E28" s="218"/>
    </row>
    <row r="29" ht="12.75">
      <c r="E29" s="72"/>
    </row>
    <row r="30" ht="12.75">
      <c r="E30" s="218"/>
    </row>
    <row r="31" ht="12.75">
      <c r="E31" s="72"/>
    </row>
    <row r="32" ht="12.75">
      <c r="E32" s="6"/>
    </row>
    <row r="33" ht="12.75">
      <c r="E33" s="6"/>
    </row>
    <row r="34" ht="12.75">
      <c r="E34" s="6"/>
    </row>
    <row r="35" ht="12.75">
      <c r="E35" s="6"/>
    </row>
    <row r="36" ht="12.75">
      <c r="E36" s="218"/>
    </row>
    <row r="37" ht="12.75">
      <c r="E37" s="218"/>
    </row>
    <row r="38" ht="12.75">
      <c r="E38" s="218"/>
    </row>
    <row r="39" ht="12.75">
      <c r="E39" s="218"/>
    </row>
    <row r="40" ht="12.75">
      <c r="E40" s="72"/>
    </row>
    <row r="41" ht="12.75">
      <c r="E41" s="72"/>
    </row>
    <row r="42" ht="12.75">
      <c r="E42" s="6"/>
    </row>
    <row r="43" ht="12.75">
      <c r="E43" s="72"/>
    </row>
    <row r="44" ht="12.75">
      <c r="E44" s="6"/>
    </row>
    <row r="45" ht="12.75">
      <c r="E45" s="72"/>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218"/>
    </row>
    <row r="61" ht="12.75">
      <c r="E61" s="218"/>
    </row>
    <row r="62" ht="12.75">
      <c r="E62" s="218"/>
    </row>
    <row r="63" ht="12.75">
      <c r="E63" s="218"/>
    </row>
    <row r="64" ht="12.75">
      <c r="E64" s="72"/>
    </row>
    <row r="65" ht="12.75">
      <c r="E65" s="72"/>
    </row>
    <row r="66" ht="12.75">
      <c r="E66" s="402"/>
    </row>
    <row r="67" ht="12.75">
      <c r="E67" s="72"/>
    </row>
    <row r="68" ht="12.75">
      <c r="E68" s="402"/>
    </row>
    <row r="69" ht="12.75">
      <c r="E69" s="72"/>
    </row>
    <row r="70" ht="12.75">
      <c r="E70" s="6"/>
    </row>
    <row r="71" ht="12.75">
      <c r="E71" s="6"/>
    </row>
    <row r="72" ht="12.75">
      <c r="E72" s="6"/>
    </row>
    <row r="73" ht="12.75">
      <c r="E73" s="6"/>
    </row>
    <row r="74" ht="12.75">
      <c r="E74" s="402"/>
    </row>
    <row r="75" ht="12.75">
      <c r="E75" s="402"/>
    </row>
    <row r="76" ht="12.75">
      <c r="E76" s="402"/>
    </row>
    <row r="77" ht="12.75">
      <c r="E77" s="402"/>
    </row>
    <row r="78" ht="12.75">
      <c r="E78" s="72"/>
    </row>
    <row r="79" ht="12.75">
      <c r="E79" s="6"/>
    </row>
    <row r="80" ht="12.75">
      <c r="E80" s="72"/>
    </row>
    <row r="81" ht="12.75">
      <c r="E81" s="6"/>
    </row>
    <row r="82" ht="12.75">
      <c r="E82" s="72"/>
    </row>
    <row r="83" ht="12.75">
      <c r="E83" s="6"/>
    </row>
    <row r="84" ht="12.75">
      <c r="E84" s="6"/>
    </row>
    <row r="85" ht="12.75">
      <c r="E85" s="6"/>
    </row>
    <row r="86" ht="12.75">
      <c r="E86" s="6"/>
    </row>
    <row r="87" ht="12.75">
      <c r="E87" s="6"/>
    </row>
    <row r="88" ht="12.75">
      <c r="E88" s="6"/>
    </row>
    <row r="89" ht="12.75">
      <c r="E89" s="6"/>
    </row>
    <row r="90" ht="12.75">
      <c r="E90" s="6"/>
    </row>
    <row r="91" ht="12.75">
      <c r="E91" s="72"/>
    </row>
    <row r="92" ht="12.75">
      <c r="E92" s="72"/>
    </row>
    <row r="93" ht="12.75">
      <c r="E93" s="72"/>
    </row>
    <row r="94" ht="12.75">
      <c r="E94" s="72"/>
    </row>
    <row r="95" ht="12.75">
      <c r="E95" s="72"/>
    </row>
    <row r="96" ht="12.75">
      <c r="E96" s="6"/>
    </row>
    <row r="97" ht="12.75">
      <c r="E97" s="72"/>
    </row>
    <row r="98" ht="12.75">
      <c r="E98" s="6"/>
    </row>
    <row r="99" ht="12.75">
      <c r="E99" s="6"/>
    </row>
    <row r="100" ht="12.75">
      <c r="E100" s="6"/>
    </row>
    <row r="101" ht="12.75">
      <c r="E101" s="6"/>
    </row>
    <row r="102" ht="12.75">
      <c r="E102" s="6"/>
    </row>
    <row r="103" ht="12.75">
      <c r="E103" s="6"/>
    </row>
    <row r="104" ht="12.75">
      <c r="E104" s="6"/>
    </row>
    <row r="105" ht="12.75">
      <c r="E105" s="6"/>
    </row>
    <row r="106" ht="12.75">
      <c r="E106" s="72"/>
    </row>
    <row r="107" ht="12.75">
      <c r="E107" s="72"/>
    </row>
    <row r="108" ht="12.75">
      <c r="E108" s="72"/>
    </row>
    <row r="109" ht="12.75">
      <c r="E109" s="6"/>
    </row>
  </sheetData>
  <sheetProtection selectLockedCells="1" selectUnlockedCells="1"/>
  <mergeCells count="3">
    <mergeCell ref="A8:I8"/>
    <mergeCell ref="A12:H12"/>
    <mergeCell ref="A14: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5.xml><?xml version="1.0" encoding="utf-8"?>
<worksheet xmlns="http://schemas.openxmlformats.org/spreadsheetml/2006/main" xmlns:r="http://schemas.openxmlformats.org/officeDocument/2006/relationships">
  <dimension ref="A1:J71"/>
  <sheetViews>
    <sheetView zoomScale="107" zoomScaleNormal="107" zoomScalePageLayoutView="0" workbookViewId="0" topLeftCell="A7">
      <selection activeCell="H4" sqref="H4:H13"/>
    </sheetView>
  </sheetViews>
  <sheetFormatPr defaultColWidth="8.8515625" defaultRowHeight="12.75"/>
  <cols>
    <col min="1" max="1" width="5.8515625" style="0" customWidth="1"/>
    <col min="2" max="2" width="54.421875" style="0" customWidth="1"/>
    <col min="3" max="3" width="6.140625" style="0" customWidth="1"/>
    <col min="4" max="4" width="5.421875" style="6" customWidth="1"/>
    <col min="5" max="5" width="8.8515625" style="0" customWidth="1"/>
    <col min="6" max="6" width="9.8515625" style="0" customWidth="1"/>
    <col min="7" max="8" width="12.00390625" style="0" customWidth="1"/>
    <col min="9" max="9" width="4.7109375" style="0" customWidth="1"/>
    <col min="10" max="10" width="13.140625" style="0" customWidth="1"/>
  </cols>
  <sheetData>
    <row r="1" spans="1:8" s="174" customFormat="1" ht="12.75">
      <c r="A1" s="7" t="s">
        <v>1030</v>
      </c>
      <c r="B1" s="7"/>
      <c r="C1" s="7"/>
      <c r="D1" s="7"/>
      <c r="E1" s="7"/>
      <c r="F1" s="7"/>
      <c r="G1" s="7"/>
      <c r="H1" s="7"/>
    </row>
    <row r="2" spans="1:10" s="14" customFormat="1" ht="60">
      <c r="A2" s="9" t="s">
        <v>87</v>
      </c>
      <c r="B2" s="9" t="s">
        <v>88</v>
      </c>
      <c r="C2" s="9" t="s">
        <v>89</v>
      </c>
      <c r="D2" s="10" t="s">
        <v>90</v>
      </c>
      <c r="E2" s="10" t="s">
        <v>688</v>
      </c>
      <c r="F2" s="11" t="s">
        <v>92</v>
      </c>
      <c r="G2" s="12" t="s">
        <v>93</v>
      </c>
      <c r="H2" s="13" t="s">
        <v>94</v>
      </c>
      <c r="I2" s="13" t="s">
        <v>95</v>
      </c>
      <c r="J2" s="13" t="s">
        <v>96</v>
      </c>
    </row>
    <row r="3" spans="1:10" s="108" customFormat="1" ht="10.5">
      <c r="A3" s="15">
        <v>1</v>
      </c>
      <c r="B3" s="15">
        <v>2</v>
      </c>
      <c r="C3" s="15">
        <v>3</v>
      </c>
      <c r="D3" s="15">
        <v>4</v>
      </c>
      <c r="E3" s="201">
        <v>5</v>
      </c>
      <c r="F3" s="15">
        <v>6</v>
      </c>
      <c r="G3" s="15">
        <v>7</v>
      </c>
      <c r="H3" s="15">
        <v>8</v>
      </c>
      <c r="I3" s="15">
        <v>9</v>
      </c>
      <c r="J3" s="17">
        <v>10</v>
      </c>
    </row>
    <row r="4" spans="1:10" s="184" customFormat="1" ht="39">
      <c r="A4" s="33">
        <v>1</v>
      </c>
      <c r="B4" s="51" t="s">
        <v>1031</v>
      </c>
      <c r="C4" s="52" t="s">
        <v>108</v>
      </c>
      <c r="D4" s="337">
        <v>2</v>
      </c>
      <c r="E4" s="109"/>
      <c r="F4" s="47"/>
      <c r="G4" s="24" t="e">
        <f aca="true" t="shared" si="0" ref="G4:G13">ROUNDUP(D4/F4,2)</f>
        <v>#DIV/0!</v>
      </c>
      <c r="H4" s="37">
        <v>0</v>
      </c>
      <c r="I4" s="26"/>
      <c r="J4" s="169" t="e">
        <f aca="true" t="shared" si="1" ref="J4:J13">ROUND((H4*I4+H4)*G4,2)</f>
        <v>#DIV/0!</v>
      </c>
    </row>
    <row r="5" spans="1:10" s="184" customFormat="1" ht="39">
      <c r="A5" s="33">
        <v>2</v>
      </c>
      <c r="B5" s="51" t="s">
        <v>1032</v>
      </c>
      <c r="C5" s="52" t="s">
        <v>108</v>
      </c>
      <c r="D5" s="337">
        <v>5</v>
      </c>
      <c r="E5" s="109"/>
      <c r="F5" s="47"/>
      <c r="G5" s="24" t="e">
        <f t="shared" si="0"/>
        <v>#DIV/0!</v>
      </c>
      <c r="H5" s="37">
        <v>0</v>
      </c>
      <c r="I5" s="26"/>
      <c r="J5" s="169" t="e">
        <f t="shared" si="1"/>
        <v>#DIV/0!</v>
      </c>
    </row>
    <row r="6" spans="1:10" s="184" customFormat="1" ht="25.5">
      <c r="A6" s="33">
        <v>3</v>
      </c>
      <c r="B6" s="51" t="s">
        <v>1033</v>
      </c>
      <c r="C6" s="52" t="s">
        <v>108</v>
      </c>
      <c r="D6" s="337">
        <v>15</v>
      </c>
      <c r="E6" s="109"/>
      <c r="F6" s="47"/>
      <c r="G6" s="24" t="e">
        <f t="shared" si="0"/>
        <v>#DIV/0!</v>
      </c>
      <c r="H6" s="37">
        <v>0</v>
      </c>
      <c r="I6" s="26"/>
      <c r="J6" s="169" t="e">
        <f t="shared" si="1"/>
        <v>#DIV/0!</v>
      </c>
    </row>
    <row r="7" spans="1:10" s="184" customFormat="1" ht="33" customHeight="1">
      <c r="A7" s="33">
        <v>4</v>
      </c>
      <c r="B7" s="51" t="s">
        <v>1034</v>
      </c>
      <c r="C7" s="52" t="s">
        <v>108</v>
      </c>
      <c r="D7" s="337">
        <v>4</v>
      </c>
      <c r="E7" s="109"/>
      <c r="F7" s="47"/>
      <c r="G7" s="24" t="e">
        <f t="shared" si="0"/>
        <v>#DIV/0!</v>
      </c>
      <c r="H7" s="37">
        <v>0</v>
      </c>
      <c r="I7" s="26"/>
      <c r="J7" s="169" t="e">
        <f t="shared" si="1"/>
        <v>#DIV/0!</v>
      </c>
    </row>
    <row r="8" spans="1:10" s="184" customFormat="1" ht="25.5">
      <c r="A8" s="33">
        <v>5</v>
      </c>
      <c r="B8" s="51" t="s">
        <v>1035</v>
      </c>
      <c r="C8" s="52" t="s">
        <v>108</v>
      </c>
      <c r="D8" s="337">
        <v>2</v>
      </c>
      <c r="E8" s="109"/>
      <c r="F8" s="47"/>
      <c r="G8" s="24" t="e">
        <f t="shared" si="0"/>
        <v>#DIV/0!</v>
      </c>
      <c r="H8" s="37">
        <v>0</v>
      </c>
      <c r="I8" s="26"/>
      <c r="J8" s="169" t="e">
        <f t="shared" si="1"/>
        <v>#DIV/0!</v>
      </c>
    </row>
    <row r="9" spans="1:10" s="184" customFormat="1" ht="25.5">
      <c r="A9" s="33">
        <v>6</v>
      </c>
      <c r="B9" s="51" t="s">
        <v>1036</v>
      </c>
      <c r="C9" s="52" t="s">
        <v>108</v>
      </c>
      <c r="D9" s="337">
        <v>2</v>
      </c>
      <c r="E9" s="109"/>
      <c r="F9" s="47"/>
      <c r="G9" s="24" t="e">
        <f t="shared" si="0"/>
        <v>#DIV/0!</v>
      </c>
      <c r="H9" s="37">
        <v>0</v>
      </c>
      <c r="I9" s="26"/>
      <c r="J9" s="169" t="e">
        <f t="shared" si="1"/>
        <v>#DIV/0!</v>
      </c>
    </row>
    <row r="10" spans="1:10" s="184" customFormat="1" ht="39">
      <c r="A10" s="33">
        <v>7</v>
      </c>
      <c r="B10" s="51" t="s">
        <v>1037</v>
      </c>
      <c r="C10" s="52" t="s">
        <v>108</v>
      </c>
      <c r="D10" s="337">
        <v>5</v>
      </c>
      <c r="E10" s="109"/>
      <c r="F10" s="47"/>
      <c r="G10" s="24" t="e">
        <f t="shared" si="0"/>
        <v>#DIV/0!</v>
      </c>
      <c r="H10" s="37">
        <v>0</v>
      </c>
      <c r="I10" s="26"/>
      <c r="J10" s="169" t="e">
        <f t="shared" si="1"/>
        <v>#DIV/0!</v>
      </c>
    </row>
    <row r="11" spans="1:10" s="184" customFormat="1" ht="25.5">
      <c r="A11" s="33">
        <v>8</v>
      </c>
      <c r="B11" s="51" t="s">
        <v>1038</v>
      </c>
      <c r="C11" s="52" t="s">
        <v>108</v>
      </c>
      <c r="D11" s="337">
        <v>10</v>
      </c>
      <c r="E11" s="109"/>
      <c r="F11" s="47"/>
      <c r="G11" s="24" t="e">
        <f t="shared" si="0"/>
        <v>#DIV/0!</v>
      </c>
      <c r="H11" s="37">
        <v>0</v>
      </c>
      <c r="I11" s="26"/>
      <c r="J11" s="169" t="e">
        <f t="shared" si="1"/>
        <v>#DIV/0!</v>
      </c>
    </row>
    <row r="12" spans="1:10" s="184" customFormat="1" ht="25.5">
      <c r="A12" s="33">
        <v>9</v>
      </c>
      <c r="B12" s="51" t="s">
        <v>1039</v>
      </c>
      <c r="C12" s="52" t="s">
        <v>108</v>
      </c>
      <c r="D12" s="337">
        <v>2</v>
      </c>
      <c r="E12" s="109"/>
      <c r="F12" s="47"/>
      <c r="G12" s="24" t="e">
        <f t="shared" si="0"/>
        <v>#DIV/0!</v>
      </c>
      <c r="H12" s="37">
        <v>0</v>
      </c>
      <c r="I12" s="26"/>
      <c r="J12" s="596" t="e">
        <f t="shared" si="1"/>
        <v>#DIV/0!</v>
      </c>
    </row>
    <row r="13" spans="1:10" s="184" customFormat="1" ht="25.5">
      <c r="A13" s="33">
        <v>10</v>
      </c>
      <c r="B13" s="51" t="s">
        <v>1040</v>
      </c>
      <c r="C13" s="52" t="s">
        <v>108</v>
      </c>
      <c r="D13" s="337">
        <v>20</v>
      </c>
      <c r="E13" s="109"/>
      <c r="F13" s="47"/>
      <c r="G13" s="24" t="e">
        <f t="shared" si="0"/>
        <v>#DIV/0!</v>
      </c>
      <c r="H13" s="37">
        <v>0</v>
      </c>
      <c r="I13" s="26"/>
      <c r="J13" s="596" t="e">
        <f t="shared" si="1"/>
        <v>#DIV/0!</v>
      </c>
    </row>
    <row r="14" spans="1:10" s="184" customFormat="1" ht="12.75" customHeight="1">
      <c r="A14" s="688" t="s">
        <v>165</v>
      </c>
      <c r="B14" s="688"/>
      <c r="C14" s="688"/>
      <c r="D14" s="688"/>
      <c r="E14" s="688"/>
      <c r="F14" s="688"/>
      <c r="G14" s="688"/>
      <c r="H14" s="688"/>
      <c r="I14" s="688"/>
      <c r="J14" s="510" t="e">
        <f>SUM(J4:J13)</f>
        <v>#DIV/0!</v>
      </c>
    </row>
    <row r="15" spans="1:10" s="72" customFormat="1" ht="12">
      <c r="A15" s="72" t="s">
        <v>166</v>
      </c>
      <c r="F15" s="73"/>
      <c r="J15" s="74"/>
    </row>
    <row r="16" spans="1:10" s="72" customFormat="1" ht="12">
      <c r="A16" s="72" t="s">
        <v>167</v>
      </c>
      <c r="F16" s="73"/>
      <c r="J16" s="74"/>
    </row>
    <row r="17" spans="1:10" s="72" customFormat="1" ht="12" customHeight="1">
      <c r="A17" s="670" t="s">
        <v>168</v>
      </c>
      <c r="B17" s="670"/>
      <c r="C17" s="670"/>
      <c r="D17" s="670"/>
      <c r="E17" s="670"/>
      <c r="F17" s="670"/>
      <c r="G17" s="670"/>
      <c r="H17" s="670"/>
      <c r="J17" s="74"/>
    </row>
    <row r="18" spans="1:10" s="72" customFormat="1" ht="12" customHeight="1">
      <c r="A18" s="72" t="s">
        <v>169</v>
      </c>
      <c r="F18" s="73"/>
      <c r="J18" s="74"/>
    </row>
    <row r="19" spans="1:10" s="72" customFormat="1" ht="25.5" customHeight="1">
      <c r="A19" s="670" t="s">
        <v>170</v>
      </c>
      <c r="B19" s="670"/>
      <c r="C19" s="670"/>
      <c r="D19" s="670"/>
      <c r="E19" s="670"/>
      <c r="F19" s="670"/>
      <c r="G19" s="670"/>
      <c r="H19" s="670"/>
      <c r="I19" s="670"/>
      <c r="J19" s="670"/>
    </row>
    <row r="20" spans="1:10" s="72" customFormat="1" ht="12">
      <c r="A20" s="72" t="s">
        <v>171</v>
      </c>
      <c r="F20" s="73"/>
      <c r="J20" s="74"/>
    </row>
    <row r="21" spans="1:10" s="72" customFormat="1" ht="12">
      <c r="A21" s="72" t="s">
        <v>172</v>
      </c>
      <c r="F21" s="73"/>
      <c r="J21" s="74"/>
    </row>
    <row r="22" spans="1:10" s="72" customFormat="1" ht="12">
      <c r="A22" s="72" t="s">
        <v>173</v>
      </c>
      <c r="F22" s="73"/>
      <c r="J22" s="74"/>
    </row>
    <row r="23" spans="1:10" s="72" customFormat="1" ht="12">
      <c r="A23" s="72" t="s">
        <v>174</v>
      </c>
      <c r="F23" s="73"/>
      <c r="J23" s="74"/>
    </row>
    <row r="24" spans="1:10" s="72" customFormat="1" ht="12">
      <c r="A24" s="72" t="s">
        <v>175</v>
      </c>
      <c r="F24" s="73"/>
      <c r="J24" s="74"/>
    </row>
    <row r="25" spans="1:10" s="158" customFormat="1" ht="12" customHeight="1">
      <c r="A25" s="72"/>
      <c r="B25" s="72"/>
      <c r="C25" s="72"/>
      <c r="D25" s="72"/>
      <c r="E25" s="6"/>
      <c r="F25" s="72"/>
      <c r="G25" s="72"/>
      <c r="H25" s="72"/>
      <c r="I25" s="72"/>
      <c r="J25" s="72"/>
    </row>
    <row r="26" s="72" customFormat="1" ht="12.75">
      <c r="E26" s="6"/>
    </row>
    <row r="27" s="72" customFormat="1" ht="12.75">
      <c r="E27" s="6"/>
    </row>
    <row r="28" spans="1:10" s="72" customFormat="1" ht="12.75">
      <c r="A28"/>
      <c r="B28"/>
      <c r="C28"/>
      <c r="D28" s="6"/>
      <c r="E28" s="6"/>
      <c r="F28"/>
      <c r="G28"/>
      <c r="H28"/>
      <c r="I28"/>
      <c r="J28"/>
    </row>
    <row r="29" ht="12.75">
      <c r="E29" s="6"/>
    </row>
    <row r="30" ht="12.75">
      <c r="E30" s="72"/>
    </row>
    <row r="31" ht="12.75">
      <c r="E31" s="6"/>
    </row>
    <row r="32" ht="12.75">
      <c r="E32" s="72"/>
    </row>
    <row r="33" ht="12.75">
      <c r="E33" s="6"/>
    </row>
    <row r="34" ht="12.75">
      <c r="E34" s="72"/>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72"/>
    </row>
    <row r="45" ht="12.75">
      <c r="E45" s="72"/>
    </row>
    <row r="46" ht="12.75">
      <c r="E46" s="6"/>
    </row>
    <row r="47" ht="12.75">
      <c r="E47" s="72"/>
    </row>
    <row r="48" ht="12.75">
      <c r="E48" s="6"/>
    </row>
    <row r="49" ht="12.75">
      <c r="E49" s="72"/>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194"/>
    </row>
    <row r="60" ht="12.75">
      <c r="E60" s="194"/>
    </row>
    <row r="61" ht="12.75">
      <c r="E61" s="194"/>
    </row>
    <row r="62" ht="12.75">
      <c r="E62" s="194"/>
    </row>
    <row r="63" ht="12.75">
      <c r="E63" s="72"/>
    </row>
    <row r="65" ht="12.75">
      <c r="E65" s="72"/>
    </row>
    <row r="67" ht="12.75">
      <c r="E67" s="72"/>
    </row>
    <row r="68" ht="12.75">
      <c r="E68" s="6"/>
    </row>
    <row r="69" ht="12.75">
      <c r="E69" s="6"/>
    </row>
    <row r="70" ht="12.75">
      <c r="E70" s="6"/>
    </row>
    <row r="71" ht="12.75">
      <c r="E71" s="6"/>
    </row>
  </sheetData>
  <sheetProtection selectLockedCells="1" selectUnlockedCells="1"/>
  <mergeCells count="3">
    <mergeCell ref="A14:I14"/>
    <mergeCell ref="A17:H17"/>
    <mergeCell ref="A19:J19"/>
  </mergeCells>
  <printOptions/>
  <pageMargins left="0.75" right="0.75" top="1" bottom="1" header="0.5118055555555555" footer="0.5118055555555555"/>
  <pageSetup horizontalDpi="300" verticalDpi="300" orientation="landscape" paperSize="9"/>
</worksheet>
</file>

<file path=xl/worksheets/sheet76.xml><?xml version="1.0" encoding="utf-8"?>
<worksheet xmlns="http://schemas.openxmlformats.org/spreadsheetml/2006/main" xmlns:r="http://schemas.openxmlformats.org/officeDocument/2006/relationships">
  <dimension ref="A1:J28"/>
  <sheetViews>
    <sheetView zoomScale="107" zoomScaleNormal="107" zoomScalePageLayoutView="0" workbookViewId="0" topLeftCell="A4">
      <selection activeCell="H4" sqref="H4:H17"/>
    </sheetView>
  </sheetViews>
  <sheetFormatPr defaultColWidth="11.57421875" defaultRowHeight="12.75"/>
  <cols>
    <col min="1" max="1" width="4.7109375" style="0" customWidth="1"/>
    <col min="2" max="2" width="44.421875" style="0" customWidth="1"/>
    <col min="3" max="3" width="6.421875" style="0" customWidth="1"/>
    <col min="4" max="4" width="5.8515625" style="0" customWidth="1"/>
    <col min="5" max="5" width="11.421875" style="0" customWidth="1"/>
    <col min="6" max="6" width="9.7109375" style="0" customWidth="1"/>
    <col min="7" max="8" width="11.421875" style="0" customWidth="1"/>
    <col min="9" max="9" width="5.8515625" style="0" customWidth="1"/>
    <col min="10" max="16384" width="11.421875" style="0" customWidth="1"/>
  </cols>
  <sheetData>
    <row r="1" ht="12.75">
      <c r="A1" s="7" t="s">
        <v>1041</v>
      </c>
    </row>
    <row r="2" spans="1:10" ht="60">
      <c r="A2" s="9" t="s">
        <v>87</v>
      </c>
      <c r="B2" s="9" t="s">
        <v>88</v>
      </c>
      <c r="C2" s="9" t="s">
        <v>89</v>
      </c>
      <c r="D2" s="10" t="s">
        <v>90</v>
      </c>
      <c r="E2" s="10" t="s">
        <v>91</v>
      </c>
      <c r="F2" s="11" t="s">
        <v>92</v>
      </c>
      <c r="G2" s="12" t="s">
        <v>93</v>
      </c>
      <c r="H2" s="13" t="s">
        <v>94</v>
      </c>
      <c r="I2" s="13" t="s">
        <v>95</v>
      </c>
      <c r="J2" s="13" t="s">
        <v>96</v>
      </c>
    </row>
    <row r="3" spans="1:10" ht="12.75">
      <c r="A3" s="267">
        <v>1</v>
      </c>
      <c r="B3" s="267">
        <v>2</v>
      </c>
      <c r="C3" s="266">
        <v>3</v>
      </c>
      <c r="D3" s="267">
        <v>4</v>
      </c>
      <c r="E3" s="532">
        <v>5</v>
      </c>
      <c r="F3" s="269">
        <v>6</v>
      </c>
      <c r="G3" s="267">
        <v>7</v>
      </c>
      <c r="H3" s="267">
        <v>8</v>
      </c>
      <c r="I3" s="267">
        <v>9</v>
      </c>
      <c r="J3" s="610">
        <v>10</v>
      </c>
    </row>
    <row r="4" spans="1:10" ht="25.5">
      <c r="A4" s="33">
        <v>1</v>
      </c>
      <c r="B4" s="99" t="s">
        <v>1042</v>
      </c>
      <c r="C4" s="35" t="s">
        <v>99</v>
      </c>
      <c r="D4" s="22">
        <v>1000</v>
      </c>
      <c r="E4" s="22"/>
      <c r="F4" s="47"/>
      <c r="G4" s="24" t="e">
        <f aca="true" t="shared" si="0" ref="G4:G17">ROUNDUP(D4/F4,2)</f>
        <v>#DIV/0!</v>
      </c>
      <c r="H4" s="37">
        <v>0</v>
      </c>
      <c r="I4" s="26"/>
      <c r="J4" s="169" t="e">
        <f aca="true" t="shared" si="1" ref="J4:J17">ROUND((H4*I4+H4)*G4,2)</f>
        <v>#DIV/0!</v>
      </c>
    </row>
    <row r="5" spans="1:10" ht="12.75">
      <c r="A5" s="33">
        <v>2</v>
      </c>
      <c r="B5" s="99" t="s">
        <v>1043</v>
      </c>
      <c r="C5" s="35" t="s">
        <v>99</v>
      </c>
      <c r="D5" s="22">
        <v>8</v>
      </c>
      <c r="E5" s="22"/>
      <c r="F5" s="47"/>
      <c r="G5" s="24" t="e">
        <f t="shared" si="0"/>
        <v>#DIV/0!</v>
      </c>
      <c r="H5" s="37">
        <v>0</v>
      </c>
      <c r="I5" s="26"/>
      <c r="J5" s="169" t="e">
        <f t="shared" si="1"/>
        <v>#DIV/0!</v>
      </c>
    </row>
    <row r="6" spans="1:10" ht="39">
      <c r="A6" s="33">
        <v>3</v>
      </c>
      <c r="B6" s="99" t="s">
        <v>1044</v>
      </c>
      <c r="C6" s="35" t="s">
        <v>99</v>
      </c>
      <c r="D6" s="22">
        <v>50</v>
      </c>
      <c r="E6" s="22"/>
      <c r="F6" s="47"/>
      <c r="G6" s="24" t="e">
        <f t="shared" si="0"/>
        <v>#DIV/0!</v>
      </c>
      <c r="H6" s="37">
        <v>0</v>
      </c>
      <c r="I6" s="26"/>
      <c r="J6" s="169" t="e">
        <f t="shared" si="1"/>
        <v>#DIV/0!</v>
      </c>
    </row>
    <row r="7" spans="1:10" ht="12.75">
      <c r="A7" s="33">
        <v>4</v>
      </c>
      <c r="B7" s="99" t="s">
        <v>1045</v>
      </c>
      <c r="C7" s="35" t="s">
        <v>99</v>
      </c>
      <c r="D7" s="22">
        <v>2</v>
      </c>
      <c r="E7" s="22"/>
      <c r="F7" s="47"/>
      <c r="G7" s="24" t="e">
        <f t="shared" si="0"/>
        <v>#DIV/0!</v>
      </c>
      <c r="H7" s="37">
        <v>0</v>
      </c>
      <c r="I7" s="26"/>
      <c r="J7" s="169" t="e">
        <f t="shared" si="1"/>
        <v>#DIV/0!</v>
      </c>
    </row>
    <row r="8" spans="1:10" ht="12.75">
      <c r="A8" s="33">
        <v>5</v>
      </c>
      <c r="B8" s="99" t="s">
        <v>1046</v>
      </c>
      <c r="C8" s="35" t="s">
        <v>99</v>
      </c>
      <c r="D8" s="22">
        <v>8</v>
      </c>
      <c r="E8" s="22"/>
      <c r="F8" s="47"/>
      <c r="G8" s="24" t="e">
        <f t="shared" si="0"/>
        <v>#DIV/0!</v>
      </c>
      <c r="H8" s="37">
        <v>0</v>
      </c>
      <c r="I8" s="26"/>
      <c r="J8" s="169" t="e">
        <f t="shared" si="1"/>
        <v>#DIV/0!</v>
      </c>
    </row>
    <row r="9" spans="1:10" ht="12.75">
      <c r="A9" s="33">
        <v>6</v>
      </c>
      <c r="B9" s="99" t="s">
        <v>1047</v>
      </c>
      <c r="C9" s="35" t="s">
        <v>99</v>
      </c>
      <c r="D9" s="22">
        <v>4</v>
      </c>
      <c r="E9" s="22"/>
      <c r="F9" s="47"/>
      <c r="G9" s="24" t="e">
        <f t="shared" si="0"/>
        <v>#DIV/0!</v>
      </c>
      <c r="H9" s="37">
        <v>0</v>
      </c>
      <c r="I9" s="26"/>
      <c r="J9" s="169" t="e">
        <f t="shared" si="1"/>
        <v>#DIV/0!</v>
      </c>
    </row>
    <row r="10" spans="1:10" ht="12.75">
      <c r="A10" s="33">
        <v>7</v>
      </c>
      <c r="B10" s="99" t="s">
        <v>1048</v>
      </c>
      <c r="C10" s="35" t="s">
        <v>99</v>
      </c>
      <c r="D10" s="22">
        <v>4</v>
      </c>
      <c r="E10" s="22"/>
      <c r="F10" s="47"/>
      <c r="G10" s="24" t="e">
        <f t="shared" si="0"/>
        <v>#DIV/0!</v>
      </c>
      <c r="H10" s="37">
        <v>0</v>
      </c>
      <c r="I10" s="26"/>
      <c r="J10" s="169" t="e">
        <f t="shared" si="1"/>
        <v>#DIV/0!</v>
      </c>
    </row>
    <row r="11" spans="1:10" ht="12.75">
      <c r="A11" s="33">
        <v>8</v>
      </c>
      <c r="B11" s="99" t="s">
        <v>1049</v>
      </c>
      <c r="C11" s="35" t="s">
        <v>99</v>
      </c>
      <c r="D11" s="22">
        <v>4</v>
      </c>
      <c r="E11" s="22"/>
      <c r="F11" s="47"/>
      <c r="G11" s="24" t="e">
        <f t="shared" si="0"/>
        <v>#DIV/0!</v>
      </c>
      <c r="H11" s="37">
        <v>0</v>
      </c>
      <c r="I11" s="26"/>
      <c r="J11" s="169" t="e">
        <f t="shared" si="1"/>
        <v>#DIV/0!</v>
      </c>
    </row>
    <row r="12" spans="1:10" ht="25.5">
      <c r="A12" s="33">
        <v>9</v>
      </c>
      <c r="B12" s="99" t="s">
        <v>1050</v>
      </c>
      <c r="C12" s="35" t="s">
        <v>99</v>
      </c>
      <c r="D12" s="22">
        <v>30</v>
      </c>
      <c r="E12" s="22"/>
      <c r="F12" s="47"/>
      <c r="G12" s="24" t="e">
        <f t="shared" si="0"/>
        <v>#DIV/0!</v>
      </c>
      <c r="H12" s="37">
        <v>0</v>
      </c>
      <c r="I12" s="26"/>
      <c r="J12" s="169" t="e">
        <f t="shared" si="1"/>
        <v>#DIV/0!</v>
      </c>
    </row>
    <row r="13" spans="1:10" ht="27">
      <c r="A13" s="33">
        <v>10</v>
      </c>
      <c r="B13" s="99" t="s">
        <v>1051</v>
      </c>
      <c r="C13" s="35" t="s">
        <v>99</v>
      </c>
      <c r="D13" s="22">
        <v>30</v>
      </c>
      <c r="E13" s="22"/>
      <c r="F13" s="47"/>
      <c r="G13" s="24" t="e">
        <f t="shared" si="0"/>
        <v>#DIV/0!</v>
      </c>
      <c r="H13" s="37">
        <v>0</v>
      </c>
      <c r="I13" s="26"/>
      <c r="J13" s="169" t="e">
        <f t="shared" si="1"/>
        <v>#DIV/0!</v>
      </c>
    </row>
    <row r="14" spans="1:10" ht="12.75">
      <c r="A14" s="33">
        <v>11</v>
      </c>
      <c r="B14" s="99" t="s">
        <v>1052</v>
      </c>
      <c r="C14" s="35" t="s">
        <v>99</v>
      </c>
      <c r="D14" s="22">
        <v>6</v>
      </c>
      <c r="E14" s="22"/>
      <c r="F14" s="47"/>
      <c r="G14" s="24" t="e">
        <f t="shared" si="0"/>
        <v>#DIV/0!</v>
      </c>
      <c r="H14" s="37">
        <v>0</v>
      </c>
      <c r="I14" s="26"/>
      <c r="J14" s="169" t="e">
        <f t="shared" si="1"/>
        <v>#DIV/0!</v>
      </c>
    </row>
    <row r="15" spans="1:10" ht="13.5">
      <c r="A15" s="33">
        <v>12</v>
      </c>
      <c r="B15" s="99" t="s">
        <v>1053</v>
      </c>
      <c r="C15" s="35" t="s">
        <v>99</v>
      </c>
      <c r="D15" s="22">
        <v>24</v>
      </c>
      <c r="E15" s="22"/>
      <c r="F15" s="47"/>
      <c r="G15" s="24" t="e">
        <f t="shared" si="0"/>
        <v>#DIV/0!</v>
      </c>
      <c r="H15" s="37">
        <v>0</v>
      </c>
      <c r="I15" s="26"/>
      <c r="J15" s="169" t="e">
        <f t="shared" si="1"/>
        <v>#DIV/0!</v>
      </c>
    </row>
    <row r="16" spans="1:10" ht="13.5">
      <c r="A16" s="33">
        <v>13</v>
      </c>
      <c r="B16" s="99" t="s">
        <v>1054</v>
      </c>
      <c r="C16" s="35" t="s">
        <v>99</v>
      </c>
      <c r="D16" s="22">
        <v>24</v>
      </c>
      <c r="E16" s="22"/>
      <c r="F16" s="47"/>
      <c r="G16" s="24" t="e">
        <f t="shared" si="0"/>
        <v>#DIV/0!</v>
      </c>
      <c r="H16" s="37">
        <v>0</v>
      </c>
      <c r="I16" s="26"/>
      <c r="J16" s="169" t="e">
        <f t="shared" si="1"/>
        <v>#DIV/0!</v>
      </c>
    </row>
    <row r="17" spans="1:10" ht="12.75">
      <c r="A17" s="33">
        <v>14</v>
      </c>
      <c r="B17" s="99" t="s">
        <v>1055</v>
      </c>
      <c r="C17" s="35" t="s">
        <v>99</v>
      </c>
      <c r="D17" s="22">
        <v>2</v>
      </c>
      <c r="E17" s="22"/>
      <c r="F17" s="47"/>
      <c r="G17" s="24" t="e">
        <f t="shared" si="0"/>
        <v>#DIV/0!</v>
      </c>
      <c r="H17" s="37">
        <v>0</v>
      </c>
      <c r="I17" s="26"/>
      <c r="J17" s="169" t="e">
        <f t="shared" si="1"/>
        <v>#DIV/0!</v>
      </c>
    </row>
    <row r="18" spans="1:10" ht="12.75" customHeight="1">
      <c r="A18" s="686" t="s">
        <v>165</v>
      </c>
      <c r="B18" s="686"/>
      <c r="C18" s="686"/>
      <c r="D18" s="686"/>
      <c r="E18" s="686"/>
      <c r="F18" s="686"/>
      <c r="G18" s="686"/>
      <c r="H18" s="686"/>
      <c r="I18" s="686"/>
      <c r="J18" s="169"/>
    </row>
    <row r="20" spans="1:10" s="72" customFormat="1" ht="12">
      <c r="A20" s="72" t="s">
        <v>166</v>
      </c>
      <c r="F20" s="73"/>
      <c r="J20" s="74"/>
    </row>
    <row r="21" spans="1:10" s="72" customFormat="1" ht="12">
      <c r="A21" s="72" t="s">
        <v>167</v>
      </c>
      <c r="F21" s="73"/>
      <c r="J21" s="74"/>
    </row>
    <row r="22" spans="1:10" s="72" customFormat="1" ht="12" customHeight="1">
      <c r="A22" s="670" t="s">
        <v>168</v>
      </c>
      <c r="B22" s="670"/>
      <c r="C22" s="670"/>
      <c r="D22" s="670"/>
      <c r="E22" s="670"/>
      <c r="F22" s="670"/>
      <c r="G22" s="670"/>
      <c r="H22" s="670"/>
      <c r="J22" s="74"/>
    </row>
    <row r="23" spans="1:10" s="72" customFormat="1" ht="12" customHeight="1">
      <c r="A23" s="72" t="s">
        <v>169</v>
      </c>
      <c r="F23" s="73"/>
      <c r="J23" s="74"/>
    </row>
    <row r="24" spans="1:10" s="72" customFormat="1" ht="25.5" customHeight="1">
      <c r="A24" s="670" t="s">
        <v>170</v>
      </c>
      <c r="B24" s="670"/>
      <c r="C24" s="670"/>
      <c r="D24" s="670"/>
      <c r="E24" s="670"/>
      <c r="F24" s="670"/>
      <c r="G24" s="670"/>
      <c r="H24" s="670"/>
      <c r="I24" s="670"/>
      <c r="J24" s="670"/>
    </row>
    <row r="25" spans="1:10" s="72" customFormat="1" ht="12">
      <c r="A25" s="72" t="s">
        <v>171</v>
      </c>
      <c r="F25" s="73"/>
      <c r="J25" s="74"/>
    </row>
    <row r="26" spans="1:10" s="72" customFormat="1" ht="12">
      <c r="A26" s="72" t="s">
        <v>172</v>
      </c>
      <c r="F26" s="73"/>
      <c r="J26" s="74"/>
    </row>
    <row r="27" spans="1:10" s="72" customFormat="1" ht="12">
      <c r="A27" s="72" t="s">
        <v>174</v>
      </c>
      <c r="F27" s="73"/>
      <c r="J27" s="74"/>
    </row>
    <row r="28" spans="1:10" s="72" customFormat="1" ht="12">
      <c r="A28" s="72" t="s">
        <v>175</v>
      </c>
      <c r="F28" s="73"/>
      <c r="J28" s="74"/>
    </row>
  </sheetData>
  <sheetProtection selectLockedCells="1" selectUnlockedCells="1"/>
  <mergeCells count="3">
    <mergeCell ref="A18:I18"/>
    <mergeCell ref="A22:H22"/>
    <mergeCell ref="A24:J24"/>
  </mergeCells>
  <printOptions/>
  <pageMargins left="0.7875" right="0.7875" top="1.0527777777777778" bottom="1.0527777777777778" header="0.5118055555555555" footer="0.5118055555555555"/>
  <pageSetup horizontalDpi="300" verticalDpi="300" orientation="landscape" paperSize="9"/>
</worksheet>
</file>

<file path=xl/worksheets/sheet77.xml><?xml version="1.0" encoding="utf-8"?>
<worksheet xmlns="http://schemas.openxmlformats.org/spreadsheetml/2006/main" xmlns:r="http://schemas.openxmlformats.org/officeDocument/2006/relationships">
  <dimension ref="A1:O62"/>
  <sheetViews>
    <sheetView zoomScale="107" zoomScaleNormal="107" zoomScalePageLayoutView="0" workbookViewId="0" topLeftCell="A40">
      <selection activeCell="H25" sqref="H25:H50"/>
    </sheetView>
  </sheetViews>
  <sheetFormatPr defaultColWidth="8.57421875" defaultRowHeight="12.75"/>
  <cols>
    <col min="1" max="1" width="4.28125" style="121" customWidth="1"/>
    <col min="2" max="2" width="64.140625" style="121" customWidth="1"/>
    <col min="3" max="3" width="5.00390625" style="121" customWidth="1"/>
    <col min="4" max="4" width="6.8515625" style="121" customWidth="1"/>
    <col min="5" max="5" width="9.00390625" style="127" customWidth="1"/>
    <col min="6" max="6" width="8.140625" style="121" customWidth="1"/>
    <col min="7" max="7" width="9.28125" style="121" customWidth="1"/>
    <col min="8" max="8" width="9.421875" style="121" customWidth="1"/>
    <col min="9" max="9" width="4.421875" style="121" customWidth="1"/>
    <col min="10" max="10" width="11.421875" style="121" customWidth="1"/>
    <col min="11" max="16384" width="8.421875" style="121" customWidth="1"/>
  </cols>
  <sheetData>
    <row r="1" spans="1:10" ht="12.75">
      <c r="A1" s="119" t="s">
        <v>1056</v>
      </c>
      <c r="B1" s="119"/>
      <c r="C1" s="364"/>
      <c r="D1" s="119"/>
      <c r="E1" s="119"/>
      <c r="F1" s="105"/>
      <c r="G1" s="119"/>
      <c r="H1" s="119"/>
      <c r="J1" s="127"/>
    </row>
    <row r="2" spans="1:10" s="128" customFormat="1" ht="96" customHeight="1">
      <c r="A2" s="9" t="s">
        <v>87</v>
      </c>
      <c r="B2" s="9" t="s">
        <v>88</v>
      </c>
      <c r="C2" s="9" t="s">
        <v>89</v>
      </c>
      <c r="D2" s="10" t="s">
        <v>90</v>
      </c>
      <c r="E2" s="10" t="s">
        <v>91</v>
      </c>
      <c r="F2" s="122" t="s">
        <v>92</v>
      </c>
      <c r="G2" s="9" t="s">
        <v>693</v>
      </c>
      <c r="H2" s="13" t="s">
        <v>689</v>
      </c>
      <c r="I2" s="13" t="s">
        <v>95</v>
      </c>
      <c r="J2" s="13" t="s">
        <v>96</v>
      </c>
    </row>
    <row r="3" spans="1:10" s="406" customFormat="1" ht="12">
      <c r="A3" s="385">
        <v>1</v>
      </c>
      <c r="B3" s="385">
        <v>2</v>
      </c>
      <c r="C3" s="385">
        <v>3</v>
      </c>
      <c r="D3" s="385">
        <v>4</v>
      </c>
      <c r="E3" s="65">
        <v>5</v>
      </c>
      <c r="F3" s="405">
        <v>6</v>
      </c>
      <c r="G3" s="385">
        <v>7</v>
      </c>
      <c r="H3" s="385">
        <v>8</v>
      </c>
      <c r="I3" s="385">
        <v>9</v>
      </c>
      <c r="J3" s="17">
        <v>10</v>
      </c>
    </row>
    <row r="4" spans="1:10" s="406" customFormat="1" ht="12.75">
      <c r="A4" s="19">
        <v>1</v>
      </c>
      <c r="B4" s="130" t="s">
        <v>1057</v>
      </c>
      <c r="C4" s="280" t="s">
        <v>99</v>
      </c>
      <c r="D4" s="22">
        <v>15</v>
      </c>
      <c r="E4" s="22"/>
      <c r="F4" s="47"/>
      <c r="G4" s="24" t="e">
        <f aca="true" t="shared" si="0" ref="G4:G23">ROUNDUP(D4/F4,2)</f>
        <v>#DIV/0!</v>
      </c>
      <c r="H4" s="37">
        <v>0</v>
      </c>
      <c r="I4" s="26"/>
      <c r="J4" s="169" t="e">
        <f aca="true" t="shared" si="1" ref="J4:J23">ROUND((H4*I4+H4)*G4,2)</f>
        <v>#DIV/0!</v>
      </c>
    </row>
    <row r="5" spans="1:10" s="406" customFormat="1" ht="12.75">
      <c r="A5" s="19">
        <v>2</v>
      </c>
      <c r="B5" s="130" t="s">
        <v>1058</v>
      </c>
      <c r="C5" s="280" t="s">
        <v>99</v>
      </c>
      <c r="D5" s="22">
        <v>40</v>
      </c>
      <c r="E5" s="22"/>
      <c r="F5" s="47"/>
      <c r="G5" s="24" t="e">
        <f t="shared" si="0"/>
        <v>#DIV/0!</v>
      </c>
      <c r="H5" s="37">
        <v>0</v>
      </c>
      <c r="I5" s="26"/>
      <c r="J5" s="169" t="e">
        <f t="shared" si="1"/>
        <v>#DIV/0!</v>
      </c>
    </row>
    <row r="6" spans="1:10" s="406" customFormat="1" ht="12.75">
      <c r="A6" s="19">
        <v>3</v>
      </c>
      <c r="B6" s="130" t="s">
        <v>1059</v>
      </c>
      <c r="C6" s="280" t="s">
        <v>99</v>
      </c>
      <c r="D6" s="22">
        <v>40</v>
      </c>
      <c r="E6" s="22"/>
      <c r="F6" s="47"/>
      <c r="G6" s="24" t="e">
        <f t="shared" si="0"/>
        <v>#DIV/0!</v>
      </c>
      <c r="H6" s="37">
        <v>0</v>
      </c>
      <c r="I6" s="26"/>
      <c r="J6" s="169" t="e">
        <f t="shared" si="1"/>
        <v>#DIV/0!</v>
      </c>
    </row>
    <row r="7" spans="1:10" s="406" customFormat="1" ht="12.75">
      <c r="A7" s="19">
        <v>4</v>
      </c>
      <c r="B7" s="130" t="s">
        <v>1060</v>
      </c>
      <c r="C7" s="280" t="s">
        <v>99</v>
      </c>
      <c r="D7" s="22">
        <v>12500</v>
      </c>
      <c r="E7" s="22"/>
      <c r="F7" s="47"/>
      <c r="G7" s="24" t="e">
        <f t="shared" si="0"/>
        <v>#DIV/0!</v>
      </c>
      <c r="H7" s="37">
        <v>0</v>
      </c>
      <c r="I7" s="26"/>
      <c r="J7" s="169" t="e">
        <f t="shared" si="1"/>
        <v>#DIV/0!</v>
      </c>
    </row>
    <row r="8" spans="1:10" s="406" customFormat="1" ht="29.25" customHeight="1">
      <c r="A8" s="19">
        <v>5</v>
      </c>
      <c r="B8" s="130" t="s">
        <v>1061</v>
      </c>
      <c r="C8" s="280" t="s">
        <v>99</v>
      </c>
      <c r="D8" s="22">
        <v>20</v>
      </c>
      <c r="E8" s="22"/>
      <c r="F8" s="47"/>
      <c r="G8" s="24" t="e">
        <f t="shared" si="0"/>
        <v>#DIV/0!</v>
      </c>
      <c r="H8" s="37">
        <v>0</v>
      </c>
      <c r="I8" s="26"/>
      <c r="J8" s="169" t="e">
        <f t="shared" si="1"/>
        <v>#DIV/0!</v>
      </c>
    </row>
    <row r="9" spans="1:10" s="406" customFormat="1" ht="27.75" customHeight="1">
      <c r="A9" s="19">
        <v>6</v>
      </c>
      <c r="B9" s="130" t="s">
        <v>1062</v>
      </c>
      <c r="C9" s="280" t="s">
        <v>99</v>
      </c>
      <c r="D9" s="22">
        <v>1300</v>
      </c>
      <c r="E9" s="22"/>
      <c r="F9" s="47"/>
      <c r="G9" s="24" t="e">
        <f t="shared" si="0"/>
        <v>#DIV/0!</v>
      </c>
      <c r="H9" s="37">
        <v>0</v>
      </c>
      <c r="I9" s="26"/>
      <c r="J9" s="169" t="e">
        <f t="shared" si="1"/>
        <v>#DIV/0!</v>
      </c>
    </row>
    <row r="10" spans="1:10" s="406" customFormat="1" ht="27.75" customHeight="1">
      <c r="A10" s="19">
        <v>7</v>
      </c>
      <c r="B10" s="132" t="s">
        <v>1063</v>
      </c>
      <c r="C10" s="280" t="s">
        <v>99</v>
      </c>
      <c r="D10" s="22">
        <v>20</v>
      </c>
      <c r="E10" s="22"/>
      <c r="F10" s="47"/>
      <c r="G10" s="24" t="e">
        <f t="shared" si="0"/>
        <v>#DIV/0!</v>
      </c>
      <c r="H10" s="37">
        <v>0</v>
      </c>
      <c r="I10" s="26"/>
      <c r="J10" s="169" t="e">
        <f t="shared" si="1"/>
        <v>#DIV/0!</v>
      </c>
    </row>
    <row r="11" spans="1:10" s="406" customFormat="1" ht="12.75">
      <c r="A11" s="19">
        <v>8</v>
      </c>
      <c r="B11" s="130" t="s">
        <v>1064</v>
      </c>
      <c r="C11" s="280" t="s">
        <v>99</v>
      </c>
      <c r="D11" s="22">
        <v>235000</v>
      </c>
      <c r="E11" s="22"/>
      <c r="F11" s="47"/>
      <c r="G11" s="24" t="e">
        <f t="shared" si="0"/>
        <v>#DIV/0!</v>
      </c>
      <c r="H11" s="37">
        <v>0</v>
      </c>
      <c r="I11" s="26"/>
      <c r="J11" s="169" t="e">
        <f t="shared" si="1"/>
        <v>#DIV/0!</v>
      </c>
    </row>
    <row r="12" spans="1:10" s="406" customFormat="1" ht="12.75">
      <c r="A12" s="19">
        <v>9</v>
      </c>
      <c r="B12" s="130" t="s">
        <v>1065</v>
      </c>
      <c r="C12" s="19" t="s">
        <v>900</v>
      </c>
      <c r="D12" s="22">
        <v>84</v>
      </c>
      <c r="E12" s="22"/>
      <c r="F12" s="47"/>
      <c r="G12" s="24" t="e">
        <f t="shared" si="0"/>
        <v>#DIV/0!</v>
      </c>
      <c r="H12" s="37">
        <v>0</v>
      </c>
      <c r="I12" s="26"/>
      <c r="J12" s="169" t="e">
        <f t="shared" si="1"/>
        <v>#DIV/0!</v>
      </c>
    </row>
    <row r="13" spans="1:10" s="406" customFormat="1" ht="32.25" customHeight="1">
      <c r="A13" s="19">
        <v>10</v>
      </c>
      <c r="B13" s="611" t="s">
        <v>1066</v>
      </c>
      <c r="C13" s="612" t="s">
        <v>99</v>
      </c>
      <c r="D13" s="109">
        <v>2400</v>
      </c>
      <c r="E13" s="109"/>
      <c r="F13" s="608"/>
      <c r="G13" s="206" t="e">
        <f t="shared" si="0"/>
        <v>#DIV/0!</v>
      </c>
      <c r="H13" s="37">
        <v>0</v>
      </c>
      <c r="I13" s="208"/>
      <c r="J13" s="613" t="e">
        <f t="shared" si="1"/>
        <v>#DIV/0!</v>
      </c>
    </row>
    <row r="14" spans="1:10" s="406" customFormat="1" ht="12.75">
      <c r="A14" s="187">
        <v>11</v>
      </c>
      <c r="B14" s="130" t="s">
        <v>1067</v>
      </c>
      <c r="C14" s="280" t="s">
        <v>99</v>
      </c>
      <c r="D14" s="22">
        <v>10</v>
      </c>
      <c r="E14" s="22"/>
      <c r="F14" s="47"/>
      <c r="G14" s="24" t="e">
        <f t="shared" si="0"/>
        <v>#DIV/0!</v>
      </c>
      <c r="H14" s="37">
        <v>0</v>
      </c>
      <c r="I14" s="26"/>
      <c r="J14" s="169" t="e">
        <f t="shared" si="1"/>
        <v>#DIV/0!</v>
      </c>
    </row>
    <row r="15" spans="1:10" s="406" customFormat="1" ht="12.75">
      <c r="A15" s="187">
        <v>12</v>
      </c>
      <c r="B15" s="130" t="s">
        <v>1068</v>
      </c>
      <c r="C15" s="280" t="s">
        <v>99</v>
      </c>
      <c r="D15" s="22">
        <v>2300</v>
      </c>
      <c r="E15" s="22"/>
      <c r="F15" s="47"/>
      <c r="G15" s="24" t="e">
        <f t="shared" si="0"/>
        <v>#DIV/0!</v>
      </c>
      <c r="H15" s="37">
        <v>0</v>
      </c>
      <c r="I15" s="26"/>
      <c r="J15" s="169" t="e">
        <f t="shared" si="1"/>
        <v>#DIV/0!</v>
      </c>
    </row>
    <row r="16" spans="1:10" s="406" customFormat="1" ht="12.75">
      <c r="A16" s="187">
        <v>13</v>
      </c>
      <c r="B16" s="130" t="s">
        <v>1069</v>
      </c>
      <c r="C16" s="280" t="s">
        <v>99</v>
      </c>
      <c r="D16" s="22">
        <v>2200</v>
      </c>
      <c r="E16" s="22"/>
      <c r="F16" s="47"/>
      <c r="G16" s="24" t="e">
        <f t="shared" si="0"/>
        <v>#DIV/0!</v>
      </c>
      <c r="H16" s="37">
        <v>0</v>
      </c>
      <c r="I16" s="26"/>
      <c r="J16" s="169" t="e">
        <f t="shared" si="1"/>
        <v>#DIV/0!</v>
      </c>
    </row>
    <row r="17" spans="1:10" s="406" customFormat="1" ht="12.75">
      <c r="A17" s="187">
        <v>14</v>
      </c>
      <c r="B17" s="130" t="s">
        <v>1070</v>
      </c>
      <c r="C17" s="280" t="s">
        <v>99</v>
      </c>
      <c r="D17" s="22">
        <v>1800</v>
      </c>
      <c r="E17" s="22"/>
      <c r="F17" s="47"/>
      <c r="G17" s="24" t="e">
        <f t="shared" si="0"/>
        <v>#DIV/0!</v>
      </c>
      <c r="H17" s="37">
        <v>0</v>
      </c>
      <c r="I17" s="26"/>
      <c r="J17" s="169" t="e">
        <f t="shared" si="1"/>
        <v>#DIV/0!</v>
      </c>
    </row>
    <row r="18" spans="1:10" s="406" customFormat="1" ht="12.75">
      <c r="A18" s="187">
        <v>15</v>
      </c>
      <c r="B18" s="130" t="s">
        <v>1071</v>
      </c>
      <c r="C18" s="280" t="s">
        <v>99</v>
      </c>
      <c r="D18" s="22">
        <v>6</v>
      </c>
      <c r="E18" s="22"/>
      <c r="F18" s="47"/>
      <c r="G18" s="24" t="e">
        <f t="shared" si="0"/>
        <v>#DIV/0!</v>
      </c>
      <c r="H18" s="37">
        <v>0</v>
      </c>
      <c r="I18" s="26"/>
      <c r="J18" s="169" t="e">
        <f t="shared" si="1"/>
        <v>#DIV/0!</v>
      </c>
    </row>
    <row r="19" spans="1:10" s="406" customFormat="1" ht="22.5" customHeight="1">
      <c r="A19" s="187">
        <v>17</v>
      </c>
      <c r="B19" s="130" t="s">
        <v>1072</v>
      </c>
      <c r="C19" s="280" t="s">
        <v>99</v>
      </c>
      <c r="D19" s="22">
        <v>440</v>
      </c>
      <c r="E19" s="22"/>
      <c r="F19" s="47"/>
      <c r="G19" s="24" t="e">
        <f t="shared" si="0"/>
        <v>#DIV/0!</v>
      </c>
      <c r="H19" s="37">
        <v>0</v>
      </c>
      <c r="I19" s="26"/>
      <c r="J19" s="169" t="e">
        <f t="shared" si="1"/>
        <v>#DIV/0!</v>
      </c>
    </row>
    <row r="20" spans="1:10" s="406" customFormat="1" ht="12">
      <c r="A20" s="187">
        <v>18</v>
      </c>
      <c r="B20" s="359" t="s">
        <v>1073</v>
      </c>
      <c r="C20" s="280" t="s">
        <v>99</v>
      </c>
      <c r="D20" s="22">
        <v>1300</v>
      </c>
      <c r="E20" s="22"/>
      <c r="F20" s="47"/>
      <c r="G20" s="24" t="e">
        <f t="shared" si="0"/>
        <v>#DIV/0!</v>
      </c>
      <c r="H20" s="37">
        <v>0</v>
      </c>
      <c r="I20" s="26"/>
      <c r="J20" s="169" t="e">
        <f t="shared" si="1"/>
        <v>#DIV/0!</v>
      </c>
    </row>
    <row r="21" spans="1:10" s="406" customFormat="1" ht="12">
      <c r="A21" s="187">
        <v>19</v>
      </c>
      <c r="B21" s="359" t="s">
        <v>1074</v>
      </c>
      <c r="C21" s="280" t="s">
        <v>99</v>
      </c>
      <c r="D21" s="22">
        <v>40</v>
      </c>
      <c r="E21" s="22"/>
      <c r="F21" s="47"/>
      <c r="G21" s="24" t="e">
        <f t="shared" si="0"/>
        <v>#DIV/0!</v>
      </c>
      <c r="H21" s="37">
        <v>0</v>
      </c>
      <c r="I21" s="26"/>
      <c r="J21" s="169" t="e">
        <f t="shared" si="1"/>
        <v>#DIV/0!</v>
      </c>
    </row>
    <row r="22" spans="1:10" s="406" customFormat="1" ht="12">
      <c r="A22" s="187">
        <v>20</v>
      </c>
      <c r="B22" s="359" t="s">
        <v>1075</v>
      </c>
      <c r="C22" s="280" t="s">
        <v>99</v>
      </c>
      <c r="D22" s="22">
        <v>6000</v>
      </c>
      <c r="E22" s="22"/>
      <c r="F22" s="47"/>
      <c r="G22" s="24" t="e">
        <f t="shared" si="0"/>
        <v>#DIV/0!</v>
      </c>
      <c r="H22" s="37">
        <v>0</v>
      </c>
      <c r="I22" s="26"/>
      <c r="J22" s="169" t="e">
        <f t="shared" si="1"/>
        <v>#DIV/0!</v>
      </c>
    </row>
    <row r="23" spans="1:10" s="406" customFormat="1" ht="12.75">
      <c r="A23" s="187">
        <v>21</v>
      </c>
      <c r="B23" s="132" t="s">
        <v>1076</v>
      </c>
      <c r="C23" s="280" t="s">
        <v>99</v>
      </c>
      <c r="D23" s="22">
        <v>120</v>
      </c>
      <c r="E23" s="22"/>
      <c r="F23" s="47"/>
      <c r="G23" s="24" t="e">
        <f t="shared" si="0"/>
        <v>#DIV/0!</v>
      </c>
      <c r="H23" s="37">
        <v>0</v>
      </c>
      <c r="I23" s="26"/>
      <c r="J23" s="169" t="e">
        <f t="shared" si="1"/>
        <v>#DIV/0!</v>
      </c>
    </row>
    <row r="24" spans="1:10" s="406" customFormat="1" ht="12.75">
      <c r="A24" s="187">
        <v>22</v>
      </c>
      <c r="B24" s="132" t="s">
        <v>1077</v>
      </c>
      <c r="C24" s="280"/>
      <c r="D24" s="22"/>
      <c r="E24" s="22"/>
      <c r="F24" s="47"/>
      <c r="G24" s="614"/>
      <c r="H24" s="615"/>
      <c r="I24" s="135"/>
      <c r="J24" s="135"/>
    </row>
    <row r="25" spans="1:10" s="406" customFormat="1" ht="12.75">
      <c r="A25" s="520" t="s">
        <v>1078</v>
      </c>
      <c r="B25" s="132" t="s">
        <v>1079</v>
      </c>
      <c r="C25" s="280" t="s">
        <v>99</v>
      </c>
      <c r="D25" s="22">
        <v>1000</v>
      </c>
      <c r="E25" s="22"/>
      <c r="F25" s="47"/>
      <c r="G25" s="24" t="e">
        <f aca="true" t="shared" si="2" ref="G25:G50">ROUNDUP(D25/F25,2)</f>
        <v>#DIV/0!</v>
      </c>
      <c r="H25" s="37">
        <v>0</v>
      </c>
      <c r="I25" s="26"/>
      <c r="J25" s="169" t="e">
        <f aca="true" t="shared" si="3" ref="J25:J50">ROUND((H25*I25+H25)*G25,2)</f>
        <v>#DIV/0!</v>
      </c>
    </row>
    <row r="26" spans="1:10" s="406" customFormat="1" ht="12.75">
      <c r="A26" s="520" t="s">
        <v>1080</v>
      </c>
      <c r="B26" s="132" t="s">
        <v>1081</v>
      </c>
      <c r="C26" s="280" t="s">
        <v>99</v>
      </c>
      <c r="D26" s="22">
        <v>800</v>
      </c>
      <c r="E26" s="22"/>
      <c r="F26" s="47"/>
      <c r="G26" s="24" t="e">
        <f t="shared" si="2"/>
        <v>#DIV/0!</v>
      </c>
      <c r="H26" s="37">
        <v>0</v>
      </c>
      <c r="I26" s="26"/>
      <c r="J26" s="169" t="e">
        <f t="shared" si="3"/>
        <v>#DIV/0!</v>
      </c>
    </row>
    <row r="27" spans="1:10" s="406" customFormat="1" ht="12.75">
      <c r="A27" s="187">
        <v>23</v>
      </c>
      <c r="B27" s="132" t="s">
        <v>1082</v>
      </c>
      <c r="C27" s="280" t="s">
        <v>99</v>
      </c>
      <c r="D27" s="22">
        <v>6600</v>
      </c>
      <c r="E27" s="22"/>
      <c r="F27" s="47"/>
      <c r="G27" s="24" t="e">
        <f t="shared" si="2"/>
        <v>#DIV/0!</v>
      </c>
      <c r="H27" s="37">
        <v>0</v>
      </c>
      <c r="I27" s="26"/>
      <c r="J27" s="169" t="e">
        <f t="shared" si="3"/>
        <v>#DIV/0!</v>
      </c>
    </row>
    <row r="28" spans="1:10" s="406" customFormat="1" ht="12">
      <c r="A28" s="187">
        <v>24</v>
      </c>
      <c r="B28" s="143" t="s">
        <v>1083</v>
      </c>
      <c r="C28" s="280" t="s">
        <v>99</v>
      </c>
      <c r="D28" s="22">
        <v>100</v>
      </c>
      <c r="E28" s="22"/>
      <c r="F28" s="47"/>
      <c r="G28" s="24" t="e">
        <f t="shared" si="2"/>
        <v>#DIV/0!</v>
      </c>
      <c r="H28" s="37">
        <v>0</v>
      </c>
      <c r="I28" s="26"/>
      <c r="J28" s="169" t="e">
        <f t="shared" si="3"/>
        <v>#DIV/0!</v>
      </c>
    </row>
    <row r="29" spans="1:15" s="406" customFormat="1" ht="12.75">
      <c r="A29" s="187">
        <v>25</v>
      </c>
      <c r="B29" s="616" t="s">
        <v>1084</v>
      </c>
      <c r="C29" s="280" t="s">
        <v>99</v>
      </c>
      <c r="D29" s="22">
        <v>5400</v>
      </c>
      <c r="E29" s="22"/>
      <c r="F29" s="47"/>
      <c r="G29" s="24" t="e">
        <f t="shared" si="2"/>
        <v>#DIV/0!</v>
      </c>
      <c r="H29" s="37">
        <v>0</v>
      </c>
      <c r="I29" s="26"/>
      <c r="J29" s="169" t="e">
        <f t="shared" si="3"/>
        <v>#DIV/0!</v>
      </c>
      <c r="O29" s="217"/>
    </row>
    <row r="30" spans="1:10" s="406" customFormat="1" ht="12">
      <c r="A30" s="187">
        <v>26</v>
      </c>
      <c r="B30" s="616" t="s">
        <v>1085</v>
      </c>
      <c r="C30" s="280" t="s">
        <v>99</v>
      </c>
      <c r="D30" s="22">
        <v>100</v>
      </c>
      <c r="E30" s="22"/>
      <c r="F30" s="47"/>
      <c r="G30" s="24" t="e">
        <f t="shared" si="2"/>
        <v>#DIV/0!</v>
      </c>
      <c r="H30" s="37">
        <v>0</v>
      </c>
      <c r="I30" s="26"/>
      <c r="J30" s="169" t="e">
        <f t="shared" si="3"/>
        <v>#DIV/0!</v>
      </c>
    </row>
    <row r="31" spans="1:10" s="406" customFormat="1" ht="12.75">
      <c r="A31" s="187">
        <v>27</v>
      </c>
      <c r="B31" s="617" t="s">
        <v>1086</v>
      </c>
      <c r="C31" s="280" t="s">
        <v>99</v>
      </c>
      <c r="D31" s="22">
        <v>11000</v>
      </c>
      <c r="E31" s="22"/>
      <c r="F31" s="47"/>
      <c r="G31" s="24" t="e">
        <f t="shared" si="2"/>
        <v>#DIV/0!</v>
      </c>
      <c r="H31" s="37">
        <v>0</v>
      </c>
      <c r="I31" s="26"/>
      <c r="J31" s="169" t="e">
        <f t="shared" si="3"/>
        <v>#DIV/0!</v>
      </c>
    </row>
    <row r="32" spans="1:10" s="406" customFormat="1" ht="57" customHeight="1">
      <c r="A32" s="520" t="s">
        <v>145</v>
      </c>
      <c r="B32" s="618" t="s">
        <v>1087</v>
      </c>
      <c r="C32" s="280" t="s">
        <v>108</v>
      </c>
      <c r="D32" s="38">
        <v>8400</v>
      </c>
      <c r="E32" s="22"/>
      <c r="F32" s="47"/>
      <c r="G32" s="24" t="e">
        <f t="shared" si="2"/>
        <v>#DIV/0!</v>
      </c>
      <c r="H32" s="37">
        <v>0</v>
      </c>
      <c r="I32" s="26"/>
      <c r="J32" s="169" t="e">
        <f t="shared" si="3"/>
        <v>#DIV/0!</v>
      </c>
    </row>
    <row r="33" spans="1:10" s="406" customFormat="1" ht="58.5" customHeight="1">
      <c r="A33" s="520" t="s">
        <v>149</v>
      </c>
      <c r="B33" s="619" t="s">
        <v>1088</v>
      </c>
      <c r="C33" s="280" t="s">
        <v>108</v>
      </c>
      <c r="D33" s="38">
        <v>8200</v>
      </c>
      <c r="E33" s="22"/>
      <c r="F33" s="47"/>
      <c r="G33" s="24" t="e">
        <f t="shared" si="2"/>
        <v>#DIV/0!</v>
      </c>
      <c r="H33" s="37">
        <v>0</v>
      </c>
      <c r="I33" s="26"/>
      <c r="J33" s="169" t="e">
        <f t="shared" si="3"/>
        <v>#DIV/0!</v>
      </c>
    </row>
    <row r="34" spans="1:10" s="406" customFormat="1" ht="56.25" customHeight="1">
      <c r="A34" s="520" t="s">
        <v>157</v>
      </c>
      <c r="B34" s="619" t="s">
        <v>1089</v>
      </c>
      <c r="C34" s="280" t="s">
        <v>108</v>
      </c>
      <c r="D34" s="38">
        <v>20</v>
      </c>
      <c r="E34" s="22"/>
      <c r="F34" s="47"/>
      <c r="G34" s="24" t="e">
        <f t="shared" si="2"/>
        <v>#DIV/0!</v>
      </c>
      <c r="H34" s="37">
        <v>0</v>
      </c>
      <c r="I34" s="26"/>
      <c r="J34" s="169" t="e">
        <f t="shared" si="3"/>
        <v>#DIV/0!</v>
      </c>
    </row>
    <row r="35" spans="1:10" s="406" customFormat="1" ht="64.5" customHeight="1">
      <c r="A35" s="520" t="s">
        <v>159</v>
      </c>
      <c r="B35" s="619" t="s">
        <v>1090</v>
      </c>
      <c r="C35" s="280" t="s">
        <v>108</v>
      </c>
      <c r="D35" s="38">
        <v>1700</v>
      </c>
      <c r="E35" s="19"/>
      <c r="F35" s="47"/>
      <c r="G35" s="24" t="e">
        <f t="shared" si="2"/>
        <v>#DIV/0!</v>
      </c>
      <c r="H35" s="37">
        <v>0</v>
      </c>
      <c r="I35" s="19"/>
      <c r="J35" s="169" t="e">
        <f t="shared" si="3"/>
        <v>#DIV/0!</v>
      </c>
    </row>
    <row r="36" spans="1:10" s="406" customFormat="1" ht="69.75" customHeight="1">
      <c r="A36" s="620" t="s">
        <v>161</v>
      </c>
      <c r="B36" s="619" t="s">
        <v>1091</v>
      </c>
      <c r="C36" s="280" t="s">
        <v>108</v>
      </c>
      <c r="D36" s="38">
        <v>3000</v>
      </c>
      <c r="E36" s="621"/>
      <c r="F36" s="47"/>
      <c r="G36" s="24" t="e">
        <f t="shared" si="2"/>
        <v>#DIV/0!</v>
      </c>
      <c r="H36" s="37">
        <v>0</v>
      </c>
      <c r="I36" s="622"/>
      <c r="J36" s="169" t="e">
        <f t="shared" si="3"/>
        <v>#DIV/0!</v>
      </c>
    </row>
    <row r="37" spans="1:10" s="406" customFormat="1" ht="59.25" customHeight="1">
      <c r="A37" s="623" t="s">
        <v>163</v>
      </c>
      <c r="B37" s="624" t="s">
        <v>1092</v>
      </c>
      <c r="C37" s="30" t="s">
        <v>108</v>
      </c>
      <c r="D37" s="30">
        <v>150</v>
      </c>
      <c r="E37" s="30"/>
      <c r="F37" s="47"/>
      <c r="G37" s="24" t="e">
        <f t="shared" si="2"/>
        <v>#DIV/0!</v>
      </c>
      <c r="H37" s="37">
        <v>0</v>
      </c>
      <c r="I37" s="26"/>
      <c r="J37" s="169" t="e">
        <f t="shared" si="3"/>
        <v>#DIV/0!</v>
      </c>
    </row>
    <row r="38" spans="1:10" s="406" customFormat="1" ht="61.5" customHeight="1">
      <c r="A38" s="623" t="s">
        <v>370</v>
      </c>
      <c r="B38" s="624" t="s">
        <v>1093</v>
      </c>
      <c r="C38" s="30" t="s">
        <v>108</v>
      </c>
      <c r="D38" s="30">
        <v>8400</v>
      </c>
      <c r="E38" s="30"/>
      <c r="F38" s="47"/>
      <c r="G38" s="24" t="e">
        <f t="shared" si="2"/>
        <v>#DIV/0!</v>
      </c>
      <c r="H38" s="37">
        <v>0</v>
      </c>
      <c r="I38" s="26"/>
      <c r="J38" s="169" t="e">
        <f t="shared" si="3"/>
        <v>#DIV/0!</v>
      </c>
    </row>
    <row r="39" spans="1:10" s="406" customFormat="1" ht="69" customHeight="1">
      <c r="A39" s="625" t="s">
        <v>372</v>
      </c>
      <c r="B39" s="624" t="s">
        <v>1094</v>
      </c>
      <c r="C39" s="30" t="s">
        <v>108</v>
      </c>
      <c r="D39" s="212">
        <v>300</v>
      </c>
      <c r="E39" s="212"/>
      <c r="F39" s="47"/>
      <c r="G39" s="24" t="e">
        <f t="shared" si="2"/>
        <v>#DIV/0!</v>
      </c>
      <c r="H39" s="37">
        <v>0</v>
      </c>
      <c r="I39" s="19"/>
      <c r="J39" s="169" t="e">
        <f t="shared" si="3"/>
        <v>#DIV/0!</v>
      </c>
    </row>
    <row r="40" spans="1:10" s="406" customFormat="1" ht="66.75" customHeight="1">
      <c r="A40" s="520" t="s">
        <v>374</v>
      </c>
      <c r="B40" s="624" t="s">
        <v>1095</v>
      </c>
      <c r="C40" s="212" t="s">
        <v>108</v>
      </c>
      <c r="D40" s="19">
        <v>300</v>
      </c>
      <c r="E40" s="19"/>
      <c r="F40" s="47"/>
      <c r="G40" s="24" t="e">
        <f t="shared" si="2"/>
        <v>#DIV/0!</v>
      </c>
      <c r="H40" s="37">
        <v>0</v>
      </c>
      <c r="I40" s="622"/>
      <c r="J40" s="169" t="e">
        <f t="shared" si="3"/>
        <v>#DIV/0!</v>
      </c>
    </row>
    <row r="41" spans="1:10" s="406" customFormat="1" ht="12.75">
      <c r="A41" s="50" t="s">
        <v>376</v>
      </c>
      <c r="B41" s="626" t="s">
        <v>1096</v>
      </c>
      <c r="C41" s="627" t="s">
        <v>99</v>
      </c>
      <c r="D41" s="391">
        <v>10</v>
      </c>
      <c r="E41" s="592"/>
      <c r="F41" s="628"/>
      <c r="G41" s="593" t="e">
        <f t="shared" si="2"/>
        <v>#DIV/0!</v>
      </c>
      <c r="H41" s="37">
        <v>0</v>
      </c>
      <c r="I41" s="595"/>
      <c r="J41" s="596" t="e">
        <f t="shared" si="3"/>
        <v>#DIV/0!</v>
      </c>
    </row>
    <row r="42" spans="1:10" s="406" customFormat="1" ht="12.75">
      <c r="A42" s="50" t="s">
        <v>1097</v>
      </c>
      <c r="B42" s="51" t="s">
        <v>1098</v>
      </c>
      <c r="C42" s="52" t="s">
        <v>99</v>
      </c>
      <c r="D42" s="337">
        <v>10</v>
      </c>
      <c r="E42" s="109"/>
      <c r="F42" s="245"/>
      <c r="G42" s="24" t="e">
        <f t="shared" si="2"/>
        <v>#DIV/0!</v>
      </c>
      <c r="H42" s="37">
        <v>0</v>
      </c>
      <c r="I42" s="110"/>
      <c r="J42" s="169" t="e">
        <f t="shared" si="3"/>
        <v>#DIV/0!</v>
      </c>
    </row>
    <row r="43" spans="1:10" s="406" customFormat="1" ht="12.75">
      <c r="A43" s="50" t="s">
        <v>1099</v>
      </c>
      <c r="B43" s="51" t="s">
        <v>1100</v>
      </c>
      <c r="C43" s="52" t="s">
        <v>99</v>
      </c>
      <c r="D43" s="337">
        <v>10</v>
      </c>
      <c r="E43" s="109"/>
      <c r="F43" s="245"/>
      <c r="G43" s="24" t="e">
        <f t="shared" si="2"/>
        <v>#DIV/0!</v>
      </c>
      <c r="H43" s="37">
        <v>0</v>
      </c>
      <c r="I43" s="110"/>
      <c r="J43" s="169" t="e">
        <f t="shared" si="3"/>
        <v>#DIV/0!</v>
      </c>
    </row>
    <row r="44" spans="1:10" s="406" customFormat="1" ht="12.75">
      <c r="A44" s="50" t="s">
        <v>309</v>
      </c>
      <c r="B44" s="51" t="s">
        <v>1101</v>
      </c>
      <c r="C44" s="52" t="s">
        <v>99</v>
      </c>
      <c r="D44" s="337">
        <v>118</v>
      </c>
      <c r="E44" s="109"/>
      <c r="F44" s="245"/>
      <c r="G44" s="24" t="e">
        <f t="shared" si="2"/>
        <v>#DIV/0!</v>
      </c>
      <c r="H44" s="37">
        <v>0</v>
      </c>
      <c r="I44" s="110"/>
      <c r="J44" s="169" t="e">
        <f t="shared" si="3"/>
        <v>#DIV/0!</v>
      </c>
    </row>
    <row r="45" spans="1:10" s="406" customFormat="1" ht="12.75">
      <c r="A45" s="50">
        <f>A44+1</f>
        <v>41</v>
      </c>
      <c r="B45" s="51" t="s">
        <v>1102</v>
      </c>
      <c r="C45" s="52" t="s">
        <v>99</v>
      </c>
      <c r="D45" s="337">
        <v>152</v>
      </c>
      <c r="E45" s="109"/>
      <c r="F45" s="245"/>
      <c r="G45" s="24" t="e">
        <f t="shared" si="2"/>
        <v>#DIV/0!</v>
      </c>
      <c r="H45" s="37">
        <v>0</v>
      </c>
      <c r="I45" s="110"/>
      <c r="J45" s="169" t="e">
        <f t="shared" si="3"/>
        <v>#DIV/0!</v>
      </c>
    </row>
    <row r="46" spans="1:10" s="406" customFormat="1" ht="12.75">
      <c r="A46" s="50" t="s">
        <v>1103</v>
      </c>
      <c r="B46" s="338" t="s">
        <v>1104</v>
      </c>
      <c r="C46" s="52" t="s">
        <v>108</v>
      </c>
      <c r="D46" s="22">
        <v>20</v>
      </c>
      <c r="E46" s="109"/>
      <c r="F46" s="47"/>
      <c r="G46" s="24" t="e">
        <f t="shared" si="2"/>
        <v>#DIV/0!</v>
      </c>
      <c r="H46" s="37">
        <v>0</v>
      </c>
      <c r="I46" s="26"/>
      <c r="J46" s="169" t="e">
        <f t="shared" si="3"/>
        <v>#DIV/0!</v>
      </c>
    </row>
    <row r="47" spans="1:10" s="406" customFormat="1" ht="12.75">
      <c r="A47" s="50" t="s">
        <v>1105</v>
      </c>
      <c r="B47" s="338" t="s">
        <v>1106</v>
      </c>
      <c r="C47" s="52" t="s">
        <v>108</v>
      </c>
      <c r="D47" s="22">
        <v>9500</v>
      </c>
      <c r="E47" s="109"/>
      <c r="F47" s="47"/>
      <c r="G47" s="24" t="e">
        <f t="shared" si="2"/>
        <v>#DIV/0!</v>
      </c>
      <c r="H47" s="37">
        <v>0</v>
      </c>
      <c r="I47" s="26"/>
      <c r="J47" s="169" t="e">
        <f t="shared" si="3"/>
        <v>#DIV/0!</v>
      </c>
    </row>
    <row r="48" spans="1:10" s="406" customFormat="1" ht="12.75">
      <c r="A48" s="50" t="s">
        <v>1107</v>
      </c>
      <c r="B48" s="338" t="s">
        <v>1108</v>
      </c>
      <c r="C48" s="52" t="s">
        <v>108</v>
      </c>
      <c r="D48" s="22">
        <v>20</v>
      </c>
      <c r="E48" s="109"/>
      <c r="F48" s="47"/>
      <c r="G48" s="24" t="e">
        <f t="shared" si="2"/>
        <v>#DIV/0!</v>
      </c>
      <c r="H48" s="37">
        <v>0</v>
      </c>
      <c r="I48" s="26"/>
      <c r="J48" s="169" t="e">
        <f t="shared" si="3"/>
        <v>#DIV/0!</v>
      </c>
    </row>
    <row r="49" spans="1:10" s="406" customFormat="1" ht="24" customHeight="1">
      <c r="A49" s="50" t="s">
        <v>1109</v>
      </c>
      <c r="B49" s="338" t="s">
        <v>1110</v>
      </c>
      <c r="C49" s="52" t="s">
        <v>108</v>
      </c>
      <c r="D49" s="22">
        <v>300</v>
      </c>
      <c r="E49" s="109"/>
      <c r="F49" s="47"/>
      <c r="G49" s="24" t="e">
        <f t="shared" si="2"/>
        <v>#DIV/0!</v>
      </c>
      <c r="H49" s="37">
        <v>0</v>
      </c>
      <c r="I49" s="26"/>
      <c r="J49" s="169" t="e">
        <f t="shared" si="3"/>
        <v>#DIV/0!</v>
      </c>
    </row>
    <row r="50" spans="1:10" s="406" customFormat="1" ht="24" customHeight="1">
      <c r="A50" s="50" t="s">
        <v>1111</v>
      </c>
      <c r="B50" s="338" t="s">
        <v>1112</v>
      </c>
      <c r="C50" s="52" t="s">
        <v>99</v>
      </c>
      <c r="D50" s="22">
        <v>100</v>
      </c>
      <c r="E50" s="109"/>
      <c r="F50" s="47"/>
      <c r="G50" s="24" t="e">
        <f t="shared" si="2"/>
        <v>#DIV/0!</v>
      </c>
      <c r="H50" s="37">
        <v>0</v>
      </c>
      <c r="I50" s="26"/>
      <c r="J50" s="169" t="e">
        <f t="shared" si="3"/>
        <v>#DIV/0!</v>
      </c>
    </row>
    <row r="51" spans="1:10" s="406" customFormat="1" ht="11.25" customHeight="1">
      <c r="A51" s="673" t="s">
        <v>442</v>
      </c>
      <c r="B51" s="673"/>
      <c r="C51" s="673"/>
      <c r="D51" s="673"/>
      <c r="E51" s="673"/>
      <c r="F51" s="673"/>
      <c r="G51" s="673"/>
      <c r="H51" s="673"/>
      <c r="I51" s="673"/>
      <c r="J51" s="317" t="e">
        <f>SUM(J4:J50)</f>
        <v>#DIV/0!</v>
      </c>
    </row>
    <row r="53" spans="1:10" s="72" customFormat="1" ht="12">
      <c r="A53" s="72" t="s">
        <v>166</v>
      </c>
      <c r="F53" s="73"/>
      <c r="J53" s="74"/>
    </row>
    <row r="54" spans="1:10" s="72" customFormat="1" ht="12">
      <c r="A54" s="72" t="s">
        <v>167</v>
      </c>
      <c r="F54" s="73"/>
      <c r="J54" s="74"/>
    </row>
    <row r="55" spans="1:10" s="72" customFormat="1" ht="12" customHeight="1">
      <c r="A55" s="670" t="s">
        <v>168</v>
      </c>
      <c r="B55" s="670"/>
      <c r="C55" s="670"/>
      <c r="D55" s="670"/>
      <c r="E55" s="670"/>
      <c r="F55" s="670"/>
      <c r="G55" s="670"/>
      <c r="H55" s="670"/>
      <c r="J55" s="74"/>
    </row>
    <row r="56" spans="1:10" s="72" customFormat="1" ht="12" customHeight="1">
      <c r="A56" s="72" t="s">
        <v>169</v>
      </c>
      <c r="F56" s="73"/>
      <c r="J56" s="74"/>
    </row>
    <row r="57" spans="1:10" s="72" customFormat="1" ht="25.5" customHeight="1">
      <c r="A57" s="670" t="s">
        <v>170</v>
      </c>
      <c r="B57" s="670"/>
      <c r="C57" s="670"/>
      <c r="D57" s="670"/>
      <c r="E57" s="670"/>
      <c r="F57" s="670"/>
      <c r="G57" s="670"/>
      <c r="H57" s="670"/>
      <c r="I57" s="670"/>
      <c r="J57" s="670"/>
    </row>
    <row r="58" spans="1:10" s="72" customFormat="1" ht="12">
      <c r="A58" s="72" t="s">
        <v>171</v>
      </c>
      <c r="F58" s="73"/>
      <c r="J58" s="74"/>
    </row>
    <row r="59" spans="1:10" s="72" customFormat="1" ht="12">
      <c r="A59" s="72" t="s">
        <v>172</v>
      </c>
      <c r="F59" s="73"/>
      <c r="J59" s="74"/>
    </row>
    <row r="60" spans="1:10" s="72" customFormat="1" ht="12">
      <c r="A60" s="72" t="s">
        <v>173</v>
      </c>
      <c r="F60" s="73"/>
      <c r="J60" s="74"/>
    </row>
    <row r="61" spans="1:10" s="72" customFormat="1" ht="12">
      <c r="A61" s="72" t="s">
        <v>174</v>
      </c>
      <c r="F61" s="73"/>
      <c r="J61" s="74"/>
    </row>
    <row r="62" spans="1:10" s="72" customFormat="1" ht="12">
      <c r="A62" s="72" t="s">
        <v>175</v>
      </c>
      <c r="F62" s="73"/>
      <c r="J62" s="74"/>
    </row>
  </sheetData>
  <sheetProtection selectLockedCells="1" selectUnlockedCells="1"/>
  <mergeCells count="3">
    <mergeCell ref="A51:I51"/>
    <mergeCell ref="A55:H55"/>
    <mergeCell ref="A57:J57"/>
  </mergeCells>
  <printOptions/>
  <pageMargins left="0.75" right="0.75" top="1" bottom="1" header="0.5118055555555555" footer="0.5118055555555555"/>
  <pageSetup horizontalDpi="300" verticalDpi="300" orientation="landscape" paperSize="9"/>
</worksheet>
</file>

<file path=xl/worksheets/sheet78.xml><?xml version="1.0" encoding="utf-8"?>
<worksheet xmlns="http://schemas.openxmlformats.org/spreadsheetml/2006/main" xmlns:r="http://schemas.openxmlformats.org/officeDocument/2006/relationships">
  <dimension ref="A1:J43"/>
  <sheetViews>
    <sheetView zoomScale="107" zoomScaleNormal="107" zoomScalePageLayoutView="0" workbookViewId="0" topLeftCell="A4">
      <selection activeCell="H4" sqref="H4:H10"/>
    </sheetView>
  </sheetViews>
  <sheetFormatPr defaultColWidth="8.8515625" defaultRowHeight="12.75"/>
  <cols>
    <col min="1" max="1" width="6.00390625" style="0" customWidth="1"/>
    <col min="2" max="2" width="56.00390625" style="0" customWidth="1"/>
    <col min="3" max="3" width="5.421875" style="0" customWidth="1"/>
    <col min="4" max="4" width="6.140625" style="6" customWidth="1"/>
    <col min="5" max="5" width="8.8515625" style="0" customWidth="1"/>
    <col min="6" max="6" width="9.421875" style="0" customWidth="1"/>
    <col min="7" max="7" width="11.421875" style="0" customWidth="1"/>
    <col min="8" max="8" width="11.00390625" style="0" customWidth="1"/>
    <col min="9" max="9" width="5.8515625" style="0" customWidth="1"/>
    <col min="10" max="10" width="11.421875" style="0" customWidth="1"/>
  </cols>
  <sheetData>
    <row r="1" spans="1:8" s="174" customFormat="1" ht="12.75">
      <c r="A1" s="198" t="s">
        <v>1113</v>
      </c>
      <c r="B1" s="198"/>
      <c r="C1" s="198"/>
      <c r="D1" s="7"/>
      <c r="E1" s="7"/>
      <c r="F1" s="198"/>
      <c r="G1" s="198"/>
      <c r="H1" s="198"/>
    </row>
    <row r="2" spans="1:10" s="14" customFormat="1" ht="89.25" customHeight="1">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106">
        <v>3</v>
      </c>
      <c r="D3" s="106">
        <v>4</v>
      </c>
      <c r="E3" s="201">
        <v>5</v>
      </c>
      <c r="F3" s="107">
        <v>6</v>
      </c>
      <c r="G3" s="106">
        <v>7</v>
      </c>
      <c r="H3" s="106">
        <v>8</v>
      </c>
      <c r="I3" s="106">
        <v>9</v>
      </c>
      <c r="J3" s="17">
        <v>10</v>
      </c>
    </row>
    <row r="4" spans="1:10" s="184" customFormat="1" ht="12.75">
      <c r="A4" s="19">
        <v>1</v>
      </c>
      <c r="B4" s="130" t="s">
        <v>1114</v>
      </c>
      <c r="C4" s="280" t="s">
        <v>108</v>
      </c>
      <c r="D4" s="22">
        <v>70</v>
      </c>
      <c r="E4" s="109"/>
      <c r="F4" s="245"/>
      <c r="G4" s="24" t="e">
        <f aca="true" t="shared" si="0" ref="G4:G10">ROUNDUP(D4/F4,2)</f>
        <v>#DIV/0!</v>
      </c>
      <c r="H4" s="396">
        <v>0</v>
      </c>
      <c r="I4" s="26"/>
      <c r="J4" s="169" t="e">
        <f aca="true" t="shared" si="1" ref="J4:J10">ROUND((H4*I4+H4)*G4,2)</f>
        <v>#DIV/0!</v>
      </c>
    </row>
    <row r="5" spans="1:10" s="184" customFormat="1" ht="26.25" customHeight="1">
      <c r="A5" s="19">
        <f>A4+1</f>
        <v>2</v>
      </c>
      <c r="B5" s="130" t="s">
        <v>1115</v>
      </c>
      <c r="C5" s="280" t="s">
        <v>108</v>
      </c>
      <c r="D5" s="22">
        <v>1800</v>
      </c>
      <c r="E5" s="109"/>
      <c r="F5" s="245"/>
      <c r="G5" s="24" t="e">
        <f t="shared" si="0"/>
        <v>#DIV/0!</v>
      </c>
      <c r="H5" s="396">
        <v>0</v>
      </c>
      <c r="I5" s="26"/>
      <c r="J5" s="169" t="e">
        <f t="shared" si="1"/>
        <v>#DIV/0!</v>
      </c>
    </row>
    <row r="6" spans="1:10" s="184" customFormat="1" ht="48.75" customHeight="1">
      <c r="A6" s="19">
        <f>A5+1</f>
        <v>3</v>
      </c>
      <c r="B6" s="132" t="s">
        <v>1116</v>
      </c>
      <c r="C6" s="146" t="s">
        <v>99</v>
      </c>
      <c r="D6" s="22">
        <v>1200</v>
      </c>
      <c r="E6" s="109"/>
      <c r="F6" s="245"/>
      <c r="G6" s="24" t="e">
        <f t="shared" si="0"/>
        <v>#DIV/0!</v>
      </c>
      <c r="H6" s="396">
        <v>0</v>
      </c>
      <c r="I6" s="26"/>
      <c r="J6" s="169" t="e">
        <f t="shared" si="1"/>
        <v>#DIV/0!</v>
      </c>
    </row>
    <row r="7" spans="1:10" s="184" customFormat="1" ht="41.25" customHeight="1">
      <c r="A7" s="19">
        <f>A6+1</f>
        <v>4</v>
      </c>
      <c r="B7" s="132" t="s">
        <v>1117</v>
      </c>
      <c r="C7" s="146" t="s">
        <v>99</v>
      </c>
      <c r="D7" s="22">
        <v>3000</v>
      </c>
      <c r="E7" s="109"/>
      <c r="F7" s="245"/>
      <c r="G7" s="24" t="e">
        <f t="shared" si="0"/>
        <v>#DIV/0!</v>
      </c>
      <c r="H7" s="396">
        <v>0</v>
      </c>
      <c r="I7" s="26"/>
      <c r="J7" s="169" t="e">
        <f t="shared" si="1"/>
        <v>#DIV/0!</v>
      </c>
    </row>
    <row r="8" spans="1:10" s="184" customFormat="1" ht="50.25" customHeight="1">
      <c r="A8" s="19">
        <v>5</v>
      </c>
      <c r="B8" s="132" t="s">
        <v>1118</v>
      </c>
      <c r="C8" s="146" t="s">
        <v>99</v>
      </c>
      <c r="D8" s="22">
        <v>1500</v>
      </c>
      <c r="E8" s="109"/>
      <c r="F8" s="245"/>
      <c r="G8" s="24" t="e">
        <f t="shared" si="0"/>
        <v>#DIV/0!</v>
      </c>
      <c r="H8" s="396">
        <v>0</v>
      </c>
      <c r="I8" s="26"/>
      <c r="J8" s="169" t="e">
        <f t="shared" si="1"/>
        <v>#DIV/0!</v>
      </c>
    </row>
    <row r="9" spans="1:10" s="184" customFormat="1" ht="12.75">
      <c r="A9" s="19">
        <v>6</v>
      </c>
      <c r="B9" s="132" t="s">
        <v>1119</v>
      </c>
      <c r="C9" s="146" t="s">
        <v>99</v>
      </c>
      <c r="D9" s="22">
        <v>50</v>
      </c>
      <c r="E9" s="109"/>
      <c r="F9" s="245"/>
      <c r="G9" s="24" t="e">
        <f t="shared" si="0"/>
        <v>#DIV/0!</v>
      </c>
      <c r="H9" s="396">
        <v>0</v>
      </c>
      <c r="I9" s="26"/>
      <c r="J9" s="169" t="e">
        <f t="shared" si="1"/>
        <v>#DIV/0!</v>
      </c>
    </row>
    <row r="10" spans="1:10" s="184" customFormat="1" ht="12.75">
      <c r="A10" s="19">
        <v>7</v>
      </c>
      <c r="B10" s="132" t="s">
        <v>1120</v>
      </c>
      <c r="C10" s="146" t="s">
        <v>99</v>
      </c>
      <c r="D10" s="22">
        <v>20</v>
      </c>
      <c r="E10" s="109"/>
      <c r="F10" s="245"/>
      <c r="G10" s="24" t="e">
        <f t="shared" si="0"/>
        <v>#DIV/0!</v>
      </c>
      <c r="H10" s="396">
        <v>0</v>
      </c>
      <c r="I10" s="26"/>
      <c r="J10" s="169" t="e">
        <f t="shared" si="1"/>
        <v>#DIV/0!</v>
      </c>
    </row>
    <row r="11" spans="1:10" s="184" customFormat="1" ht="12.75" customHeight="1">
      <c r="A11" s="717" t="s">
        <v>165</v>
      </c>
      <c r="B11" s="717"/>
      <c r="C11" s="717"/>
      <c r="D11" s="717"/>
      <c r="E11" s="717"/>
      <c r="F11" s="717"/>
      <c r="G11" s="717"/>
      <c r="H11" s="717"/>
      <c r="I11" s="717"/>
      <c r="J11" s="629" t="e">
        <f>SUM(J4:J10)</f>
        <v>#DIV/0!</v>
      </c>
    </row>
    <row r="12" spans="2:5" ht="12.75">
      <c r="B12" s="103"/>
      <c r="E12" s="6"/>
    </row>
    <row r="13" spans="1:10" s="72" customFormat="1" ht="12">
      <c r="A13" s="72" t="s">
        <v>166</v>
      </c>
      <c r="F13" s="73"/>
      <c r="J13" s="74"/>
    </row>
    <row r="14" spans="1:10" s="72" customFormat="1" ht="12">
      <c r="A14" s="72" t="s">
        <v>167</v>
      </c>
      <c r="F14" s="73"/>
      <c r="J14" s="74"/>
    </row>
    <row r="15" spans="1:10" s="72" customFormat="1" ht="12" customHeight="1">
      <c r="A15" s="670" t="s">
        <v>168</v>
      </c>
      <c r="B15" s="670"/>
      <c r="C15" s="670"/>
      <c r="D15" s="670"/>
      <c r="E15" s="670"/>
      <c r="F15" s="670"/>
      <c r="G15" s="670"/>
      <c r="H15" s="670"/>
      <c r="J15" s="74"/>
    </row>
    <row r="16" spans="1:10" s="72" customFormat="1" ht="12" customHeight="1">
      <c r="A16" s="72" t="s">
        <v>169</v>
      </c>
      <c r="F16" s="73"/>
      <c r="J16" s="74"/>
    </row>
    <row r="17" spans="1:10" s="72" customFormat="1" ht="25.5" customHeight="1">
      <c r="A17" s="670" t="s">
        <v>170</v>
      </c>
      <c r="B17" s="670"/>
      <c r="C17" s="670"/>
      <c r="D17" s="670"/>
      <c r="E17" s="670"/>
      <c r="F17" s="670"/>
      <c r="G17" s="670"/>
      <c r="H17" s="670"/>
      <c r="I17" s="670"/>
      <c r="J17" s="670"/>
    </row>
    <row r="18" spans="1:10" s="72" customFormat="1" ht="12">
      <c r="A18" s="72" t="s">
        <v>171</v>
      </c>
      <c r="F18" s="73"/>
      <c r="J18" s="74"/>
    </row>
    <row r="19" spans="1:10" s="72" customFormat="1" ht="12">
      <c r="A19" s="72" t="s">
        <v>172</v>
      </c>
      <c r="F19" s="73"/>
      <c r="J19" s="74"/>
    </row>
    <row r="20" spans="1:10" s="72" customFormat="1" ht="12">
      <c r="A20" s="72" t="s">
        <v>173</v>
      </c>
      <c r="F20" s="73"/>
      <c r="J20" s="74"/>
    </row>
    <row r="21" spans="1:10" s="72" customFormat="1" ht="12">
      <c r="A21" s="72" t="s">
        <v>174</v>
      </c>
      <c r="F21" s="73"/>
      <c r="J21" s="74"/>
    </row>
    <row r="22" spans="1:10" s="72" customFormat="1" ht="12">
      <c r="A22" s="72" t="s">
        <v>175</v>
      </c>
      <c r="F22" s="73"/>
      <c r="J22" s="74"/>
    </row>
    <row r="23" ht="12.75">
      <c r="E23" s="6"/>
    </row>
    <row r="24" ht="12.75">
      <c r="E24" s="6"/>
    </row>
    <row r="25" ht="12.75">
      <c r="E25" s="6"/>
    </row>
    <row r="26" ht="12.75">
      <c r="E26" s="6"/>
    </row>
    <row r="27" ht="12.75">
      <c r="E27" s="6"/>
    </row>
    <row r="28" ht="12.75">
      <c r="E28" s="6"/>
    </row>
    <row r="29" ht="12.75">
      <c r="E29" s="6"/>
    </row>
    <row r="30" ht="12.75">
      <c r="E30" s="6"/>
    </row>
    <row r="31" ht="12.75">
      <c r="E31" s="194"/>
    </row>
    <row r="32" ht="12.75">
      <c r="E32" s="194"/>
    </row>
    <row r="33" ht="12.75">
      <c r="E33" s="194"/>
    </row>
    <row r="34" ht="12.75">
      <c r="E34" s="194"/>
    </row>
    <row r="35" ht="12.75">
      <c r="E35" s="72"/>
    </row>
    <row r="37" ht="12.75">
      <c r="E37" s="72"/>
    </row>
    <row r="39" ht="12.75">
      <c r="E39" s="72"/>
    </row>
    <row r="40" ht="12.75">
      <c r="E40" s="6"/>
    </row>
    <row r="41" ht="12.75">
      <c r="E41" s="6"/>
    </row>
    <row r="42" ht="12.75">
      <c r="E42" s="6"/>
    </row>
    <row r="43" ht="12.75">
      <c r="E43" s="6"/>
    </row>
  </sheetData>
  <sheetProtection selectLockedCells="1" selectUnlockedCells="1"/>
  <mergeCells count="3">
    <mergeCell ref="A11:I11"/>
    <mergeCell ref="A15:H15"/>
    <mergeCell ref="A17:J17"/>
  </mergeCells>
  <printOptions/>
  <pageMargins left="0.75" right="0.75" top="1" bottom="1" header="0.5118055555555555" footer="0.5118055555555555"/>
  <pageSetup horizontalDpi="300" verticalDpi="300" orientation="landscape" paperSize="9"/>
</worksheet>
</file>

<file path=xl/worksheets/sheet79.xml><?xml version="1.0" encoding="utf-8"?>
<worksheet xmlns="http://schemas.openxmlformats.org/spreadsheetml/2006/main" xmlns:r="http://schemas.openxmlformats.org/officeDocument/2006/relationships">
  <dimension ref="A1:J139"/>
  <sheetViews>
    <sheetView zoomScale="107" zoomScaleNormal="107" zoomScalePageLayoutView="0" workbookViewId="0" topLeftCell="A4">
      <selection activeCell="H4" sqref="H4:H6"/>
    </sheetView>
  </sheetViews>
  <sheetFormatPr defaultColWidth="8.8515625" defaultRowHeight="12.75"/>
  <cols>
    <col min="1" max="1" width="6.00390625" style="0" customWidth="1"/>
    <col min="2" max="2" width="53.28125" style="0" customWidth="1"/>
    <col min="3" max="3" width="5.140625" style="0" customWidth="1"/>
    <col min="4" max="4" width="5.00390625" style="6" customWidth="1"/>
    <col min="5" max="5" width="10.140625" style="0" customWidth="1"/>
    <col min="6" max="6" width="9.8515625" style="0" customWidth="1"/>
    <col min="7" max="7" width="10.140625" style="0" customWidth="1"/>
    <col min="8" max="8" width="9.7109375" style="0" customWidth="1"/>
    <col min="9" max="9" width="5.00390625" style="0" customWidth="1"/>
    <col min="10" max="10" width="12.140625" style="0" customWidth="1"/>
  </cols>
  <sheetData>
    <row r="1" spans="1:8" s="174" customFormat="1" ht="12.75">
      <c r="A1" s="198" t="s">
        <v>1121</v>
      </c>
      <c r="B1" s="198"/>
      <c r="C1" s="198"/>
      <c r="D1" s="7"/>
      <c r="E1" s="7"/>
      <c r="F1" s="198"/>
      <c r="G1" s="198"/>
      <c r="H1" s="198"/>
    </row>
    <row r="2" spans="1:10" s="14" customFormat="1" ht="82.5" customHeight="1">
      <c r="A2" s="9" t="s">
        <v>87</v>
      </c>
      <c r="B2" s="9" t="s">
        <v>88</v>
      </c>
      <c r="C2" s="9" t="s">
        <v>89</v>
      </c>
      <c r="D2" s="10" t="s">
        <v>90</v>
      </c>
      <c r="E2" s="10" t="s">
        <v>91</v>
      </c>
      <c r="F2" s="11" t="s">
        <v>92</v>
      </c>
      <c r="G2" s="12" t="s">
        <v>93</v>
      </c>
      <c r="H2" s="13" t="s">
        <v>94</v>
      </c>
      <c r="I2" s="13" t="s">
        <v>95</v>
      </c>
      <c r="J2" s="13" t="s">
        <v>96</v>
      </c>
    </row>
    <row r="3" spans="1:10" s="108" customFormat="1" ht="30" customHeight="1">
      <c r="A3" s="177">
        <v>1</v>
      </c>
      <c r="B3" s="278">
        <v>2</v>
      </c>
      <c r="C3" s="278">
        <v>3</v>
      </c>
      <c r="D3" s="177">
        <v>4</v>
      </c>
      <c r="E3" s="201">
        <v>5</v>
      </c>
      <c r="F3" s="178">
        <v>6</v>
      </c>
      <c r="G3" s="177">
        <v>7</v>
      </c>
      <c r="H3" s="630">
        <v>8</v>
      </c>
      <c r="I3" s="177">
        <v>9</v>
      </c>
      <c r="J3" s="179">
        <v>10</v>
      </c>
    </row>
    <row r="4" spans="1:10" s="184" customFormat="1" ht="113.25" customHeight="1">
      <c r="A4" s="33">
        <v>1</v>
      </c>
      <c r="B4" s="631" t="s">
        <v>1122</v>
      </c>
      <c r="C4" s="52" t="s">
        <v>108</v>
      </c>
      <c r="D4" s="22">
        <v>200</v>
      </c>
      <c r="E4" s="22"/>
      <c r="F4" s="47"/>
      <c r="G4" s="24" t="e">
        <f>ROUNDUP(D4/F4,2)</f>
        <v>#DIV/0!</v>
      </c>
      <c r="H4" s="37">
        <v>0</v>
      </c>
      <c r="I4" s="26"/>
      <c r="J4" s="169" t="e">
        <f>ROUND((H4*I4+H4)*G4,2)</f>
        <v>#DIV/0!</v>
      </c>
    </row>
    <row r="5" spans="1:10" s="184" customFormat="1" ht="100.5" customHeight="1">
      <c r="A5" s="632">
        <v>2</v>
      </c>
      <c r="B5" s="125" t="s">
        <v>1123</v>
      </c>
      <c r="C5" s="633" t="s">
        <v>108</v>
      </c>
      <c r="D5" s="633">
        <v>30</v>
      </c>
      <c r="E5" s="634"/>
      <c r="F5" s="47"/>
      <c r="G5" s="24" t="e">
        <f>ROUNDUP(D5/F5,2)</f>
        <v>#DIV/0!</v>
      </c>
      <c r="H5" s="37">
        <v>0</v>
      </c>
      <c r="I5" s="26"/>
      <c r="J5" s="169" t="e">
        <f>ROUND((H5*I5+H5)*G5,2)</f>
        <v>#DIV/0!</v>
      </c>
    </row>
    <row r="6" spans="1:10" ht="112.5" customHeight="1">
      <c r="A6" s="633">
        <v>3</v>
      </c>
      <c r="B6" s="125" t="s">
        <v>1124</v>
      </c>
      <c r="C6" s="633" t="s">
        <v>108</v>
      </c>
      <c r="D6" s="633">
        <v>20</v>
      </c>
      <c r="E6" s="634"/>
      <c r="F6" s="47"/>
      <c r="G6" s="24" t="e">
        <f>ROUNDUP(D6/F6,2)</f>
        <v>#DIV/0!</v>
      </c>
      <c r="H6" s="37">
        <v>0</v>
      </c>
      <c r="I6" s="26"/>
      <c r="J6" s="169" t="e">
        <f>ROUND((H6*I6+H6)*G6,2)</f>
        <v>#DIV/0!</v>
      </c>
    </row>
    <row r="7" spans="1:10" s="72" customFormat="1" ht="12.75" customHeight="1">
      <c r="A7" s="673" t="s">
        <v>165</v>
      </c>
      <c r="B7" s="673"/>
      <c r="C7" s="673"/>
      <c r="D7" s="673"/>
      <c r="E7" s="673"/>
      <c r="F7" s="673"/>
      <c r="G7" s="673"/>
      <c r="H7" s="673"/>
      <c r="I7" s="673"/>
      <c r="J7" s="312" t="e">
        <f>SUM(J4:J6)</f>
        <v>#DIV/0!</v>
      </c>
    </row>
    <row r="8" ht="12.75">
      <c r="E8" s="6"/>
    </row>
    <row r="9" spans="1:10" s="72" customFormat="1" ht="12">
      <c r="A9" s="72" t="s">
        <v>166</v>
      </c>
      <c r="F9" s="73"/>
      <c r="J9" s="74"/>
    </row>
    <row r="10" spans="1:10" s="72" customFormat="1" ht="12">
      <c r="A10" s="72" t="s">
        <v>167</v>
      </c>
      <c r="F10" s="73"/>
      <c r="J10" s="74"/>
    </row>
    <row r="11" spans="1:10" s="72" customFormat="1" ht="12" customHeight="1">
      <c r="A11" s="670" t="s">
        <v>168</v>
      </c>
      <c r="B11" s="670"/>
      <c r="C11" s="670"/>
      <c r="D11" s="670"/>
      <c r="E11" s="670"/>
      <c r="F11" s="670"/>
      <c r="G11" s="670"/>
      <c r="H11" s="670"/>
      <c r="J11" s="74"/>
    </row>
    <row r="12" spans="1:10" s="72" customFormat="1" ht="12" customHeight="1">
      <c r="A12" s="72" t="s">
        <v>169</v>
      </c>
      <c r="F12" s="73"/>
      <c r="J12" s="74"/>
    </row>
    <row r="13" spans="1:10" s="72" customFormat="1" ht="25.5" customHeight="1">
      <c r="A13" s="670" t="s">
        <v>170</v>
      </c>
      <c r="B13" s="670"/>
      <c r="C13" s="670"/>
      <c r="D13" s="670"/>
      <c r="E13" s="670"/>
      <c r="F13" s="670"/>
      <c r="G13" s="670"/>
      <c r="H13" s="670"/>
      <c r="I13" s="670"/>
      <c r="J13" s="670"/>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19" spans="4:5" ht="12.75">
      <c r="D19"/>
      <c r="E19" s="72"/>
    </row>
    <row r="20" ht="12.75">
      <c r="E20" s="6"/>
    </row>
    <row r="21" ht="12.75">
      <c r="E21" s="6"/>
    </row>
    <row r="22" ht="12.75">
      <c r="E22" s="6"/>
    </row>
    <row r="23" ht="12.75">
      <c r="E23" s="72"/>
    </row>
    <row r="24" ht="12.75">
      <c r="E24" s="72"/>
    </row>
    <row r="25" ht="12.75">
      <c r="E25" s="72"/>
    </row>
    <row r="27" ht="12.75">
      <c r="E27" s="72"/>
    </row>
    <row r="29" ht="12.75">
      <c r="E29" s="72"/>
    </row>
    <row r="30" ht="12.75">
      <c r="E30" s="6"/>
    </row>
    <row r="31" ht="12.75">
      <c r="E31" s="6"/>
    </row>
    <row r="32" ht="12.75">
      <c r="E32" s="6"/>
    </row>
    <row r="33" ht="12.75">
      <c r="E33" s="6"/>
    </row>
    <row r="38" ht="12.75">
      <c r="E38" s="72"/>
    </row>
    <row r="39" ht="12.75">
      <c r="E39" s="72"/>
    </row>
    <row r="40" ht="12.75">
      <c r="E40" s="6"/>
    </row>
    <row r="41" ht="12.75">
      <c r="E41" s="6"/>
    </row>
    <row r="42" ht="12.75">
      <c r="E42" s="72"/>
    </row>
    <row r="43" ht="12.75">
      <c r="E43" s="6"/>
    </row>
    <row r="44" ht="12.75">
      <c r="E44" s="6"/>
    </row>
    <row r="45" ht="12.75">
      <c r="E45" s="6"/>
    </row>
    <row r="46" ht="12.75">
      <c r="E46" s="6"/>
    </row>
    <row r="47" ht="12.75">
      <c r="E47" s="72"/>
    </row>
    <row r="48" ht="12.75">
      <c r="E48" s="72"/>
    </row>
    <row r="50" ht="12.75">
      <c r="E50" s="72"/>
    </row>
    <row r="52" ht="12.75">
      <c r="E52" s="72"/>
    </row>
    <row r="53" ht="12.75">
      <c r="E53" s="6"/>
    </row>
    <row r="54" ht="12.75">
      <c r="E54" s="6"/>
    </row>
    <row r="55" ht="12.75">
      <c r="E55" s="72"/>
    </row>
    <row r="60" ht="12.75">
      <c r="E60" s="6"/>
    </row>
    <row r="61" ht="12.75">
      <c r="E61" s="72"/>
    </row>
    <row r="62" ht="12.75">
      <c r="E62" s="72"/>
    </row>
    <row r="64" ht="12.75">
      <c r="E64" s="72"/>
    </row>
    <row r="66" ht="12.75">
      <c r="E66" s="72"/>
    </row>
    <row r="67" ht="12.75">
      <c r="E67" s="6"/>
    </row>
    <row r="68" ht="12.75">
      <c r="E68" s="72"/>
    </row>
    <row r="69" ht="12.75">
      <c r="E69" s="6"/>
    </row>
    <row r="70" ht="12.75">
      <c r="E70" s="72"/>
    </row>
    <row r="75" ht="12.75">
      <c r="E75" s="6"/>
    </row>
    <row r="76" ht="12.75">
      <c r="E76" s="72"/>
    </row>
    <row r="77" ht="12.75">
      <c r="E77" s="72"/>
    </row>
    <row r="78" ht="12.75">
      <c r="E78" s="6"/>
    </row>
    <row r="79" ht="12.75">
      <c r="E79" s="72"/>
    </row>
    <row r="80" ht="12.75">
      <c r="E80" s="6"/>
    </row>
    <row r="81" ht="12.75">
      <c r="E81" s="72"/>
    </row>
    <row r="82" ht="12.75">
      <c r="E82" s="6"/>
    </row>
    <row r="83" ht="12.75">
      <c r="E83" s="72"/>
    </row>
    <row r="84" ht="12.75">
      <c r="E84" s="6"/>
    </row>
    <row r="85" ht="12.75">
      <c r="E85" s="72"/>
    </row>
    <row r="86" ht="12.75">
      <c r="E86" s="6"/>
    </row>
    <row r="87" ht="12.75">
      <c r="E87" s="6"/>
    </row>
    <row r="88" ht="12.75">
      <c r="E88" s="6"/>
    </row>
    <row r="89" ht="12.75">
      <c r="E89" s="6"/>
    </row>
    <row r="90" ht="12.75">
      <c r="E90" s="6"/>
    </row>
    <row r="91" ht="12.75">
      <c r="E91" s="72"/>
    </row>
    <row r="92" ht="12.75">
      <c r="E92" s="72"/>
    </row>
    <row r="93" ht="12.75">
      <c r="E93" s="6"/>
    </row>
    <row r="94" ht="12.75">
      <c r="E94" s="72"/>
    </row>
    <row r="95" ht="12.75">
      <c r="E95" s="6"/>
    </row>
    <row r="96" ht="12.75">
      <c r="E96" s="72"/>
    </row>
    <row r="97" ht="12.75">
      <c r="E97" s="6"/>
    </row>
    <row r="98" ht="12.75">
      <c r="E98" s="72"/>
    </row>
    <row r="99" ht="12.75">
      <c r="E99" s="6"/>
    </row>
    <row r="100" ht="12.75">
      <c r="E100" s="72"/>
    </row>
    <row r="101" ht="12.75">
      <c r="E101" s="6"/>
    </row>
    <row r="102" ht="12.75">
      <c r="E102" s="6"/>
    </row>
    <row r="103" ht="12.75">
      <c r="E103" s="6"/>
    </row>
    <row r="104" ht="12.75">
      <c r="E104" s="6"/>
    </row>
    <row r="105" ht="12.75">
      <c r="E105" s="72"/>
    </row>
    <row r="106" ht="12.75">
      <c r="E106" s="6"/>
    </row>
    <row r="107" ht="12.75">
      <c r="E107" s="72"/>
    </row>
    <row r="108" ht="12.75">
      <c r="E108" s="216"/>
    </row>
    <row r="109" ht="12.75">
      <c r="E109" s="216"/>
    </row>
    <row r="110" ht="12.75">
      <c r="E110" s="216"/>
    </row>
    <row r="111" ht="12.75">
      <c r="E111" s="216"/>
    </row>
    <row r="112" ht="12.75">
      <c r="E112" s="72"/>
    </row>
    <row r="113" ht="12.75">
      <c r="E113" s="6"/>
    </row>
    <row r="114" ht="12.75">
      <c r="E114" s="72"/>
    </row>
    <row r="115" ht="12.75">
      <c r="E115" s="6"/>
    </row>
    <row r="116" ht="12.75">
      <c r="E116" s="72"/>
    </row>
    <row r="117" ht="12.75">
      <c r="E117" s="6"/>
    </row>
    <row r="118" ht="12.75">
      <c r="E118" s="72"/>
    </row>
    <row r="119" ht="12.75">
      <c r="E119" s="6"/>
    </row>
    <row r="120" ht="12.75">
      <c r="E120" s="6"/>
    </row>
    <row r="121" ht="12.75">
      <c r="E121" s="6"/>
    </row>
    <row r="122" ht="12.75">
      <c r="E122" s="6"/>
    </row>
    <row r="123" ht="12.75">
      <c r="E123" s="6"/>
    </row>
    <row r="124" ht="12.75">
      <c r="E124" s="6"/>
    </row>
    <row r="125" ht="12.75">
      <c r="E125" s="6"/>
    </row>
    <row r="126" ht="12.75">
      <c r="E126" s="72"/>
    </row>
    <row r="127" ht="12.75">
      <c r="E127" s="6"/>
    </row>
    <row r="128" ht="12.75">
      <c r="E128" s="72"/>
    </row>
    <row r="129" ht="12.75">
      <c r="E129" s="6"/>
    </row>
    <row r="130" ht="12.75">
      <c r="E130" s="72"/>
    </row>
    <row r="131" ht="12.75">
      <c r="E131" s="6"/>
    </row>
    <row r="132" ht="12.75">
      <c r="E132" s="6"/>
    </row>
    <row r="133" ht="12.75">
      <c r="E133" s="6"/>
    </row>
    <row r="134" ht="12.75">
      <c r="E134" s="6"/>
    </row>
    <row r="135" ht="12.75">
      <c r="E135" s="6"/>
    </row>
    <row r="136" ht="12.75">
      <c r="E136" s="6"/>
    </row>
    <row r="137" ht="12.75">
      <c r="E137" s="6"/>
    </row>
    <row r="138" ht="12.75">
      <c r="E138" s="6"/>
    </row>
    <row r="139" ht="12.75">
      <c r="E139" s="6"/>
    </row>
  </sheetData>
  <sheetProtection selectLockedCells="1" selectUnlockedCells="1"/>
  <mergeCells count="3">
    <mergeCell ref="A7:I7"/>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5">
      <selection activeCell="I7" sqref="I7"/>
    </sheetView>
  </sheetViews>
  <sheetFormatPr defaultColWidth="11.57421875" defaultRowHeight="12.75"/>
  <cols>
    <col min="1" max="1" width="5.00390625" style="0" customWidth="1"/>
    <col min="2" max="2" width="42.28125" style="0" customWidth="1"/>
    <col min="3" max="3" width="8.00390625" style="0" customWidth="1"/>
    <col min="4" max="8" width="11.421875" style="0" customWidth="1"/>
    <col min="9" max="9" width="6.140625" style="0" customWidth="1"/>
    <col min="10" max="10" width="12.28125" style="0" customWidth="1"/>
    <col min="11" max="16384" width="11.421875" style="0" customWidth="1"/>
  </cols>
  <sheetData>
    <row r="1" spans="1:10" ht="12.75">
      <c r="A1" s="7" t="s">
        <v>282</v>
      </c>
      <c r="B1" s="7"/>
      <c r="C1" s="7"/>
      <c r="D1" s="7"/>
      <c r="E1" s="7"/>
      <c r="F1" s="7"/>
      <c r="G1" s="7"/>
      <c r="H1" s="7"/>
      <c r="I1" s="174"/>
      <c r="J1" s="174"/>
    </row>
    <row r="2" spans="1:10" ht="102.75" customHeight="1">
      <c r="A2" s="175" t="s">
        <v>87</v>
      </c>
      <c r="B2" s="9" t="s">
        <v>88</v>
      </c>
      <c r="C2" s="9" t="s">
        <v>89</v>
      </c>
      <c r="D2" s="10" t="s">
        <v>90</v>
      </c>
      <c r="E2" s="10" t="s">
        <v>91</v>
      </c>
      <c r="F2" s="11" t="s">
        <v>92</v>
      </c>
      <c r="G2" s="12" t="s">
        <v>93</v>
      </c>
      <c r="H2" s="13" t="s">
        <v>94</v>
      </c>
      <c r="I2" s="13" t="s">
        <v>95</v>
      </c>
      <c r="J2" s="13" t="s">
        <v>96</v>
      </c>
    </row>
    <row r="3" spans="1:10" ht="12.75">
      <c r="A3" s="176">
        <v>1</v>
      </c>
      <c r="B3" s="177">
        <v>2</v>
      </c>
      <c r="C3" s="177">
        <v>3</v>
      </c>
      <c r="D3" s="177">
        <v>4</v>
      </c>
      <c r="E3" s="177">
        <v>5</v>
      </c>
      <c r="F3" s="178">
        <v>6</v>
      </c>
      <c r="G3" s="177">
        <v>7</v>
      </c>
      <c r="H3" s="177">
        <v>8</v>
      </c>
      <c r="I3" s="177">
        <v>9</v>
      </c>
      <c r="J3" s="179">
        <v>10</v>
      </c>
    </row>
    <row r="4" spans="1:10" ht="267.75" customHeight="1">
      <c r="A4" s="19">
        <v>1</v>
      </c>
      <c r="B4" s="180" t="s">
        <v>283</v>
      </c>
      <c r="C4" s="19" t="s">
        <v>99</v>
      </c>
      <c r="D4" s="22">
        <v>500</v>
      </c>
      <c r="E4" s="22"/>
      <c r="F4" s="31"/>
      <c r="G4" s="24" t="e">
        <f>ROUNDUP(D4/F4,2)</f>
        <v>#DIV/0!</v>
      </c>
      <c r="H4" s="181">
        <v>0</v>
      </c>
      <c r="I4" s="92"/>
      <c r="J4" s="93" t="e">
        <f>ROUND((H4*I4+H4)*G4,2)</f>
        <v>#DIV/0!</v>
      </c>
    </row>
    <row r="5" spans="1:10" ht="24.75" customHeight="1">
      <c r="A5" s="19">
        <v>2</v>
      </c>
      <c r="B5" s="180" t="s">
        <v>284</v>
      </c>
      <c r="C5" s="19" t="s">
        <v>99</v>
      </c>
      <c r="D5" s="22">
        <v>600</v>
      </c>
      <c r="E5" s="22"/>
      <c r="F5" s="31"/>
      <c r="G5" s="24" t="e">
        <f>ROUNDUP(D5/F5,2)</f>
        <v>#DIV/0!</v>
      </c>
      <c r="H5" s="181">
        <v>0</v>
      </c>
      <c r="I5" s="92"/>
      <c r="J5" s="93" t="e">
        <f>ROUND((H5*I5+H5)*G5,2)</f>
        <v>#DIV/0!</v>
      </c>
    </row>
    <row r="6" spans="1:10" ht="70.5" customHeight="1">
      <c r="A6" s="19">
        <v>3</v>
      </c>
      <c r="B6" s="182" t="s">
        <v>285</v>
      </c>
      <c r="C6" s="19" t="s">
        <v>99</v>
      </c>
      <c r="D6" s="22">
        <v>9000</v>
      </c>
      <c r="E6" s="22"/>
      <c r="F6" s="31"/>
      <c r="G6" s="24" t="e">
        <f>ROUNDUP(D6/F6,2)</f>
        <v>#DIV/0!</v>
      </c>
      <c r="H6" s="181">
        <v>0</v>
      </c>
      <c r="I6" s="92"/>
      <c r="J6" s="93" t="e">
        <f>ROUND((H6*I6+H6)*G6,2)</f>
        <v>#DIV/0!</v>
      </c>
    </row>
    <row r="7" spans="1:10" ht="271.5" customHeight="1">
      <c r="A7" s="19">
        <v>4</v>
      </c>
      <c r="B7" s="182" t="s">
        <v>286</v>
      </c>
      <c r="C7" s="19" t="s">
        <v>99</v>
      </c>
      <c r="D7" s="22">
        <v>500</v>
      </c>
      <c r="E7" s="22"/>
      <c r="F7" s="31"/>
      <c r="G7" s="24" t="e">
        <f>ROUNDUP(D7/F7,2)</f>
        <v>#DIV/0!</v>
      </c>
      <c r="H7" s="181">
        <v>0</v>
      </c>
      <c r="I7" s="92"/>
      <c r="J7" s="93" t="e">
        <f>ROUND((H7*I7+H7)*G7,2)</f>
        <v>#DIV/0!</v>
      </c>
    </row>
    <row r="8" spans="1:10" ht="12.75" customHeight="1">
      <c r="A8" s="676" t="s">
        <v>165</v>
      </c>
      <c r="B8" s="676"/>
      <c r="C8" s="676"/>
      <c r="D8" s="676"/>
      <c r="E8" s="676"/>
      <c r="F8" s="676"/>
      <c r="G8" s="676"/>
      <c r="H8" s="676"/>
      <c r="I8" s="676"/>
      <c r="J8" s="101" t="e">
        <f>SUM(J4:J7)</f>
        <v>#DIV/0!</v>
      </c>
    </row>
    <row r="9" spans="1:10" ht="12.75">
      <c r="A9" s="72" t="s">
        <v>166</v>
      </c>
      <c r="B9" s="72"/>
      <c r="C9" s="72"/>
      <c r="D9" s="72"/>
      <c r="E9" s="72"/>
      <c r="F9" s="73"/>
      <c r="G9" s="72"/>
      <c r="H9" s="72"/>
      <c r="I9" s="72"/>
      <c r="J9" s="74"/>
    </row>
    <row r="10" spans="1:10" ht="12.75">
      <c r="A10" s="72" t="s">
        <v>167</v>
      </c>
      <c r="B10" s="72"/>
      <c r="C10" s="72"/>
      <c r="D10" s="72"/>
      <c r="E10" s="72"/>
      <c r="F10" s="73"/>
      <c r="G10" s="72"/>
      <c r="H10" s="72"/>
      <c r="I10" s="72"/>
      <c r="J10" s="74"/>
    </row>
    <row r="11" spans="1:10" ht="12.75" customHeight="1">
      <c r="A11" s="670" t="s">
        <v>168</v>
      </c>
      <c r="B11" s="670"/>
      <c r="C11" s="670"/>
      <c r="D11" s="670"/>
      <c r="E11" s="670"/>
      <c r="F11" s="670"/>
      <c r="G11" s="670"/>
      <c r="H11" s="670"/>
      <c r="I11" s="72"/>
      <c r="J11" s="74"/>
    </row>
    <row r="12" spans="1:10" ht="12.75">
      <c r="A12" s="72" t="s">
        <v>169</v>
      </c>
      <c r="B12" s="72"/>
      <c r="C12" s="72"/>
      <c r="D12" s="72"/>
      <c r="E12" s="72"/>
      <c r="F12" s="73"/>
      <c r="G12" s="72"/>
      <c r="H12" s="72"/>
      <c r="I12" s="72"/>
      <c r="J12" s="74"/>
    </row>
    <row r="13" spans="1:10" ht="12.75" customHeight="1">
      <c r="A13" s="670" t="s">
        <v>170</v>
      </c>
      <c r="B13" s="670"/>
      <c r="C13" s="670"/>
      <c r="D13" s="670"/>
      <c r="E13" s="670"/>
      <c r="F13" s="670"/>
      <c r="G13" s="670"/>
      <c r="H13" s="670"/>
      <c r="I13" s="670"/>
      <c r="J13" s="670"/>
    </row>
    <row r="14" spans="1:10" ht="12.75">
      <c r="A14" s="72" t="s">
        <v>171</v>
      </c>
      <c r="B14" s="72"/>
      <c r="C14" s="72"/>
      <c r="D14" s="72"/>
      <c r="E14" s="72"/>
      <c r="F14" s="73"/>
      <c r="G14" s="72"/>
      <c r="H14" s="72"/>
      <c r="I14" s="72"/>
      <c r="J14" s="74"/>
    </row>
    <row r="15" spans="1:10" ht="12.75">
      <c r="A15" s="72" t="s">
        <v>172</v>
      </c>
      <c r="B15" s="72"/>
      <c r="C15" s="72"/>
      <c r="D15" s="72"/>
      <c r="E15" s="72"/>
      <c r="F15" s="73"/>
      <c r="G15" s="72"/>
      <c r="H15" s="72"/>
      <c r="I15" s="72"/>
      <c r="J15" s="74"/>
    </row>
    <row r="16" spans="1:10" ht="12.75">
      <c r="A16" s="72" t="s">
        <v>173</v>
      </c>
      <c r="B16" s="72"/>
      <c r="C16" s="72"/>
      <c r="D16" s="72"/>
      <c r="E16" s="72"/>
      <c r="F16" s="73"/>
      <c r="G16" s="72"/>
      <c r="H16" s="72"/>
      <c r="I16" s="72"/>
      <c r="J16" s="74"/>
    </row>
    <row r="17" spans="1:10" ht="12.75">
      <c r="A17" s="72" t="s">
        <v>174</v>
      </c>
      <c r="B17" s="72"/>
      <c r="C17" s="72"/>
      <c r="D17" s="72"/>
      <c r="E17" s="72"/>
      <c r="F17" s="73"/>
      <c r="G17" s="72"/>
      <c r="H17" s="72"/>
      <c r="I17" s="72"/>
      <c r="J17" s="74"/>
    </row>
    <row r="18" spans="1:10" ht="12.75">
      <c r="A18" s="72" t="s">
        <v>175</v>
      </c>
      <c r="B18" s="72"/>
      <c r="C18" s="72"/>
      <c r="D18" s="72"/>
      <c r="E18" s="72"/>
      <c r="F18" s="73"/>
      <c r="G18" s="72"/>
      <c r="H18" s="72"/>
      <c r="I18" s="72"/>
      <c r="J18" s="74"/>
    </row>
  </sheetData>
  <sheetProtection selectLockedCells="1" selectUnlockedCells="1"/>
  <mergeCells count="3">
    <mergeCell ref="A8:I8"/>
    <mergeCell ref="A11:H11"/>
    <mergeCell ref="A13:J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80.xml><?xml version="1.0" encoding="utf-8"?>
<worksheet xmlns="http://schemas.openxmlformats.org/spreadsheetml/2006/main" xmlns:r="http://schemas.openxmlformats.org/officeDocument/2006/relationships">
  <dimension ref="A1:J14"/>
  <sheetViews>
    <sheetView zoomScale="107" zoomScaleNormal="107" zoomScalePageLayoutView="0" workbookViewId="0" topLeftCell="A1">
      <selection activeCell="I4" sqref="I4"/>
    </sheetView>
  </sheetViews>
  <sheetFormatPr defaultColWidth="9.00390625" defaultRowHeight="12.75"/>
  <cols>
    <col min="1" max="1" width="5.00390625" style="121" customWidth="1"/>
    <col min="2" max="2" width="54.7109375" style="5" customWidth="1"/>
    <col min="3" max="3" width="5.421875" style="6" customWidth="1"/>
    <col min="4" max="4" width="5.28125" style="6" customWidth="1"/>
    <col min="5" max="5" width="11.28125" style="121" customWidth="1"/>
    <col min="6" max="6" width="10.00390625" style="6" customWidth="1"/>
    <col min="7" max="7" width="11.421875" style="6" customWidth="1"/>
    <col min="8" max="8" width="10.421875" style="6" customWidth="1"/>
    <col min="9" max="9" width="5.00390625" style="6" customWidth="1"/>
    <col min="10" max="10" width="12.421875" style="6" customWidth="1"/>
    <col min="11" max="16384" width="9.00390625" style="6" customWidth="1"/>
  </cols>
  <sheetData>
    <row r="1" spans="1:10" ht="12.75">
      <c r="A1" s="422" t="s">
        <v>1125</v>
      </c>
      <c r="B1" s="423"/>
      <c r="C1" s="422"/>
      <c r="D1" s="424"/>
      <c r="E1" s="364"/>
      <c r="F1" s="424"/>
      <c r="G1" s="422"/>
      <c r="H1" s="422"/>
      <c r="I1" s="425"/>
      <c r="J1" s="425"/>
    </row>
    <row r="2" spans="1:10" s="14" customFormat="1" ht="81.75" customHeight="1">
      <c r="A2" s="426" t="s">
        <v>87</v>
      </c>
      <c r="B2" s="426" t="s">
        <v>88</v>
      </c>
      <c r="C2" s="426" t="s">
        <v>89</v>
      </c>
      <c r="D2" s="439" t="s">
        <v>90</v>
      </c>
      <c r="E2" s="10" t="s">
        <v>91</v>
      </c>
      <c r="F2" s="11" t="s">
        <v>723</v>
      </c>
      <c r="G2" s="426" t="s">
        <v>93</v>
      </c>
      <c r="H2" s="430" t="s">
        <v>94</v>
      </c>
      <c r="I2" s="430" t="s">
        <v>95</v>
      </c>
      <c r="J2" s="430" t="s">
        <v>96</v>
      </c>
    </row>
    <row r="3" spans="1:10" s="72" customFormat="1" ht="12">
      <c r="A3" s="455">
        <v>1</v>
      </c>
      <c r="B3" s="635">
        <v>2</v>
      </c>
      <c r="C3" s="455">
        <v>3</v>
      </c>
      <c r="D3" s="455">
        <v>4</v>
      </c>
      <c r="E3" s="65">
        <v>5</v>
      </c>
      <c r="F3" s="636">
        <v>6</v>
      </c>
      <c r="G3" s="455">
        <v>7</v>
      </c>
      <c r="H3" s="455">
        <v>8</v>
      </c>
      <c r="I3" s="455">
        <v>9</v>
      </c>
      <c r="J3" s="637">
        <v>10</v>
      </c>
    </row>
    <row r="4" spans="1:10" s="158" customFormat="1" ht="61.5" customHeight="1">
      <c r="A4" s="498" t="s">
        <v>302</v>
      </c>
      <c r="B4" s="3" t="s">
        <v>1126</v>
      </c>
      <c r="C4" s="499" t="s">
        <v>99</v>
      </c>
      <c r="D4" s="78">
        <v>50</v>
      </c>
      <c r="E4" s="22"/>
      <c r="F4" s="31"/>
      <c r="G4" s="24" t="e">
        <f>ROUNDUP(D4/F4,2)</f>
        <v>#DIV/0!</v>
      </c>
      <c r="H4" s="37">
        <v>0</v>
      </c>
      <c r="I4" s="26"/>
      <c r="J4" s="169" t="e">
        <f>ROUND((H4*I4+H4)*G4,2)</f>
        <v>#DIV/0!</v>
      </c>
    </row>
    <row r="6" spans="1:10" s="72" customFormat="1" ht="12">
      <c r="A6" s="72" t="s">
        <v>166</v>
      </c>
      <c r="F6" s="73"/>
      <c r="J6" s="74"/>
    </row>
    <row r="7" spans="1:10" s="72" customFormat="1" ht="12">
      <c r="A7" s="72" t="s">
        <v>167</v>
      </c>
      <c r="F7" s="73"/>
      <c r="J7" s="74"/>
    </row>
    <row r="8" spans="1:10" s="72" customFormat="1" ht="12" customHeight="1">
      <c r="A8" s="670" t="s">
        <v>168</v>
      </c>
      <c r="B8" s="670"/>
      <c r="C8" s="670"/>
      <c r="D8" s="670"/>
      <c r="E8" s="670"/>
      <c r="F8" s="670"/>
      <c r="G8" s="670"/>
      <c r="H8" s="670"/>
      <c r="J8" s="74"/>
    </row>
    <row r="9" spans="1:10" s="72" customFormat="1" ht="12" customHeight="1">
      <c r="A9" s="72" t="s">
        <v>169</v>
      </c>
      <c r="F9" s="73"/>
      <c r="J9" s="74"/>
    </row>
    <row r="10" spans="1:10" s="72" customFormat="1" ht="25.5" customHeight="1">
      <c r="A10" s="670" t="s">
        <v>170</v>
      </c>
      <c r="B10" s="670"/>
      <c r="C10" s="670"/>
      <c r="D10" s="670"/>
      <c r="E10" s="670"/>
      <c r="F10" s="670"/>
      <c r="G10" s="670"/>
      <c r="H10" s="670"/>
      <c r="I10" s="670"/>
      <c r="J10" s="670"/>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sheetData>
  <sheetProtection selectLockedCells="1" selectUnlockedCells="1"/>
  <mergeCells count="2">
    <mergeCell ref="A8:H8"/>
    <mergeCell ref="A10:J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1.xml><?xml version="1.0" encoding="utf-8"?>
<worksheet xmlns="http://schemas.openxmlformats.org/spreadsheetml/2006/main" xmlns:r="http://schemas.openxmlformats.org/officeDocument/2006/relationships">
  <dimension ref="A1:J83"/>
  <sheetViews>
    <sheetView zoomScale="107" zoomScaleNormal="107" zoomScalePageLayoutView="0" workbookViewId="0" topLeftCell="A5">
      <selection activeCell="H5" sqref="H5"/>
    </sheetView>
  </sheetViews>
  <sheetFormatPr defaultColWidth="8.8515625" defaultRowHeight="12.75"/>
  <cols>
    <col min="1" max="1" width="5.421875" style="0" customWidth="1"/>
    <col min="2" max="2" width="53.00390625" style="0" customWidth="1"/>
    <col min="3" max="3" width="5.140625" style="0" customWidth="1"/>
    <col min="4" max="4" width="6.421875" style="216" customWidth="1"/>
    <col min="5" max="5" width="8.8515625" style="0" customWidth="1"/>
    <col min="6" max="6" width="10.28125" style="0" customWidth="1"/>
    <col min="7" max="7" width="12.00390625" style="0" customWidth="1"/>
    <col min="8" max="8" width="12.28125" style="0" customWidth="1"/>
    <col min="9" max="9" width="5.140625" style="0" customWidth="1"/>
    <col min="10" max="10" width="13.421875" style="0" customWidth="1"/>
  </cols>
  <sheetData>
    <row r="1" spans="1:8" s="174" customFormat="1" ht="12.75">
      <c r="A1" s="7" t="s">
        <v>1127</v>
      </c>
      <c r="B1" s="7"/>
      <c r="C1" s="6"/>
      <c r="D1" s="6"/>
      <c r="E1" s="7"/>
      <c r="F1" s="6"/>
      <c r="G1" s="6"/>
      <c r="H1" s="6"/>
    </row>
    <row r="2" spans="1:10" s="14" customFormat="1" ht="60">
      <c r="A2" s="9" t="s">
        <v>87</v>
      </c>
      <c r="B2" s="9" t="s">
        <v>88</v>
      </c>
      <c r="C2" s="9" t="s">
        <v>89</v>
      </c>
      <c r="D2" s="10" t="s">
        <v>90</v>
      </c>
      <c r="E2" s="10" t="s">
        <v>91</v>
      </c>
      <c r="F2" s="11" t="s">
        <v>92</v>
      </c>
      <c r="G2" s="12" t="s">
        <v>93</v>
      </c>
      <c r="H2" s="13" t="s">
        <v>94</v>
      </c>
      <c r="I2" s="13" t="s">
        <v>95</v>
      </c>
      <c r="J2" s="13" t="s">
        <v>96</v>
      </c>
    </row>
    <row r="3" spans="1:10" s="108" customFormat="1" ht="10.5">
      <c r="A3" s="106">
        <v>1</v>
      </c>
      <c r="B3" s="106">
        <v>2</v>
      </c>
      <c r="C3" s="106">
        <v>3</v>
      </c>
      <c r="D3" s="106">
        <v>4</v>
      </c>
      <c r="E3" s="201">
        <v>5</v>
      </c>
      <c r="F3" s="107">
        <v>6</v>
      </c>
      <c r="G3" s="106">
        <v>7</v>
      </c>
      <c r="H3" s="106">
        <v>8</v>
      </c>
      <c r="I3" s="106">
        <v>9</v>
      </c>
      <c r="J3" s="17">
        <v>10</v>
      </c>
    </row>
    <row r="4" spans="1:10" s="273" customFormat="1" ht="367.5" customHeight="1">
      <c r="A4" s="63" t="s">
        <v>302</v>
      </c>
      <c r="B4" s="55" t="s">
        <v>1128</v>
      </c>
      <c r="C4" s="63" t="s">
        <v>108</v>
      </c>
      <c r="D4" s="63" t="s">
        <v>1129</v>
      </c>
      <c r="E4" s="109"/>
      <c r="F4" s="47"/>
      <c r="G4" s="24" t="e">
        <f>ROUNDUP(D4/F4,2)</f>
        <v>#DIV/0!</v>
      </c>
      <c r="H4" s="37">
        <v>0</v>
      </c>
      <c r="I4" s="26"/>
      <c r="J4" s="169" t="e">
        <f>ROUND((H4*I4+H4)*G4,2)</f>
        <v>#DIV/0!</v>
      </c>
    </row>
    <row r="5" spans="1:10" s="72" customFormat="1" ht="320.25" customHeight="1">
      <c r="A5" s="146">
        <v>2</v>
      </c>
      <c r="B5" s="638" t="s">
        <v>1130</v>
      </c>
      <c r="C5" s="146" t="s">
        <v>108</v>
      </c>
      <c r="D5" s="22">
        <v>20000</v>
      </c>
      <c r="E5" s="109"/>
      <c r="F5" s="47"/>
      <c r="G5" s="24" t="e">
        <f>ROUNDUP(D5/F5,2)</f>
        <v>#DIV/0!</v>
      </c>
      <c r="H5" s="37">
        <v>0</v>
      </c>
      <c r="I5" s="26"/>
      <c r="J5" s="169" t="e">
        <f>ROUND((H5*I5+H5)*G5,2)</f>
        <v>#DIV/0!</v>
      </c>
    </row>
    <row r="6" spans="1:10" s="184" customFormat="1" ht="12" customHeight="1">
      <c r="A6" s="688" t="s">
        <v>165</v>
      </c>
      <c r="B6" s="688"/>
      <c r="C6" s="688"/>
      <c r="D6" s="688"/>
      <c r="E6" s="688"/>
      <c r="F6" s="688"/>
      <c r="G6" s="688"/>
      <c r="H6" s="688"/>
      <c r="I6" s="688"/>
      <c r="J6" s="639" t="e">
        <f>SUM(J4:J5)</f>
        <v>#DIV/0!</v>
      </c>
    </row>
    <row r="7" ht="12.75">
      <c r="E7" s="216"/>
    </row>
    <row r="8" spans="1:10" s="72" customFormat="1" ht="12">
      <c r="A8" s="72" t="s">
        <v>166</v>
      </c>
      <c r="F8" s="73"/>
      <c r="J8" s="74"/>
    </row>
    <row r="9" spans="1:10" s="72" customFormat="1" ht="12">
      <c r="A9" s="72" t="s">
        <v>167</v>
      </c>
      <c r="F9" s="73"/>
      <c r="J9" s="74"/>
    </row>
    <row r="10" spans="1:10" s="72" customFormat="1" ht="12" customHeight="1">
      <c r="A10" s="670" t="s">
        <v>168</v>
      </c>
      <c r="B10" s="670"/>
      <c r="C10" s="670"/>
      <c r="D10" s="670"/>
      <c r="E10" s="670"/>
      <c r="F10" s="670"/>
      <c r="G10" s="670"/>
      <c r="H10" s="670"/>
      <c r="J10" s="74"/>
    </row>
    <row r="11" spans="1:10" s="72" customFormat="1" ht="12" customHeight="1">
      <c r="A11" s="72" t="s">
        <v>169</v>
      </c>
      <c r="F11" s="73"/>
      <c r="J11" s="74"/>
    </row>
    <row r="12" spans="1:10" s="72" customFormat="1" ht="25.5" customHeight="1">
      <c r="A12" s="670" t="s">
        <v>170</v>
      </c>
      <c r="B12" s="670"/>
      <c r="C12" s="670"/>
      <c r="D12" s="670"/>
      <c r="E12" s="670"/>
      <c r="F12" s="670"/>
      <c r="G12" s="670"/>
      <c r="H12" s="670"/>
      <c r="I12" s="670"/>
      <c r="J12" s="670"/>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spans="1:10" ht="12.75" customHeight="1">
      <c r="A18" s="718"/>
      <c r="B18" s="718"/>
      <c r="C18" s="718"/>
      <c r="D18" s="718"/>
      <c r="E18" s="718"/>
      <c r="F18" s="718"/>
      <c r="G18" s="718"/>
      <c r="H18" s="718"/>
      <c r="I18" s="718"/>
      <c r="J18" s="718"/>
    </row>
    <row r="19" spans="1:10" ht="12.75">
      <c r="A19" s="72"/>
      <c r="B19" s="72" t="s">
        <v>1131</v>
      </c>
      <c r="C19" s="72"/>
      <c r="D19" s="602"/>
      <c r="E19" s="72"/>
      <c r="F19" s="72"/>
      <c r="G19" s="72"/>
      <c r="H19" s="72"/>
      <c r="I19" s="72"/>
      <c r="J19" s="72"/>
    </row>
    <row r="20" spans="1:10" ht="12.75">
      <c r="A20" s="72"/>
      <c r="B20" s="72" t="s">
        <v>1132</v>
      </c>
      <c r="C20" s="72"/>
      <c r="D20" s="602"/>
      <c r="E20" s="72"/>
      <c r="F20" s="72"/>
      <c r="G20" s="72"/>
      <c r="H20" s="72"/>
      <c r="I20" s="72"/>
      <c r="J20" s="72"/>
    </row>
    <row r="21" spans="1:10" ht="12.75">
      <c r="A21" s="72"/>
      <c r="B21" s="72" t="s">
        <v>1133</v>
      </c>
      <c r="C21" s="72"/>
      <c r="D21" s="602"/>
      <c r="E21" s="72"/>
      <c r="F21" s="72"/>
      <c r="G21" s="72"/>
      <c r="H21" s="72"/>
      <c r="I21" s="72"/>
      <c r="J21" s="72"/>
    </row>
    <row r="22" spans="1:10" ht="12.75">
      <c r="A22" s="72"/>
      <c r="B22" s="72" t="s">
        <v>1134</v>
      </c>
      <c r="C22" s="72"/>
      <c r="D22" s="602"/>
      <c r="E22" s="72"/>
      <c r="F22" s="72"/>
      <c r="G22" s="72"/>
      <c r="H22" s="72"/>
      <c r="I22" s="72"/>
      <c r="J22" s="72"/>
    </row>
    <row r="23" spans="1:10" ht="12.75">
      <c r="A23" s="72"/>
      <c r="B23" s="72" t="s">
        <v>1135</v>
      </c>
      <c r="C23" s="72"/>
      <c r="D23" s="602"/>
      <c r="E23" s="72"/>
      <c r="F23" s="72"/>
      <c r="G23" s="72"/>
      <c r="H23" s="72"/>
      <c r="I23" s="72"/>
      <c r="J23" s="72"/>
    </row>
    <row r="24" spans="1:10" ht="12.75">
      <c r="A24" s="72"/>
      <c r="B24" s="72"/>
      <c r="C24" s="72"/>
      <c r="D24" s="602"/>
      <c r="E24" s="602"/>
      <c r="F24" s="72"/>
      <c r="G24" s="72"/>
      <c r="H24" s="72"/>
      <c r="I24" s="72"/>
      <c r="J24" s="72"/>
    </row>
    <row r="25" ht="12.75">
      <c r="E25" s="216"/>
    </row>
    <row r="26" ht="12.75">
      <c r="E26" s="216"/>
    </row>
    <row r="27" ht="12.75">
      <c r="E27" s="216"/>
    </row>
    <row r="28" ht="12.75">
      <c r="E28" s="72"/>
    </row>
    <row r="29" ht="12.75">
      <c r="E29" s="6"/>
    </row>
    <row r="30" ht="12.75">
      <c r="E30" s="72"/>
    </row>
    <row r="31" ht="12.75">
      <c r="E31" s="6"/>
    </row>
    <row r="32" ht="12.75">
      <c r="E32" s="72"/>
    </row>
    <row r="33" ht="12.75">
      <c r="E33" s="6"/>
    </row>
    <row r="34" ht="12.75">
      <c r="E34" s="72"/>
    </row>
    <row r="35" ht="12.75">
      <c r="E35" s="6"/>
    </row>
    <row r="36" ht="12.75">
      <c r="E36" s="6"/>
    </row>
    <row r="37" ht="12.75">
      <c r="E37" s="6"/>
    </row>
    <row r="38" ht="12.75">
      <c r="E38" s="6"/>
    </row>
    <row r="39" ht="12.75">
      <c r="E39" s="6"/>
    </row>
    <row r="40" ht="12.75">
      <c r="E40" s="6"/>
    </row>
    <row r="41" ht="12.75">
      <c r="E41" s="6"/>
    </row>
    <row r="42" ht="12.75">
      <c r="E42" s="72"/>
    </row>
    <row r="43" ht="12.75">
      <c r="E43" s="6"/>
    </row>
    <row r="44" ht="12.75">
      <c r="E44" s="72"/>
    </row>
    <row r="45" ht="12.75">
      <c r="E45" s="6"/>
    </row>
    <row r="46" ht="12.75">
      <c r="E46" s="72"/>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72"/>
    </row>
    <row r="57" ht="12.75">
      <c r="E57" s="72"/>
    </row>
    <row r="58" ht="12.75">
      <c r="E58" s="6"/>
    </row>
    <row r="59" ht="12.75">
      <c r="E59" s="72"/>
    </row>
    <row r="60" ht="12.75">
      <c r="E60" s="6"/>
    </row>
    <row r="61" ht="12.75">
      <c r="E61" s="72"/>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194"/>
    </row>
    <row r="72" ht="12.75">
      <c r="E72" s="194"/>
    </row>
    <row r="73" ht="12.75">
      <c r="E73" s="194"/>
    </row>
    <row r="74" ht="12.75">
      <c r="E74" s="194"/>
    </row>
    <row r="75" ht="12.75">
      <c r="E75" s="72"/>
    </row>
    <row r="77" ht="12.75">
      <c r="E77" s="72"/>
    </row>
    <row r="79" ht="12.75">
      <c r="E79" s="72"/>
    </row>
    <row r="80" ht="12.75">
      <c r="E80" s="6"/>
    </row>
    <row r="81" ht="12.75">
      <c r="E81" s="6"/>
    </row>
    <row r="82" ht="12.75">
      <c r="E82" s="6"/>
    </row>
    <row r="83" ht="12.75">
      <c r="E83" s="6"/>
    </row>
  </sheetData>
  <sheetProtection selectLockedCells="1" selectUnlockedCells="1"/>
  <mergeCells count="4">
    <mergeCell ref="A6:I6"/>
    <mergeCell ref="A10:H10"/>
    <mergeCell ref="A12:J12"/>
    <mergeCell ref="A18:J18"/>
  </mergeCells>
  <printOptions/>
  <pageMargins left="0.75" right="0.75" top="1" bottom="1" header="0.5118055555555555" footer="0.5118055555555555"/>
  <pageSetup horizontalDpi="300" verticalDpi="300" orientation="landscape" paperSize="9"/>
</worksheet>
</file>

<file path=xl/worksheets/sheet82.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4">
      <selection activeCell="H4" sqref="H4"/>
    </sheetView>
  </sheetViews>
  <sheetFormatPr defaultColWidth="9.00390625" defaultRowHeight="12.75"/>
  <cols>
    <col min="1" max="1" width="4.421875" style="6" customWidth="1"/>
    <col min="2" max="2" width="56.00390625" style="6" customWidth="1"/>
    <col min="3" max="3" width="5.140625" style="6" customWidth="1"/>
    <col min="4" max="4" width="6.421875" style="6" customWidth="1"/>
    <col min="5" max="5" width="9.28125" style="6" customWidth="1"/>
    <col min="6" max="6" width="10.421875" style="6" customWidth="1"/>
    <col min="7" max="7" width="11.421875" style="6" customWidth="1"/>
    <col min="8" max="8" width="11.28125" style="6" customWidth="1"/>
    <col min="9" max="9" width="5.7109375" style="6" customWidth="1"/>
    <col min="10" max="10" width="12.140625" style="6" customWidth="1"/>
    <col min="11" max="16384" width="9.00390625" style="6" customWidth="1"/>
  </cols>
  <sheetData>
    <row r="1" spans="1:10" ht="12.75">
      <c r="A1" s="7" t="s">
        <v>1136</v>
      </c>
      <c r="B1" s="640"/>
      <c r="C1" s="640"/>
      <c r="D1" s="640"/>
      <c r="E1" s="641"/>
      <c r="F1" s="641"/>
      <c r="G1" s="641"/>
      <c r="H1" s="641"/>
      <c r="J1"/>
    </row>
    <row r="2" spans="1:10" s="14" customFormat="1" ht="89.25" customHeight="1">
      <c r="A2" s="9" t="s">
        <v>87</v>
      </c>
      <c r="B2" s="9" t="s">
        <v>88</v>
      </c>
      <c r="C2" s="9" t="s">
        <v>89</v>
      </c>
      <c r="D2" s="10" t="s">
        <v>90</v>
      </c>
      <c r="E2" s="10" t="s">
        <v>91</v>
      </c>
      <c r="F2" s="11" t="s">
        <v>92</v>
      </c>
      <c r="G2" s="12" t="s">
        <v>93</v>
      </c>
      <c r="H2" s="13" t="s">
        <v>94</v>
      </c>
      <c r="I2" s="13" t="s">
        <v>95</v>
      </c>
      <c r="J2" s="13" t="s">
        <v>96</v>
      </c>
    </row>
    <row r="3" spans="1:10" s="72" customFormat="1" ht="12">
      <c r="A3" s="186">
        <v>1</v>
      </c>
      <c r="B3" s="186">
        <v>2</v>
      </c>
      <c r="C3" s="186">
        <v>3</v>
      </c>
      <c r="D3" s="186">
        <v>4</v>
      </c>
      <c r="E3" s="186">
        <v>5</v>
      </c>
      <c r="F3" s="533">
        <v>6</v>
      </c>
      <c r="G3" s="186">
        <v>7</v>
      </c>
      <c r="H3" s="186">
        <v>8</v>
      </c>
      <c r="I3" s="186">
        <v>9</v>
      </c>
      <c r="J3" s="270">
        <v>10</v>
      </c>
    </row>
    <row r="4" spans="1:10" s="72" customFormat="1" ht="67.5" customHeight="1">
      <c r="A4" s="30">
        <v>1</v>
      </c>
      <c r="B4" s="136" t="s">
        <v>1137</v>
      </c>
      <c r="C4" s="30" t="s">
        <v>99</v>
      </c>
      <c r="D4" s="22">
        <v>10</v>
      </c>
      <c r="E4" s="109"/>
      <c r="F4" s="31"/>
      <c r="G4" s="24" t="e">
        <f>ROUNDUP(D4/F4,2)</f>
        <v>#DIV/0!</v>
      </c>
      <c r="H4" s="37">
        <v>0</v>
      </c>
      <c r="I4" s="110"/>
      <c r="J4" s="169" t="e">
        <f>ROUND((H4*I4+H4)*G4,2)</f>
        <v>#DIV/0!</v>
      </c>
    </row>
    <row r="5" spans="1:10" s="72" customFormat="1" ht="62.25" customHeight="1">
      <c r="A5" s="30">
        <v>2</v>
      </c>
      <c r="B5" s="34" t="s">
        <v>1138</v>
      </c>
      <c r="C5" s="30" t="s">
        <v>99</v>
      </c>
      <c r="D5" s="353">
        <v>240</v>
      </c>
      <c r="E5" s="109"/>
      <c r="F5" s="31"/>
      <c r="G5" s="24" t="e">
        <f>ROUNDUP(D5/F5,2)</f>
        <v>#DIV/0!</v>
      </c>
      <c r="H5" s="37">
        <v>0</v>
      </c>
      <c r="I5" s="110"/>
      <c r="J5" s="169" t="e">
        <f>ROUND((H5*I5+H5)*G5,2)</f>
        <v>#DIV/0!</v>
      </c>
    </row>
    <row r="6" spans="1:10" s="158" customFormat="1" ht="66" customHeight="1">
      <c r="A6" s="146">
        <v>3</v>
      </c>
      <c r="B6" s="642" t="s">
        <v>1139</v>
      </c>
      <c r="C6" s="146" t="s">
        <v>99</v>
      </c>
      <c r="D6" s="353">
        <v>5</v>
      </c>
      <c r="E6" s="109"/>
      <c r="F6" s="31"/>
      <c r="G6" s="24" t="e">
        <f>ROUNDUP(D6/F6,2)</f>
        <v>#DIV/0!</v>
      </c>
      <c r="H6" s="37">
        <v>0</v>
      </c>
      <c r="I6" s="110"/>
      <c r="J6" s="169" t="e">
        <f>ROUND((H6*I6+H6)*G6,2)</f>
        <v>#DIV/0!</v>
      </c>
    </row>
    <row r="7" spans="1:10" s="72" customFormat="1" ht="34.5" customHeight="1">
      <c r="A7" s="30">
        <v>4</v>
      </c>
      <c r="B7" s="249" t="s">
        <v>1140</v>
      </c>
      <c r="C7" s="30" t="s">
        <v>99</v>
      </c>
      <c r="D7" s="434">
        <v>15</v>
      </c>
      <c r="E7" s="109"/>
      <c r="F7" s="31"/>
      <c r="G7" s="24" t="e">
        <f>ROUNDUP(D7/F7,2)</f>
        <v>#DIV/0!</v>
      </c>
      <c r="H7" s="37">
        <v>0</v>
      </c>
      <c r="I7" s="110"/>
      <c r="J7" s="169" t="e">
        <f>ROUND((H7*I7+H7)*G7,2)</f>
        <v>#DIV/0!</v>
      </c>
    </row>
    <row r="8" spans="1:10" s="72" customFormat="1" ht="12" customHeight="1">
      <c r="A8" s="688" t="s">
        <v>442</v>
      </c>
      <c r="B8" s="688"/>
      <c r="C8" s="688"/>
      <c r="D8" s="688"/>
      <c r="E8" s="688"/>
      <c r="F8" s="688"/>
      <c r="G8" s="688"/>
      <c r="H8" s="688"/>
      <c r="I8" s="688"/>
      <c r="J8" s="312" t="e">
        <f>SUM(J4:J7)</f>
        <v>#DIV/0!</v>
      </c>
    </row>
    <row r="10" spans="1:10" s="72" customFormat="1" ht="12">
      <c r="A10" s="72" t="s">
        <v>166</v>
      </c>
      <c r="F10" s="73"/>
      <c r="J10" s="74"/>
    </row>
    <row r="11" spans="1:10" s="72" customFormat="1" ht="12">
      <c r="A11" s="72" t="s">
        <v>167</v>
      </c>
      <c r="F11" s="73"/>
      <c r="J11" s="74"/>
    </row>
    <row r="12" spans="1:10" s="72" customFormat="1" ht="12" customHeight="1">
      <c r="A12" s="670" t="s">
        <v>168</v>
      </c>
      <c r="B12" s="670"/>
      <c r="C12" s="670"/>
      <c r="D12" s="670"/>
      <c r="E12" s="670"/>
      <c r="F12" s="670"/>
      <c r="G12" s="670"/>
      <c r="H12" s="670"/>
      <c r="J12" s="74"/>
    </row>
    <row r="13" spans="1:10" s="72" customFormat="1" ht="12" customHeight="1">
      <c r="A13" s="72" t="s">
        <v>169</v>
      </c>
      <c r="F13" s="73"/>
      <c r="J13" s="74"/>
    </row>
    <row r="14" spans="1:10" s="72" customFormat="1" ht="25.5" customHeight="1">
      <c r="A14" s="670" t="s">
        <v>170</v>
      </c>
      <c r="B14" s="670"/>
      <c r="C14" s="670"/>
      <c r="D14" s="670"/>
      <c r="E14" s="670"/>
      <c r="F14" s="670"/>
      <c r="G14" s="670"/>
      <c r="H14" s="670"/>
      <c r="I14" s="670"/>
      <c r="J14" s="670"/>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8:I8"/>
    <mergeCell ref="A12:H12"/>
    <mergeCell ref="A14:J14"/>
  </mergeCells>
  <printOptions/>
  <pageMargins left="0.75" right="0.75" top="1" bottom="1" header="0.5118055555555555" footer="0.5118055555555555"/>
  <pageSetup horizontalDpi="300" verticalDpi="300" orientation="landscape" paperSize="9"/>
</worksheet>
</file>

<file path=xl/worksheets/sheet83.xml><?xml version="1.0" encoding="utf-8"?>
<worksheet xmlns="http://schemas.openxmlformats.org/spreadsheetml/2006/main" xmlns:r="http://schemas.openxmlformats.org/officeDocument/2006/relationships">
  <dimension ref="A1:K93"/>
  <sheetViews>
    <sheetView zoomScale="107" zoomScaleNormal="107" zoomScalePageLayoutView="0" workbookViewId="0" topLeftCell="A1">
      <selection activeCell="H7" sqref="H7"/>
    </sheetView>
  </sheetViews>
  <sheetFormatPr defaultColWidth="8.8515625" defaultRowHeight="12.75"/>
  <cols>
    <col min="1" max="1" width="5.28125" style="0" customWidth="1"/>
    <col min="2" max="2" width="58.140625" style="0" customWidth="1"/>
    <col min="3" max="3" width="4.28125" style="0" customWidth="1"/>
    <col min="4" max="4" width="4.140625" style="6" customWidth="1"/>
    <col min="5" max="5" width="10.421875" style="6" customWidth="1"/>
    <col min="6" max="6" width="9.8515625" style="0" customWidth="1"/>
    <col min="7" max="7" width="10.421875" style="0" customWidth="1"/>
    <col min="8" max="8" width="11.421875" style="0" customWidth="1"/>
    <col min="9" max="9" width="6.8515625" style="0" customWidth="1"/>
    <col min="10" max="10" width="10.7109375" style="0" customWidth="1"/>
  </cols>
  <sheetData>
    <row r="1" spans="1:8" s="174" customFormat="1" ht="12.75">
      <c r="A1" s="7" t="s">
        <v>1141</v>
      </c>
      <c r="B1" s="7"/>
      <c r="C1" s="331"/>
      <c r="D1" s="7"/>
      <c r="E1" s="8"/>
      <c r="F1" s="7"/>
      <c r="G1" s="7"/>
      <c r="H1" s="7"/>
    </row>
    <row r="2" spans="1:10" s="14" customFormat="1" ht="81" customHeight="1">
      <c r="A2" s="9" t="s">
        <v>87</v>
      </c>
      <c r="B2" s="9" t="s">
        <v>88</v>
      </c>
      <c r="C2" s="9" t="s">
        <v>89</v>
      </c>
      <c r="D2" s="10" t="s">
        <v>90</v>
      </c>
      <c r="E2" s="10" t="s">
        <v>91</v>
      </c>
      <c r="F2" s="11" t="s">
        <v>92</v>
      </c>
      <c r="G2" s="12" t="s">
        <v>93</v>
      </c>
      <c r="H2" s="13" t="s">
        <v>94</v>
      </c>
      <c r="I2" s="13" t="s">
        <v>95</v>
      </c>
      <c r="J2" s="13" t="s">
        <v>96</v>
      </c>
    </row>
    <row r="3" spans="1:10" s="108" customFormat="1" ht="10.5">
      <c r="A3" s="177">
        <v>1</v>
      </c>
      <c r="B3" s="177">
        <v>2</v>
      </c>
      <c r="C3" s="177">
        <v>3</v>
      </c>
      <c r="D3" s="177">
        <v>4</v>
      </c>
      <c r="E3" s="201" t="s">
        <v>97</v>
      </c>
      <c r="F3" s="178">
        <v>6</v>
      </c>
      <c r="G3" s="177">
        <v>7</v>
      </c>
      <c r="H3" s="177">
        <v>8</v>
      </c>
      <c r="I3" s="177">
        <v>9</v>
      </c>
      <c r="J3" s="179">
        <v>10</v>
      </c>
    </row>
    <row r="4" spans="1:10" ht="120" customHeight="1">
      <c r="A4" s="186">
        <v>1</v>
      </c>
      <c r="B4" s="3" t="s">
        <v>1142</v>
      </c>
      <c r="C4" s="186"/>
      <c r="D4" s="186"/>
      <c r="E4" s="258"/>
      <c r="F4" s="533"/>
      <c r="G4" s="186"/>
      <c r="H4" s="186"/>
      <c r="I4" s="186"/>
      <c r="J4" s="528"/>
    </row>
    <row r="5" spans="1:10" ht="12.75">
      <c r="A5" s="186">
        <v>1.1</v>
      </c>
      <c r="B5" s="643">
        <v>1</v>
      </c>
      <c r="C5" s="186" t="s">
        <v>99</v>
      </c>
      <c r="D5" s="186">
        <v>20</v>
      </c>
      <c r="E5" s="258"/>
      <c r="F5" s="31"/>
      <c r="G5" s="24" t="e">
        <f>ROUNDUP(D5/F5,2)</f>
        <v>#DIV/0!</v>
      </c>
      <c r="H5" s="37">
        <v>0</v>
      </c>
      <c r="I5" s="26"/>
      <c r="J5" s="169" t="e">
        <f>ROUND((H5*I5+H5)*G5,2)</f>
        <v>#DIV/0!</v>
      </c>
    </row>
    <row r="6" spans="1:10" ht="12.75">
      <c r="A6" s="186">
        <v>1.2</v>
      </c>
      <c r="B6" s="643">
        <v>0</v>
      </c>
      <c r="C6" s="186" t="s">
        <v>99</v>
      </c>
      <c r="D6" s="186">
        <v>30</v>
      </c>
      <c r="E6" s="258"/>
      <c r="F6" s="31"/>
      <c r="G6" s="24" t="e">
        <f>ROUNDUP(D6/F6,2)</f>
        <v>#DIV/0!</v>
      </c>
      <c r="H6" s="37">
        <v>0</v>
      </c>
      <c r="I6" s="26"/>
      <c r="J6" s="169" t="e">
        <f>ROUND((H6*I6+H6)*G6,2)</f>
        <v>#DIV/0!</v>
      </c>
    </row>
    <row r="7" spans="1:10" ht="12.75">
      <c r="A7" s="644">
        <v>0</v>
      </c>
      <c r="B7" s="645" t="s">
        <v>1143</v>
      </c>
      <c r="C7" s="65" t="s">
        <v>99</v>
      </c>
      <c r="D7" s="65">
        <v>200</v>
      </c>
      <c r="E7" s="63"/>
      <c r="F7" s="47"/>
      <c r="G7" s="24" t="e">
        <f>ROUNDUP(D7/F7,2)</f>
        <v>#DIV/0!</v>
      </c>
      <c r="H7" s="37">
        <v>0</v>
      </c>
      <c r="I7" s="26"/>
      <c r="J7" s="169" t="e">
        <f>ROUND((H7*I7+H7)*G7,2)</f>
        <v>#DIV/0!</v>
      </c>
    </row>
    <row r="8" spans="1:10" ht="129.75">
      <c r="A8" s="186">
        <v>2</v>
      </c>
      <c r="B8" s="3" t="s">
        <v>1144</v>
      </c>
      <c r="C8" s="186"/>
      <c r="D8" s="186"/>
      <c r="E8" s="258"/>
      <c r="F8" s="533"/>
      <c r="G8" s="24"/>
      <c r="H8" s="186"/>
      <c r="I8" s="186"/>
      <c r="J8" s="528"/>
    </row>
    <row r="9" spans="1:10" ht="12.75">
      <c r="A9" s="646">
        <v>2.1</v>
      </c>
      <c r="B9" s="643" t="s">
        <v>1145</v>
      </c>
      <c r="C9" s="186" t="s">
        <v>99</v>
      </c>
      <c r="D9" s="186">
        <v>320</v>
      </c>
      <c r="E9" s="22"/>
      <c r="F9" s="31"/>
      <c r="G9" s="24" t="e">
        <f>ROUNDUP(D9/F9,2)</f>
        <v>#DIV/0!</v>
      </c>
      <c r="H9" s="37">
        <v>0</v>
      </c>
      <c r="I9" s="26"/>
      <c r="J9" s="169" t="e">
        <f>ROUND((H9*I9+H9)*G9,2)</f>
        <v>#DIV/0!</v>
      </c>
    </row>
    <row r="10" spans="1:11" s="184" customFormat="1" ht="12.75">
      <c r="A10" s="50" t="s">
        <v>780</v>
      </c>
      <c r="B10" s="643" t="s">
        <v>1146</v>
      </c>
      <c r="C10" s="59" t="s">
        <v>99</v>
      </c>
      <c r="D10" s="22">
        <v>240</v>
      </c>
      <c r="E10" s="22"/>
      <c r="F10" s="31"/>
      <c r="G10" s="24" t="e">
        <f>ROUNDUP(D10/F10,2)</f>
        <v>#DIV/0!</v>
      </c>
      <c r="H10" s="37">
        <v>0</v>
      </c>
      <c r="I10" s="26"/>
      <c r="J10" s="169" t="e">
        <f>ROUND((H10*I10+H10)*G10,2)</f>
        <v>#DIV/0!</v>
      </c>
      <c r="K10"/>
    </row>
    <row r="11" spans="1:10" s="184" customFormat="1" ht="12.75" customHeight="1">
      <c r="A11" s="686" t="s">
        <v>165</v>
      </c>
      <c r="B11" s="686"/>
      <c r="C11" s="686"/>
      <c r="D11" s="686"/>
      <c r="E11" s="686"/>
      <c r="F11" s="686"/>
      <c r="G11" s="686"/>
      <c r="H11" s="686"/>
      <c r="I11" s="686"/>
      <c r="J11" s="312" t="e">
        <f>SUM(J5:J10)</f>
        <v>#DIV/0!</v>
      </c>
    </row>
    <row r="12" s="72" customFormat="1" ht="12"/>
    <row r="13" spans="1:10" s="72" customFormat="1" ht="12">
      <c r="A13" s="72" t="s">
        <v>166</v>
      </c>
      <c r="F13" s="73"/>
      <c r="J13" s="74"/>
    </row>
    <row r="14" spans="1:10" s="72" customFormat="1" ht="12">
      <c r="A14" s="72" t="s">
        <v>167</v>
      </c>
      <c r="F14" s="73"/>
      <c r="J14" s="74"/>
    </row>
    <row r="15" spans="1:10" s="72" customFormat="1" ht="12" customHeight="1">
      <c r="A15" s="670" t="s">
        <v>168</v>
      </c>
      <c r="B15" s="670"/>
      <c r="C15" s="670"/>
      <c r="D15" s="670"/>
      <c r="E15" s="670"/>
      <c r="F15" s="670"/>
      <c r="G15" s="670"/>
      <c r="H15" s="670"/>
      <c r="J15" s="74"/>
    </row>
    <row r="16" spans="1:10" s="72" customFormat="1" ht="12" customHeight="1">
      <c r="A16" s="72" t="s">
        <v>169</v>
      </c>
      <c r="F16" s="73"/>
      <c r="J16" s="74"/>
    </row>
    <row r="17" spans="1:10" s="72" customFormat="1" ht="25.5" customHeight="1">
      <c r="A17" s="670" t="s">
        <v>170</v>
      </c>
      <c r="B17" s="670"/>
      <c r="C17" s="670"/>
      <c r="D17" s="670"/>
      <c r="E17" s="670"/>
      <c r="F17" s="670"/>
      <c r="G17" s="670"/>
      <c r="H17" s="670"/>
      <c r="I17" s="670"/>
      <c r="J17" s="670"/>
    </row>
    <row r="18" spans="1:10" s="72" customFormat="1" ht="12">
      <c r="A18" s="72" t="s">
        <v>171</v>
      </c>
      <c r="F18" s="73"/>
      <c r="J18" s="74"/>
    </row>
    <row r="19" spans="1:10" s="72" customFormat="1" ht="12">
      <c r="A19" s="72" t="s">
        <v>172</v>
      </c>
      <c r="F19" s="73"/>
      <c r="J19" s="74"/>
    </row>
    <row r="20" spans="1:10" s="72" customFormat="1" ht="12">
      <c r="A20" s="72" t="s">
        <v>173</v>
      </c>
      <c r="F20" s="73"/>
      <c r="J20" s="74"/>
    </row>
    <row r="21" spans="1:10" s="72" customFormat="1" ht="12">
      <c r="A21" s="72" t="s">
        <v>174</v>
      </c>
      <c r="F21" s="73"/>
      <c r="J21" s="74"/>
    </row>
    <row r="22" spans="1:10" s="72" customFormat="1" ht="12">
      <c r="A22" s="72" t="s">
        <v>175</v>
      </c>
      <c r="F22" s="73"/>
      <c r="J22" s="74"/>
    </row>
    <row r="23" s="72" customFormat="1" ht="12.75">
      <c r="E23" s="6"/>
    </row>
    <row r="24" s="72" customFormat="1" ht="12"/>
    <row r="25" s="72" customFormat="1" ht="12.75">
      <c r="E25" s="6"/>
    </row>
    <row r="26" s="72" customFormat="1" ht="12.75">
      <c r="E26" s="6"/>
    </row>
    <row r="27" s="72" customFormat="1" ht="12.75">
      <c r="E27" s="6"/>
    </row>
    <row r="28" s="72" customFormat="1" ht="12.75">
      <c r="E28" s="6"/>
    </row>
    <row r="29" s="72" customFormat="1" ht="12.75">
      <c r="E29" s="6"/>
    </row>
    <row r="30" s="72" customFormat="1" ht="12.75">
      <c r="E30" s="6"/>
    </row>
    <row r="31" s="72" customFormat="1" ht="12.75">
      <c r="E31" s="6"/>
    </row>
    <row r="32" s="72" customFormat="1" ht="12.75">
      <c r="E32" s="6"/>
    </row>
    <row r="40" ht="12.75">
      <c r="E40" s="72"/>
    </row>
    <row r="42" ht="12.75">
      <c r="E42" s="72"/>
    </row>
    <row r="44" ht="12.75">
      <c r="E44" s="72"/>
    </row>
    <row r="53" ht="12.75">
      <c r="E53" s="72"/>
    </row>
    <row r="58" ht="12.75">
      <c r="E58" s="72"/>
    </row>
    <row r="59" ht="12.75">
      <c r="E59" s="72"/>
    </row>
    <row r="60" ht="12.75">
      <c r="E60" s="72"/>
    </row>
    <row r="61" ht="12.75">
      <c r="E61" s="72"/>
    </row>
    <row r="62" ht="12.75">
      <c r="E62"/>
    </row>
    <row r="63" ht="12.75">
      <c r="E63" s="72"/>
    </row>
    <row r="64" ht="12.75">
      <c r="E64"/>
    </row>
    <row r="65" ht="12.75">
      <c r="E65" s="72"/>
    </row>
    <row r="66" ht="12.75">
      <c r="E66" s="72"/>
    </row>
    <row r="67" ht="12.75">
      <c r="E67" s="72"/>
    </row>
    <row r="68" ht="12.75">
      <c r="E68" s="72"/>
    </row>
    <row r="69" ht="12.75">
      <c r="E69"/>
    </row>
    <row r="70" ht="12.75">
      <c r="E70"/>
    </row>
    <row r="71" ht="12.75">
      <c r="E71"/>
    </row>
    <row r="72" ht="12.75">
      <c r="E72"/>
    </row>
    <row r="73" ht="12.75">
      <c r="E73" s="72"/>
    </row>
    <row r="74" ht="12.75">
      <c r="E74" s="72"/>
    </row>
    <row r="76" ht="12.75">
      <c r="E76" s="72"/>
    </row>
    <row r="77" ht="12.75">
      <c r="E77" s="72"/>
    </row>
    <row r="78" ht="12.75">
      <c r="E78" s="72"/>
    </row>
    <row r="79" ht="12.75">
      <c r="E79" s="72"/>
    </row>
    <row r="80" ht="12.75">
      <c r="E80" s="72"/>
    </row>
    <row r="85" ht="12.75">
      <c r="E85" s="72"/>
    </row>
    <row r="87" ht="12.75">
      <c r="E87" s="72"/>
    </row>
    <row r="89" ht="12.75">
      <c r="E89" s="72"/>
    </row>
    <row r="90" ht="12.75">
      <c r="E90" s="72"/>
    </row>
    <row r="91" ht="12.75">
      <c r="E91" s="72"/>
    </row>
    <row r="92" ht="12.75">
      <c r="E92" s="72"/>
    </row>
    <row r="93" ht="12.75">
      <c r="E93" s="72"/>
    </row>
  </sheetData>
  <sheetProtection selectLockedCells="1" selectUnlockedCells="1"/>
  <mergeCells count="3">
    <mergeCell ref="A11:I11"/>
    <mergeCell ref="A15:H15"/>
    <mergeCell ref="A17:J17"/>
  </mergeCells>
  <printOptions/>
  <pageMargins left="0.75" right="0.75" top="1" bottom="1" header="0.5118055555555555" footer="0.5118055555555555"/>
  <pageSetup horizontalDpi="300" verticalDpi="300" orientation="landscape" paperSize="9"/>
</worksheet>
</file>

<file path=xl/worksheets/sheet84.xml><?xml version="1.0" encoding="utf-8"?>
<worksheet xmlns="http://schemas.openxmlformats.org/spreadsheetml/2006/main" xmlns:r="http://schemas.openxmlformats.org/officeDocument/2006/relationships">
  <dimension ref="A1:J86"/>
  <sheetViews>
    <sheetView zoomScale="107" zoomScaleNormal="107" zoomScalePageLayoutView="0" workbookViewId="0" topLeftCell="A1">
      <selection activeCell="I4" sqref="I4"/>
    </sheetView>
  </sheetViews>
  <sheetFormatPr defaultColWidth="8.8515625" defaultRowHeight="12.75"/>
  <cols>
    <col min="1" max="1" width="6.140625" style="0" customWidth="1"/>
    <col min="2" max="2" width="58.140625" style="0" customWidth="1"/>
    <col min="3" max="3" width="4.28125" style="0" customWidth="1"/>
    <col min="4" max="4" width="4.140625" style="6" customWidth="1"/>
    <col min="5" max="5" width="10.421875" style="6" customWidth="1"/>
    <col min="6" max="6" width="9.8515625" style="0" customWidth="1"/>
    <col min="7" max="7" width="10.421875" style="0" customWidth="1"/>
    <col min="8" max="8" width="11.421875" style="0" customWidth="1"/>
    <col min="9" max="9" width="6.8515625" style="0" customWidth="1"/>
    <col min="10" max="10" width="10.7109375" style="0" customWidth="1"/>
  </cols>
  <sheetData>
    <row r="1" spans="1:8" s="174" customFormat="1" ht="12.75">
      <c r="A1" s="7" t="s">
        <v>1147</v>
      </c>
      <c r="B1" s="7"/>
      <c r="C1" s="331"/>
      <c r="D1" s="7"/>
      <c r="E1" s="8"/>
      <c r="F1" s="7"/>
      <c r="G1" s="7"/>
      <c r="H1" s="7"/>
    </row>
    <row r="2" spans="1:10" s="14" customFormat="1" ht="80.25" customHeight="1">
      <c r="A2" s="9" t="s">
        <v>87</v>
      </c>
      <c r="B2" s="9" t="s">
        <v>88</v>
      </c>
      <c r="C2" s="9" t="s">
        <v>89</v>
      </c>
      <c r="D2" s="10" t="s">
        <v>90</v>
      </c>
      <c r="E2" s="10" t="s">
        <v>91</v>
      </c>
      <c r="F2" s="11" t="s">
        <v>92</v>
      </c>
      <c r="G2" s="12" t="s">
        <v>93</v>
      </c>
      <c r="H2" s="13" t="s">
        <v>94</v>
      </c>
      <c r="I2" s="13" t="s">
        <v>95</v>
      </c>
      <c r="J2" s="13" t="s">
        <v>96</v>
      </c>
    </row>
    <row r="3" spans="1:10" s="108" customFormat="1" ht="10.5">
      <c r="A3" s="177">
        <v>1</v>
      </c>
      <c r="B3" s="177">
        <v>2</v>
      </c>
      <c r="C3" s="177">
        <v>3</v>
      </c>
      <c r="D3" s="177">
        <v>4</v>
      </c>
      <c r="E3" s="201" t="s">
        <v>97</v>
      </c>
      <c r="F3" s="178">
        <v>6</v>
      </c>
      <c r="G3" s="177">
        <v>7</v>
      </c>
      <c r="H3" s="177">
        <v>8</v>
      </c>
      <c r="I3" s="177">
        <v>9</v>
      </c>
      <c r="J3" s="179">
        <v>10</v>
      </c>
    </row>
    <row r="4" spans="1:10" s="184" customFormat="1" ht="54.75" customHeight="1">
      <c r="A4" s="50" t="s">
        <v>665</v>
      </c>
      <c r="B4" s="136" t="s">
        <v>1148</v>
      </c>
      <c r="C4" s="59" t="s">
        <v>99</v>
      </c>
      <c r="D4" s="22">
        <v>50</v>
      </c>
      <c r="E4" s="22"/>
      <c r="F4" s="47"/>
      <c r="G4" s="24" t="e">
        <f>ROUNDUP(D4/F4,2)</f>
        <v>#DIV/0!</v>
      </c>
      <c r="H4" s="37">
        <v>0</v>
      </c>
      <c r="I4" s="26"/>
      <c r="J4" s="169" t="e">
        <f>ROUND((H4*I4+H4)*G4,2)</f>
        <v>#DIV/0!</v>
      </c>
    </row>
    <row r="5" spans="1:10" s="72" customFormat="1" ht="11.25" customHeight="1">
      <c r="A5" s="686" t="s">
        <v>165</v>
      </c>
      <c r="B5" s="686"/>
      <c r="C5" s="686"/>
      <c r="D5" s="686"/>
      <c r="E5" s="686"/>
      <c r="F5" s="686"/>
      <c r="G5" s="686"/>
      <c r="H5" s="686"/>
      <c r="I5" s="686"/>
      <c r="J5" s="312"/>
    </row>
    <row r="6" spans="1:10" s="72" customFormat="1" ht="12">
      <c r="A6" s="72" t="s">
        <v>166</v>
      </c>
      <c r="F6" s="73"/>
      <c r="J6" s="74"/>
    </row>
    <row r="7" spans="1:10" s="72" customFormat="1" ht="12">
      <c r="A7" s="72" t="s">
        <v>167</v>
      </c>
      <c r="F7" s="73"/>
      <c r="J7" s="74"/>
    </row>
    <row r="8" spans="1:10" s="72" customFormat="1" ht="12" customHeight="1">
      <c r="A8" s="670" t="s">
        <v>168</v>
      </c>
      <c r="B8" s="670"/>
      <c r="C8" s="670"/>
      <c r="D8" s="670"/>
      <c r="E8" s="670"/>
      <c r="F8" s="670"/>
      <c r="G8" s="670"/>
      <c r="H8" s="670"/>
      <c r="J8" s="74"/>
    </row>
    <row r="9" spans="1:10" s="72" customFormat="1" ht="12" customHeight="1">
      <c r="A9" s="72" t="s">
        <v>169</v>
      </c>
      <c r="F9" s="73"/>
      <c r="J9" s="74"/>
    </row>
    <row r="10" spans="1:10" s="72" customFormat="1" ht="25.5" customHeight="1">
      <c r="A10" s="670" t="s">
        <v>170</v>
      </c>
      <c r="B10" s="670"/>
      <c r="C10" s="670"/>
      <c r="D10" s="670"/>
      <c r="E10" s="670"/>
      <c r="F10" s="670"/>
      <c r="G10" s="670"/>
      <c r="H10" s="670"/>
      <c r="I10" s="670"/>
      <c r="J10" s="670"/>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row r="15" s="72" customFormat="1" ht="12"/>
    <row r="16" s="72" customFormat="1" ht="12.75">
      <c r="E16" s="6"/>
    </row>
    <row r="17" s="72" customFormat="1" ht="12"/>
    <row r="18" s="72" customFormat="1" ht="12.75">
      <c r="E18" s="6"/>
    </row>
    <row r="19" s="72" customFormat="1" ht="12.75">
      <c r="E19" s="6"/>
    </row>
    <row r="20" s="72" customFormat="1" ht="12.75">
      <c r="E20" s="6"/>
    </row>
    <row r="21" s="72" customFormat="1" ht="12.75">
      <c r="E21" s="6"/>
    </row>
    <row r="22" s="72" customFormat="1" ht="12.75">
      <c r="E22" s="6"/>
    </row>
    <row r="23" s="72" customFormat="1" ht="12.75">
      <c r="E23" s="6"/>
    </row>
    <row r="24" s="72" customFormat="1" ht="12.75">
      <c r="E24" s="6"/>
    </row>
    <row r="25" s="72" customFormat="1" ht="12.75">
      <c r="E25" s="6"/>
    </row>
    <row r="33" ht="12.75">
      <c r="E33" s="72"/>
    </row>
    <row r="35" ht="12.75">
      <c r="E35" s="72"/>
    </row>
    <row r="37" ht="12.75">
      <c r="E37" s="72"/>
    </row>
    <row r="46" ht="12.75">
      <c r="E46" s="72"/>
    </row>
    <row r="51" ht="12.75">
      <c r="E51" s="72"/>
    </row>
    <row r="52" ht="12.75">
      <c r="E52" s="72"/>
    </row>
    <row r="53" ht="12.75">
      <c r="E53" s="72"/>
    </row>
    <row r="54" ht="12.75">
      <c r="E54" s="72"/>
    </row>
    <row r="55" ht="12.75">
      <c r="E55"/>
    </row>
    <row r="56" ht="12.75">
      <c r="E56" s="72"/>
    </row>
    <row r="57" ht="12.75">
      <c r="E57"/>
    </row>
    <row r="58" ht="12.75">
      <c r="E58" s="72"/>
    </row>
    <row r="59" ht="12.75">
      <c r="E59" s="72"/>
    </row>
    <row r="60" ht="12.75">
      <c r="E60" s="72"/>
    </row>
    <row r="61" ht="12.75">
      <c r="E61" s="72"/>
    </row>
    <row r="62" ht="12.75">
      <c r="E62"/>
    </row>
    <row r="63" ht="12.75">
      <c r="E63"/>
    </row>
    <row r="64" ht="12.75">
      <c r="E64"/>
    </row>
    <row r="65" ht="12.75">
      <c r="E65"/>
    </row>
    <row r="66" ht="12.75">
      <c r="E66" s="72"/>
    </row>
    <row r="67" ht="12.75">
      <c r="E67" s="72"/>
    </row>
    <row r="69" ht="12.75">
      <c r="E69" s="72"/>
    </row>
    <row r="70" ht="12.75">
      <c r="E70" s="72"/>
    </row>
    <row r="71" ht="12.75">
      <c r="E71" s="72"/>
    </row>
    <row r="72" ht="12.75">
      <c r="E72" s="72"/>
    </row>
    <row r="73" ht="12.75">
      <c r="E73" s="72"/>
    </row>
    <row r="78" ht="12.75">
      <c r="E78" s="72"/>
    </row>
    <row r="80" ht="12.75">
      <c r="E80" s="72"/>
    </row>
    <row r="82" ht="12.75">
      <c r="E82" s="72"/>
    </row>
    <row r="83" ht="12.75">
      <c r="E83" s="72"/>
    </row>
    <row r="84" ht="12.75">
      <c r="E84" s="72"/>
    </row>
    <row r="85" ht="12.75">
      <c r="E85" s="72"/>
    </row>
    <row r="86" ht="12.75">
      <c r="E86" s="72"/>
    </row>
  </sheetData>
  <sheetProtection selectLockedCells="1" selectUnlockedCells="1"/>
  <mergeCells count="3">
    <mergeCell ref="A5:I5"/>
    <mergeCell ref="A8:H8"/>
    <mergeCell ref="A10:J10"/>
  </mergeCells>
  <printOptions/>
  <pageMargins left="0.75" right="0.75" top="1" bottom="1" header="0.5118055555555555" footer="0.5118055555555555"/>
  <pageSetup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J24"/>
  <sheetViews>
    <sheetView zoomScale="107" zoomScaleNormal="107" zoomScalePageLayoutView="0" workbookViewId="0" topLeftCell="A1">
      <selection activeCell="H4" sqref="H4"/>
    </sheetView>
  </sheetViews>
  <sheetFormatPr defaultColWidth="8.8515625" defaultRowHeight="12.75"/>
  <cols>
    <col min="1" max="1" width="4.7109375" style="0" customWidth="1"/>
    <col min="2" max="2" width="58.00390625" style="0" customWidth="1"/>
    <col min="3" max="3" width="5.140625" style="0" customWidth="1"/>
    <col min="4" max="4" width="5.421875" style="6" customWidth="1"/>
    <col min="5" max="5" width="10.421875" style="121" customWidth="1"/>
    <col min="6" max="6" width="10.140625" style="0" customWidth="1"/>
    <col min="7" max="7" width="11.00390625" style="0" customWidth="1"/>
    <col min="8" max="8" width="10.7109375" style="0" customWidth="1"/>
    <col min="9" max="9" width="4.421875" style="0" customWidth="1"/>
    <col min="10" max="10" width="12.421875" style="0" customWidth="1"/>
  </cols>
  <sheetData>
    <row r="1" spans="1:8" s="174" customFormat="1" ht="12.75">
      <c r="A1" s="7" t="s">
        <v>1149</v>
      </c>
      <c r="B1" s="265"/>
      <c r="C1" s="7"/>
      <c r="D1" s="7"/>
      <c r="E1" s="364"/>
      <c r="F1" s="7"/>
      <c r="G1" s="7"/>
      <c r="H1" s="7"/>
    </row>
    <row r="2" spans="1:10" s="14" customFormat="1" ht="87" customHeight="1">
      <c r="A2" s="9" t="s">
        <v>87</v>
      </c>
      <c r="B2" s="9" t="s">
        <v>88</v>
      </c>
      <c r="C2" s="9" t="s">
        <v>89</v>
      </c>
      <c r="D2" s="10" t="s">
        <v>90</v>
      </c>
      <c r="E2" s="10" t="s">
        <v>91</v>
      </c>
      <c r="F2" s="11" t="s">
        <v>92</v>
      </c>
      <c r="G2" s="12" t="s">
        <v>93</v>
      </c>
      <c r="H2" s="13" t="s">
        <v>94</v>
      </c>
      <c r="I2" s="13" t="s">
        <v>95</v>
      </c>
      <c r="J2" s="13" t="s">
        <v>96</v>
      </c>
    </row>
    <row r="3" spans="1:10" s="108" customFormat="1" ht="10.5">
      <c r="A3" s="177">
        <v>1</v>
      </c>
      <c r="B3" s="177">
        <v>2</v>
      </c>
      <c r="C3" s="278">
        <v>3</v>
      </c>
      <c r="D3" s="177">
        <v>4</v>
      </c>
      <c r="E3" s="469">
        <v>5</v>
      </c>
      <c r="F3" s="178">
        <v>6</v>
      </c>
      <c r="G3" s="177">
        <v>7</v>
      </c>
      <c r="H3" s="177">
        <v>8</v>
      </c>
      <c r="I3" s="177">
        <v>9</v>
      </c>
      <c r="J3" s="179">
        <v>10</v>
      </c>
    </row>
    <row r="4" spans="1:10" s="184" customFormat="1" ht="72.75" customHeight="1">
      <c r="A4" s="19">
        <v>1</v>
      </c>
      <c r="B4" s="647" t="s">
        <v>1150</v>
      </c>
      <c r="C4" s="222" t="s">
        <v>108</v>
      </c>
      <c r="D4" s="22">
        <v>1200</v>
      </c>
      <c r="E4" s="22"/>
      <c r="F4" s="31"/>
      <c r="G4" s="24" t="e">
        <f>ROUNDUP(D4/F4,2)</f>
        <v>#DIV/0!</v>
      </c>
      <c r="H4" s="37">
        <v>0</v>
      </c>
      <c r="I4" s="26"/>
      <c r="J4" s="169" t="e">
        <f>ROUND((H4*I4+H4)*G4,2)</f>
        <v>#DIV/0!</v>
      </c>
    </row>
    <row r="5" spans="1:10" s="184" customFormat="1" ht="96.75" customHeight="1">
      <c r="A5" s="50" t="s">
        <v>305</v>
      </c>
      <c r="B5" s="647" t="s">
        <v>1151</v>
      </c>
      <c r="C5" s="59" t="s">
        <v>99</v>
      </c>
      <c r="D5" s="22">
        <v>300</v>
      </c>
      <c r="E5" s="22"/>
      <c r="F5" s="47"/>
      <c r="G5" s="24" t="e">
        <f>ROUNDUP(D5/F5,2)</f>
        <v>#DIV/0!</v>
      </c>
      <c r="H5" s="37">
        <v>0</v>
      </c>
      <c r="I5" s="26"/>
      <c r="J5" s="169" t="e">
        <f>ROUND((H5*I5+H5)*G5,2)</f>
        <v>#DIV/0!</v>
      </c>
    </row>
    <row r="6" spans="1:10" ht="12.75" customHeight="1">
      <c r="A6" s="686" t="s">
        <v>165</v>
      </c>
      <c r="B6" s="686"/>
      <c r="C6" s="686"/>
      <c r="D6" s="686"/>
      <c r="E6" s="686"/>
      <c r="F6" s="686"/>
      <c r="G6" s="686"/>
      <c r="H6" s="686"/>
      <c r="I6" s="686"/>
      <c r="J6" s="312"/>
    </row>
    <row r="7" spans="1:10" s="72" customFormat="1" ht="10.5" customHeight="1">
      <c r="A7" s="72" t="s">
        <v>166</v>
      </c>
      <c r="F7" s="73"/>
      <c r="J7" s="74"/>
    </row>
    <row r="8" spans="1:10" s="72" customFormat="1" ht="12">
      <c r="A8" s="72" t="s">
        <v>167</v>
      </c>
      <c r="F8" s="73"/>
      <c r="J8" s="74"/>
    </row>
    <row r="9" spans="1:10" s="72" customFormat="1" ht="12" customHeight="1">
      <c r="A9" s="670" t="s">
        <v>168</v>
      </c>
      <c r="B9" s="670"/>
      <c r="C9" s="670"/>
      <c r="D9" s="670"/>
      <c r="E9" s="670"/>
      <c r="F9" s="670"/>
      <c r="G9" s="670"/>
      <c r="H9" s="670"/>
      <c r="J9" s="74"/>
    </row>
    <row r="10" spans="1:10" s="72" customFormat="1" ht="12" customHeight="1">
      <c r="A10" s="72" t="s">
        <v>169</v>
      </c>
      <c r="F10" s="73"/>
      <c r="J10" s="74"/>
    </row>
    <row r="11" spans="1:10" s="72" customFormat="1" ht="25.5" customHeight="1">
      <c r="A11" s="670" t="s">
        <v>170</v>
      </c>
      <c r="B11" s="670"/>
      <c r="C11" s="670"/>
      <c r="D11" s="670"/>
      <c r="E11" s="670"/>
      <c r="F11" s="670"/>
      <c r="G11" s="670"/>
      <c r="H11" s="670"/>
      <c r="I11" s="670"/>
      <c r="J11" s="670"/>
    </row>
    <row r="12" spans="1:10" s="72" customFormat="1" ht="12">
      <c r="A12" s="72" t="s">
        <v>171</v>
      </c>
      <c r="F12" s="73"/>
      <c r="J12" s="74"/>
    </row>
    <row r="13" spans="1:10" s="72" customFormat="1" ht="12">
      <c r="A13" s="72" t="s">
        <v>172</v>
      </c>
      <c r="F13" s="73"/>
      <c r="J13" s="74"/>
    </row>
    <row r="14" spans="1:10" s="72" customFormat="1" ht="12">
      <c r="A14" s="72" t="s">
        <v>173</v>
      </c>
      <c r="F14" s="73"/>
      <c r="J14" s="74"/>
    </row>
    <row r="15" spans="1:10" s="72" customFormat="1" ht="12">
      <c r="A15" s="72" t="s">
        <v>174</v>
      </c>
      <c r="F15" s="73"/>
      <c r="J15" s="74"/>
    </row>
    <row r="16" spans="1:10" s="72" customFormat="1" ht="12">
      <c r="A16" s="72" t="s">
        <v>175</v>
      </c>
      <c r="F16" s="73"/>
      <c r="J16" s="74"/>
    </row>
    <row r="17" ht="12.75">
      <c r="E17" s="6"/>
    </row>
    <row r="18" ht="12.75">
      <c r="E18" s="6"/>
    </row>
    <row r="19" ht="12.75">
      <c r="E19" s="6"/>
    </row>
    <row r="20" ht="12.75">
      <c r="E20" s="6"/>
    </row>
    <row r="21" ht="12.75">
      <c r="E21" s="6"/>
    </row>
    <row r="22" ht="12.75">
      <c r="E22" s="6"/>
    </row>
    <row r="23" ht="12.75">
      <c r="E23" s="6"/>
    </row>
    <row r="24" ht="12.75">
      <c r="E24" s="6"/>
    </row>
  </sheetData>
  <sheetProtection selectLockedCells="1" selectUnlockedCells="1"/>
  <mergeCells count="3">
    <mergeCell ref="A6:I6"/>
    <mergeCell ref="A9:H9"/>
    <mergeCell ref="A11:J11"/>
  </mergeCells>
  <printOptions/>
  <pageMargins left="0.75" right="0.75" top="1" bottom="1" header="0.5118055555555555" footer="0.5118055555555555"/>
  <pageSetup horizontalDpi="300" verticalDpi="300" orientation="landscape" paperSize="9"/>
</worksheet>
</file>

<file path=xl/worksheets/sheet86.xml><?xml version="1.0" encoding="utf-8"?>
<worksheet xmlns="http://schemas.openxmlformats.org/spreadsheetml/2006/main" xmlns:r="http://schemas.openxmlformats.org/officeDocument/2006/relationships">
  <dimension ref="A1:J20"/>
  <sheetViews>
    <sheetView zoomScale="107" zoomScaleNormal="107" zoomScalePageLayoutView="0" workbookViewId="0" topLeftCell="A1">
      <selection activeCell="H6" sqref="H6"/>
    </sheetView>
  </sheetViews>
  <sheetFormatPr defaultColWidth="11.57421875" defaultRowHeight="12.75"/>
  <cols>
    <col min="1" max="1" width="5.28125" style="0" customWidth="1"/>
    <col min="2" max="2" width="46.421875" style="0" customWidth="1"/>
    <col min="3" max="3" width="6.00390625" style="0" customWidth="1"/>
    <col min="4" max="4" width="10.421875" style="0" customWidth="1"/>
    <col min="5" max="5" width="11.421875" style="0" customWidth="1"/>
    <col min="6" max="6" width="9.28125" style="0" customWidth="1"/>
    <col min="7" max="7" width="10.00390625" style="0" customWidth="1"/>
    <col min="8" max="8" width="11.421875" style="0" customWidth="1"/>
    <col min="9" max="9" width="6.140625" style="0" customWidth="1"/>
    <col min="10" max="10" width="12.140625" style="0" customWidth="1"/>
    <col min="11" max="16384" width="11.421875" style="0" customWidth="1"/>
  </cols>
  <sheetData>
    <row r="1" spans="1:7" ht="12.75">
      <c r="A1" s="526" t="s">
        <v>1152</v>
      </c>
      <c r="C1" s="648"/>
      <c r="D1" s="648"/>
      <c r="E1" s="648"/>
      <c r="F1" s="648"/>
      <c r="G1" s="648"/>
    </row>
    <row r="2" spans="1:10" s="14" customFormat="1" ht="89.25" customHeight="1">
      <c r="A2" s="9" t="s">
        <v>87</v>
      </c>
      <c r="B2" s="9" t="s">
        <v>88</v>
      </c>
      <c r="C2" s="9" t="s">
        <v>89</v>
      </c>
      <c r="D2" s="365" t="s">
        <v>90</v>
      </c>
      <c r="E2" s="10" t="s">
        <v>91</v>
      </c>
      <c r="F2" s="11" t="s">
        <v>92</v>
      </c>
      <c r="G2" s="12" t="s">
        <v>93</v>
      </c>
      <c r="H2" s="13" t="s">
        <v>94</v>
      </c>
      <c r="I2" s="13" t="s">
        <v>95</v>
      </c>
      <c r="J2" s="13" t="s">
        <v>96</v>
      </c>
    </row>
    <row r="3" spans="1:10" s="529" customFormat="1" ht="12.75">
      <c r="A3" s="258">
        <v>1</v>
      </c>
      <c r="B3" s="258">
        <v>2</v>
      </c>
      <c r="C3" s="258">
        <v>3</v>
      </c>
      <c r="D3" s="535">
        <v>4</v>
      </c>
      <c r="E3" s="268">
        <v>5</v>
      </c>
      <c r="F3" s="556">
        <v>6</v>
      </c>
      <c r="G3" s="258">
        <v>7</v>
      </c>
      <c r="H3" s="258">
        <v>8</v>
      </c>
      <c r="I3" s="258">
        <v>9</v>
      </c>
      <c r="J3" s="528">
        <v>10</v>
      </c>
    </row>
    <row r="4" spans="1:10" ht="16.5" customHeight="1">
      <c r="A4" s="84">
        <v>1</v>
      </c>
      <c r="B4" s="85" t="s">
        <v>1153</v>
      </c>
      <c r="C4" s="144" t="s">
        <v>99</v>
      </c>
      <c r="D4" s="578">
        <v>100</v>
      </c>
      <c r="E4" s="579"/>
      <c r="F4" s="31"/>
      <c r="G4" s="24" t="e">
        <f>ROUNDUP(D4/F4,2)</f>
        <v>#DIV/0!</v>
      </c>
      <c r="H4" s="562">
        <v>0</v>
      </c>
      <c r="I4" s="92"/>
      <c r="J4" s="142" t="e">
        <f>ROUND((H4*I4+H4)*G4,2)</f>
        <v>#DIV/0!</v>
      </c>
    </row>
    <row r="5" spans="1:10" ht="16.5" customHeight="1">
      <c r="A5" s="84">
        <v>2</v>
      </c>
      <c r="B5" s="85" t="s">
        <v>1154</v>
      </c>
      <c r="C5" s="144" t="s">
        <v>99</v>
      </c>
      <c r="D5" s="578">
        <v>100</v>
      </c>
      <c r="E5" s="579"/>
      <c r="F5" s="31"/>
      <c r="G5" s="24" t="e">
        <f>ROUNDUP(D5/F5,2)</f>
        <v>#DIV/0!</v>
      </c>
      <c r="H5" s="562">
        <v>0</v>
      </c>
      <c r="I5" s="92"/>
      <c r="J5" s="142" t="e">
        <f>ROUND((H5*I5+H5)*G5,2)</f>
        <v>#DIV/0!</v>
      </c>
    </row>
    <row r="6" spans="1:10" ht="17.25" customHeight="1">
      <c r="A6" s="580">
        <v>3</v>
      </c>
      <c r="B6" s="85" t="s">
        <v>1155</v>
      </c>
      <c r="C6" s="144" t="s">
        <v>99</v>
      </c>
      <c r="D6" s="578">
        <v>100</v>
      </c>
      <c r="E6" s="579"/>
      <c r="F6" s="31"/>
      <c r="G6" s="24" t="e">
        <f>ROUNDUP(D6/F6,2)</f>
        <v>#DIV/0!</v>
      </c>
      <c r="H6" s="562">
        <v>0</v>
      </c>
      <c r="I6" s="92"/>
      <c r="J6" s="142" t="e">
        <f>ROUND((H6*I6+H6)*G6,2)</f>
        <v>#DIV/0!</v>
      </c>
    </row>
    <row r="7" spans="1:10" ht="12.75">
      <c r="A7" s="84">
        <v>4</v>
      </c>
      <c r="B7" s="95" t="s">
        <v>1156</v>
      </c>
      <c r="C7" s="144" t="s">
        <v>99</v>
      </c>
      <c r="D7" s="96">
        <v>50</v>
      </c>
      <c r="E7" s="97"/>
      <c r="F7" s="31"/>
      <c r="G7" s="24" t="e">
        <f>ROUNDUP(D7/F7,2)</f>
        <v>#DIV/0!</v>
      </c>
      <c r="H7" s="562">
        <v>0</v>
      </c>
      <c r="I7" s="92"/>
      <c r="J7" s="142" t="e">
        <f>ROUND((H7*I7+H7)*G7,2)</f>
        <v>#DIV/0!</v>
      </c>
    </row>
    <row r="8" spans="1:10" ht="39">
      <c r="A8" s="94" t="s">
        <v>97</v>
      </c>
      <c r="B8" s="95" t="s">
        <v>1157</v>
      </c>
      <c r="C8" s="144" t="s">
        <v>99</v>
      </c>
      <c r="D8" s="96">
        <v>1</v>
      </c>
      <c r="E8" s="97"/>
      <c r="F8" s="31"/>
      <c r="G8" s="24" t="e">
        <f>ROUNDUP(D8/F8,2)</f>
        <v>#DIV/0!</v>
      </c>
      <c r="H8" s="562">
        <v>0</v>
      </c>
      <c r="I8" s="92"/>
      <c r="J8" s="142" t="e">
        <f>ROUND((H8*I8+H8)*G8,2)</f>
        <v>#DIV/0!</v>
      </c>
    </row>
    <row r="9" spans="1:10" ht="12.75" customHeight="1">
      <c r="A9" s="716" t="s">
        <v>442</v>
      </c>
      <c r="B9" s="716"/>
      <c r="C9" s="716"/>
      <c r="D9" s="716"/>
      <c r="E9" s="716"/>
      <c r="F9" s="716"/>
      <c r="G9" s="716"/>
      <c r="H9" s="716"/>
      <c r="I9" s="716"/>
      <c r="J9" s="649" t="e">
        <f>SUM(J4:J8)</f>
        <v>#DIV/0!</v>
      </c>
    </row>
    <row r="11" spans="1:10" s="72" customFormat="1" ht="10.5" customHeight="1">
      <c r="A11" s="72" t="s">
        <v>166</v>
      </c>
      <c r="F11" s="73"/>
      <c r="J11" s="74"/>
    </row>
    <row r="12" spans="1:10" s="72" customFormat="1" ht="12">
      <c r="A12" s="72" t="s">
        <v>167</v>
      </c>
      <c r="F12" s="73"/>
      <c r="J12" s="74"/>
    </row>
    <row r="13" spans="1:10" s="72" customFormat="1" ht="12" customHeight="1">
      <c r="A13" s="670" t="s">
        <v>168</v>
      </c>
      <c r="B13" s="670"/>
      <c r="C13" s="670"/>
      <c r="D13" s="670"/>
      <c r="E13" s="670"/>
      <c r="F13" s="670"/>
      <c r="G13" s="670"/>
      <c r="H13" s="670"/>
      <c r="J13" s="74"/>
    </row>
    <row r="14" spans="1:10" s="72" customFormat="1" ht="12" customHeight="1">
      <c r="A14" s="72" t="s">
        <v>169</v>
      </c>
      <c r="F14" s="73"/>
      <c r="J14" s="74"/>
    </row>
    <row r="15" spans="1:10" s="72" customFormat="1" ht="25.5" customHeight="1">
      <c r="A15" s="670" t="s">
        <v>170</v>
      </c>
      <c r="B15" s="670"/>
      <c r="C15" s="670"/>
      <c r="D15" s="670"/>
      <c r="E15" s="670"/>
      <c r="F15" s="670"/>
      <c r="G15" s="670"/>
      <c r="H15" s="670"/>
      <c r="I15" s="670"/>
      <c r="J15" s="670"/>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sheetData>
  <sheetProtection selectLockedCells="1" selectUnlockedCells="1"/>
  <mergeCells count="3">
    <mergeCell ref="A9:I9"/>
    <mergeCell ref="A13:H13"/>
    <mergeCell ref="A15:J15"/>
  </mergeCells>
  <printOptions/>
  <pageMargins left="0.7875" right="0.7875" top="1.0527777777777778" bottom="1.0527777777777778" header="0.5118055555555555" footer="0.5118055555555555"/>
  <pageSetup horizontalDpi="300" verticalDpi="300" orientation="landscape" paperSize="9"/>
</worksheet>
</file>

<file path=xl/worksheets/sheet87.xml><?xml version="1.0" encoding="utf-8"?>
<worksheet xmlns="http://schemas.openxmlformats.org/spreadsheetml/2006/main" xmlns:r="http://schemas.openxmlformats.org/officeDocument/2006/relationships">
  <dimension ref="A1:J108"/>
  <sheetViews>
    <sheetView zoomScale="107" zoomScaleNormal="107" zoomScalePageLayoutView="0" workbookViewId="0" topLeftCell="A1">
      <selection activeCell="H5" sqref="H5"/>
    </sheetView>
  </sheetViews>
  <sheetFormatPr defaultColWidth="8.8515625" defaultRowHeight="12.75"/>
  <cols>
    <col min="1" max="1" width="4.28125" style="0" customWidth="1"/>
    <col min="2" max="2" width="50.140625" style="0" customWidth="1"/>
    <col min="3" max="3" width="6.7109375" style="0" customWidth="1"/>
    <col min="4" max="4" width="5.28125" style="6" customWidth="1"/>
    <col min="5" max="5" width="10.421875" style="6" customWidth="1"/>
    <col min="6" max="6" width="10.421875" style="0" customWidth="1"/>
    <col min="7" max="7" width="11.8515625" style="0" customWidth="1"/>
    <col min="8" max="8" width="13.7109375" style="0" customWidth="1"/>
    <col min="9" max="9" width="6.140625" style="0" customWidth="1"/>
    <col min="10" max="10" width="12.421875" style="0" customWidth="1"/>
  </cols>
  <sheetData>
    <row r="1" spans="1:8" s="174" customFormat="1" ht="12.75">
      <c r="A1" s="7" t="s">
        <v>1158</v>
      </c>
      <c r="B1" s="7"/>
      <c r="C1" s="7"/>
      <c r="D1" s="7"/>
      <c r="E1" s="8"/>
      <c r="F1" s="105"/>
      <c r="G1" s="7"/>
      <c r="H1" s="7"/>
    </row>
    <row r="2" spans="1:10" s="14" customFormat="1" ht="60">
      <c r="A2" s="9" t="s">
        <v>87</v>
      </c>
      <c r="B2" s="9" t="s">
        <v>88</v>
      </c>
      <c r="C2" s="9" t="s">
        <v>89</v>
      </c>
      <c r="D2" s="10" t="s">
        <v>90</v>
      </c>
      <c r="E2" s="10" t="s">
        <v>688</v>
      </c>
      <c r="F2" s="11" t="s">
        <v>92</v>
      </c>
      <c r="G2" s="12" t="s">
        <v>93</v>
      </c>
      <c r="H2" s="13" t="s">
        <v>94</v>
      </c>
      <c r="I2" s="13" t="s">
        <v>95</v>
      </c>
      <c r="J2" s="13" t="s">
        <v>96</v>
      </c>
    </row>
    <row r="3" spans="1:10" s="18" customFormat="1" ht="10.5">
      <c r="A3" s="15">
        <v>1</v>
      </c>
      <c r="B3" s="16">
        <v>2</v>
      </c>
      <c r="C3" s="15">
        <v>3</v>
      </c>
      <c r="D3" s="15">
        <v>4</v>
      </c>
      <c r="E3" s="201" t="s">
        <v>97</v>
      </c>
      <c r="F3" s="15">
        <v>6</v>
      </c>
      <c r="G3" s="15">
        <v>7</v>
      </c>
      <c r="H3" s="15">
        <v>8</v>
      </c>
      <c r="I3" s="15">
        <v>9</v>
      </c>
      <c r="J3" s="17">
        <v>10</v>
      </c>
    </row>
    <row r="4" spans="1:10" s="184" customFormat="1" ht="43.5" customHeight="1">
      <c r="A4" s="33">
        <v>1</v>
      </c>
      <c r="B4" s="51" t="s">
        <v>1159</v>
      </c>
      <c r="C4" s="33" t="s">
        <v>108</v>
      </c>
      <c r="D4" s="22">
        <v>40</v>
      </c>
      <c r="E4" s="109"/>
      <c r="F4" s="164"/>
      <c r="G4" s="24" t="e">
        <f>ROUNDUP(D4/F4,2)</f>
        <v>#DIV/0!</v>
      </c>
      <c r="H4" s="37">
        <v>0</v>
      </c>
      <c r="I4" s="26"/>
      <c r="J4" s="169" t="e">
        <f>ROUND((H4*I4+H4)*G4,2)</f>
        <v>#DIV/0!</v>
      </c>
    </row>
    <row r="5" spans="1:10" s="184" customFormat="1" ht="33.75" customHeight="1">
      <c r="A5" s="33">
        <v>2</v>
      </c>
      <c r="B5" s="51" t="s">
        <v>1160</v>
      </c>
      <c r="C5" s="33" t="s">
        <v>108</v>
      </c>
      <c r="D5" s="22">
        <v>60</v>
      </c>
      <c r="E5" s="109"/>
      <c r="F5" s="164"/>
      <c r="G5" s="24" t="e">
        <f>ROUNDUP(D5/F5,2)</f>
        <v>#DIV/0!</v>
      </c>
      <c r="H5" s="37">
        <v>0</v>
      </c>
      <c r="I5" s="26"/>
      <c r="J5" s="169" t="e">
        <f>ROUND((H5*I5+H5)*G5,2)</f>
        <v>#DIV/0!</v>
      </c>
    </row>
    <row r="6" spans="1:10" s="184" customFormat="1" ht="32.25" customHeight="1">
      <c r="A6" s="33">
        <v>3</v>
      </c>
      <c r="B6" s="51" t="s">
        <v>1161</v>
      </c>
      <c r="C6" s="33" t="s">
        <v>108</v>
      </c>
      <c r="D6" s="22">
        <v>30</v>
      </c>
      <c r="E6" s="109"/>
      <c r="F6" s="164"/>
      <c r="G6" s="24" t="e">
        <f>ROUNDUP(D6/F6,2)</f>
        <v>#DIV/0!</v>
      </c>
      <c r="H6" s="37">
        <v>0</v>
      </c>
      <c r="I6" s="26"/>
      <c r="J6" s="169" t="e">
        <f>ROUND((H6*I6+H6)*G6,2)</f>
        <v>#DIV/0!</v>
      </c>
    </row>
    <row r="7" spans="1:10" s="174" customFormat="1" ht="12.75" customHeight="1">
      <c r="A7" s="688" t="s">
        <v>442</v>
      </c>
      <c r="B7" s="688"/>
      <c r="C7" s="688"/>
      <c r="D7" s="688"/>
      <c r="E7" s="688"/>
      <c r="F7" s="688"/>
      <c r="G7" s="688"/>
      <c r="H7" s="688"/>
      <c r="I7" s="688"/>
      <c r="J7" s="312" t="e">
        <f>SUM(J4:J6)</f>
        <v>#DIV/0!</v>
      </c>
    </row>
    <row r="9" spans="1:10" s="72" customFormat="1" ht="12">
      <c r="A9" s="72" t="s">
        <v>166</v>
      </c>
      <c r="F9" s="73"/>
      <c r="J9" s="74"/>
    </row>
    <row r="10" spans="1:10" s="72" customFormat="1" ht="12">
      <c r="A10" s="72" t="s">
        <v>167</v>
      </c>
      <c r="F10" s="73"/>
      <c r="J10" s="74"/>
    </row>
    <row r="11" spans="1:10" s="72" customFormat="1" ht="12" customHeight="1">
      <c r="A11" s="670" t="s">
        <v>168</v>
      </c>
      <c r="B11" s="670"/>
      <c r="C11" s="670"/>
      <c r="D11" s="670"/>
      <c r="E11" s="670"/>
      <c r="F11" s="670"/>
      <c r="G11" s="670"/>
      <c r="H11" s="670"/>
      <c r="J11" s="74"/>
    </row>
    <row r="12" spans="1:10" s="72" customFormat="1" ht="12" customHeight="1">
      <c r="A12" s="72" t="s">
        <v>169</v>
      </c>
      <c r="F12" s="73"/>
      <c r="J12" s="74"/>
    </row>
    <row r="13" spans="1:10" s="72" customFormat="1" ht="25.5" customHeight="1">
      <c r="A13" s="670" t="s">
        <v>170</v>
      </c>
      <c r="B13" s="670"/>
      <c r="C13" s="670"/>
      <c r="D13" s="670"/>
      <c r="E13" s="670"/>
      <c r="F13" s="670"/>
      <c r="G13" s="670"/>
      <c r="H13" s="670"/>
      <c r="I13" s="670"/>
      <c r="J13" s="670"/>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21" ht="12.75">
      <c r="E21" s="72"/>
    </row>
    <row r="22" ht="12.75">
      <c r="E22" s="72"/>
    </row>
    <row r="23" ht="12.75">
      <c r="E23" s="72"/>
    </row>
    <row r="24" ht="12.75">
      <c r="E24" s="72"/>
    </row>
    <row r="25" ht="12.75">
      <c r="E25" s="72"/>
    </row>
    <row r="29" ht="12.75">
      <c r="E29" s="72"/>
    </row>
    <row r="30" ht="12.75">
      <c r="E30" s="72"/>
    </row>
    <row r="31" ht="12.75">
      <c r="E31" s="72"/>
    </row>
    <row r="32" ht="12.75">
      <c r="E32" s="72"/>
    </row>
    <row r="34" ht="12.75">
      <c r="E34" s="72"/>
    </row>
    <row r="35" ht="12.75">
      <c r="E35" s="72"/>
    </row>
    <row r="37" ht="12.75">
      <c r="E37" s="72"/>
    </row>
    <row r="39" ht="12.75">
      <c r="E39" s="72"/>
    </row>
    <row r="55" ht="12.75">
      <c r="E55" s="72"/>
    </row>
    <row r="57" ht="12.75">
      <c r="E57" s="72"/>
    </row>
    <row r="59" ht="12.75">
      <c r="E59" s="72"/>
    </row>
    <row r="68" ht="12.75">
      <c r="E68" s="72"/>
    </row>
    <row r="73" ht="12.75">
      <c r="E73" s="72"/>
    </row>
    <row r="74" ht="12.75">
      <c r="E74" s="72"/>
    </row>
    <row r="75" ht="12.75">
      <c r="E75" s="72"/>
    </row>
    <row r="76" ht="12.75">
      <c r="E76" s="72"/>
    </row>
    <row r="77" ht="12.75">
      <c r="E77"/>
    </row>
    <row r="78" ht="12.75">
      <c r="E78" s="72"/>
    </row>
    <row r="79" ht="12.75">
      <c r="E79"/>
    </row>
    <row r="80" ht="12.75">
      <c r="E80" s="72"/>
    </row>
    <row r="81" ht="12.75">
      <c r="E81" s="72"/>
    </row>
    <row r="82" ht="12.75">
      <c r="E82" s="72"/>
    </row>
    <row r="83" ht="12.75">
      <c r="E83" s="72"/>
    </row>
    <row r="84" ht="12.75">
      <c r="E84"/>
    </row>
    <row r="85" ht="12.75">
      <c r="E85"/>
    </row>
    <row r="86" ht="12.75">
      <c r="E86"/>
    </row>
    <row r="87" ht="12.75">
      <c r="E87"/>
    </row>
    <row r="88" ht="12.75">
      <c r="E88" s="72"/>
    </row>
    <row r="89" ht="12.75">
      <c r="E89" s="72"/>
    </row>
    <row r="91" ht="12.75">
      <c r="E91" s="72"/>
    </row>
    <row r="92" ht="12.75">
      <c r="E92" s="72"/>
    </row>
    <row r="93" ht="12.75">
      <c r="E93" s="72"/>
    </row>
    <row r="94" ht="12.75">
      <c r="E94" s="72"/>
    </row>
    <row r="95" ht="12.75">
      <c r="E95" s="72"/>
    </row>
    <row r="100" ht="12.75">
      <c r="E100" s="72"/>
    </row>
    <row r="102" ht="12.75">
      <c r="E102" s="72"/>
    </row>
    <row r="104" ht="12.75">
      <c r="E104" s="72"/>
    </row>
    <row r="105" ht="12.75">
      <c r="E105" s="72"/>
    </row>
    <row r="106" ht="12.75">
      <c r="E106" s="72"/>
    </row>
    <row r="107" ht="12.75">
      <c r="E107" s="72"/>
    </row>
    <row r="108" ht="12.75">
      <c r="E108" s="72"/>
    </row>
  </sheetData>
  <sheetProtection selectLockedCells="1" selectUnlockedCells="1"/>
  <mergeCells count="3">
    <mergeCell ref="A7:I7"/>
    <mergeCell ref="A11:H11"/>
    <mergeCell ref="A13:J13"/>
  </mergeCells>
  <printOptions/>
  <pageMargins left="0.75" right="0.75" top="1" bottom="1" header="0.5118055555555555" footer="0.5118055555555555"/>
  <pageSetup horizontalDpi="300" verticalDpi="300" orientation="landscape" paperSize="9"/>
</worksheet>
</file>

<file path=xl/worksheets/sheet88.xml><?xml version="1.0" encoding="utf-8"?>
<worksheet xmlns="http://schemas.openxmlformats.org/spreadsheetml/2006/main" xmlns:r="http://schemas.openxmlformats.org/officeDocument/2006/relationships">
  <sheetPr>
    <pageSetUpPr fitToPage="1"/>
  </sheetPr>
  <dimension ref="A1:K74"/>
  <sheetViews>
    <sheetView zoomScale="107" zoomScaleNormal="107" zoomScalePageLayoutView="0" workbookViewId="0" topLeftCell="A10">
      <selection activeCell="H4" sqref="H4:H15"/>
    </sheetView>
  </sheetViews>
  <sheetFormatPr defaultColWidth="8.8515625" defaultRowHeight="12.75"/>
  <cols>
    <col min="1" max="1" width="5.8515625" style="0" customWidth="1"/>
    <col min="2" max="2" width="54.421875" style="0" customWidth="1"/>
    <col min="3" max="3" width="6.140625" style="0" customWidth="1"/>
    <col min="4" max="4" width="5.421875" style="6" customWidth="1"/>
    <col min="5" max="5" width="8.8515625" style="0" customWidth="1"/>
    <col min="6" max="6" width="9.8515625" style="0" customWidth="1"/>
    <col min="7" max="8" width="12.00390625" style="0" customWidth="1"/>
    <col min="9" max="9" width="4.7109375" style="0" customWidth="1"/>
    <col min="10" max="10" width="13.140625" style="0" customWidth="1"/>
  </cols>
  <sheetData>
    <row r="1" spans="1:8" s="174" customFormat="1" ht="12.75">
      <c r="A1" s="7" t="s">
        <v>1162</v>
      </c>
      <c r="B1" s="7"/>
      <c r="C1" s="7"/>
      <c r="D1" s="7"/>
      <c r="E1" s="7"/>
      <c r="F1" s="7"/>
      <c r="G1" s="7"/>
      <c r="H1" s="7"/>
    </row>
    <row r="2" spans="1:10" s="14" customFormat="1" ht="66.75" customHeight="1">
      <c r="A2" s="9" t="s">
        <v>87</v>
      </c>
      <c r="B2" s="9" t="s">
        <v>88</v>
      </c>
      <c r="C2" s="9" t="s">
        <v>89</v>
      </c>
      <c r="D2" s="10" t="s">
        <v>90</v>
      </c>
      <c r="E2" s="10" t="s">
        <v>688</v>
      </c>
      <c r="F2" s="11" t="s">
        <v>92</v>
      </c>
      <c r="G2" s="12" t="s">
        <v>93</v>
      </c>
      <c r="H2" s="13" t="s">
        <v>94</v>
      </c>
      <c r="I2" s="13" t="s">
        <v>95</v>
      </c>
      <c r="J2" s="13" t="s">
        <v>96</v>
      </c>
    </row>
    <row r="3" spans="1:10" s="108" customFormat="1" ht="10.5">
      <c r="A3" s="15">
        <v>1</v>
      </c>
      <c r="B3" s="15">
        <v>2</v>
      </c>
      <c r="C3" s="15">
        <v>3</v>
      </c>
      <c r="D3" s="15">
        <v>4</v>
      </c>
      <c r="E3" s="201">
        <v>5</v>
      </c>
      <c r="F3" s="15">
        <v>6</v>
      </c>
      <c r="G3" s="15">
        <v>7</v>
      </c>
      <c r="H3" s="15">
        <v>8</v>
      </c>
      <c r="I3" s="15">
        <v>9</v>
      </c>
      <c r="J3" s="17">
        <v>10</v>
      </c>
    </row>
    <row r="4" spans="1:10" s="184" customFormat="1" ht="51.75" customHeight="1">
      <c r="A4" s="33">
        <v>1</v>
      </c>
      <c r="B4" s="51" t="s">
        <v>1163</v>
      </c>
      <c r="C4" s="52" t="s">
        <v>108</v>
      </c>
      <c r="D4" s="337">
        <v>1300</v>
      </c>
      <c r="E4" s="109"/>
      <c r="F4" s="47"/>
      <c r="G4" s="24" t="e">
        <f aca="true" t="shared" si="0" ref="G4:G15">ROUNDUP(D4/F4,2)</f>
        <v>#DIV/0!</v>
      </c>
      <c r="H4" s="37">
        <v>0</v>
      </c>
      <c r="I4" s="26"/>
      <c r="J4" s="169" t="e">
        <f aca="true" t="shared" si="1" ref="J4:J15">ROUND((H4*I4+H4)*G4,2)</f>
        <v>#DIV/0!</v>
      </c>
    </row>
    <row r="5" spans="1:10" s="184" customFormat="1" ht="32.25" customHeight="1">
      <c r="A5" s="33">
        <v>2</v>
      </c>
      <c r="B5" s="51" t="s">
        <v>1164</v>
      </c>
      <c r="C5" s="52" t="s">
        <v>108</v>
      </c>
      <c r="D5" s="337">
        <v>60</v>
      </c>
      <c r="E5" s="109"/>
      <c r="F5" s="47"/>
      <c r="G5" s="24" t="e">
        <f t="shared" si="0"/>
        <v>#DIV/0!</v>
      </c>
      <c r="H5" s="37">
        <v>0</v>
      </c>
      <c r="I5" s="26"/>
      <c r="J5" s="169" t="e">
        <f t="shared" si="1"/>
        <v>#DIV/0!</v>
      </c>
    </row>
    <row r="6" spans="1:10" s="184" customFormat="1" ht="45" customHeight="1">
      <c r="A6" s="33">
        <v>3</v>
      </c>
      <c r="B6" s="51" t="s">
        <v>1165</v>
      </c>
      <c r="C6" s="52" t="s">
        <v>108</v>
      </c>
      <c r="D6" s="337">
        <v>450</v>
      </c>
      <c r="E6" s="109"/>
      <c r="F6" s="47"/>
      <c r="G6" s="24" t="e">
        <f t="shared" si="0"/>
        <v>#DIV/0!</v>
      </c>
      <c r="H6" s="37">
        <v>0</v>
      </c>
      <c r="I6" s="26"/>
      <c r="J6" s="169" t="e">
        <f t="shared" si="1"/>
        <v>#DIV/0!</v>
      </c>
    </row>
    <row r="7" spans="1:10" s="184" customFormat="1" ht="47.25" customHeight="1">
      <c r="A7" s="33">
        <v>4</v>
      </c>
      <c r="B7" s="51" t="s">
        <v>1166</v>
      </c>
      <c r="C7" s="52" t="s">
        <v>108</v>
      </c>
      <c r="D7" s="337">
        <v>300</v>
      </c>
      <c r="E7" s="109"/>
      <c r="F7" s="47"/>
      <c r="G7" s="24" t="e">
        <f t="shared" si="0"/>
        <v>#DIV/0!</v>
      </c>
      <c r="H7" s="37">
        <v>0</v>
      </c>
      <c r="I7" s="26"/>
      <c r="J7" s="169" t="e">
        <f t="shared" si="1"/>
        <v>#DIV/0!</v>
      </c>
    </row>
    <row r="8" spans="1:10" s="184" customFormat="1" ht="54.75" customHeight="1">
      <c r="A8" s="33">
        <v>5</v>
      </c>
      <c r="B8" s="51" t="s">
        <v>1167</v>
      </c>
      <c r="C8" s="52" t="s">
        <v>108</v>
      </c>
      <c r="D8" s="337">
        <v>60</v>
      </c>
      <c r="E8" s="109"/>
      <c r="F8" s="47"/>
      <c r="G8" s="24" t="e">
        <f t="shared" si="0"/>
        <v>#DIV/0!</v>
      </c>
      <c r="H8" s="37">
        <v>0</v>
      </c>
      <c r="I8" s="26"/>
      <c r="J8" s="169" t="e">
        <f t="shared" si="1"/>
        <v>#DIV/0!</v>
      </c>
    </row>
    <row r="9" spans="1:10" s="184" customFormat="1" ht="54.75" customHeight="1">
      <c r="A9" s="33">
        <v>6</v>
      </c>
      <c r="B9" s="51" t="s">
        <v>1168</v>
      </c>
      <c r="C9" s="52" t="s">
        <v>108</v>
      </c>
      <c r="D9" s="337">
        <v>27</v>
      </c>
      <c r="E9" s="109"/>
      <c r="F9" s="47"/>
      <c r="G9" s="24" t="e">
        <f t="shared" si="0"/>
        <v>#DIV/0!</v>
      </c>
      <c r="H9" s="37">
        <v>0</v>
      </c>
      <c r="I9" s="26"/>
      <c r="J9" s="169" t="e">
        <f t="shared" si="1"/>
        <v>#DIV/0!</v>
      </c>
    </row>
    <row r="10" spans="1:11" s="184" customFormat="1" ht="45.75" customHeight="1">
      <c r="A10" s="33">
        <v>7</v>
      </c>
      <c r="B10" s="51" t="s">
        <v>1169</v>
      </c>
      <c r="C10" s="52" t="s">
        <v>108</v>
      </c>
      <c r="D10" s="337">
        <v>160</v>
      </c>
      <c r="E10" s="109"/>
      <c r="F10" s="47"/>
      <c r="G10" s="24" t="e">
        <f t="shared" si="0"/>
        <v>#DIV/0!</v>
      </c>
      <c r="H10" s="37">
        <v>0</v>
      </c>
      <c r="I10" s="26"/>
      <c r="J10" s="169" t="e">
        <f t="shared" si="1"/>
        <v>#DIV/0!</v>
      </c>
      <c r="K10" s="184" t="s">
        <v>1170</v>
      </c>
    </row>
    <row r="11" spans="1:10" s="184" customFormat="1" ht="39" customHeight="1">
      <c r="A11" s="33">
        <v>8</v>
      </c>
      <c r="B11" s="51" t="s">
        <v>1171</v>
      </c>
      <c r="C11" s="52" t="s">
        <v>108</v>
      </c>
      <c r="D11" s="337">
        <v>10</v>
      </c>
      <c r="E11" s="109"/>
      <c r="F11" s="47"/>
      <c r="G11" s="24" t="e">
        <f t="shared" si="0"/>
        <v>#DIV/0!</v>
      </c>
      <c r="H11" s="37">
        <v>0</v>
      </c>
      <c r="I11" s="26"/>
      <c r="J11" s="169" t="e">
        <f t="shared" si="1"/>
        <v>#DIV/0!</v>
      </c>
    </row>
    <row r="12" spans="1:10" s="184" customFormat="1" ht="47.25" customHeight="1">
      <c r="A12" s="33">
        <v>9</v>
      </c>
      <c r="B12" s="51" t="s">
        <v>1172</v>
      </c>
      <c r="C12" s="52" t="s">
        <v>108</v>
      </c>
      <c r="D12" s="650">
        <v>80</v>
      </c>
      <c r="E12" s="109"/>
      <c r="F12" s="47"/>
      <c r="G12" s="24" t="e">
        <f t="shared" si="0"/>
        <v>#DIV/0!</v>
      </c>
      <c r="H12" s="37">
        <v>0</v>
      </c>
      <c r="I12" s="26"/>
      <c r="J12" s="169" t="e">
        <f t="shared" si="1"/>
        <v>#DIV/0!</v>
      </c>
    </row>
    <row r="13" spans="1:10" s="184" customFormat="1" ht="42" customHeight="1">
      <c r="A13" s="33">
        <v>10</v>
      </c>
      <c r="B13" s="51" t="s">
        <v>1173</v>
      </c>
      <c r="C13" s="52" t="s">
        <v>99</v>
      </c>
      <c r="D13" s="650">
        <v>720</v>
      </c>
      <c r="E13" s="109"/>
      <c r="F13" s="47"/>
      <c r="G13" s="24" t="e">
        <f t="shared" si="0"/>
        <v>#DIV/0!</v>
      </c>
      <c r="H13" s="37">
        <v>0</v>
      </c>
      <c r="I13" s="26"/>
      <c r="J13" s="596" t="e">
        <f t="shared" si="1"/>
        <v>#DIV/0!</v>
      </c>
    </row>
    <row r="14" spans="1:10" s="184" customFormat="1" ht="42" customHeight="1">
      <c r="A14" s="33">
        <v>11</v>
      </c>
      <c r="B14" s="51" t="s">
        <v>1174</v>
      </c>
      <c r="C14" s="52" t="s">
        <v>108</v>
      </c>
      <c r="D14" s="650">
        <v>720</v>
      </c>
      <c r="E14" s="109"/>
      <c r="F14" s="47"/>
      <c r="G14" s="24" t="e">
        <f t="shared" si="0"/>
        <v>#DIV/0!</v>
      </c>
      <c r="H14" s="37">
        <v>0</v>
      </c>
      <c r="I14" s="26"/>
      <c r="J14" s="596" t="e">
        <f t="shared" si="1"/>
        <v>#DIV/0!</v>
      </c>
    </row>
    <row r="15" spans="1:10" s="184" customFormat="1" ht="38.25" customHeight="1">
      <c r="A15" s="33">
        <v>12</v>
      </c>
      <c r="B15" s="51" t="s">
        <v>1175</v>
      </c>
      <c r="C15" s="52" t="s">
        <v>108</v>
      </c>
      <c r="D15" s="650">
        <v>140</v>
      </c>
      <c r="E15" s="109"/>
      <c r="F15" s="47"/>
      <c r="G15" s="24" t="e">
        <f t="shared" si="0"/>
        <v>#DIV/0!</v>
      </c>
      <c r="H15" s="37">
        <v>0</v>
      </c>
      <c r="I15" s="26"/>
      <c r="J15" s="596" t="e">
        <f t="shared" si="1"/>
        <v>#DIV/0!</v>
      </c>
    </row>
    <row r="16" spans="1:10" s="184" customFormat="1" ht="12.75" customHeight="1">
      <c r="A16" s="688" t="s">
        <v>165</v>
      </c>
      <c r="B16" s="688"/>
      <c r="C16" s="688"/>
      <c r="D16" s="688"/>
      <c r="E16" s="688"/>
      <c r="F16" s="688"/>
      <c r="G16" s="688"/>
      <c r="H16" s="688"/>
      <c r="I16" s="688"/>
      <c r="J16" s="510" t="e">
        <f>SUM(J4:J15)</f>
        <v>#DIV/0!</v>
      </c>
    </row>
    <row r="17" s="72" customFormat="1" ht="12"/>
    <row r="18" spans="1:10" s="72" customFormat="1" ht="12">
      <c r="A18" s="72" t="s">
        <v>166</v>
      </c>
      <c r="F18" s="73"/>
      <c r="J18" s="74"/>
    </row>
    <row r="19" spans="1:10" s="72" customFormat="1" ht="12">
      <c r="A19" s="72" t="s">
        <v>167</v>
      </c>
      <c r="F19" s="73"/>
      <c r="J19" s="74"/>
    </row>
    <row r="20" spans="1:10" s="72" customFormat="1" ht="12" customHeight="1">
      <c r="A20" s="670" t="s">
        <v>168</v>
      </c>
      <c r="B20" s="670"/>
      <c r="C20" s="670"/>
      <c r="D20" s="670"/>
      <c r="E20" s="670"/>
      <c r="F20" s="670"/>
      <c r="G20" s="670"/>
      <c r="H20" s="670"/>
      <c r="J20" s="74"/>
    </row>
    <row r="21" spans="1:10" s="72" customFormat="1" ht="12" customHeight="1">
      <c r="A21" s="72" t="s">
        <v>169</v>
      </c>
      <c r="F21" s="73"/>
      <c r="J21" s="74"/>
    </row>
    <row r="22" spans="1:10" s="72" customFormat="1" ht="25.5" customHeight="1">
      <c r="A22" s="670" t="s">
        <v>170</v>
      </c>
      <c r="B22" s="670"/>
      <c r="C22" s="670"/>
      <c r="D22" s="670"/>
      <c r="E22" s="670"/>
      <c r="F22" s="670"/>
      <c r="G22" s="670"/>
      <c r="H22" s="670"/>
      <c r="I22" s="670"/>
      <c r="J22" s="670"/>
    </row>
    <row r="23" spans="1:10" s="72" customFormat="1" ht="12">
      <c r="A23" s="72" t="s">
        <v>171</v>
      </c>
      <c r="F23" s="73"/>
      <c r="J23" s="74"/>
    </row>
    <row r="24" spans="1:10" s="72" customFormat="1" ht="12">
      <c r="A24" s="72" t="s">
        <v>172</v>
      </c>
      <c r="F24" s="73"/>
      <c r="J24" s="74"/>
    </row>
    <row r="25" spans="1:10" s="72" customFormat="1" ht="12">
      <c r="A25" s="72" t="s">
        <v>173</v>
      </c>
      <c r="F25" s="73"/>
      <c r="J25" s="74"/>
    </row>
    <row r="26" spans="1:10" s="72" customFormat="1" ht="12">
      <c r="A26" s="72" t="s">
        <v>174</v>
      </c>
      <c r="F26" s="73"/>
      <c r="J26" s="74"/>
    </row>
    <row r="27" spans="1:10" s="72" customFormat="1" ht="12">
      <c r="A27" s="72" t="s">
        <v>175</v>
      </c>
      <c r="F27" s="73"/>
      <c r="J27" s="74"/>
    </row>
    <row r="28" spans="1:10" s="158" customFormat="1" ht="12" customHeight="1">
      <c r="A28" s="72"/>
      <c r="B28" s="72"/>
      <c r="C28" s="72"/>
      <c r="D28" s="72"/>
      <c r="E28" s="6"/>
      <c r="F28" s="72"/>
      <c r="G28" s="72"/>
      <c r="H28" s="72"/>
      <c r="I28" s="72"/>
      <c r="J28" s="72"/>
    </row>
    <row r="29" s="72" customFormat="1" ht="12.75">
      <c r="E29" s="6"/>
    </row>
    <row r="30" s="72" customFormat="1" ht="12.75">
      <c r="E30" s="6"/>
    </row>
    <row r="31" spans="1:10" s="72" customFormat="1" ht="12.75">
      <c r="A31"/>
      <c r="B31"/>
      <c r="C31"/>
      <c r="D31" s="6"/>
      <c r="E31" s="6"/>
      <c r="F31"/>
      <c r="G31"/>
      <c r="H31"/>
      <c r="I31"/>
      <c r="J31"/>
    </row>
    <row r="32" ht="12.75">
      <c r="E32" s="6"/>
    </row>
    <row r="33" ht="12.75">
      <c r="E33" s="72"/>
    </row>
    <row r="34" ht="12.75">
      <c r="E34" s="6"/>
    </row>
    <row r="35" ht="12.75">
      <c r="E35" s="72"/>
    </row>
    <row r="36" ht="12.75">
      <c r="E36" s="6"/>
    </row>
    <row r="37" ht="12.75">
      <c r="E37" s="72"/>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72"/>
    </row>
    <row r="48" ht="12.75">
      <c r="E48" s="72"/>
    </row>
    <row r="49" ht="12.75">
      <c r="E49" s="6"/>
    </row>
    <row r="50" ht="12.75">
      <c r="E50" s="72"/>
    </row>
    <row r="51" ht="12.75">
      <c r="E51" s="6"/>
    </row>
    <row r="52" ht="12.75">
      <c r="E52" s="72"/>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194"/>
    </row>
    <row r="63" ht="12.75">
      <c r="E63" s="194"/>
    </row>
    <row r="64" ht="12.75">
      <c r="E64" s="194"/>
    </row>
    <row r="65" ht="12.75">
      <c r="E65" s="194"/>
    </row>
    <row r="66" ht="12.75">
      <c r="E66" s="72"/>
    </row>
    <row r="68" ht="12.75">
      <c r="E68" s="72"/>
    </row>
    <row r="70" ht="12.75">
      <c r="E70" s="72"/>
    </row>
    <row r="71" ht="12.75">
      <c r="E71" s="6"/>
    </row>
    <row r="72" ht="12.75">
      <c r="E72" s="6"/>
    </row>
    <row r="73" ht="12.75">
      <c r="E73" s="6"/>
    </row>
    <row r="74" ht="12.75">
      <c r="E74" s="6"/>
    </row>
  </sheetData>
  <sheetProtection selectLockedCells="1" selectUnlockedCells="1"/>
  <mergeCells count="3">
    <mergeCell ref="A16:I16"/>
    <mergeCell ref="A20:H20"/>
    <mergeCell ref="A22:J22"/>
  </mergeCells>
  <printOptions/>
  <pageMargins left="0.75" right="0.75" top="1" bottom="1" header="0.5118055555555555" footer="0.5118055555555555"/>
  <pageSetup fitToHeight="1" fitToWidth="1" horizontalDpi="300" verticalDpi="300" orientation="landscape" paperSize="9"/>
</worksheet>
</file>

<file path=xl/worksheets/sheet89.xml><?xml version="1.0" encoding="utf-8"?>
<worksheet xmlns="http://schemas.openxmlformats.org/spreadsheetml/2006/main" xmlns:r="http://schemas.openxmlformats.org/officeDocument/2006/relationships">
  <dimension ref="A1:J88"/>
  <sheetViews>
    <sheetView zoomScale="107" zoomScaleNormal="107" zoomScalePageLayoutView="0" workbookViewId="0" topLeftCell="A4">
      <selection activeCell="J4" sqref="J4"/>
    </sheetView>
  </sheetViews>
  <sheetFormatPr defaultColWidth="9.00390625" defaultRowHeight="12.75"/>
  <cols>
    <col min="1" max="1" width="4.8515625" style="6" customWidth="1"/>
    <col min="2" max="2" width="55.8515625" style="6" customWidth="1"/>
    <col min="3" max="3" width="6.00390625" style="6" customWidth="1"/>
    <col min="4" max="4" width="4.7109375" style="6" customWidth="1"/>
    <col min="5" max="5" width="10.421875" style="6" customWidth="1"/>
    <col min="6" max="6" width="9.421875" style="6" customWidth="1"/>
    <col min="7" max="7" width="9.8515625" style="6" customWidth="1"/>
    <col min="8" max="8" width="10.421875" style="6" customWidth="1"/>
    <col min="9" max="9" width="5.28125" style="6" customWidth="1"/>
    <col min="10" max="10" width="15.00390625" style="6" customWidth="1"/>
    <col min="11" max="16384" width="9.00390625" style="6" customWidth="1"/>
  </cols>
  <sheetData>
    <row r="1" spans="1:10" ht="12.75">
      <c r="A1" s="7" t="s">
        <v>1176</v>
      </c>
      <c r="B1" s="265"/>
      <c r="C1" s="7"/>
      <c r="D1" s="104"/>
      <c r="E1" s="8"/>
      <c r="F1" s="104"/>
      <c r="G1" s="7"/>
      <c r="H1" s="7"/>
      <c r="J1"/>
    </row>
    <row r="2" spans="1:10" s="14" customFormat="1" ht="77.25" customHeight="1">
      <c r="A2" s="175" t="s">
        <v>87</v>
      </c>
      <c r="B2" s="9" t="s">
        <v>88</v>
      </c>
      <c r="C2" s="9" t="s">
        <v>89</v>
      </c>
      <c r="D2" s="10" t="s">
        <v>90</v>
      </c>
      <c r="E2" s="10" t="s">
        <v>688</v>
      </c>
      <c r="F2" s="11" t="s">
        <v>723</v>
      </c>
      <c r="G2" s="12" t="s">
        <v>93</v>
      </c>
      <c r="H2" s="13" t="s">
        <v>94</v>
      </c>
      <c r="I2" s="13" t="s">
        <v>95</v>
      </c>
      <c r="J2" s="13" t="s">
        <v>96</v>
      </c>
    </row>
    <row r="3" spans="1:10" s="108" customFormat="1" ht="10.5">
      <c r="A3" s="309">
        <v>1</v>
      </c>
      <c r="B3" s="342">
        <v>2</v>
      </c>
      <c r="C3" s="278">
        <v>3</v>
      </c>
      <c r="D3" s="177">
        <v>4</v>
      </c>
      <c r="E3" s="201" t="s">
        <v>97</v>
      </c>
      <c r="F3" s="178">
        <v>6</v>
      </c>
      <c r="G3" s="106">
        <v>7</v>
      </c>
      <c r="H3" s="106">
        <v>8</v>
      </c>
      <c r="I3" s="106">
        <v>9</v>
      </c>
      <c r="J3" s="17">
        <v>10</v>
      </c>
    </row>
    <row r="4" spans="1:10" s="273" customFormat="1" ht="189" customHeight="1">
      <c r="A4" s="228" t="s">
        <v>665</v>
      </c>
      <c r="B4" s="651" t="s">
        <v>1177</v>
      </c>
      <c r="C4" s="236" t="s">
        <v>482</v>
      </c>
      <c r="D4" s="236" t="s">
        <v>842</v>
      </c>
      <c r="E4" s="22">
        <v>20</v>
      </c>
      <c r="F4" s="31"/>
      <c r="G4" s="246" t="e">
        <f>ROUNDUP(D4/F4,2)</f>
        <v>#DIV/0!</v>
      </c>
      <c r="H4" s="37">
        <v>0</v>
      </c>
      <c r="I4" s="26"/>
      <c r="J4" s="169" t="e">
        <f>ROUND((H4*I4+H4)*G4,2)</f>
        <v>#DIV/0!</v>
      </c>
    </row>
    <row r="5" ht="12.75">
      <c r="E5" s="72"/>
    </row>
    <row r="6" spans="1:10" s="72" customFormat="1" ht="12">
      <c r="A6" s="72" t="s">
        <v>166</v>
      </c>
      <c r="F6" s="73"/>
      <c r="J6" s="74"/>
    </row>
    <row r="7" spans="1:10" s="72" customFormat="1" ht="12">
      <c r="A7" s="72" t="s">
        <v>167</v>
      </c>
      <c r="F7" s="73"/>
      <c r="J7" s="74"/>
    </row>
    <row r="8" spans="1:10" s="72" customFormat="1" ht="12" customHeight="1">
      <c r="A8" s="670" t="s">
        <v>168</v>
      </c>
      <c r="B8" s="670"/>
      <c r="C8" s="670"/>
      <c r="D8" s="670"/>
      <c r="E8" s="670"/>
      <c r="F8" s="670"/>
      <c r="G8" s="670"/>
      <c r="H8" s="670"/>
      <c r="J8" s="74"/>
    </row>
    <row r="9" spans="1:10" s="72" customFormat="1" ht="12" customHeight="1">
      <c r="A9" s="72" t="s">
        <v>169</v>
      </c>
      <c r="F9" s="73"/>
      <c r="J9" s="74"/>
    </row>
    <row r="10" spans="1:10" s="72" customFormat="1" ht="25.5" customHeight="1">
      <c r="A10" s="670" t="s">
        <v>170</v>
      </c>
      <c r="B10" s="670"/>
      <c r="C10" s="670"/>
      <c r="D10" s="670"/>
      <c r="E10" s="670"/>
      <c r="F10" s="670"/>
      <c r="G10" s="670"/>
      <c r="H10" s="670"/>
      <c r="I10" s="670"/>
      <c r="J10" s="670"/>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row r="15" ht="12.75">
      <c r="E15" s="72"/>
    </row>
    <row r="17" ht="12.75">
      <c r="E17" s="72"/>
    </row>
    <row r="19" ht="12.75">
      <c r="E19" s="72"/>
    </row>
    <row r="35" ht="12.75">
      <c r="E35" s="72"/>
    </row>
    <row r="37" ht="12.75">
      <c r="E37" s="72"/>
    </row>
    <row r="39" ht="12.75">
      <c r="E39" s="72"/>
    </row>
    <row r="48" ht="12.75">
      <c r="E48" s="72"/>
    </row>
    <row r="53" ht="12.75">
      <c r="E53" s="72"/>
    </row>
    <row r="54" ht="12.75">
      <c r="E54" s="72"/>
    </row>
    <row r="55" ht="12.75">
      <c r="E55" s="72"/>
    </row>
    <row r="56" ht="12.75">
      <c r="E56" s="72"/>
    </row>
    <row r="57" ht="12.75">
      <c r="E57"/>
    </row>
    <row r="58" ht="12.75">
      <c r="E58" s="72"/>
    </row>
    <row r="59" ht="12.75">
      <c r="E59"/>
    </row>
    <row r="60" ht="12.75">
      <c r="E60" s="72"/>
    </row>
    <row r="61" ht="12.75">
      <c r="E61" s="72"/>
    </row>
    <row r="62" ht="12.75">
      <c r="E62" s="72"/>
    </row>
    <row r="63" ht="12.75">
      <c r="E63" s="72"/>
    </row>
    <row r="64" ht="12.75">
      <c r="E64"/>
    </row>
    <row r="65" ht="12.75">
      <c r="E65"/>
    </row>
    <row r="66" ht="12.75">
      <c r="E66"/>
    </row>
    <row r="67" ht="12.75">
      <c r="E67"/>
    </row>
    <row r="68" ht="12.75">
      <c r="E68" s="72"/>
    </row>
    <row r="69" ht="12.75">
      <c r="E69" s="72"/>
    </row>
    <row r="71" ht="12.75">
      <c r="E71" s="72"/>
    </row>
    <row r="72" ht="12.75">
      <c r="E72" s="72"/>
    </row>
    <row r="73" ht="12.75">
      <c r="E73" s="72"/>
    </row>
    <row r="74" ht="12.75">
      <c r="E74" s="72"/>
    </row>
    <row r="75" ht="12.75">
      <c r="E75" s="72"/>
    </row>
    <row r="80" ht="12.75">
      <c r="E80" s="72"/>
    </row>
    <row r="82" ht="12.75">
      <c r="E82" s="72"/>
    </row>
    <row r="84" ht="12.75">
      <c r="E84" s="72"/>
    </row>
    <row r="85" ht="12.75">
      <c r="E85" s="72"/>
    </row>
    <row r="86" ht="12.75">
      <c r="E86" s="72"/>
    </row>
    <row r="87" ht="12.75">
      <c r="E87" s="72"/>
    </row>
    <row r="88" ht="12.75">
      <c r="E88" s="72"/>
    </row>
  </sheetData>
  <sheetProtection selectLockedCells="1" selectUnlockedCells="1"/>
  <mergeCells count="2">
    <mergeCell ref="A8:H8"/>
    <mergeCell ref="A10:J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H4" sqref="H4:H13"/>
    </sheetView>
  </sheetViews>
  <sheetFormatPr defaultColWidth="8.8515625" defaultRowHeight="12.75"/>
  <cols>
    <col min="1" max="1" width="6.28125" style="0" customWidth="1"/>
    <col min="2" max="2" width="53.421875" style="0" customWidth="1"/>
    <col min="3" max="3" width="5.421875" style="0" customWidth="1"/>
    <col min="4" max="4" width="5.8515625" style="6" customWidth="1"/>
    <col min="5" max="5" width="11.7109375" style="0" customWidth="1"/>
    <col min="6" max="6" width="10.00390625" style="0" customWidth="1"/>
    <col min="7" max="7" width="10.421875" style="0" customWidth="1"/>
    <col min="8" max="8" width="12.00390625" style="0" customWidth="1"/>
    <col min="9" max="9" width="5.421875" style="0" customWidth="1"/>
    <col min="10" max="10" width="12.140625" style="0" customWidth="1"/>
  </cols>
  <sheetData>
    <row r="1" spans="1:8" s="174" customFormat="1" ht="12.75">
      <c r="A1" s="7" t="s">
        <v>287</v>
      </c>
      <c r="B1" s="7"/>
      <c r="C1" s="7"/>
      <c r="D1" s="7"/>
      <c r="E1" s="7"/>
      <c r="F1" s="7"/>
      <c r="G1" s="7"/>
      <c r="H1" s="7"/>
    </row>
    <row r="2" spans="1:10" s="14" customFormat="1" ht="90" customHeight="1">
      <c r="A2" s="175" t="s">
        <v>87</v>
      </c>
      <c r="B2" s="9" t="s">
        <v>88</v>
      </c>
      <c r="C2" s="9" t="s">
        <v>89</v>
      </c>
      <c r="D2" s="10" t="s">
        <v>90</v>
      </c>
      <c r="E2" s="10" t="s">
        <v>91</v>
      </c>
      <c r="F2" s="11" t="s">
        <v>92</v>
      </c>
      <c r="G2" s="12" t="s">
        <v>93</v>
      </c>
      <c r="H2" s="13" t="s">
        <v>94</v>
      </c>
      <c r="I2" s="13" t="s">
        <v>95</v>
      </c>
      <c r="J2" s="13" t="s">
        <v>96</v>
      </c>
    </row>
    <row r="3" spans="1:10" s="108" customFormat="1" ht="10.5">
      <c r="A3" s="176">
        <v>1</v>
      </c>
      <c r="B3" s="177">
        <v>2</v>
      </c>
      <c r="C3" s="177">
        <v>3</v>
      </c>
      <c r="D3" s="177">
        <v>4</v>
      </c>
      <c r="E3" s="177">
        <v>5</v>
      </c>
      <c r="F3" s="178">
        <v>6</v>
      </c>
      <c r="G3" s="177">
        <v>7</v>
      </c>
      <c r="H3" s="177">
        <v>8</v>
      </c>
      <c r="I3" s="177">
        <v>9</v>
      </c>
      <c r="J3" s="179">
        <v>10</v>
      </c>
    </row>
    <row r="4" spans="1:10" s="184" customFormat="1" ht="18" customHeight="1">
      <c r="A4" s="19">
        <v>1</v>
      </c>
      <c r="B4" s="183" t="s">
        <v>288</v>
      </c>
      <c r="C4" s="19" t="s">
        <v>99</v>
      </c>
      <c r="D4" s="22">
        <v>40</v>
      </c>
      <c r="E4" s="22"/>
      <c r="F4" s="31"/>
      <c r="G4" s="24" t="e">
        <f aca="true" t="shared" si="0" ref="G4:G13">ROUNDUP(D4/F4,2)</f>
        <v>#DIV/0!</v>
      </c>
      <c r="H4" s="181">
        <v>0</v>
      </c>
      <c r="I4" s="92"/>
      <c r="J4" s="93" t="e">
        <f aca="true" t="shared" si="1" ref="J4:J13">ROUND((H4*I4+H4)*G4,2)</f>
        <v>#DIV/0!</v>
      </c>
    </row>
    <row r="5" spans="1:10" s="184" customFormat="1" ht="18" customHeight="1">
      <c r="A5" s="19">
        <v>2</v>
      </c>
      <c r="B5" s="183" t="s">
        <v>289</v>
      </c>
      <c r="C5" s="19" t="s">
        <v>99</v>
      </c>
      <c r="D5" s="22">
        <v>20</v>
      </c>
      <c r="E5" s="22"/>
      <c r="F5" s="31"/>
      <c r="G5" s="24" t="e">
        <f t="shared" si="0"/>
        <v>#DIV/0!</v>
      </c>
      <c r="H5" s="181">
        <v>0</v>
      </c>
      <c r="I5" s="92"/>
      <c r="J5" s="93" t="e">
        <f t="shared" si="1"/>
        <v>#DIV/0!</v>
      </c>
    </row>
    <row r="6" spans="1:10" s="184" customFormat="1" ht="17.25" customHeight="1">
      <c r="A6" s="19">
        <v>3</v>
      </c>
      <c r="B6" s="183" t="s">
        <v>290</v>
      </c>
      <c r="C6" s="19" t="s">
        <v>99</v>
      </c>
      <c r="D6" s="22">
        <v>60</v>
      </c>
      <c r="E6" s="22"/>
      <c r="F6" s="31"/>
      <c r="G6" s="24" t="e">
        <f t="shared" si="0"/>
        <v>#DIV/0!</v>
      </c>
      <c r="H6" s="181">
        <v>0</v>
      </c>
      <c r="I6" s="92"/>
      <c r="J6" s="93" t="e">
        <f t="shared" si="1"/>
        <v>#DIV/0!</v>
      </c>
    </row>
    <row r="7" spans="1:10" s="184" customFormat="1" ht="17.25" customHeight="1">
      <c r="A7" s="19">
        <v>4</v>
      </c>
      <c r="B7" s="185" t="s">
        <v>291</v>
      </c>
      <c r="C7" s="19" t="s">
        <v>99</v>
      </c>
      <c r="D7" s="22">
        <v>24</v>
      </c>
      <c r="E7" s="22"/>
      <c r="F7" s="31"/>
      <c r="G7" s="24" t="e">
        <f t="shared" si="0"/>
        <v>#DIV/0!</v>
      </c>
      <c r="H7" s="181">
        <v>0</v>
      </c>
      <c r="I7" s="92"/>
      <c r="J7" s="93" t="e">
        <f t="shared" si="1"/>
        <v>#DIV/0!</v>
      </c>
    </row>
    <row r="8" spans="1:10" s="184" customFormat="1" ht="15" customHeight="1">
      <c r="A8" s="186">
        <v>5</v>
      </c>
      <c r="B8" s="185" t="s">
        <v>292</v>
      </c>
      <c r="C8" s="19" t="s">
        <v>99</v>
      </c>
      <c r="D8" s="22">
        <v>24</v>
      </c>
      <c r="E8" s="22"/>
      <c r="F8" s="31"/>
      <c r="G8" s="24" t="e">
        <f t="shared" si="0"/>
        <v>#DIV/0!</v>
      </c>
      <c r="H8" s="181">
        <v>0</v>
      </c>
      <c r="I8" s="92"/>
      <c r="J8" s="93" t="e">
        <f t="shared" si="1"/>
        <v>#DIV/0!</v>
      </c>
    </row>
    <row r="9" spans="1:10" s="184" customFormat="1" ht="30" customHeight="1">
      <c r="A9" s="187">
        <v>6</v>
      </c>
      <c r="B9" s="20" t="s">
        <v>293</v>
      </c>
      <c r="C9" s="19" t="s">
        <v>99</v>
      </c>
      <c r="D9" s="22">
        <v>640</v>
      </c>
      <c r="E9" s="109"/>
      <c r="F9" s="31"/>
      <c r="G9" s="24" t="e">
        <f t="shared" si="0"/>
        <v>#DIV/0!</v>
      </c>
      <c r="H9" s="181">
        <v>0</v>
      </c>
      <c r="I9" s="26"/>
      <c r="J9" s="169" t="e">
        <f t="shared" si="1"/>
        <v>#DIV/0!</v>
      </c>
    </row>
    <row r="10" spans="1:10" s="184" customFormat="1" ht="30" customHeight="1">
      <c r="A10" s="187">
        <v>7</v>
      </c>
      <c r="B10" s="20" t="s">
        <v>294</v>
      </c>
      <c r="C10" s="19" t="s">
        <v>99</v>
      </c>
      <c r="D10" s="22">
        <v>400</v>
      </c>
      <c r="E10" s="109"/>
      <c r="F10" s="31"/>
      <c r="G10" s="24" t="e">
        <f t="shared" si="0"/>
        <v>#DIV/0!</v>
      </c>
      <c r="H10" s="181">
        <v>0</v>
      </c>
      <c r="I10" s="26"/>
      <c r="J10" s="169" t="e">
        <f t="shared" si="1"/>
        <v>#DIV/0!</v>
      </c>
    </row>
    <row r="11" spans="1:10" s="184" customFormat="1" ht="31.5" customHeight="1">
      <c r="A11" s="187">
        <v>8</v>
      </c>
      <c r="B11" s="188" t="s">
        <v>295</v>
      </c>
      <c r="C11" s="19" t="s">
        <v>99</v>
      </c>
      <c r="D11" s="22">
        <v>50</v>
      </c>
      <c r="E11" s="109"/>
      <c r="F11" s="31"/>
      <c r="G11" s="24" t="e">
        <f t="shared" si="0"/>
        <v>#DIV/0!</v>
      </c>
      <c r="H11" s="181">
        <v>0</v>
      </c>
      <c r="I11" s="26"/>
      <c r="J11" s="169" t="e">
        <f t="shared" si="1"/>
        <v>#DIV/0!</v>
      </c>
    </row>
    <row r="12" spans="1:10" s="184" customFormat="1" ht="33" customHeight="1">
      <c r="A12" s="187">
        <v>9</v>
      </c>
      <c r="B12" s="189" t="s">
        <v>296</v>
      </c>
      <c r="C12" s="19" t="s">
        <v>99</v>
      </c>
      <c r="D12" s="22">
        <v>200</v>
      </c>
      <c r="E12" s="109"/>
      <c r="F12" s="31"/>
      <c r="G12" s="24" t="e">
        <f t="shared" si="0"/>
        <v>#DIV/0!</v>
      </c>
      <c r="H12" s="181">
        <v>0</v>
      </c>
      <c r="I12" s="26"/>
      <c r="J12" s="169" t="e">
        <f t="shared" si="1"/>
        <v>#DIV/0!</v>
      </c>
    </row>
    <row r="13" spans="1:10" s="184" customFormat="1" ht="30.75" customHeight="1">
      <c r="A13" s="190">
        <v>10</v>
      </c>
      <c r="B13" s="191" t="s">
        <v>297</v>
      </c>
      <c r="C13" s="192" t="s">
        <v>99</v>
      </c>
      <c r="D13" s="109">
        <v>80</v>
      </c>
      <c r="E13" s="109"/>
      <c r="F13" s="31"/>
      <c r="G13" s="24" t="e">
        <f t="shared" si="0"/>
        <v>#DIV/0!</v>
      </c>
      <c r="H13" s="181">
        <v>0</v>
      </c>
      <c r="I13" s="92"/>
      <c r="J13" s="142" t="e">
        <f t="shared" si="1"/>
        <v>#DIV/0!</v>
      </c>
    </row>
    <row r="14" spans="1:11" s="184" customFormat="1" ht="16.5" customHeight="1">
      <c r="A14" s="676" t="s">
        <v>165</v>
      </c>
      <c r="B14" s="676"/>
      <c r="C14" s="676"/>
      <c r="D14" s="676"/>
      <c r="E14" s="676"/>
      <c r="F14" s="676"/>
      <c r="G14" s="676"/>
      <c r="H14" s="676"/>
      <c r="I14" s="676"/>
      <c r="J14" s="101" t="e">
        <f>SUM(J4:J13)</f>
        <v>#DIV/0!</v>
      </c>
      <c r="K14" s="193"/>
    </row>
    <row r="15" spans="1:10" s="72" customFormat="1" ht="12">
      <c r="A15" s="72" t="s">
        <v>166</v>
      </c>
      <c r="F15" s="73"/>
      <c r="J15" s="74"/>
    </row>
    <row r="16" spans="1:10" s="72" customFormat="1" ht="12">
      <c r="A16" s="72" t="s">
        <v>167</v>
      </c>
      <c r="F16" s="73"/>
      <c r="J16" s="74"/>
    </row>
    <row r="17" spans="1:10" s="72" customFormat="1" ht="12" customHeight="1">
      <c r="A17" s="670" t="s">
        <v>168</v>
      </c>
      <c r="B17" s="670"/>
      <c r="C17" s="670"/>
      <c r="D17" s="670"/>
      <c r="E17" s="670"/>
      <c r="F17" s="670"/>
      <c r="G17" s="670"/>
      <c r="H17" s="670"/>
      <c r="J17" s="74"/>
    </row>
    <row r="18" spans="1:10" s="72" customFormat="1" ht="12" customHeight="1">
      <c r="A18" s="72" t="s">
        <v>169</v>
      </c>
      <c r="F18" s="73"/>
      <c r="J18" s="74"/>
    </row>
    <row r="19" spans="1:10" s="72" customFormat="1" ht="25.5" customHeight="1">
      <c r="A19" s="670" t="s">
        <v>170</v>
      </c>
      <c r="B19" s="670"/>
      <c r="C19" s="670"/>
      <c r="D19" s="670"/>
      <c r="E19" s="670"/>
      <c r="F19" s="670"/>
      <c r="G19" s="670"/>
      <c r="H19" s="670"/>
      <c r="I19" s="670"/>
      <c r="J19" s="670"/>
    </row>
    <row r="20" spans="1:10" s="72" customFormat="1" ht="12">
      <c r="A20" s="72" t="s">
        <v>171</v>
      </c>
      <c r="F20" s="73"/>
      <c r="J20" s="74"/>
    </row>
    <row r="21" spans="1:10" s="72" customFormat="1" ht="12">
      <c r="A21" s="72" t="s">
        <v>172</v>
      </c>
      <c r="F21" s="73"/>
      <c r="J21" s="74"/>
    </row>
    <row r="22" spans="1:10" s="72" customFormat="1" ht="12">
      <c r="A22" s="72" t="s">
        <v>173</v>
      </c>
      <c r="F22" s="73"/>
      <c r="J22" s="74"/>
    </row>
    <row r="23" spans="1:10" s="72" customFormat="1" ht="12">
      <c r="A23" s="72" t="s">
        <v>174</v>
      </c>
      <c r="F23" s="73"/>
      <c r="J23" s="74"/>
    </row>
    <row r="24" spans="1:10" s="72" customFormat="1" ht="12">
      <c r="A24" s="72" t="s">
        <v>175</v>
      </c>
      <c r="F24" s="73"/>
      <c r="J24" s="74"/>
    </row>
    <row r="25" spans="5:9" s="72" customFormat="1" ht="12">
      <c r="E25" s="73"/>
      <c r="I25" s="74"/>
    </row>
    <row r="26" ht="12.75">
      <c r="E26" s="6"/>
    </row>
    <row r="27" ht="12.75">
      <c r="E27" s="6"/>
    </row>
    <row r="28" ht="12.75">
      <c r="E28" s="6"/>
    </row>
    <row r="29" ht="12.75">
      <c r="E29" s="6"/>
    </row>
    <row r="30" ht="12.75">
      <c r="E30" s="6"/>
    </row>
    <row r="31" ht="12.75">
      <c r="E31" s="6"/>
    </row>
    <row r="32" ht="12.75">
      <c r="E32" s="194"/>
    </row>
    <row r="33" ht="12.75">
      <c r="E33" s="194"/>
    </row>
    <row r="34" ht="12.75">
      <c r="E34" s="194"/>
    </row>
    <row r="35" ht="12.75">
      <c r="E35" s="194"/>
    </row>
    <row r="36" ht="12.75">
      <c r="E36" s="72"/>
    </row>
    <row r="38" ht="12.75">
      <c r="E38" s="72"/>
    </row>
    <row r="40" ht="12.75">
      <c r="E40" s="72"/>
    </row>
    <row r="41" ht="12.75">
      <c r="E41" s="6"/>
    </row>
    <row r="42" ht="12.75">
      <c r="E42" s="6"/>
    </row>
    <row r="43" ht="12.75">
      <c r="E43" s="6"/>
    </row>
    <row r="44" ht="12.75">
      <c r="E44" s="6"/>
    </row>
  </sheetData>
  <sheetProtection selectLockedCells="1" selectUnlockedCells="1"/>
  <mergeCells count="3">
    <mergeCell ref="A14:I14"/>
    <mergeCell ref="A17:H17"/>
    <mergeCell ref="A19:J19"/>
  </mergeCells>
  <printOptions/>
  <pageMargins left="0.75" right="0.75" top="1" bottom="1" header="0.5118055555555555" footer="0.5118055555555555"/>
  <pageSetup horizontalDpi="300" verticalDpi="300" orientation="landscape" paperSize="9"/>
</worksheet>
</file>

<file path=xl/worksheets/sheet90.xml><?xml version="1.0" encoding="utf-8"?>
<worksheet xmlns="http://schemas.openxmlformats.org/spreadsheetml/2006/main" xmlns:r="http://schemas.openxmlformats.org/officeDocument/2006/relationships">
  <dimension ref="A1:J91"/>
  <sheetViews>
    <sheetView zoomScale="107" zoomScaleNormal="107" zoomScalePageLayoutView="0" workbookViewId="0" topLeftCell="A1">
      <selection activeCell="J4" sqref="J4"/>
    </sheetView>
  </sheetViews>
  <sheetFormatPr defaultColWidth="9.00390625" defaultRowHeight="12.75"/>
  <cols>
    <col min="1" max="1" width="4.8515625" style="6" customWidth="1"/>
    <col min="2" max="2" width="55.8515625" style="6" customWidth="1"/>
    <col min="3" max="3" width="6.00390625" style="6" customWidth="1"/>
    <col min="4" max="4" width="4.7109375" style="6" customWidth="1"/>
    <col min="5" max="5" width="10.421875" style="6" customWidth="1"/>
    <col min="6" max="6" width="9.421875" style="6" customWidth="1"/>
    <col min="7" max="7" width="9.8515625" style="6" customWidth="1"/>
    <col min="8" max="8" width="10.421875" style="6" customWidth="1"/>
    <col min="9" max="9" width="5.28125" style="6" customWidth="1"/>
    <col min="10" max="10" width="15.00390625" style="6" customWidth="1"/>
    <col min="11" max="16384" width="9.00390625" style="6" customWidth="1"/>
  </cols>
  <sheetData>
    <row r="1" spans="1:10" ht="12.75">
      <c r="A1" s="7" t="s">
        <v>1178</v>
      </c>
      <c r="B1" s="265"/>
      <c r="C1" s="7"/>
      <c r="D1" s="104"/>
      <c r="E1" s="8"/>
      <c r="F1" s="104"/>
      <c r="G1" s="7"/>
      <c r="H1" s="7"/>
      <c r="J1"/>
    </row>
    <row r="2" spans="1:10" s="14" customFormat="1" ht="77.25" customHeight="1">
      <c r="A2" s="175" t="s">
        <v>87</v>
      </c>
      <c r="B2" s="9" t="s">
        <v>88</v>
      </c>
      <c r="C2" s="9" t="s">
        <v>89</v>
      </c>
      <c r="D2" s="10" t="s">
        <v>90</v>
      </c>
      <c r="E2" s="10" t="s">
        <v>688</v>
      </c>
      <c r="F2" s="11" t="s">
        <v>723</v>
      </c>
      <c r="G2" s="12" t="s">
        <v>93</v>
      </c>
      <c r="H2" s="13" t="s">
        <v>94</v>
      </c>
      <c r="I2" s="13" t="s">
        <v>95</v>
      </c>
      <c r="J2" s="13" t="s">
        <v>96</v>
      </c>
    </row>
    <row r="3" spans="1:10" s="108" customFormat="1" ht="10.5">
      <c r="A3" s="309">
        <v>1</v>
      </c>
      <c r="B3" s="342">
        <v>2</v>
      </c>
      <c r="C3" s="278">
        <v>3</v>
      </c>
      <c r="D3" s="177">
        <v>4</v>
      </c>
      <c r="E3" s="201" t="s">
        <v>97</v>
      </c>
      <c r="F3" s="178">
        <v>6</v>
      </c>
      <c r="G3" s="106">
        <v>7</v>
      </c>
      <c r="H3" s="106">
        <v>8</v>
      </c>
      <c r="I3" s="106">
        <v>9</v>
      </c>
      <c r="J3" s="17">
        <v>10</v>
      </c>
    </row>
    <row r="4" spans="1:10" s="108" customFormat="1" ht="81" customHeight="1">
      <c r="A4" s="652" t="s">
        <v>665</v>
      </c>
      <c r="B4" s="653" t="s">
        <v>1179</v>
      </c>
      <c r="C4" s="278" t="s">
        <v>99</v>
      </c>
      <c r="D4" s="658">
        <v>300</v>
      </c>
      <c r="E4" s="201"/>
      <c r="F4" s="178"/>
      <c r="G4" s="246" t="e">
        <f>ROUNDUP(D4/F4,2)</f>
        <v>#DIV/0!</v>
      </c>
      <c r="H4" s="657">
        <v>0</v>
      </c>
      <c r="I4" s="106"/>
      <c r="J4" s="169" t="e">
        <f>ROUND((H4*I4+H4)*G4,2)</f>
        <v>#DIV/0!</v>
      </c>
    </row>
    <row r="5" spans="1:10" s="108" customFormat="1" ht="36">
      <c r="A5" s="654">
        <v>2</v>
      </c>
      <c r="B5" s="653" t="s">
        <v>1180</v>
      </c>
      <c r="C5" s="459" t="s">
        <v>99</v>
      </c>
      <c r="D5" s="658">
        <v>4800</v>
      </c>
      <c r="E5" s="201"/>
      <c r="F5" s="178"/>
      <c r="G5" s="246" t="e">
        <f>ROUNDUP(D5/F5,2)</f>
        <v>#DIV/0!</v>
      </c>
      <c r="H5" s="657">
        <v>0</v>
      </c>
      <c r="I5" s="106"/>
      <c r="J5" s="169" t="e">
        <f>ROUND((H5*I5+H5)*G5,2)</f>
        <v>#DIV/0!</v>
      </c>
    </row>
    <row r="6" spans="1:10" s="108" customFormat="1" ht="24">
      <c r="A6" s="654">
        <v>3</v>
      </c>
      <c r="B6" s="653" t="s">
        <v>1181</v>
      </c>
      <c r="C6" s="459" t="s">
        <v>99</v>
      </c>
      <c r="D6" s="658">
        <v>3800</v>
      </c>
      <c r="E6" s="201"/>
      <c r="F6" s="178"/>
      <c r="G6" s="246" t="e">
        <f>ROUNDUP(D6/F6,2)</f>
        <v>#DIV/0!</v>
      </c>
      <c r="H6" s="657">
        <v>0</v>
      </c>
      <c r="I6" s="106"/>
      <c r="J6" s="169" t="e">
        <f>ROUND((H6*I6+H6)*G6,2)</f>
        <v>#DIV/0!</v>
      </c>
    </row>
    <row r="7" spans="1:10" s="273" customFormat="1" ht="22.5" customHeight="1">
      <c r="A7" s="688" t="s">
        <v>165</v>
      </c>
      <c r="B7" s="688"/>
      <c r="C7" s="688"/>
      <c r="D7" s="688"/>
      <c r="E7" s="688"/>
      <c r="F7" s="688"/>
      <c r="G7" s="688"/>
      <c r="H7" s="688"/>
      <c r="I7" s="688"/>
      <c r="J7" s="510" t="e">
        <f>SUM(#REF!)</f>
        <v>#REF!</v>
      </c>
    </row>
    <row r="8" ht="12.75">
      <c r="E8" s="72"/>
    </row>
    <row r="9" spans="1:10" s="72" customFormat="1" ht="12">
      <c r="A9" s="72" t="s">
        <v>166</v>
      </c>
      <c r="F9" s="73"/>
      <c r="J9" s="74"/>
    </row>
    <row r="10" spans="1:10" s="72" customFormat="1" ht="12">
      <c r="A10" s="72" t="s">
        <v>167</v>
      </c>
      <c r="F10" s="73"/>
      <c r="J10" s="74"/>
    </row>
    <row r="11" spans="1:10" s="72" customFormat="1" ht="12" customHeight="1">
      <c r="A11" s="670" t="s">
        <v>168</v>
      </c>
      <c r="B11" s="670"/>
      <c r="C11" s="670"/>
      <c r="D11" s="670"/>
      <c r="E11" s="670"/>
      <c r="F11" s="670"/>
      <c r="G11" s="670"/>
      <c r="H11" s="670"/>
      <c r="J11" s="74"/>
    </row>
    <row r="12" spans="1:10" s="72" customFormat="1" ht="12" customHeight="1">
      <c r="A12" s="72" t="s">
        <v>169</v>
      </c>
      <c r="F12" s="73"/>
      <c r="J12" s="74"/>
    </row>
    <row r="13" spans="1:10" s="72" customFormat="1" ht="25.5" customHeight="1">
      <c r="A13" s="670" t="s">
        <v>170</v>
      </c>
      <c r="B13" s="670"/>
      <c r="C13" s="670"/>
      <c r="D13" s="670"/>
      <c r="E13" s="670"/>
      <c r="F13" s="670"/>
      <c r="G13" s="670"/>
      <c r="H13" s="670"/>
      <c r="I13" s="670"/>
      <c r="J13" s="670"/>
    </row>
    <row r="14" spans="1:10" s="72" customFormat="1" ht="12">
      <c r="A14" s="72" t="s">
        <v>171</v>
      </c>
      <c r="F14" s="73"/>
      <c r="J14" s="74"/>
    </row>
    <row r="15" spans="1:10" s="72" customFormat="1" ht="12">
      <c r="A15" s="72" t="s">
        <v>172</v>
      </c>
      <c r="F15" s="73"/>
      <c r="J15" s="74"/>
    </row>
    <row r="16" spans="1:10" s="72" customFormat="1" ht="12">
      <c r="A16" s="72" t="s">
        <v>174</v>
      </c>
      <c r="F16" s="73"/>
      <c r="J16" s="74"/>
    </row>
    <row r="17" spans="1:10" s="72" customFormat="1" ht="12">
      <c r="A17" s="72" t="s">
        <v>175</v>
      </c>
      <c r="F17" s="73"/>
      <c r="J17" s="74"/>
    </row>
    <row r="18" ht="12.75">
      <c r="E18" s="72"/>
    </row>
    <row r="20" ht="12.75">
      <c r="E20" s="72"/>
    </row>
    <row r="22" ht="12.75">
      <c r="E22" s="72"/>
    </row>
    <row r="38" ht="12.75">
      <c r="E38" s="72"/>
    </row>
    <row r="40" ht="12.75">
      <c r="E40" s="72"/>
    </row>
    <row r="42" ht="12.75">
      <c r="E42" s="72"/>
    </row>
    <row r="51" ht="12.75">
      <c r="E51" s="72"/>
    </row>
    <row r="56" ht="12.75">
      <c r="E56" s="72"/>
    </row>
    <row r="57" ht="12.75">
      <c r="E57" s="72"/>
    </row>
    <row r="58" ht="12.75">
      <c r="E58" s="72"/>
    </row>
    <row r="59" ht="12.75">
      <c r="E59" s="72"/>
    </row>
    <row r="60" ht="12.75">
      <c r="E60"/>
    </row>
    <row r="61" ht="12.75">
      <c r="E61" s="72"/>
    </row>
    <row r="62" ht="12.75">
      <c r="E62"/>
    </row>
    <row r="63" ht="12.75">
      <c r="E63" s="72"/>
    </row>
    <row r="64" ht="12.75">
      <c r="E64" s="72"/>
    </row>
    <row r="65" ht="12.75">
      <c r="E65" s="72"/>
    </row>
    <row r="66" ht="12.75">
      <c r="E66" s="72"/>
    </row>
    <row r="67" ht="12.75">
      <c r="E67"/>
    </row>
    <row r="68" ht="12.75">
      <c r="E68"/>
    </row>
    <row r="69" ht="12.75">
      <c r="E69"/>
    </row>
    <row r="70" ht="12.75">
      <c r="E70"/>
    </row>
    <row r="71" ht="12.75">
      <c r="E71" s="72"/>
    </row>
    <row r="72" ht="12.75">
      <c r="E72" s="72"/>
    </row>
    <row r="74" ht="12.75">
      <c r="E74" s="72"/>
    </row>
    <row r="75" ht="12.75">
      <c r="E75" s="72"/>
    </row>
    <row r="76" ht="12.75">
      <c r="E76" s="72"/>
    </row>
    <row r="77" ht="12.75">
      <c r="E77" s="72"/>
    </row>
    <row r="78" ht="12.75">
      <c r="E78" s="72"/>
    </row>
    <row r="83" ht="12.75">
      <c r="E83" s="72"/>
    </row>
    <row r="85" ht="12.75">
      <c r="E85" s="72"/>
    </row>
    <row r="87" ht="12.75">
      <c r="E87" s="72"/>
    </row>
    <row r="88" ht="12.75">
      <c r="E88" s="72"/>
    </row>
    <row r="89" ht="12.75">
      <c r="E89" s="72"/>
    </row>
    <row r="90" ht="12.75">
      <c r="E90" s="72"/>
    </row>
    <row r="91" ht="12.75">
      <c r="E91" s="72"/>
    </row>
  </sheetData>
  <sheetProtection selectLockedCells="1" selectUnlockedCells="1"/>
  <mergeCells count="3">
    <mergeCell ref="A7:I7"/>
    <mergeCell ref="A11:H11"/>
    <mergeCell ref="A13:J13"/>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9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Janicka</dc:creator>
  <cp:keywords/>
  <dc:description/>
  <cp:lastModifiedBy>Małgorzata Wierzchowska</cp:lastModifiedBy>
  <cp:lastPrinted>2023-09-25T13:29:35Z</cp:lastPrinted>
  <dcterms:created xsi:type="dcterms:W3CDTF">2023-08-22T09:19:46Z</dcterms:created>
  <dcterms:modified xsi:type="dcterms:W3CDTF">2023-09-25T16:06:14Z</dcterms:modified>
  <cp:category/>
  <cp:version/>
  <cp:contentType/>
  <cp:contentStatus/>
</cp:coreProperties>
</file>