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k.matuszewski\Desktop\pliki\Przetargi 2023\SA.270.3.9.2023- skałki przebudowa dr 21 - V postępowanie\Publikacja\SWZ wraz z załącznikami - do publikacji\Podpisane\"/>
    </mc:Choice>
  </mc:AlternateContent>
  <xr:revisionPtr revIDLastSave="0" documentId="13_ncr:1_{C4ACFDD1-67AB-4480-AD5D-FEB531DA1E6E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G97" i="1" l="1"/>
  <c r="G85" i="1"/>
  <c r="G86" i="1"/>
  <c r="G87" i="1"/>
  <c r="G81" i="1"/>
  <c r="G83" i="1"/>
  <c r="G134" i="1"/>
  <c r="G133" i="1"/>
  <c r="G132" i="1"/>
  <c r="G131" i="1"/>
  <c r="G130" i="1"/>
  <c r="G129" i="1"/>
  <c r="G128" i="1"/>
  <c r="G127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2" i="1"/>
  <c r="G93" i="1"/>
  <c r="G92" i="1"/>
  <c r="G91" i="1"/>
  <c r="G90" i="1"/>
  <c r="G75" i="1"/>
  <c r="G74" i="1"/>
  <c r="G73" i="1"/>
  <c r="G72" i="1"/>
  <c r="G69" i="1"/>
  <c r="G68" i="1"/>
  <c r="G67" i="1"/>
  <c r="G66" i="1"/>
  <c r="G65" i="1"/>
  <c r="G64" i="1"/>
  <c r="G70" i="1" s="1"/>
  <c r="G61" i="1"/>
  <c r="G60" i="1"/>
  <c r="G59" i="1"/>
  <c r="G58" i="1"/>
  <c r="G57" i="1"/>
  <c r="G56" i="1"/>
  <c r="G55" i="1"/>
  <c r="G54" i="1"/>
  <c r="G62" i="1" s="1"/>
  <c r="G51" i="1"/>
  <c r="G50" i="1"/>
  <c r="G49" i="1"/>
  <c r="G52" i="1" s="1"/>
  <c r="G48" i="1"/>
  <c r="G47" i="1"/>
  <c r="G46" i="1"/>
  <c r="G45" i="1"/>
  <c r="G44" i="1"/>
  <c r="G43" i="1"/>
  <c r="G42" i="1"/>
  <c r="G39" i="1"/>
  <c r="G40" i="1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88" i="1" l="1"/>
  <c r="G125" i="1"/>
  <c r="G36" i="1"/>
  <c r="G94" i="1"/>
  <c r="G76" i="1"/>
  <c r="G103" i="1"/>
  <c r="G135" i="1"/>
  <c r="G21" i="1"/>
  <c r="G79" i="1"/>
  <c r="G136" i="1" l="1"/>
  <c r="G137" i="1" s="1"/>
</calcChain>
</file>

<file path=xl/sharedStrings.xml><?xml version="1.0" encoding="utf-8"?>
<sst xmlns="http://schemas.openxmlformats.org/spreadsheetml/2006/main" count="482" uniqueCount="257">
  <si>
    <t>KOSZTORYS OFERTOWY</t>
  </si>
  <si>
    <t>Przebudowa dojazdu pożarowego nr 21 (w DSD 250) wraz z budową miejsc postojowych na terenie leśnictwa Mościska</t>
  </si>
  <si>
    <t>Lp.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</si>
  <si>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</si>
  <si>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</si>
  <si>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</si>
  <si>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</si>
  <si>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</si>
  <si>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</si>
  <si>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</si>
  <si>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</si>
  <si>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</si>
  <si>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</si>
  <si>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</si>
  <si>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</si>
  <si>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</si>
  <si>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</si>
  <si>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Zjazd z drogi powiatowej</t>
  </si>
  <si>
    <t>D-01.02.02a</t>
  </si>
  <si>
    <t>Usunięcie warstwy ziemi urodzajnej (humusu) i warstw niekonstrukcyjnych  na pełną głębokość zalegania (przyjęto grubość  40 cm) za pomocą sprzętu zmechanizowanego- z wywiezieniem i zagospodarowaniem po stronie wykonawcy poza teren Nadleśnictwa</t>
  </si>
  <si>
    <t>m2</t>
  </si>
  <si>
    <t>D-01.01.01</t>
  </si>
  <si>
    <t>Zajęcie pasa drogowego  i oznakowanie tymczasowe</t>
  </si>
  <si>
    <t>kpl.</t>
  </si>
  <si>
    <t>Roboty pomiarowe przy liniowych robotach ziemnych - trasa dróg w terenie równinnym</t>
  </si>
  <si>
    <t>km</t>
  </si>
  <si>
    <t>D-01.02.04</t>
  </si>
  <si>
    <t>Mechaniczne rozebranie nawierzchni z mieszanek mineralno-bitumicznych wraz z rozebraniem warstw podbudowy i zagospodarowaniem odpadów po stronie wykonawcy- zjazd z DP</t>
  </si>
  <si>
    <t>D-02.01.01</t>
  </si>
  <si>
    <t>Roboty ziemne wykonywane koparkami kołowymi   - wykopy -  do wykorzystania na miejscu</t>
  </si>
  <si>
    <t>m3</t>
  </si>
  <si>
    <t>D-02.03.01</t>
  </si>
  <si>
    <t>Pozyskanie i dowóz gruntu na wykonanie nasypów G1</t>
  </si>
  <si>
    <t>Formowanie i zagęszczanie nasypów o wys. do 3.0 m spycharkami - ziemia pochodząca z wykopów</t>
  </si>
  <si>
    <t>D-04.01.01</t>
  </si>
  <si>
    <t>Mechaniczne profilowanie i zagęszczenie podłoża pod warstwy konstrukcyjne nawierzchni w gruncie kat. I-IV</t>
  </si>
  <si>
    <t>9</t>
  </si>
  <si>
    <t>D-04.05.01</t>
  </si>
  <si>
    <t>Stabilizacja podłoża cementem przy użyciu zespołu do stabilizacji - grunt rodzimy do Rm=2,5 MPa, grubość warstwy po zagęszczeniu 20 cm</t>
  </si>
  <si>
    <t>10</t>
  </si>
  <si>
    <t>D-04.04.02</t>
  </si>
  <si>
    <t>Podbudowa z kruszywa łamanego 0-63mm stab. mech. grubość warstwy po zagęszczeniu 22cm</t>
  </si>
  <si>
    <t>11</t>
  </si>
  <si>
    <t>D-04.07.01A</t>
  </si>
  <si>
    <t>Podbudowy z mieszanek mineralno-bitumicznych; wydajność rozkładarki 200 t/dzień- podbudowa zasadnicza z betonu asfaltowego AC22P gr. warstwy 7cm</t>
  </si>
  <si>
    <t>12</t>
  </si>
  <si>
    <t>D-05.03.05b</t>
  </si>
  <si>
    <t>Warstwa wiążąca z betonu asfaltowego . gr. warstwy po zagęszczeniu 5 cm; AC 16W</t>
  </si>
  <si>
    <t>13</t>
  </si>
  <si>
    <t>D-05.03.05a</t>
  </si>
  <si>
    <t>Nawierzchnie z betonu asfaltowego AC 11S - warstwa ścieralna o gr. 4 cm;</t>
  </si>
  <si>
    <t>14</t>
  </si>
  <si>
    <t>D-07.02.01</t>
  </si>
  <si>
    <t>Słupki do znaków drogowych z rur stalowych o śr. 70 mm</t>
  </si>
  <si>
    <t>szt.</t>
  </si>
  <si>
    <t>15</t>
  </si>
  <si>
    <t>Zakup i przymocowanie tablic znaków drogowych zakazu, nakazu, ostrzegawczych, informacyjnych o powierzchni do 0.3 m2</t>
  </si>
  <si>
    <t>RAZEM 1 Zjazd z drogi powiatowej</t>
  </si>
  <si>
    <t>Miejsca postojowe</t>
  </si>
  <si>
    <t>16</t>
  </si>
  <si>
    <t>D-01.02.01</t>
  </si>
  <si>
    <t>Karczowanie pni drzew wraz z utylizacją po stronie wykonawcy (Powierzchnia inwestycji)</t>
  </si>
  <si>
    <t>ha</t>
  </si>
  <si>
    <t>17</t>
  </si>
  <si>
    <t>18</t>
  </si>
  <si>
    <t>Rozebranie krawężników betonowych 20x30 cm wraz z rozebraniem ław fundamentowych z wywiezieniem i zagospodarowaniem po stronie wykonawcy</t>
  </si>
  <si>
    <t>m</t>
  </si>
  <si>
    <t>19</t>
  </si>
  <si>
    <t>Ustawienie lub przestawienie tablic informacyjnych</t>
  </si>
  <si>
    <t>szt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</si>
  <si>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</si>
  <si>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</si>
  <si>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</si>
  <si>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</si>
  <si>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</si>
  <si>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</si>
  <si>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</si>
  <si>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</si>
  <si>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</si>
  <si>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RAZEM 2 Miejsca postojowe</t>
  </si>
  <si>
    <t>Dojazd pożarowy</t>
  </si>
  <si>
    <t>3.1</t>
  </si>
  <si>
    <t>roboty przygotowawcze</t>
  </si>
  <si>
    <t>29</t>
  </si>
  <si>
    <t>RAZEM 3.1 roboty przygotowawcze</t>
  </si>
  <si>
    <t>3.2</t>
  </si>
  <si>
    <t>roboty rozbiórkowe</t>
  </si>
  <si>
    <t>30</t>
  </si>
  <si>
    <t>31</t>
  </si>
  <si>
    <t>Mechaniczne rozebranie nawierzchni z tłucznia kamiennego o grubości 10-20cm i brukowca wraz z odzyskaniem (oczyszczeniem i złożeniem we wskazane miejsce przez inwestora brukowaca) i utylizacją (wywiezieniem i zagospodarowaniem po stronie wykonawcy pozostałożci)</t>
  </si>
  <si>
    <t>32</t>
  </si>
  <si>
    <t>Rozebranie nawierzchni z płyt drogowych żelbetowych  o grubości 15 cm wraz z zagospodarowaniem materiału z rozbiórki po stronie wykonawcy</t>
  </si>
  <si>
    <t>33</t>
  </si>
  <si>
    <t>Rozebranie krawężników betonowych 20x30 cm wraz z rozebraniem ław fundamentowych wraz z wywiezieniem i zagospodarowaniem poza teren nadleśnictwa po stronie wykonawcy</t>
  </si>
  <si>
    <t>34</t>
  </si>
  <si>
    <t>Rozebranie przepustów rurowych - rury betonowe o śr. 80 cm</t>
  </si>
  <si>
    <t>35</t>
  </si>
  <si>
    <t>Rozebranie przepustów rurowych - rury betonowe o śr. 40 cm wraz z zagospodarowaniem po stronie wykonawcy</t>
  </si>
  <si>
    <t>36</t>
  </si>
  <si>
    <t>Rozebranie przepustów rurowych - rury betonowe o śr. 60 wraz z zagospodarowaniem po stronie wykonawcy</t>
  </si>
  <si>
    <t>37</t>
  </si>
  <si>
    <t>Rozebranie przepustów rurowych - ścianki czołowe i ławy betonowe wraz z wywiezieniem i zagospodarowaniem po stronie wykonawcy</t>
  </si>
  <si>
    <t>38</t>
  </si>
  <si>
    <t>Rozebranie przepustów rurowych - rury betonowe o śr. 40 cm wraz z wywiezieniem i zagospodarowaniem po stronie wykonawcy</t>
  </si>
  <si>
    <t>39</t>
  </si>
  <si>
    <t>RAZEM 3.2 roboty rozbiórkowe</t>
  </si>
  <si>
    <t>3.3</t>
  </si>
  <si>
    <t>odwodnienie</t>
  </si>
  <si>
    <t>40</t>
  </si>
  <si>
    <t>D-03.01.03a</t>
  </si>
  <si>
    <t>Przepusty  - PEHD o śr. 80 cm wraz wykonaniem wykopów i zasypką oraz ławy z kruszywa</t>
  </si>
  <si>
    <t>41</t>
  </si>
  <si>
    <t>Ława fundamentowa pod ściankę przepustu wykonana z piasku stabilizowanego cementem o wytrzymałości min. 5MPa gr. 50cm</t>
  </si>
  <si>
    <t>42</t>
  </si>
  <si>
    <t>Ściany oporowe żelbetowe - podstawa ściany prostokątna o stopie płaskiej - ścianki oporowe przepustu 800mm</t>
  </si>
  <si>
    <t>43</t>
  </si>
  <si>
    <t>Ściany oporowe żelbetowe (część pionowa) o wysokości do 3 m i przekroju zbieżnym grubości do 30 cm - ścianki oporowe przepustu 800mm</t>
  </si>
  <si>
    <t>44</t>
  </si>
  <si>
    <t>Przygotowanie i montaż zbrojenia konstrukcji monolitycznych budowli - pręty żebrowane - ścianki oporowe przepustu fi 800</t>
  </si>
  <si>
    <t>t</t>
  </si>
  <si>
    <t>45</t>
  </si>
  <si>
    <t>Izolacje przeciwwilgociowe powłokowe bitumiczne pionowe - wykonywane na zimno z emulsji asfaltowej - pierwsza warstwa</t>
  </si>
  <si>
    <t>46</t>
  </si>
  <si>
    <t>Izolacje przeciwwilgociowe powłokowe bitumiczne pionowe - wykonywane na zimno z emulsji asfaltowej - druga i następna warstwa</t>
  </si>
  <si>
    <t>47</t>
  </si>
  <si>
    <t>D-06.01.01</t>
  </si>
  <si>
    <t>Umocnienie dna i skarp cieku  kamieniem łupanym tzw. dzikówką na zaprawie betonowej C16/20 gr. 10cm wraz z wypełnieniem spoin zaprawą</t>
  </si>
  <si>
    <t>RAZEM 3.3 odwodnienie</t>
  </si>
  <si>
    <t>3.4</t>
  </si>
  <si>
    <t>fundamentowanie dróg</t>
  </si>
  <si>
    <t>48</t>
  </si>
  <si>
    <t>49</t>
  </si>
  <si>
    <t>50</t>
  </si>
  <si>
    <t>51</t>
  </si>
  <si>
    <t>52</t>
  </si>
  <si>
    <t>53</t>
  </si>
  <si>
    <t>RAZEM 3.4 fundamentowanie dróg</t>
  </si>
  <si>
    <t>3.5</t>
  </si>
  <si>
    <t>Roboty w zakresie nawierzchni dróg</t>
  </si>
  <si>
    <t>54</t>
  </si>
  <si>
    <t>Mechaniczne profilowanie i zagęszczenie podłoża pod warstwy konstrukcyjne nawierzchni w gruncie kat. I-IV - pobocza</t>
  </si>
  <si>
    <t>55</t>
  </si>
  <si>
    <t>D-06.03.01a</t>
  </si>
  <si>
    <t>Nawierzchnia z kruszywa łamanego - pobocza - grubość po zagęszczeniu 9 cm - kruszywo niesortowane 0-31,5 - kolorystyka odróżniająca się od nawierzchni jezdni</t>
  </si>
  <si>
    <t>56</t>
  </si>
  <si>
    <t>57</t>
  </si>
  <si>
    <t>RAZEM 3.5 Roboty w zakresie nawierzchni dróg</t>
  </si>
  <si>
    <t>3.6</t>
  </si>
  <si>
    <t/>
  </si>
  <si>
    <t xml:space="preserve">RAZEM 3.6 </t>
  </si>
  <si>
    <t>RAZEM 3 Dojazd pożarowy</t>
  </si>
  <si>
    <t>Ogrodzenie</t>
  </si>
  <si>
    <t>58</t>
  </si>
  <si>
    <t>Ogrodzenia drewniane z przęseł przenośnych - rozebranie</t>
  </si>
  <si>
    <t>59</t>
  </si>
  <si>
    <t>B-04.00.00</t>
  </si>
  <si>
    <t>Ogrodzenie drewniane wykonane z kantówki dębowej impregnowane zgodnie z rysunkami konstrukcyjnymi wraz z  obłożeniem słupków kamieniem</t>
  </si>
  <si>
    <t>RAZEM 4 Ogrodzenie</t>
  </si>
  <si>
    <t>Pozostałe</t>
  </si>
  <si>
    <t>60</t>
  </si>
  <si>
    <t>Rozebranie ław fundamentowych oraz murów z kamienia o grubości 30-40 cm na zaprawie cementowej poniżej terenu</t>
  </si>
  <si>
    <t>61</t>
  </si>
  <si>
    <t>Oczyszczenie odmulenie, pogłębienie i wyprofilowanie istniejących rowów odpływowych wraz z uformowaniem skarp</t>
  </si>
  <si>
    <t>62</t>
  </si>
  <si>
    <t>Wykopy rowów odpływowych w gruncie kat. III-IV o szerokości dna 0,4m ze nachyleniem skarp 1:1,5 z wypłyceniem do terenu</t>
  </si>
  <si>
    <t>RAZEM 5 Pozostałe</t>
  </si>
  <si>
    <t>63</t>
  </si>
  <si>
    <t>64</t>
  </si>
  <si>
    <t>D-02.03.01c</t>
  </si>
  <si>
    <t>Wykonanie warstwy separacyjno - wzmacniającej z geotkaniny o wytrzymałości min. 20 kN/m</t>
  </si>
  <si>
    <t>65</t>
  </si>
  <si>
    <t>66</t>
  </si>
  <si>
    <t>D-05.01.04a</t>
  </si>
  <si>
    <t>Nawierzchnia z kruszywa łamanego górna warstwa  -  grubość po zagęszczeniu 9 cm - frakcja 0-31,5 mm z miałowaniem</t>
  </si>
  <si>
    <t xml:space="preserve">RAZEM 6 </t>
  </si>
  <si>
    <t>Roboty wykończeniowe i inne roboty</t>
  </si>
  <si>
    <t>7.1</t>
  </si>
  <si>
    <t>67</t>
  </si>
  <si>
    <t>Humusowanie skarp z wykonaniem hydroobsiewu przy grubości warstwy humusu 10 cm</t>
  </si>
  <si>
    <t>68</t>
  </si>
  <si>
    <t>Zakup, dostawa i montaż  ławostołów drewnianych  (2 ławki i stół) wykonanych z drewna dębowego impregnowanego ciśnieniowo</t>
  </si>
  <si>
    <t>69</t>
  </si>
  <si>
    <t>Kosz na śmieci segregowane składający się z trzech komór na odpady wykonany z drewna dębowego impregnowanego</t>
  </si>
  <si>
    <t>70</t>
  </si>
  <si>
    <t>Stojak (Konstrukcja) tablicy informacyjnej wykonana z drewna dębowego impregnowanego (tablica dostarczona przez zamawiającego) wraz z zamocowaniem tablicy w gruncie</t>
  </si>
  <si>
    <t>71</t>
  </si>
  <si>
    <t>Stojak na rowery wykonany z bala dębowego impregnowanego</t>
  </si>
  <si>
    <t>72</t>
  </si>
  <si>
    <t>D-00.00.00</t>
  </si>
  <si>
    <t>Wymiana kręgu betonowego wys 60cm wraz z pokrywą żelbetową wraz z zaworem czerpalnym i podłączeniem węża</t>
  </si>
  <si>
    <t xml:space="preserve">RAZEM 7.1 </t>
  </si>
  <si>
    <t>7.2</t>
  </si>
  <si>
    <t>zagospodarowanie źródełka wody</t>
  </si>
  <si>
    <t>73</t>
  </si>
  <si>
    <t>Oczyszczenie źródełka wody</t>
  </si>
  <si>
    <t>74</t>
  </si>
  <si>
    <t>Wykopy oraz przekopy wykonywane koparkami przedsiębiernymi 0.60 m3 na odkład w gruncie kat. III</t>
  </si>
  <si>
    <t>75</t>
  </si>
  <si>
    <t>D-10.01.02</t>
  </si>
  <si>
    <t>Podsypka piaskowa z zagęszczeniem mechanicznym - 15 cm grubości warstwy po zagęszczeniu</t>
  </si>
  <si>
    <t>76</t>
  </si>
  <si>
    <t>Ława fundamentowa pod ściankę oporową wykonana z piasku stabilizowanego cementem o wytrzymałości na ściskanie C5/6 gr. 30cm</t>
  </si>
  <si>
    <t>77</t>
  </si>
  <si>
    <t>Ściany oporowe żelbetowe - podstawa ściany prostokątna o stopie płaskiej - ściana oporowa terenu wokół źródełka</t>
  </si>
  <si>
    <t>78</t>
  </si>
  <si>
    <t>Ściany oporowe żelbetowe (część pionowa) o wysokości do 3 m i przekroju zbieżnym grubości do 30 cm - ścianki oporowe wokół źródełka</t>
  </si>
  <si>
    <t>79</t>
  </si>
  <si>
    <t>Przygotowanie i montaż zbrojenia konstrukcji monolitycznych budowli - pręty żebrowane - ścianki oporowe wokół źródełka</t>
  </si>
  <si>
    <t>80</t>
  </si>
  <si>
    <t>81</t>
  </si>
  <si>
    <t>82</t>
  </si>
  <si>
    <t>Izolacje przeciwwodne  powierzchni pionowych na zimno - pierwsza warstwa</t>
  </si>
  <si>
    <t>83</t>
  </si>
  <si>
    <t>Fundamenty z bloczków betonowych na zaprawie cementowej</t>
  </si>
  <si>
    <t>84</t>
  </si>
  <si>
    <t>Ściany przyziemia i pięter z kamienia miękkiego lub średniotwardego</t>
  </si>
  <si>
    <t>85</t>
  </si>
  <si>
    <t>Posadzka kamienna płyty kamienne piaskowca obrabiane mechanicznie gr. 10cm na podsypce cem. piaskowej gr. 3cm i podbudowie z kruszywa związanego spoiwem hyhydrotrchnicznym o wytrzymałości C5/6 gr. 25cm wokół źródełka ze spoinowaniem szczelin</t>
  </si>
  <si>
    <t>86</t>
  </si>
  <si>
    <t>Oczyszczenie pokrywy kamiennej źródełka z glonów i nalotów przy uwzględnieniu stosowania technologii dopuszczonej do stosowania przy środkach spożywczych</t>
  </si>
  <si>
    <t>87</t>
  </si>
  <si>
    <t>Wyłożenie kręgu betonowego źródełka łupkami piaskowca na płask na zaprawie betonowej (układanie na łuku)</t>
  </si>
  <si>
    <t>88</t>
  </si>
  <si>
    <t>Wykonanie i montaż niecki pod wypływem wody ze źródełka z bloku rzeźbionego bloku piaskowca wraz z wykonaniem korytka odpływu wody do cieku długości 6m</t>
  </si>
  <si>
    <t>89</t>
  </si>
  <si>
    <t>Schody z bloków kamiennych wykonywane na podstawie betonowej z betonu C10/12 gr. 10cm i kruszywie łamanym gr. 25cm wraz z ich fundamentowaniem i ukształtowaniem podłoża z gruntu niespoistego różnoziarnistego</t>
  </si>
  <si>
    <t>90</t>
  </si>
  <si>
    <t>D-02.00.01</t>
  </si>
  <si>
    <t>Zasypywanie wykopów (ścianka oporowa źródełka w gruncie kat. I-III</t>
  </si>
  <si>
    <t>91</t>
  </si>
  <si>
    <t>fundament pod ścianę oporową przyziemia wykonaną z kamienia muraka grubość fundamentu 20cm</t>
  </si>
  <si>
    <t>92</t>
  </si>
  <si>
    <t>RAZEM 7.2 zagospodarowanie źródełka wody</t>
  </si>
  <si>
    <t>7.3</t>
  </si>
  <si>
    <t>oznakowanie drogi</t>
  </si>
  <si>
    <t>93</t>
  </si>
  <si>
    <t>94</t>
  </si>
  <si>
    <t>Przestawienie tablicy Tl-1</t>
  </si>
  <si>
    <t>kpl</t>
  </si>
  <si>
    <t>95</t>
  </si>
  <si>
    <t>96</t>
  </si>
  <si>
    <t>Zakup i przymocowanie tablic znaków drogowych tablica leśna TL-2</t>
  </si>
  <si>
    <t>97</t>
  </si>
  <si>
    <t>D-07.01.01</t>
  </si>
  <si>
    <t>Mechaniczne malowanie farbą chlorokauczukową pasów segregacyjnych na jezdni</t>
  </si>
  <si>
    <t>98</t>
  </si>
  <si>
    <t>Mechaniczne malowanie farbą chlorokauczukową miejsc postojowych dla osób niepełnosprawnych , drugi kolor</t>
  </si>
  <si>
    <t>99</t>
  </si>
  <si>
    <t>Wykonanie oznakowania miejsca postoju dla osób niepełnosprawnych w postaci piktogramu termoplastycznego ( osoba niepełnosprawna)</t>
  </si>
  <si>
    <t>100</t>
  </si>
  <si>
    <t>Inwentaryzacja geodezyjna powykonawcza</t>
  </si>
  <si>
    <t>RAZEM 7.3 oznakowanie drogi</t>
  </si>
  <si>
    <t>RAZEM 7 Roboty wykończeniowe i inne roboty</t>
  </si>
  <si>
    <t>RAZEM kosztorys netto</t>
  </si>
  <si>
    <t>VAT …..... %</t>
  </si>
  <si>
    <t>RAZEM kosztorys brutto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</si>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</sst>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 justifyLastLine="1"/>
    </xf>
    <xf numFmtId="164" fontId="4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justifyLastLine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139"/>
  <sheetViews>
    <sheetView tabSelected="1" zoomScale="70" zoomScaleNormal="70" workbookViewId="0">
      <selection activeCell="G124" sqref="G124"/>
    </sheetView>
  </sheetViews>
  <sheetFormatPr defaultRowHeight="14.4" x14ac:dyDescent="0.3"/>
  <cols>
    <col min="1" max="1" width="5.5546875" customWidth="1"/>
    <col min="2" max="2" width="16" customWidth="1"/>
    <col min="3" max="3" width="57.109375" customWidth="1"/>
    <col min="4" max="7" width="14.33203125" customWidth="1"/>
  </cols>
  <sheetData>
    <row r="1" spans="1:7" ht="19.8" x14ac:dyDescent="0.3">
      <c r="A1" s="6" t="s">
        <v>0</v>
      </c>
      <c r="B1" s="6"/>
      <c r="C1" s="6"/>
      <c r="D1" s="6"/>
      <c r="E1" s="6"/>
      <c r="F1" s="6"/>
      <c r="G1" s="6"/>
    </row>
    <row r="2" spans="1:7" ht="17.399999999999999" x14ac:dyDescent="0.3">
      <c r="A2" s="7" t="s">
        <v>1</v>
      </c>
      <c r="B2" s="7"/>
      <c r="C2" s="7"/>
      <c r="D2" s="7"/>
      <c r="E2" s="7"/>
      <c r="F2" s="7"/>
      <c r="G2" s="7"/>
    </row>
    <row r="3" spans="1:7" ht="27.6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x14ac:dyDescent="0.3">
      <c r="A4" s="1" t="s">
        <v>9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</row>
    <row r="5" spans="1:7" x14ac:dyDescent="0.3">
      <c r="A5" s="2" t="s">
        <v>9</v>
      </c>
      <c r="B5" s="2"/>
      <c r="C5" s="2" t="s">
        <v>17</v>
      </c>
      <c r="D5" s="2"/>
      <c r="E5" s="2"/>
      <c r="F5" s="2"/>
      <c r="G5" s="2"/>
    </row>
    <row r="6" spans="1:7" ht="82.8" x14ac:dyDescent="0.3">
      <c r="A6" s="3" t="s">
        <v>9</v>
      </c>
      <c r="B6" s="3" t="s">
        <v>18</v>
      </c>
      <c r="C6" s="3" t="s">
        <v>19</v>
      </c>
      <c r="D6" s="3" t="s">
        <v>20</v>
      </c>
      <c r="E6" s="4">
        <v>46</v>
      </c>
      <c r="F6" s="4">
        <v>0</v>
      </c>
      <c r="G6" s="4">
        <f t="shared" ref="G6:G20" si="0">ROUND(E6*F6,2)</f>
        <v>0</v>
      </c>
    </row>
    <row r="7" spans="1:7" x14ac:dyDescent="0.3">
      <c r="A7" s="3" t="s">
        <v>10</v>
      </c>
      <c r="B7" s="3" t="s">
        <v>21</v>
      </c>
      <c r="C7" s="3" t="s">
        <v>22</v>
      </c>
      <c r="D7" s="3" t="s">
        <v>23</v>
      </c>
      <c r="E7" s="4">
        <v>1</v>
      </c>
      <c r="F7" s="4">
        <v>0</v>
      </c>
      <c r="G7" s="4">
        <f t="shared" si="0"/>
        <v>0</v>
      </c>
    </row>
    <row r="8" spans="1:7" ht="27.6" x14ac:dyDescent="0.3">
      <c r="A8" s="3" t="s">
        <v>11</v>
      </c>
      <c r="B8" s="3" t="s">
        <v>21</v>
      </c>
      <c r="C8" s="3" t="s">
        <v>24</v>
      </c>
      <c r="D8" s="3" t="s">
        <v>25</v>
      </c>
      <c r="E8" s="4">
        <v>0.01</v>
      </c>
      <c r="F8" s="4">
        <v>0</v>
      </c>
      <c r="G8" s="4">
        <f t="shared" si="0"/>
        <v>0</v>
      </c>
    </row>
    <row r="9" spans="1:7" ht="55.2" x14ac:dyDescent="0.3">
      <c r="A9" s="3" t="s">
        <v>12</v>
      </c>
      <c r="B9" s="3" t="s">
        <v>26</v>
      </c>
      <c r="C9" s="3" t="s">
        <v>27</v>
      </c>
      <c r="D9" s="3" t="s">
        <v>20</v>
      </c>
      <c r="E9" s="4">
        <v>84</v>
      </c>
      <c r="F9" s="4">
        <v>0</v>
      </c>
      <c r="G9" s="4">
        <f t="shared" si="0"/>
        <v>0</v>
      </c>
    </row>
    <row r="10" spans="1:7" ht="27.6" x14ac:dyDescent="0.3">
      <c r="A10" s="3" t="s">
        <v>13</v>
      </c>
      <c r="B10" s="3" t="s">
        <v>28</v>
      </c>
      <c r="C10" s="3" t="s">
        <v>29</v>
      </c>
      <c r="D10" s="3" t="s">
        <v>30</v>
      </c>
      <c r="E10" s="4">
        <v>0.18</v>
      </c>
      <c r="F10" s="4">
        <v>0</v>
      </c>
      <c r="G10" s="4">
        <f t="shared" si="0"/>
        <v>0</v>
      </c>
    </row>
    <row r="11" spans="1:7" x14ac:dyDescent="0.3">
      <c r="A11" s="3" t="s">
        <v>14</v>
      </c>
      <c r="B11" s="3" t="s">
        <v>31</v>
      </c>
      <c r="C11" s="3" t="s">
        <v>32</v>
      </c>
      <c r="D11" s="3" t="s">
        <v>30</v>
      </c>
      <c r="E11" s="4">
        <v>19.170000000000002</v>
      </c>
      <c r="F11" s="4">
        <v>0</v>
      </c>
      <c r="G11" s="4">
        <f t="shared" si="0"/>
        <v>0</v>
      </c>
    </row>
    <row r="12" spans="1:7" ht="27.6" x14ac:dyDescent="0.3">
      <c r="A12" s="3" t="s">
        <v>15</v>
      </c>
      <c r="B12" s="3" t="s">
        <v>31</v>
      </c>
      <c r="C12" s="3" t="s">
        <v>33</v>
      </c>
      <c r="D12" s="3" t="s">
        <v>30</v>
      </c>
      <c r="E12" s="4">
        <v>19.170000000000002</v>
      </c>
      <c r="F12" s="4">
        <v>0</v>
      </c>
      <c r="G12" s="4">
        <f t="shared" si="0"/>
        <v>0</v>
      </c>
    </row>
    <row r="13" spans="1:7" ht="27.6" x14ac:dyDescent="0.3">
      <c r="A13" s="3" t="s">
        <v>16</v>
      </c>
      <c r="B13" s="3" t="s">
        <v>34</v>
      </c>
      <c r="C13" s="3" t="s">
        <v>35</v>
      </c>
      <c r="D13" s="3" t="s">
        <v>20</v>
      </c>
      <c r="E13" s="4">
        <v>125.94</v>
      </c>
      <c r="F13" s="4">
        <v>0</v>
      </c>
      <c r="G13" s="4">
        <f t="shared" si="0"/>
        <v>0</v>
      </c>
    </row>
    <row r="14" spans="1:7" ht="41.4" x14ac:dyDescent="0.3">
      <c r="A14" s="3" t="s">
        <v>36</v>
      </c>
      <c r="B14" s="3" t="s">
        <v>37</v>
      </c>
      <c r="C14" s="3" t="s">
        <v>38</v>
      </c>
      <c r="D14" s="3" t="s">
        <v>20</v>
      </c>
      <c r="E14" s="4">
        <v>125.94</v>
      </c>
      <c r="F14" s="4">
        <v>0</v>
      </c>
      <c r="G14" s="4">
        <f t="shared" si="0"/>
        <v>0</v>
      </c>
    </row>
    <row r="15" spans="1:7" ht="27.6" x14ac:dyDescent="0.3">
      <c r="A15" s="3" t="s">
        <v>39</v>
      </c>
      <c r="B15" s="3" t="s">
        <v>40</v>
      </c>
      <c r="C15" s="3" t="s">
        <v>41</v>
      </c>
      <c r="D15" s="3" t="s">
        <v>20</v>
      </c>
      <c r="E15" s="4">
        <v>114.98</v>
      </c>
      <c r="F15" s="4">
        <v>0</v>
      </c>
      <c r="G15" s="4">
        <f t="shared" si="0"/>
        <v>0</v>
      </c>
    </row>
    <row r="16" spans="1:7" ht="55.2" x14ac:dyDescent="0.3">
      <c r="A16" s="3" t="s">
        <v>42</v>
      </c>
      <c r="B16" s="3" t="s">
        <v>43</v>
      </c>
      <c r="C16" s="3" t="s">
        <v>44</v>
      </c>
      <c r="D16" s="3" t="s">
        <v>20</v>
      </c>
      <c r="E16" s="4">
        <v>113.24</v>
      </c>
      <c r="F16" s="4">
        <v>0</v>
      </c>
      <c r="G16" s="4">
        <f t="shared" si="0"/>
        <v>0</v>
      </c>
    </row>
    <row r="17" spans="1:7" ht="27.6" x14ac:dyDescent="0.3">
      <c r="A17" s="3" t="s">
        <v>45</v>
      </c>
      <c r="B17" s="3" t="s">
        <v>46</v>
      </c>
      <c r="C17" s="3" t="s">
        <v>47</v>
      </c>
      <c r="D17" s="3" t="s">
        <v>20</v>
      </c>
      <c r="E17" s="4">
        <v>112</v>
      </c>
      <c r="F17" s="4">
        <v>0</v>
      </c>
      <c r="G17" s="4">
        <f t="shared" si="0"/>
        <v>0</v>
      </c>
    </row>
    <row r="18" spans="1:7" ht="27.6" x14ac:dyDescent="0.3">
      <c r="A18" s="3" t="s">
        <v>48</v>
      </c>
      <c r="B18" s="3" t="s">
        <v>49</v>
      </c>
      <c r="C18" s="3" t="s">
        <v>50</v>
      </c>
      <c r="D18" s="3" t="s">
        <v>20</v>
      </c>
      <c r="E18" s="4">
        <v>111</v>
      </c>
      <c r="F18" s="4">
        <v>0</v>
      </c>
      <c r="G18" s="4">
        <f t="shared" si="0"/>
        <v>0</v>
      </c>
    </row>
    <row r="19" spans="1:7" x14ac:dyDescent="0.3">
      <c r="A19" s="3" t="s">
        <v>51</v>
      </c>
      <c r="B19" s="3" t="s">
        <v>52</v>
      </c>
      <c r="C19" s="3" t="s">
        <v>53</v>
      </c>
      <c r="D19" s="3" t="s">
        <v>54</v>
      </c>
      <c r="E19" s="4">
        <v>1</v>
      </c>
      <c r="F19" s="4">
        <v>0</v>
      </c>
      <c r="G19" s="4">
        <f t="shared" si="0"/>
        <v>0</v>
      </c>
    </row>
    <row r="20" spans="1:7" ht="41.4" x14ac:dyDescent="0.3">
      <c r="A20" s="3" t="s">
        <v>55</v>
      </c>
      <c r="B20" s="3" t="s">
        <v>52</v>
      </c>
      <c r="C20" s="3" t="s">
        <v>56</v>
      </c>
      <c r="D20" s="3" t="s">
        <v>54</v>
      </c>
      <c r="E20" s="4">
        <v>1</v>
      </c>
      <c r="F20" s="4">
        <v>0</v>
      </c>
      <c r="G20" s="4">
        <f t="shared" si="0"/>
        <v>0</v>
      </c>
    </row>
    <row r="21" spans="1:7" x14ac:dyDescent="0.3">
      <c r="A21" s="5"/>
      <c r="B21" s="5"/>
      <c r="C21" s="5" t="s">
        <v>57</v>
      </c>
      <c r="D21" s="5"/>
      <c r="E21" s="5"/>
      <c r="F21" s="5"/>
      <c r="G21" s="5">
        <f>SUM(G6:G20)</f>
        <v>0</v>
      </c>
    </row>
    <row r="22" spans="1:7" x14ac:dyDescent="0.3">
      <c r="A22" s="2" t="s">
        <v>10</v>
      </c>
      <c r="B22" s="2"/>
      <c r="C22" s="2" t="s">
        <v>58</v>
      </c>
      <c r="D22" s="2"/>
      <c r="E22" s="2"/>
      <c r="F22" s="2"/>
      <c r="G22" s="2"/>
    </row>
    <row r="23" spans="1:7" ht="27.6" x14ac:dyDescent="0.3">
      <c r="A23" s="3" t="s">
        <v>59</v>
      </c>
      <c r="B23" s="3" t="s">
        <v>60</v>
      </c>
      <c r="C23" s="3" t="s">
        <v>61</v>
      </c>
      <c r="D23" s="3" t="s">
        <v>62</v>
      </c>
      <c r="E23" s="4">
        <v>0.04</v>
      </c>
      <c r="F23" s="4">
        <v>0</v>
      </c>
      <c r="G23" s="4">
        <f t="shared" ref="G23:G35" si="1">ROUND(E23*F23,2)</f>
        <v>0</v>
      </c>
    </row>
    <row r="24" spans="1:7" ht="82.8" x14ac:dyDescent="0.3">
      <c r="A24" s="3" t="s">
        <v>63</v>
      </c>
      <c r="B24" s="3" t="s">
        <v>18</v>
      </c>
      <c r="C24" s="3" t="s">
        <v>19</v>
      </c>
      <c r="D24" s="3" t="s">
        <v>20</v>
      </c>
      <c r="E24" s="4">
        <v>526</v>
      </c>
      <c r="F24" s="4">
        <v>0</v>
      </c>
      <c r="G24" s="4">
        <f t="shared" si="1"/>
        <v>0</v>
      </c>
    </row>
    <row r="25" spans="1:7" ht="41.4" x14ac:dyDescent="0.3">
      <c r="A25" s="3" t="s">
        <v>64</v>
      </c>
      <c r="B25" s="3" t="s">
        <v>26</v>
      </c>
      <c r="C25" s="3" t="s">
        <v>65</v>
      </c>
      <c r="D25" s="3" t="s">
        <v>66</v>
      </c>
      <c r="E25" s="4">
        <v>26.5</v>
      </c>
      <c r="F25" s="4">
        <v>0</v>
      </c>
      <c r="G25" s="4">
        <f t="shared" si="1"/>
        <v>0</v>
      </c>
    </row>
    <row r="26" spans="1:7" x14ac:dyDescent="0.3">
      <c r="A26" s="3" t="s">
        <v>67</v>
      </c>
      <c r="B26" s="3" t="s">
        <v>26</v>
      </c>
      <c r="C26" s="3" t="s">
        <v>68</v>
      </c>
      <c r="D26" s="3" t="s">
        <v>69</v>
      </c>
      <c r="E26" s="4">
        <v>4</v>
      </c>
      <c r="F26" s="4">
        <v>0</v>
      </c>
      <c r="G26" s="4">
        <f t="shared" si="1"/>
        <v>0</v>
      </c>
    </row>
    <row r="27" spans="1:7" ht="27.6" x14ac:dyDescent="0.3">
      <c r="A27" s="3" t="s">
        <v>70</v>
      </c>
      <c r="B27" s="3" t="s">
        <v>28</v>
      </c>
      <c r="C27" s="3" t="s">
        <v>29</v>
      </c>
      <c r="D27" s="3" t="s">
        <v>30</v>
      </c>
      <c r="E27" s="4">
        <v>0.56999999999999995</v>
      </c>
      <c r="F27" s="4">
        <v>0</v>
      </c>
      <c r="G27" s="4">
        <f t="shared" si="1"/>
        <v>0</v>
      </c>
    </row>
    <row r="28" spans="1:7" x14ac:dyDescent="0.3">
      <c r="A28" s="3" t="s">
        <v>71</v>
      </c>
      <c r="B28" s="3" t="s">
        <v>31</v>
      </c>
      <c r="C28" s="3" t="s">
        <v>32</v>
      </c>
      <c r="D28" s="3" t="s">
        <v>30</v>
      </c>
      <c r="E28" s="4">
        <v>298.95</v>
      </c>
      <c r="F28" s="4">
        <v>0</v>
      </c>
      <c r="G28" s="4">
        <f t="shared" si="1"/>
        <v>0</v>
      </c>
    </row>
    <row r="29" spans="1:7" ht="27.6" x14ac:dyDescent="0.3">
      <c r="A29" s="3" t="s">
        <v>72</v>
      </c>
      <c r="B29" s="3" t="s">
        <v>31</v>
      </c>
      <c r="C29" s="3" t="s">
        <v>33</v>
      </c>
      <c r="D29" s="3" t="s">
        <v>30</v>
      </c>
      <c r="E29" s="4">
        <v>298.95</v>
      </c>
      <c r="F29" s="4">
        <v>0</v>
      </c>
      <c r="G29" s="4">
        <f t="shared" si="1"/>
        <v>0</v>
      </c>
    </row>
    <row r="30" spans="1:7" ht="27.6" x14ac:dyDescent="0.3">
      <c r="A30" s="3" t="s">
        <v>73</v>
      </c>
      <c r="B30" s="3" t="s">
        <v>34</v>
      </c>
      <c r="C30" s="3" t="s">
        <v>35</v>
      </c>
      <c r="D30" s="3" t="s">
        <v>20</v>
      </c>
      <c r="E30" s="4">
        <v>872.38</v>
      </c>
      <c r="F30" s="4">
        <v>0</v>
      </c>
      <c r="G30" s="4">
        <f t="shared" si="1"/>
        <v>0</v>
      </c>
    </row>
    <row r="31" spans="1:7" ht="41.4" x14ac:dyDescent="0.3">
      <c r="A31" s="3" t="s">
        <v>74</v>
      </c>
      <c r="B31" s="3" t="s">
        <v>37</v>
      </c>
      <c r="C31" s="3" t="s">
        <v>38</v>
      </c>
      <c r="D31" s="3" t="s">
        <v>20</v>
      </c>
      <c r="E31" s="4">
        <v>872.38</v>
      </c>
      <c r="F31" s="4">
        <v>0</v>
      </c>
      <c r="G31" s="4">
        <f t="shared" si="1"/>
        <v>0</v>
      </c>
    </row>
    <row r="32" spans="1:7" ht="27.6" x14ac:dyDescent="0.3">
      <c r="A32" s="3" t="s">
        <v>75</v>
      </c>
      <c r="B32" s="3" t="s">
        <v>40</v>
      </c>
      <c r="C32" s="3" t="s">
        <v>41</v>
      </c>
      <c r="D32" s="3" t="s">
        <v>20</v>
      </c>
      <c r="E32" s="4">
        <v>814.63</v>
      </c>
      <c r="F32" s="4">
        <v>0</v>
      </c>
      <c r="G32" s="4">
        <f t="shared" si="1"/>
        <v>0</v>
      </c>
    </row>
    <row r="33" spans="1:7" ht="55.2" x14ac:dyDescent="0.3">
      <c r="A33" s="3" t="s">
        <v>76</v>
      </c>
      <c r="B33" s="3" t="s">
        <v>43</v>
      </c>
      <c r="C33" s="3" t="s">
        <v>44</v>
      </c>
      <c r="D33" s="3" t="s">
        <v>20</v>
      </c>
      <c r="E33" s="4">
        <v>295.06</v>
      </c>
      <c r="F33" s="4">
        <v>0</v>
      </c>
      <c r="G33" s="4">
        <f t="shared" si="1"/>
        <v>0</v>
      </c>
    </row>
    <row r="34" spans="1:7" ht="27.6" x14ac:dyDescent="0.3">
      <c r="A34" s="3" t="s">
        <v>77</v>
      </c>
      <c r="B34" s="3" t="s">
        <v>46</v>
      </c>
      <c r="C34" s="3" t="s">
        <v>47</v>
      </c>
      <c r="D34" s="3" t="s">
        <v>20</v>
      </c>
      <c r="E34" s="4">
        <v>784.86</v>
      </c>
      <c r="F34" s="4">
        <v>0</v>
      </c>
      <c r="G34" s="4">
        <f t="shared" si="1"/>
        <v>0</v>
      </c>
    </row>
    <row r="35" spans="1:7" ht="27.6" x14ac:dyDescent="0.3">
      <c r="A35" s="3" t="s">
        <v>78</v>
      </c>
      <c r="B35" s="3" t="s">
        <v>49</v>
      </c>
      <c r="C35" s="3" t="s">
        <v>50</v>
      </c>
      <c r="D35" s="3" t="s">
        <v>20</v>
      </c>
      <c r="E35" s="4">
        <v>778</v>
      </c>
      <c r="F35" s="4">
        <v>0</v>
      </c>
      <c r="G35" s="4">
        <f t="shared" si="1"/>
        <v>0</v>
      </c>
    </row>
    <row r="36" spans="1:7" x14ac:dyDescent="0.3">
      <c r="A36" s="5"/>
      <c r="B36" s="5"/>
      <c r="C36" s="5" t="s">
        <v>79</v>
      </c>
      <c r="D36" s="5"/>
      <c r="E36" s="5"/>
      <c r="F36" s="5"/>
      <c r="G36" s="5">
        <f>SUM(G23:G35)</f>
        <v>0</v>
      </c>
    </row>
    <row r="37" spans="1:7" x14ac:dyDescent="0.3">
      <c r="A37" s="2" t="s">
        <v>11</v>
      </c>
      <c r="B37" s="2"/>
      <c r="C37" s="2" t="s">
        <v>80</v>
      </c>
      <c r="D37" s="2"/>
      <c r="E37" s="2"/>
      <c r="F37" s="2"/>
      <c r="G37" s="2"/>
    </row>
    <row r="38" spans="1:7" x14ac:dyDescent="0.3">
      <c r="A38" s="2" t="s">
        <v>81</v>
      </c>
      <c r="B38" s="2"/>
      <c r="C38" s="2" t="s">
        <v>82</v>
      </c>
      <c r="D38" s="2"/>
      <c r="E38" s="2"/>
      <c r="F38" s="2"/>
      <c r="G38" s="2"/>
    </row>
    <row r="39" spans="1:7" ht="27.6" x14ac:dyDescent="0.3">
      <c r="A39" s="3" t="s">
        <v>83</v>
      </c>
      <c r="B39" s="3" t="s">
        <v>21</v>
      </c>
      <c r="C39" s="3" t="s">
        <v>24</v>
      </c>
      <c r="D39" s="3" t="s">
        <v>25</v>
      </c>
      <c r="E39" s="4">
        <v>0.17</v>
      </c>
      <c r="F39" s="4">
        <v>0</v>
      </c>
      <c r="G39" s="4">
        <f>ROUND(E39*F39,2)</f>
        <v>0</v>
      </c>
    </row>
    <row r="40" spans="1:7" x14ac:dyDescent="0.3">
      <c r="A40" s="5"/>
      <c r="B40" s="5"/>
      <c r="C40" s="5" t="s">
        <v>84</v>
      </c>
      <c r="D40" s="5"/>
      <c r="E40" s="5"/>
      <c r="F40" s="5"/>
      <c r="G40" s="5">
        <f>G39</f>
        <v>0</v>
      </c>
    </row>
    <row r="41" spans="1:7" x14ac:dyDescent="0.3">
      <c r="A41" s="2" t="s">
        <v>85</v>
      </c>
      <c r="B41" s="2"/>
      <c r="C41" s="2" t="s">
        <v>86</v>
      </c>
      <c r="D41" s="2"/>
      <c r="E41" s="2"/>
      <c r="F41" s="2"/>
      <c r="G41" s="2"/>
    </row>
    <row r="42" spans="1:7" ht="82.8" x14ac:dyDescent="0.3">
      <c r="A42" s="3" t="s">
        <v>87</v>
      </c>
      <c r="B42" s="3" t="s">
        <v>18</v>
      </c>
      <c r="C42" s="3" t="s">
        <v>19</v>
      </c>
      <c r="D42" s="3" t="s">
        <v>20</v>
      </c>
      <c r="E42" s="4">
        <v>157</v>
      </c>
      <c r="F42" s="4">
        <v>0</v>
      </c>
      <c r="G42" s="4">
        <f t="shared" ref="G42:G51" si="2">ROUND(E42*F42,2)</f>
        <v>0</v>
      </c>
    </row>
    <row r="43" spans="1:7" ht="82.8" x14ac:dyDescent="0.3">
      <c r="A43" s="3" t="s">
        <v>88</v>
      </c>
      <c r="B43" s="3" t="s">
        <v>26</v>
      </c>
      <c r="C43" s="3" t="s">
        <v>89</v>
      </c>
      <c r="D43" s="3" t="s">
        <v>20</v>
      </c>
      <c r="E43" s="4">
        <v>1220</v>
      </c>
      <c r="F43" s="4">
        <v>0</v>
      </c>
      <c r="G43" s="4">
        <f t="shared" si="2"/>
        <v>0</v>
      </c>
    </row>
    <row r="44" spans="1:7" ht="41.4" x14ac:dyDescent="0.3">
      <c r="A44" s="3" t="s">
        <v>90</v>
      </c>
      <c r="B44" s="3" t="s">
        <v>26</v>
      </c>
      <c r="C44" s="3" t="s">
        <v>91</v>
      </c>
      <c r="D44" s="3" t="s">
        <v>20</v>
      </c>
      <c r="E44" s="4">
        <v>24</v>
      </c>
      <c r="F44" s="4">
        <v>0</v>
      </c>
      <c r="G44" s="4">
        <f t="shared" si="2"/>
        <v>0</v>
      </c>
    </row>
    <row r="45" spans="1:7" ht="55.2" x14ac:dyDescent="0.3">
      <c r="A45" s="3" t="s">
        <v>92</v>
      </c>
      <c r="B45" s="3" t="s">
        <v>26</v>
      </c>
      <c r="C45" s="3" t="s">
        <v>93</v>
      </c>
      <c r="D45" s="3" t="s">
        <v>66</v>
      </c>
      <c r="E45" s="4">
        <v>47.5</v>
      </c>
      <c r="F45" s="4">
        <v>0</v>
      </c>
      <c r="G45" s="4">
        <f t="shared" si="2"/>
        <v>0</v>
      </c>
    </row>
    <row r="46" spans="1:7" ht="27.6" x14ac:dyDescent="0.3">
      <c r="A46" s="3" t="s">
        <v>94</v>
      </c>
      <c r="B46" s="3" t="s">
        <v>26</v>
      </c>
      <c r="C46" s="3" t="s">
        <v>95</v>
      </c>
      <c r="D46" s="3" t="s">
        <v>66</v>
      </c>
      <c r="E46" s="4">
        <v>9</v>
      </c>
      <c r="F46" s="4">
        <v>0</v>
      </c>
      <c r="G46" s="4">
        <f t="shared" si="2"/>
        <v>0</v>
      </c>
    </row>
    <row r="47" spans="1:7" ht="41.4" x14ac:dyDescent="0.3">
      <c r="A47" s="3" t="s">
        <v>96</v>
      </c>
      <c r="B47" s="3" t="s">
        <v>26</v>
      </c>
      <c r="C47" s="3" t="s">
        <v>97</v>
      </c>
      <c r="D47" s="3" t="s">
        <v>66</v>
      </c>
      <c r="E47" s="4">
        <v>2</v>
      </c>
      <c r="F47" s="4">
        <v>0</v>
      </c>
      <c r="G47" s="4">
        <f t="shared" si="2"/>
        <v>0</v>
      </c>
    </row>
    <row r="48" spans="1:7" ht="27.6" x14ac:dyDescent="0.3">
      <c r="A48" s="3" t="s">
        <v>98</v>
      </c>
      <c r="B48" s="3" t="s">
        <v>26</v>
      </c>
      <c r="C48" s="3" t="s">
        <v>99</v>
      </c>
      <c r="D48" s="3" t="s">
        <v>66</v>
      </c>
      <c r="E48" s="4">
        <v>11</v>
      </c>
      <c r="F48" s="4">
        <v>0</v>
      </c>
      <c r="G48" s="4">
        <f t="shared" si="2"/>
        <v>0</v>
      </c>
    </row>
    <row r="49" spans="1:7" ht="41.4" x14ac:dyDescent="0.3">
      <c r="A49" s="3" t="s">
        <v>100</v>
      </c>
      <c r="B49" s="3" t="s">
        <v>26</v>
      </c>
      <c r="C49" s="3" t="s">
        <v>101</v>
      </c>
      <c r="D49" s="3" t="s">
        <v>30</v>
      </c>
      <c r="E49" s="4">
        <v>2</v>
      </c>
      <c r="F49" s="4">
        <v>0</v>
      </c>
      <c r="G49" s="4">
        <f t="shared" si="2"/>
        <v>0</v>
      </c>
    </row>
    <row r="50" spans="1:7" ht="41.4" x14ac:dyDescent="0.3">
      <c r="A50" s="3" t="s">
        <v>102</v>
      </c>
      <c r="B50" s="3" t="s">
        <v>26</v>
      </c>
      <c r="C50" s="3" t="s">
        <v>103</v>
      </c>
      <c r="D50" s="3" t="s">
        <v>66</v>
      </c>
      <c r="E50" s="4">
        <v>11</v>
      </c>
      <c r="F50" s="4">
        <v>0</v>
      </c>
      <c r="G50" s="4">
        <f t="shared" si="2"/>
        <v>0</v>
      </c>
    </row>
    <row r="51" spans="1:7" ht="41.4" x14ac:dyDescent="0.3">
      <c r="A51" s="3" t="s">
        <v>104</v>
      </c>
      <c r="B51" s="3" t="s">
        <v>26</v>
      </c>
      <c r="C51" s="3" t="s">
        <v>101</v>
      </c>
      <c r="D51" s="3" t="s">
        <v>69</v>
      </c>
      <c r="E51" s="4">
        <v>2</v>
      </c>
      <c r="F51" s="4">
        <v>0</v>
      </c>
      <c r="G51" s="4">
        <f t="shared" si="2"/>
        <v>0</v>
      </c>
    </row>
    <row r="52" spans="1:7" x14ac:dyDescent="0.3">
      <c r="A52" s="5"/>
      <c r="B52" s="5"/>
      <c r="C52" s="5" t="s">
        <v>105</v>
      </c>
      <c r="D52" s="5"/>
      <c r="E52" s="5"/>
      <c r="F52" s="5"/>
      <c r="G52" s="5">
        <f>SUM(G42:G51)</f>
        <v>0</v>
      </c>
    </row>
    <row r="53" spans="1:7" x14ac:dyDescent="0.3">
      <c r="A53" s="2" t="s">
        <v>106</v>
      </c>
      <c r="B53" s="2"/>
      <c r="C53" s="2" t="s">
        <v>107</v>
      </c>
      <c r="D53" s="2"/>
      <c r="E53" s="2"/>
      <c r="F53" s="2"/>
      <c r="G53" s="2"/>
    </row>
    <row r="54" spans="1:7" ht="27.6" x14ac:dyDescent="0.3">
      <c r="A54" s="3" t="s">
        <v>108</v>
      </c>
      <c r="B54" s="3" t="s">
        <v>109</v>
      </c>
      <c r="C54" s="3" t="s">
        <v>110</v>
      </c>
      <c r="D54" s="3" t="s">
        <v>66</v>
      </c>
      <c r="E54" s="4">
        <v>9</v>
      </c>
      <c r="F54" s="4">
        <v>0</v>
      </c>
      <c r="G54" s="4">
        <f t="shared" ref="G54:G61" si="3">ROUND(E54*F54,2)</f>
        <v>0</v>
      </c>
    </row>
    <row r="55" spans="1:7" ht="41.4" x14ac:dyDescent="0.3">
      <c r="A55" s="3" t="s">
        <v>111</v>
      </c>
      <c r="B55" s="3" t="s">
        <v>109</v>
      </c>
      <c r="C55" s="3" t="s">
        <v>112</v>
      </c>
      <c r="D55" s="3" t="s">
        <v>30</v>
      </c>
      <c r="E55" s="4">
        <v>7.2</v>
      </c>
      <c r="F55" s="4">
        <v>0</v>
      </c>
      <c r="G55" s="4">
        <f t="shared" si="3"/>
        <v>0</v>
      </c>
    </row>
    <row r="56" spans="1:7" ht="41.4" x14ac:dyDescent="0.3">
      <c r="A56" s="3" t="s">
        <v>113</v>
      </c>
      <c r="B56" s="3" t="s">
        <v>109</v>
      </c>
      <c r="C56" s="3" t="s">
        <v>114</v>
      </c>
      <c r="D56" s="3" t="s">
        <v>30</v>
      </c>
      <c r="E56" s="4">
        <v>5.61</v>
      </c>
      <c r="F56" s="4">
        <v>0</v>
      </c>
      <c r="G56" s="4">
        <f t="shared" si="3"/>
        <v>0</v>
      </c>
    </row>
    <row r="57" spans="1:7" ht="41.4" x14ac:dyDescent="0.3">
      <c r="A57" s="3" t="s">
        <v>115</v>
      </c>
      <c r="B57" s="3" t="s">
        <v>109</v>
      </c>
      <c r="C57" s="3" t="s">
        <v>116</v>
      </c>
      <c r="D57" s="3" t="s">
        <v>30</v>
      </c>
      <c r="E57" s="4">
        <v>4.95</v>
      </c>
      <c r="F57" s="4">
        <v>0</v>
      </c>
      <c r="G57" s="4">
        <f t="shared" si="3"/>
        <v>0</v>
      </c>
    </row>
    <row r="58" spans="1:7" ht="41.4" x14ac:dyDescent="0.3">
      <c r="A58" s="3" t="s">
        <v>117</v>
      </c>
      <c r="B58" s="3" t="s">
        <v>109</v>
      </c>
      <c r="C58" s="3" t="s">
        <v>118</v>
      </c>
      <c r="D58" s="3" t="s">
        <v>119</v>
      </c>
      <c r="E58" s="4">
        <v>1.68</v>
      </c>
      <c r="F58" s="4">
        <v>0</v>
      </c>
      <c r="G58" s="4">
        <f t="shared" si="3"/>
        <v>0</v>
      </c>
    </row>
    <row r="59" spans="1:7" ht="41.4" x14ac:dyDescent="0.3">
      <c r="A59" s="3" t="s">
        <v>120</v>
      </c>
      <c r="B59" s="3" t="s">
        <v>109</v>
      </c>
      <c r="C59" s="3" t="s">
        <v>121</v>
      </c>
      <c r="D59" s="3" t="s">
        <v>20</v>
      </c>
      <c r="E59" s="4">
        <v>8.4</v>
      </c>
      <c r="F59" s="4">
        <v>0</v>
      </c>
      <c r="G59" s="4">
        <f t="shared" si="3"/>
        <v>0</v>
      </c>
    </row>
    <row r="60" spans="1:7" ht="41.4" x14ac:dyDescent="0.3">
      <c r="A60" s="3" t="s">
        <v>122</v>
      </c>
      <c r="B60" s="3" t="s">
        <v>109</v>
      </c>
      <c r="C60" s="3" t="s">
        <v>123</v>
      </c>
      <c r="D60" s="3" t="s">
        <v>20</v>
      </c>
      <c r="E60" s="4">
        <v>8.4</v>
      </c>
      <c r="F60" s="4">
        <v>0</v>
      </c>
      <c r="G60" s="4">
        <f t="shared" si="3"/>
        <v>0</v>
      </c>
    </row>
    <row r="61" spans="1:7" ht="41.4" x14ac:dyDescent="0.3">
      <c r="A61" s="3" t="s">
        <v>124</v>
      </c>
      <c r="B61" s="3" t="s">
        <v>125</v>
      </c>
      <c r="C61" s="3" t="s">
        <v>126</v>
      </c>
      <c r="D61" s="3" t="s">
        <v>20</v>
      </c>
      <c r="E61" s="4">
        <v>16.2</v>
      </c>
      <c r="F61" s="4">
        <v>0</v>
      </c>
      <c r="G61" s="4">
        <f t="shared" si="3"/>
        <v>0</v>
      </c>
    </row>
    <row r="62" spans="1:7" x14ac:dyDescent="0.3">
      <c r="A62" s="5"/>
      <c r="B62" s="5"/>
      <c r="C62" s="5" t="s">
        <v>127</v>
      </c>
      <c r="D62" s="5"/>
      <c r="E62" s="5"/>
      <c r="F62" s="5"/>
      <c r="G62" s="5">
        <f>SUM(G54:G61)</f>
        <v>0</v>
      </c>
    </row>
    <row r="63" spans="1:7" x14ac:dyDescent="0.3">
      <c r="A63" s="2" t="s">
        <v>128</v>
      </c>
      <c r="B63" s="2"/>
      <c r="C63" s="2" t="s">
        <v>129</v>
      </c>
      <c r="D63" s="2"/>
      <c r="E63" s="2"/>
      <c r="F63" s="2"/>
      <c r="G63" s="2"/>
    </row>
    <row r="64" spans="1:7" x14ac:dyDescent="0.3">
      <c r="A64" s="3" t="s">
        <v>130</v>
      </c>
      <c r="B64" s="3" t="s">
        <v>31</v>
      </c>
      <c r="C64" s="3" t="s">
        <v>32</v>
      </c>
      <c r="D64" s="3" t="s">
        <v>30</v>
      </c>
      <c r="E64" s="4">
        <v>302.31</v>
      </c>
      <c r="F64" s="4">
        <v>0</v>
      </c>
      <c r="G64" s="4">
        <f t="shared" ref="G64:G69" si="4">ROUND(E64*F64,2)</f>
        <v>0</v>
      </c>
    </row>
    <row r="65" spans="1:7" ht="27.6" x14ac:dyDescent="0.3">
      <c r="A65" s="3" t="s">
        <v>131</v>
      </c>
      <c r="B65" s="3" t="s">
        <v>31</v>
      </c>
      <c r="C65" s="3" t="s">
        <v>33</v>
      </c>
      <c r="D65" s="3" t="s">
        <v>30</v>
      </c>
      <c r="E65" s="4">
        <v>302.31</v>
      </c>
      <c r="F65" s="4">
        <v>0</v>
      </c>
      <c r="G65" s="4">
        <f t="shared" si="4"/>
        <v>0</v>
      </c>
    </row>
    <row r="66" spans="1:7" ht="27.6" x14ac:dyDescent="0.3">
      <c r="A66" s="3" t="s">
        <v>132</v>
      </c>
      <c r="B66" s="3" t="s">
        <v>34</v>
      </c>
      <c r="C66" s="3" t="s">
        <v>35</v>
      </c>
      <c r="D66" s="3" t="s">
        <v>20</v>
      </c>
      <c r="E66" s="4">
        <v>1094.8800000000001</v>
      </c>
      <c r="F66" s="4">
        <v>0</v>
      </c>
      <c r="G66" s="4">
        <f t="shared" si="4"/>
        <v>0</v>
      </c>
    </row>
    <row r="67" spans="1:7" ht="41.4" x14ac:dyDescent="0.3">
      <c r="A67" s="3" t="s">
        <v>133</v>
      </c>
      <c r="B67" s="3" t="s">
        <v>37</v>
      </c>
      <c r="C67" s="3" t="s">
        <v>38</v>
      </c>
      <c r="D67" s="3" t="s">
        <v>20</v>
      </c>
      <c r="E67" s="4">
        <v>1070.8800000000001</v>
      </c>
      <c r="F67" s="4">
        <v>0</v>
      </c>
      <c r="G67" s="4">
        <f t="shared" si="4"/>
        <v>0</v>
      </c>
    </row>
    <row r="68" spans="1:7" ht="27.6" x14ac:dyDescent="0.3">
      <c r="A68" s="3" t="s">
        <v>134</v>
      </c>
      <c r="B68" s="3" t="s">
        <v>40</v>
      </c>
      <c r="C68" s="3" t="s">
        <v>41</v>
      </c>
      <c r="D68" s="3" t="s">
        <v>20</v>
      </c>
      <c r="E68" s="4">
        <v>1004.05</v>
      </c>
      <c r="F68" s="4">
        <v>0</v>
      </c>
      <c r="G68" s="4">
        <f t="shared" si="4"/>
        <v>0</v>
      </c>
    </row>
    <row r="69" spans="1:7" ht="55.2" x14ac:dyDescent="0.3">
      <c r="A69" s="3" t="s">
        <v>135</v>
      </c>
      <c r="B69" s="3" t="s">
        <v>43</v>
      </c>
      <c r="C69" s="3" t="s">
        <v>44</v>
      </c>
      <c r="D69" s="3" t="s">
        <v>20</v>
      </c>
      <c r="E69" s="4">
        <v>426.43</v>
      </c>
      <c r="F69" s="4">
        <v>0</v>
      </c>
      <c r="G69" s="4">
        <f t="shared" si="4"/>
        <v>0</v>
      </c>
    </row>
    <row r="70" spans="1:7" x14ac:dyDescent="0.3">
      <c r="A70" s="5"/>
      <c r="B70" s="5"/>
      <c r="C70" s="5" t="s">
        <v>136</v>
      </c>
      <c r="D70" s="5"/>
      <c r="E70" s="5"/>
      <c r="F70" s="5"/>
      <c r="G70" s="5">
        <f>SUM(G64:G69)</f>
        <v>0</v>
      </c>
    </row>
    <row r="71" spans="1:7" x14ac:dyDescent="0.3">
      <c r="A71" s="2" t="s">
        <v>137</v>
      </c>
      <c r="B71" s="2"/>
      <c r="C71" s="2" t="s">
        <v>138</v>
      </c>
      <c r="D71" s="2"/>
      <c r="E71" s="2"/>
      <c r="F71" s="2"/>
      <c r="G71" s="2"/>
    </row>
    <row r="72" spans="1:7" ht="41.4" x14ac:dyDescent="0.3">
      <c r="A72" s="3" t="s">
        <v>139</v>
      </c>
      <c r="B72" s="3" t="s">
        <v>34</v>
      </c>
      <c r="C72" s="3" t="s">
        <v>140</v>
      </c>
      <c r="D72" s="3" t="s">
        <v>20</v>
      </c>
      <c r="E72" s="4">
        <v>368.36</v>
      </c>
      <c r="F72" s="4">
        <v>0</v>
      </c>
      <c r="G72" s="4">
        <f>ROUND(E72*F72,2)</f>
        <v>0</v>
      </c>
    </row>
    <row r="73" spans="1:7" ht="41.4" x14ac:dyDescent="0.3">
      <c r="A73" s="3" t="s">
        <v>141</v>
      </c>
      <c r="B73" s="3" t="s">
        <v>142</v>
      </c>
      <c r="C73" s="3" t="s">
        <v>143</v>
      </c>
      <c r="D73" s="3" t="s">
        <v>20</v>
      </c>
      <c r="E73" s="4">
        <v>368.36</v>
      </c>
      <c r="F73" s="4">
        <v>0</v>
      </c>
      <c r="G73" s="4">
        <f>ROUND(E73*F73,2)</f>
        <v>0</v>
      </c>
    </row>
    <row r="74" spans="1:7" ht="27.6" x14ac:dyDescent="0.3">
      <c r="A74" s="3" t="s">
        <v>144</v>
      </c>
      <c r="B74" s="3" t="s">
        <v>46</v>
      </c>
      <c r="C74" s="3" t="s">
        <v>47</v>
      </c>
      <c r="D74" s="3" t="s">
        <v>20</v>
      </c>
      <c r="E74" s="4">
        <v>964.63</v>
      </c>
      <c r="F74" s="4">
        <v>0</v>
      </c>
      <c r="G74" s="4">
        <f>ROUND(E74*F74,2)</f>
        <v>0</v>
      </c>
    </row>
    <row r="75" spans="1:7" ht="27.6" x14ac:dyDescent="0.3">
      <c r="A75" s="3" t="s">
        <v>145</v>
      </c>
      <c r="B75" s="3" t="s">
        <v>49</v>
      </c>
      <c r="C75" s="3" t="s">
        <v>50</v>
      </c>
      <c r="D75" s="3" t="s">
        <v>20</v>
      </c>
      <c r="E75" s="4">
        <v>895.32</v>
      </c>
      <c r="F75" s="4">
        <v>0</v>
      </c>
      <c r="G75" s="4">
        <f>ROUND(E75*F75,2)</f>
        <v>0</v>
      </c>
    </row>
    <row r="76" spans="1:7" x14ac:dyDescent="0.3">
      <c r="A76" s="5"/>
      <c r="B76" s="5"/>
      <c r="C76" s="5" t="s">
        <v>146</v>
      </c>
      <c r="D76" s="5"/>
      <c r="E76" s="5"/>
      <c r="F76" s="5"/>
      <c r="G76" s="5">
        <f>SUM(G72:G75)</f>
        <v>0</v>
      </c>
    </row>
    <row r="77" spans="1:7" x14ac:dyDescent="0.3">
      <c r="A77" s="2" t="s">
        <v>147</v>
      </c>
      <c r="B77" s="2"/>
      <c r="C77" s="2" t="s">
        <v>148</v>
      </c>
      <c r="D77" s="2"/>
      <c r="E77" s="2"/>
      <c r="F77" s="2"/>
      <c r="G77" s="2"/>
    </row>
    <row r="78" spans="1:7" x14ac:dyDescent="0.3">
      <c r="A78" s="5"/>
      <c r="B78" s="5"/>
      <c r="C78" s="5" t="s">
        <v>149</v>
      </c>
      <c r="D78" s="5"/>
      <c r="E78" s="5"/>
      <c r="F78" s="5"/>
      <c r="G78" s="5"/>
    </row>
    <row r="79" spans="1:7" x14ac:dyDescent="0.3">
      <c r="A79" s="5"/>
      <c r="B79" s="5"/>
      <c r="C79" s="5" t="s">
        <v>150</v>
      </c>
      <c r="D79" s="5"/>
      <c r="E79" s="5"/>
      <c r="F79" s="5"/>
      <c r="G79" s="5">
        <f>G40+G52+G62+G70+G76+G78</f>
        <v>0</v>
      </c>
    </row>
    <row r="80" spans="1:7" x14ac:dyDescent="0.3">
      <c r="A80" s="2" t="s">
        <v>12</v>
      </c>
      <c r="B80" s="2"/>
      <c r="C80" s="2" t="s">
        <v>151</v>
      </c>
      <c r="D80" s="2"/>
      <c r="E80" s="2"/>
      <c r="F80" s="2"/>
      <c r="G80" s="2"/>
    </row>
    <row r="81" spans="1:7" ht="27.6" x14ac:dyDescent="0.3">
      <c r="A81" s="3" t="s">
        <v>152</v>
      </c>
      <c r="B81" s="3" t="s">
        <v>26</v>
      </c>
      <c r="C81" s="3" t="s">
        <v>153</v>
      </c>
      <c r="D81" s="3" t="s">
        <v>66</v>
      </c>
      <c r="E81" s="4">
        <v>52</v>
      </c>
      <c r="F81" s="4">
        <v>0</v>
      </c>
      <c r="G81" s="4">
        <f>ROUND(E81*F81,2)</f>
        <v>0</v>
      </c>
    </row>
    <row r="82" spans="1:7" ht="41.4" x14ac:dyDescent="0.3">
      <c r="A82" s="8" t="s">
        <v>154</v>
      </c>
      <c r="B82" s="8" t="s">
        <v>155</v>
      </c>
      <c r="C82" s="8" t="s">
        <v>156</v>
      </c>
      <c r="D82" s="8" t="s">
        <v>66</v>
      </c>
      <c r="E82" s="9" t="s">
        <v>256</v>
      </c>
      <c r="F82" s="9" t="s">
        <v>256</v>
      </c>
      <c r="G82" s="9" t="s">
        <v>256</v>
      </c>
    </row>
    <row r="83" spans="1:7" x14ac:dyDescent="0.3">
      <c r="A83" s="5"/>
      <c r="B83" s="5"/>
      <c r="C83" s="5" t="s">
        <v>157</v>
      </c>
      <c r="D83" s="5"/>
      <c r="E83" s="5"/>
      <c r="F83" s="5"/>
      <c r="G83" s="5">
        <f>SUM(G81:G82)</f>
        <v>0</v>
      </c>
    </row>
    <row r="84" spans="1:7" x14ac:dyDescent="0.3">
      <c r="A84" s="2" t="s">
        <v>13</v>
      </c>
      <c r="B84" s="2"/>
      <c r="C84" s="2" t="s">
        <v>158</v>
      </c>
      <c r="D84" s="2"/>
      <c r="E84" s="2"/>
      <c r="F84" s="2"/>
      <c r="G84" s="2"/>
    </row>
    <row r="85" spans="1:7" ht="41.4" x14ac:dyDescent="0.3">
      <c r="A85" s="3" t="s">
        <v>159</v>
      </c>
      <c r="B85" s="3" t="s">
        <v>26</v>
      </c>
      <c r="C85" s="3" t="s">
        <v>160</v>
      </c>
      <c r="D85" s="3" t="s">
        <v>30</v>
      </c>
      <c r="E85" s="4">
        <v>21.31</v>
      </c>
      <c r="F85" s="4">
        <v>0</v>
      </c>
      <c r="G85" s="4">
        <f>ROUND(E85*F85,2)</f>
        <v>0</v>
      </c>
    </row>
    <row r="86" spans="1:7" ht="41.4" x14ac:dyDescent="0.3">
      <c r="A86" s="3" t="s">
        <v>161</v>
      </c>
      <c r="B86" s="3" t="s">
        <v>28</v>
      </c>
      <c r="C86" s="3" t="s">
        <v>162</v>
      </c>
      <c r="D86" s="3" t="s">
        <v>66</v>
      </c>
      <c r="E86" s="4">
        <v>126</v>
      </c>
      <c r="F86" s="4">
        <v>0</v>
      </c>
      <c r="G86" s="4">
        <f>ROUND(E86*F86,2)</f>
        <v>0</v>
      </c>
    </row>
    <row r="87" spans="1:7" ht="41.4" x14ac:dyDescent="0.3">
      <c r="A87" s="3" t="s">
        <v>163</v>
      </c>
      <c r="B87" s="3" t="s">
        <v>28</v>
      </c>
      <c r="C87" s="3" t="s">
        <v>164</v>
      </c>
      <c r="D87" s="3" t="s">
        <v>30</v>
      </c>
      <c r="E87" s="4">
        <v>72.94</v>
      </c>
      <c r="F87" s="4">
        <v>0</v>
      </c>
      <c r="G87" s="4">
        <f>ROUND(E87*F87,2)</f>
        <v>0</v>
      </c>
    </row>
    <row r="88" spans="1:7" x14ac:dyDescent="0.3">
      <c r="A88" s="5"/>
      <c r="B88" s="5"/>
      <c r="C88" s="5" t="s">
        <v>165</v>
      </c>
      <c r="D88" s="5"/>
      <c r="E88" s="5"/>
      <c r="F88" s="5"/>
      <c r="G88" s="5">
        <f>SUM(G85:G87)</f>
        <v>0</v>
      </c>
    </row>
    <row r="89" spans="1:7" x14ac:dyDescent="0.3">
      <c r="A89" s="2" t="s">
        <v>14</v>
      </c>
      <c r="B89" s="2"/>
      <c r="C89" s="2" t="s">
        <v>148</v>
      </c>
      <c r="D89" s="2"/>
      <c r="E89" s="2"/>
      <c r="F89" s="2"/>
      <c r="G89" s="2"/>
    </row>
    <row r="90" spans="1:7" ht="27.6" x14ac:dyDescent="0.3">
      <c r="A90" s="3" t="s">
        <v>166</v>
      </c>
      <c r="B90" s="3" t="s">
        <v>34</v>
      </c>
      <c r="C90" s="3" t="s">
        <v>35</v>
      </c>
      <c r="D90" s="3" t="s">
        <v>20</v>
      </c>
      <c r="E90" s="4">
        <v>190.8</v>
      </c>
      <c r="F90" s="4">
        <v>0</v>
      </c>
      <c r="G90" s="4">
        <f>ROUND(E90*F90,2)</f>
        <v>0</v>
      </c>
    </row>
    <row r="91" spans="1:7" ht="27.6" x14ac:dyDescent="0.3">
      <c r="A91" s="3" t="s">
        <v>167</v>
      </c>
      <c r="B91" s="3" t="s">
        <v>168</v>
      </c>
      <c r="C91" s="3" t="s">
        <v>169</v>
      </c>
      <c r="D91" s="3" t="s">
        <v>20</v>
      </c>
      <c r="E91" s="4">
        <v>190.8</v>
      </c>
      <c r="F91" s="4">
        <v>0</v>
      </c>
      <c r="G91" s="4">
        <f>ROUND(E91*F91,2)</f>
        <v>0</v>
      </c>
    </row>
    <row r="92" spans="1:7" ht="27.6" x14ac:dyDescent="0.3">
      <c r="A92" s="3" t="s">
        <v>170</v>
      </c>
      <c r="B92" s="3" t="s">
        <v>40</v>
      </c>
      <c r="C92" s="3" t="s">
        <v>41</v>
      </c>
      <c r="D92" s="3" t="s">
        <v>20</v>
      </c>
      <c r="E92" s="4">
        <v>177.48</v>
      </c>
      <c r="F92" s="4">
        <v>0</v>
      </c>
      <c r="G92" s="4">
        <f>ROUND(E92*F92,2)</f>
        <v>0</v>
      </c>
    </row>
    <row r="93" spans="1:7" ht="41.4" x14ac:dyDescent="0.3">
      <c r="A93" s="3" t="s">
        <v>171</v>
      </c>
      <c r="B93" s="3" t="s">
        <v>172</v>
      </c>
      <c r="C93" s="3" t="s">
        <v>173</v>
      </c>
      <c r="D93" s="3" t="s">
        <v>20</v>
      </c>
      <c r="E93" s="4">
        <v>168.6</v>
      </c>
      <c r="F93" s="4">
        <v>0</v>
      </c>
      <c r="G93" s="4">
        <f>ROUND(E93*F93,2)</f>
        <v>0</v>
      </c>
    </row>
    <row r="94" spans="1:7" x14ac:dyDescent="0.3">
      <c r="A94" s="5"/>
      <c r="B94" s="5"/>
      <c r="C94" s="5" t="s">
        <v>174</v>
      </c>
      <c r="D94" s="5"/>
      <c r="E94" s="5"/>
      <c r="F94" s="5"/>
      <c r="G94" s="5">
        <f>SUM(G90:G93)</f>
        <v>0</v>
      </c>
    </row>
    <row r="95" spans="1:7" x14ac:dyDescent="0.3">
      <c r="A95" s="2" t="s">
        <v>15</v>
      </c>
      <c r="B95" s="2"/>
      <c r="C95" s="2" t="s">
        <v>175</v>
      </c>
      <c r="D95" s="2"/>
      <c r="E95" s="2"/>
      <c r="F95" s="2"/>
      <c r="G95" s="2"/>
    </row>
    <row r="96" spans="1:7" x14ac:dyDescent="0.3">
      <c r="A96" s="2" t="s">
        <v>176</v>
      </c>
      <c r="B96" s="2"/>
      <c r="C96" s="2" t="s">
        <v>148</v>
      </c>
      <c r="D96" s="2"/>
      <c r="E96" s="2"/>
      <c r="F96" s="2"/>
      <c r="G96" s="2"/>
    </row>
    <row r="97" spans="1:7" ht="27.6" x14ac:dyDescent="0.3">
      <c r="A97" s="3" t="s">
        <v>177</v>
      </c>
      <c r="B97" s="3" t="s">
        <v>125</v>
      </c>
      <c r="C97" s="3" t="s">
        <v>178</v>
      </c>
      <c r="D97" s="3" t="s">
        <v>20</v>
      </c>
      <c r="E97" s="4">
        <v>538</v>
      </c>
      <c r="F97" s="4">
        <v>0</v>
      </c>
      <c r="G97" s="4">
        <f t="shared" ref="G97:G102" si="5">ROUND(E97*F97,2)</f>
        <v>0</v>
      </c>
    </row>
    <row r="98" spans="1:7" ht="41.4" x14ac:dyDescent="0.3">
      <c r="A98" s="8" t="s">
        <v>179</v>
      </c>
      <c r="B98" s="8" t="s">
        <v>155</v>
      </c>
      <c r="C98" s="8" t="s">
        <v>180</v>
      </c>
      <c r="D98" s="8" t="s">
        <v>69</v>
      </c>
      <c r="E98" s="9" t="s">
        <v>256</v>
      </c>
      <c r="F98" s="9" t="s">
        <v>256</v>
      </c>
      <c r="G98" s="9" t="s">
        <v>256</v>
      </c>
    </row>
    <row r="99" spans="1:7" ht="41.4" x14ac:dyDescent="0.3">
      <c r="A99" s="8" t="s">
        <v>181</v>
      </c>
      <c r="B99" s="8" t="s">
        <v>155</v>
      </c>
      <c r="C99" s="8" t="s">
        <v>182</v>
      </c>
      <c r="D99" s="8" t="s">
        <v>69</v>
      </c>
      <c r="E99" s="9" t="s">
        <v>256</v>
      </c>
      <c r="F99" s="9" t="s">
        <v>256</v>
      </c>
      <c r="G99" s="9" t="s">
        <v>256</v>
      </c>
    </row>
    <row r="100" spans="1:7" ht="55.2" x14ac:dyDescent="0.3">
      <c r="A100" s="8" t="s">
        <v>183</v>
      </c>
      <c r="B100" s="8" t="s">
        <v>155</v>
      </c>
      <c r="C100" s="8" t="s">
        <v>184</v>
      </c>
      <c r="D100" s="8" t="s">
        <v>69</v>
      </c>
      <c r="E100" s="9" t="s">
        <v>256</v>
      </c>
      <c r="F100" s="9" t="s">
        <v>256</v>
      </c>
      <c r="G100" s="9" t="s">
        <v>256</v>
      </c>
    </row>
    <row r="101" spans="1:7" ht="27.6" x14ac:dyDescent="0.3">
      <c r="A101" s="8" t="s">
        <v>185</v>
      </c>
      <c r="B101" s="8" t="s">
        <v>155</v>
      </c>
      <c r="C101" s="8" t="s">
        <v>186</v>
      </c>
      <c r="D101" s="8" t="s">
        <v>69</v>
      </c>
      <c r="E101" s="9" t="s">
        <v>256</v>
      </c>
      <c r="F101" s="9" t="s">
        <v>256</v>
      </c>
      <c r="G101" s="9" t="s">
        <v>256</v>
      </c>
    </row>
    <row r="102" spans="1:7" ht="41.4" x14ac:dyDescent="0.3">
      <c r="A102" s="3" t="s">
        <v>187</v>
      </c>
      <c r="B102" s="3" t="s">
        <v>188</v>
      </c>
      <c r="C102" s="3" t="s">
        <v>189</v>
      </c>
      <c r="D102" s="3" t="s">
        <v>23</v>
      </c>
      <c r="E102" s="4">
        <v>1</v>
      </c>
      <c r="F102" s="4">
        <v>0</v>
      </c>
      <c r="G102" s="4">
        <f t="shared" si="5"/>
        <v>0</v>
      </c>
    </row>
    <row r="103" spans="1:7" x14ac:dyDescent="0.3">
      <c r="A103" s="5"/>
      <c r="B103" s="5"/>
      <c r="C103" s="5" t="s">
        <v>190</v>
      </c>
      <c r="D103" s="5"/>
      <c r="E103" s="5"/>
      <c r="F103" s="5"/>
      <c r="G103" s="5">
        <f>SUM(G97:G102)</f>
        <v>0</v>
      </c>
    </row>
    <row r="104" spans="1:7" x14ac:dyDescent="0.3">
      <c r="A104" s="2" t="s">
        <v>191</v>
      </c>
      <c r="B104" s="2"/>
      <c r="C104" s="2" t="s">
        <v>192</v>
      </c>
      <c r="D104" s="2"/>
      <c r="E104" s="2"/>
      <c r="F104" s="2"/>
      <c r="G104" s="2"/>
    </row>
    <row r="105" spans="1:7" x14ac:dyDescent="0.3">
      <c r="A105" s="3" t="s">
        <v>193</v>
      </c>
      <c r="B105" s="3" t="s">
        <v>188</v>
      </c>
      <c r="C105" s="3" t="s">
        <v>194</v>
      </c>
      <c r="D105" s="3" t="s">
        <v>23</v>
      </c>
      <c r="E105" s="4">
        <v>1</v>
      </c>
      <c r="F105" s="4">
        <v>0</v>
      </c>
      <c r="G105" s="4">
        <f t="shared" ref="G105:G124" si="6">ROUND(E105*F105,2)</f>
        <v>0</v>
      </c>
    </row>
    <row r="106" spans="1:7" ht="27.6" x14ac:dyDescent="0.3">
      <c r="A106" s="3" t="s">
        <v>195</v>
      </c>
      <c r="B106" s="3" t="s">
        <v>28</v>
      </c>
      <c r="C106" s="3" t="s">
        <v>196</v>
      </c>
      <c r="D106" s="3" t="s">
        <v>30</v>
      </c>
      <c r="E106" s="4">
        <v>47.4</v>
      </c>
      <c r="F106" s="4">
        <v>0</v>
      </c>
      <c r="G106" s="4">
        <f t="shared" si="6"/>
        <v>0</v>
      </c>
    </row>
    <row r="107" spans="1:7" ht="27.6" x14ac:dyDescent="0.3">
      <c r="A107" s="3" t="s">
        <v>197</v>
      </c>
      <c r="B107" s="3" t="s">
        <v>198</v>
      </c>
      <c r="C107" s="3" t="s">
        <v>199</v>
      </c>
      <c r="D107" s="3" t="s">
        <v>20</v>
      </c>
      <c r="E107" s="4">
        <v>11.2</v>
      </c>
      <c r="F107" s="4">
        <v>0</v>
      </c>
      <c r="G107" s="4">
        <f t="shared" si="6"/>
        <v>0</v>
      </c>
    </row>
    <row r="108" spans="1:7" ht="41.4" x14ac:dyDescent="0.3">
      <c r="A108" s="3" t="s">
        <v>200</v>
      </c>
      <c r="B108" s="3" t="s">
        <v>109</v>
      </c>
      <c r="C108" s="3" t="s">
        <v>201</v>
      </c>
      <c r="D108" s="3" t="s">
        <v>30</v>
      </c>
      <c r="E108" s="4">
        <v>2.2400000000000002</v>
      </c>
      <c r="F108" s="4">
        <v>0</v>
      </c>
      <c r="G108" s="4">
        <f t="shared" si="6"/>
        <v>0</v>
      </c>
    </row>
    <row r="109" spans="1:7" ht="41.4" x14ac:dyDescent="0.3">
      <c r="A109" s="3" t="s">
        <v>202</v>
      </c>
      <c r="B109" s="3" t="s">
        <v>109</v>
      </c>
      <c r="C109" s="3" t="s">
        <v>203</v>
      </c>
      <c r="D109" s="3" t="s">
        <v>30</v>
      </c>
      <c r="E109" s="4">
        <v>2.8</v>
      </c>
      <c r="F109" s="4">
        <v>0</v>
      </c>
      <c r="G109" s="4">
        <f t="shared" si="6"/>
        <v>0</v>
      </c>
    </row>
    <row r="110" spans="1:7" ht="41.4" x14ac:dyDescent="0.3">
      <c r="A110" s="3" t="s">
        <v>204</v>
      </c>
      <c r="B110" s="3" t="s">
        <v>109</v>
      </c>
      <c r="C110" s="3" t="s">
        <v>205</v>
      </c>
      <c r="D110" s="3" t="s">
        <v>30</v>
      </c>
      <c r="E110" s="4">
        <v>1.37</v>
      </c>
      <c r="F110" s="4">
        <v>0</v>
      </c>
      <c r="G110" s="4">
        <f t="shared" si="6"/>
        <v>0</v>
      </c>
    </row>
    <row r="111" spans="1:7" ht="41.4" x14ac:dyDescent="0.3">
      <c r="A111" s="3" t="s">
        <v>206</v>
      </c>
      <c r="B111" s="3" t="s">
        <v>109</v>
      </c>
      <c r="C111" s="3" t="s">
        <v>207</v>
      </c>
      <c r="D111" s="3" t="s">
        <v>119</v>
      </c>
      <c r="E111" s="4">
        <v>1.8</v>
      </c>
      <c r="F111" s="4">
        <v>0</v>
      </c>
      <c r="G111" s="4">
        <f t="shared" si="6"/>
        <v>0</v>
      </c>
    </row>
    <row r="112" spans="1:7" ht="41.4" x14ac:dyDescent="0.3">
      <c r="A112" s="3" t="s">
        <v>208</v>
      </c>
      <c r="B112" s="3" t="s">
        <v>109</v>
      </c>
      <c r="C112" s="3" t="s">
        <v>121</v>
      </c>
      <c r="D112" s="3" t="s">
        <v>20</v>
      </c>
      <c r="E112" s="4">
        <v>16</v>
      </c>
      <c r="F112" s="4">
        <v>0</v>
      </c>
      <c r="G112" s="4">
        <f t="shared" si="6"/>
        <v>0</v>
      </c>
    </row>
    <row r="113" spans="1:7" ht="41.4" x14ac:dyDescent="0.3">
      <c r="A113" s="3" t="s">
        <v>209</v>
      </c>
      <c r="B113" s="3" t="s">
        <v>109</v>
      </c>
      <c r="C113" s="3" t="s">
        <v>123</v>
      </c>
      <c r="D113" s="3" t="s">
        <v>20</v>
      </c>
      <c r="E113" s="4">
        <v>16</v>
      </c>
      <c r="F113" s="4">
        <v>0</v>
      </c>
      <c r="G113" s="4">
        <f t="shared" si="6"/>
        <v>0</v>
      </c>
    </row>
    <row r="114" spans="1:7" ht="27.6" x14ac:dyDescent="0.3">
      <c r="A114" s="3" t="s">
        <v>210</v>
      </c>
      <c r="B114" s="3" t="s">
        <v>109</v>
      </c>
      <c r="C114" s="3" t="s">
        <v>211</v>
      </c>
      <c r="D114" s="3" t="s">
        <v>20</v>
      </c>
      <c r="E114" s="4">
        <v>9.1199999999999992</v>
      </c>
      <c r="F114" s="4">
        <v>0</v>
      </c>
      <c r="G114" s="4">
        <f t="shared" si="6"/>
        <v>0</v>
      </c>
    </row>
    <row r="115" spans="1:7" ht="27.6" x14ac:dyDescent="0.3">
      <c r="A115" s="3" t="s">
        <v>212</v>
      </c>
      <c r="B115" s="3" t="s">
        <v>198</v>
      </c>
      <c r="C115" s="3" t="s">
        <v>213</v>
      </c>
      <c r="D115" s="3" t="s">
        <v>30</v>
      </c>
      <c r="E115" s="4">
        <v>0.54</v>
      </c>
      <c r="F115" s="4">
        <v>0</v>
      </c>
      <c r="G115" s="4">
        <f t="shared" si="6"/>
        <v>0</v>
      </c>
    </row>
    <row r="116" spans="1:7" ht="27.6" x14ac:dyDescent="0.3">
      <c r="A116" s="3" t="s">
        <v>214</v>
      </c>
      <c r="B116" s="3" t="s">
        <v>198</v>
      </c>
      <c r="C116" s="3" t="s">
        <v>215</v>
      </c>
      <c r="D116" s="3" t="s">
        <v>30</v>
      </c>
      <c r="E116" s="4">
        <v>2.44</v>
      </c>
      <c r="F116" s="4">
        <v>0</v>
      </c>
      <c r="G116" s="4">
        <f t="shared" si="6"/>
        <v>0</v>
      </c>
    </row>
    <row r="117" spans="1:7" ht="69" x14ac:dyDescent="0.3">
      <c r="A117" s="3" t="s">
        <v>216</v>
      </c>
      <c r="B117" s="3" t="s">
        <v>125</v>
      </c>
      <c r="C117" s="3" t="s">
        <v>217</v>
      </c>
      <c r="D117" s="3" t="s">
        <v>20</v>
      </c>
      <c r="E117" s="4">
        <v>16.7</v>
      </c>
      <c r="F117" s="4">
        <v>0</v>
      </c>
      <c r="G117" s="4">
        <f t="shared" si="6"/>
        <v>0</v>
      </c>
    </row>
    <row r="118" spans="1:7" ht="55.2" x14ac:dyDescent="0.3">
      <c r="A118" s="3" t="s">
        <v>218</v>
      </c>
      <c r="B118" s="3" t="s">
        <v>188</v>
      </c>
      <c r="C118" s="3" t="s">
        <v>219</v>
      </c>
      <c r="D118" s="3" t="s">
        <v>23</v>
      </c>
      <c r="E118" s="4">
        <v>1</v>
      </c>
      <c r="F118" s="4">
        <v>0</v>
      </c>
      <c r="G118" s="4">
        <f t="shared" si="6"/>
        <v>0</v>
      </c>
    </row>
    <row r="119" spans="1:7" ht="41.4" x14ac:dyDescent="0.3">
      <c r="A119" s="3" t="s">
        <v>220</v>
      </c>
      <c r="B119" s="3" t="s">
        <v>188</v>
      </c>
      <c r="C119" s="3" t="s">
        <v>221</v>
      </c>
      <c r="D119" s="3" t="s">
        <v>20</v>
      </c>
      <c r="E119" s="4">
        <v>2.2599999999999998</v>
      </c>
      <c r="F119" s="4">
        <v>0</v>
      </c>
      <c r="G119" s="4">
        <f t="shared" si="6"/>
        <v>0</v>
      </c>
    </row>
    <row r="120" spans="1:7" ht="55.2" x14ac:dyDescent="0.3">
      <c r="A120" s="3" t="s">
        <v>222</v>
      </c>
      <c r="B120" s="3" t="s">
        <v>198</v>
      </c>
      <c r="C120" s="3" t="s">
        <v>223</v>
      </c>
      <c r="D120" s="3" t="s">
        <v>23</v>
      </c>
      <c r="E120" s="4">
        <v>1</v>
      </c>
      <c r="F120" s="4">
        <v>0</v>
      </c>
      <c r="G120" s="4">
        <f t="shared" si="6"/>
        <v>0</v>
      </c>
    </row>
    <row r="121" spans="1:7" ht="69" x14ac:dyDescent="0.3">
      <c r="A121" s="3" t="s">
        <v>224</v>
      </c>
      <c r="B121" s="3" t="s">
        <v>198</v>
      </c>
      <c r="C121" s="3" t="s">
        <v>225</v>
      </c>
      <c r="D121" s="3" t="s">
        <v>23</v>
      </c>
      <c r="E121" s="4">
        <v>1</v>
      </c>
      <c r="F121" s="4">
        <v>0</v>
      </c>
      <c r="G121" s="4">
        <f t="shared" si="6"/>
        <v>0</v>
      </c>
    </row>
    <row r="122" spans="1:7" ht="27.6" x14ac:dyDescent="0.3">
      <c r="A122" s="3" t="s">
        <v>226</v>
      </c>
      <c r="B122" s="3" t="s">
        <v>227</v>
      </c>
      <c r="C122" s="3" t="s">
        <v>228</v>
      </c>
      <c r="D122" s="3" t="s">
        <v>30</v>
      </c>
      <c r="E122" s="4">
        <v>25.55</v>
      </c>
      <c r="F122" s="4">
        <v>0</v>
      </c>
      <c r="G122" s="4">
        <f t="shared" si="6"/>
        <v>0</v>
      </c>
    </row>
    <row r="123" spans="1:7" ht="45" customHeight="1" x14ac:dyDescent="0.3">
      <c r="A123" s="3" t="s">
        <v>229</v>
      </c>
      <c r="B123" s="3" t="s">
        <v>198</v>
      </c>
      <c r="C123" s="3" t="s">
        <v>230</v>
      </c>
      <c r="D123" s="3" t="s">
        <v>30</v>
      </c>
      <c r="E123" s="4">
        <v>3.9</v>
      </c>
      <c r="F123" s="4">
        <v>0</v>
      </c>
      <c r="G123" s="4">
        <f t="shared" si="6"/>
        <v>0</v>
      </c>
    </row>
    <row r="124" spans="1:7" ht="27.6" x14ac:dyDescent="0.3">
      <c r="A124" s="3" t="s">
        <v>231</v>
      </c>
      <c r="B124" s="3" t="s">
        <v>198</v>
      </c>
      <c r="C124" s="3" t="s">
        <v>215</v>
      </c>
      <c r="D124" s="3" t="s">
        <v>30</v>
      </c>
      <c r="E124" s="4">
        <v>3.9</v>
      </c>
      <c r="F124" s="4">
        <v>0</v>
      </c>
      <c r="G124" s="4">
        <f t="shared" si="6"/>
        <v>0</v>
      </c>
    </row>
    <row r="125" spans="1:7" x14ac:dyDescent="0.3">
      <c r="A125" s="5"/>
      <c r="B125" s="5"/>
      <c r="C125" s="5" t="s">
        <v>232</v>
      </c>
      <c r="D125" s="5"/>
      <c r="E125" s="5"/>
      <c r="F125" s="5"/>
      <c r="G125" s="5">
        <f>SUM(G105:G124)</f>
        <v>0</v>
      </c>
    </row>
    <row r="126" spans="1:7" x14ac:dyDescent="0.3">
      <c r="A126" s="2" t="s">
        <v>233</v>
      </c>
      <c r="B126" s="2"/>
      <c r="C126" s="2" t="s">
        <v>234</v>
      </c>
      <c r="D126" s="2"/>
      <c r="E126" s="2"/>
      <c r="F126" s="2"/>
      <c r="G126" s="2"/>
    </row>
    <row r="127" spans="1:7" ht="34.799999999999997" customHeight="1" x14ac:dyDescent="0.3">
      <c r="A127" s="3" t="s">
        <v>235</v>
      </c>
      <c r="B127" s="3" t="s">
        <v>52</v>
      </c>
      <c r="C127" s="3" t="s">
        <v>53</v>
      </c>
      <c r="D127" s="3" t="s">
        <v>54</v>
      </c>
      <c r="E127" s="4">
        <v>10</v>
      </c>
      <c r="F127" s="4">
        <v>0</v>
      </c>
      <c r="G127" s="4">
        <f t="shared" ref="G127:G134" si="7">ROUND(E127*F127,2)</f>
        <v>0</v>
      </c>
    </row>
    <row r="128" spans="1:7" x14ac:dyDescent="0.3">
      <c r="A128" s="3" t="s">
        <v>236</v>
      </c>
      <c r="B128" s="3" t="s">
        <v>52</v>
      </c>
      <c r="C128" s="3" t="s">
        <v>237</v>
      </c>
      <c r="D128" s="3" t="s">
        <v>238</v>
      </c>
      <c r="E128" s="4">
        <v>1</v>
      </c>
      <c r="F128" s="4">
        <v>0</v>
      </c>
      <c r="G128" s="4">
        <f t="shared" si="7"/>
        <v>0</v>
      </c>
    </row>
    <row r="129" spans="1:7" ht="41.4" x14ac:dyDescent="0.3">
      <c r="A129" s="3" t="s">
        <v>239</v>
      </c>
      <c r="B129" s="3" t="s">
        <v>52</v>
      </c>
      <c r="C129" s="3" t="s">
        <v>56</v>
      </c>
      <c r="D129" s="3" t="s">
        <v>54</v>
      </c>
      <c r="E129" s="4">
        <v>14</v>
      </c>
      <c r="F129" s="4">
        <v>0</v>
      </c>
      <c r="G129" s="4">
        <f t="shared" si="7"/>
        <v>0</v>
      </c>
    </row>
    <row r="130" spans="1:7" ht="27.6" x14ac:dyDescent="0.3">
      <c r="A130" s="3" t="s">
        <v>240</v>
      </c>
      <c r="B130" s="3" t="s">
        <v>52</v>
      </c>
      <c r="C130" s="3" t="s">
        <v>241</v>
      </c>
      <c r="D130" s="3" t="s">
        <v>54</v>
      </c>
      <c r="E130" s="4">
        <v>1</v>
      </c>
      <c r="F130" s="4">
        <v>0</v>
      </c>
      <c r="G130" s="4">
        <f t="shared" si="7"/>
        <v>0</v>
      </c>
    </row>
    <row r="131" spans="1:7" ht="27.6" x14ac:dyDescent="0.3">
      <c r="A131" s="3" t="s">
        <v>242</v>
      </c>
      <c r="B131" s="3" t="s">
        <v>243</v>
      </c>
      <c r="C131" s="3" t="s">
        <v>244</v>
      </c>
      <c r="D131" s="3" t="s">
        <v>20</v>
      </c>
      <c r="E131" s="4">
        <v>47.58</v>
      </c>
      <c r="F131" s="4">
        <v>0</v>
      </c>
      <c r="G131" s="4">
        <f t="shared" si="7"/>
        <v>0</v>
      </c>
    </row>
    <row r="132" spans="1:7" ht="41.4" x14ac:dyDescent="0.3">
      <c r="A132" s="3" t="s">
        <v>245</v>
      </c>
      <c r="B132" s="3" t="s">
        <v>243</v>
      </c>
      <c r="C132" s="3" t="s">
        <v>246</v>
      </c>
      <c r="D132" s="3" t="s">
        <v>20</v>
      </c>
      <c r="E132" s="4">
        <v>36</v>
      </c>
      <c r="F132" s="4">
        <v>0</v>
      </c>
      <c r="G132" s="4">
        <f t="shared" si="7"/>
        <v>0</v>
      </c>
    </row>
    <row r="133" spans="1:7" ht="41.4" x14ac:dyDescent="0.3">
      <c r="A133" s="3" t="s">
        <v>247</v>
      </c>
      <c r="B133" s="3" t="s">
        <v>243</v>
      </c>
      <c r="C133" s="3" t="s">
        <v>248</v>
      </c>
      <c r="D133" s="3" t="s">
        <v>69</v>
      </c>
      <c r="E133" s="4">
        <v>2</v>
      </c>
      <c r="F133" s="4">
        <v>0</v>
      </c>
      <c r="G133" s="4">
        <f t="shared" si="7"/>
        <v>0</v>
      </c>
    </row>
    <row r="134" spans="1:7" x14ac:dyDescent="0.3">
      <c r="A134" s="3" t="s">
        <v>249</v>
      </c>
      <c r="B134" s="3" t="s">
        <v>21</v>
      </c>
      <c r="C134" s="3" t="s">
        <v>250</v>
      </c>
      <c r="D134" s="3" t="s">
        <v>25</v>
      </c>
      <c r="E134" s="4">
        <v>0.17</v>
      </c>
      <c r="F134" s="4">
        <v>0</v>
      </c>
      <c r="G134" s="4">
        <f t="shared" si="7"/>
        <v>0</v>
      </c>
    </row>
    <row r="135" spans="1:7" x14ac:dyDescent="0.3">
      <c r="A135" s="5"/>
      <c r="B135" s="5"/>
      <c r="C135" s="5" t="s">
        <v>251</v>
      </c>
      <c r="D135" s="5"/>
      <c r="E135" s="5"/>
      <c r="F135" s="5"/>
      <c r="G135" s="5">
        <f>SUM(G127:G134)</f>
        <v>0</v>
      </c>
    </row>
    <row r="136" spans="1:7" x14ac:dyDescent="0.3">
      <c r="A136" s="5"/>
      <c r="B136" s="5"/>
      <c r="C136" s="5" t="s">
        <v>252</v>
      </c>
      <c r="D136" s="5"/>
      <c r="E136" s="5"/>
      <c r="F136" s="5"/>
      <c r="G136" s="5">
        <f>G103+G125+G135</f>
        <v>0</v>
      </c>
    </row>
    <row r="137" spans="1:7" x14ac:dyDescent="0.3">
      <c r="A137" s="5"/>
      <c r="B137" s="5"/>
      <c r="C137" s="5" t="s">
        <v>253</v>
      </c>
      <c r="D137" s="5"/>
      <c r="E137" s="5"/>
      <c r="F137" s="5"/>
      <c r="G137" s="5">
        <f>G21+G36+G79+G83+G88+G94+G136</f>
        <v>0</v>
      </c>
    </row>
    <row r="138" spans="1:7" x14ac:dyDescent="0.3">
      <c r="C138" s="5" t="s">
        <v>254</v>
      </c>
      <c r="D138" s="5"/>
      <c r="E138" s="5"/>
      <c r="F138" s="5"/>
      <c r="G138" s="5"/>
    </row>
    <row r="139" spans="1:7" x14ac:dyDescent="0.3">
      <c r="C139" s="5" t="s">
        <v>255</v>
      </c>
      <c r="D139" s="5"/>
      <c r="E139" s="5"/>
      <c r="F139" s="5"/>
      <c r="G139" s="5"/>
    </row>
  </sheetData>
  <mergeCells count="2">
    <mergeCell ref="A1:G1"/>
    <mergeCell ref="A2:G2"/>
  </mergeCells>
  <pageMargins left="0.7" right="0.7" top="0.75" bottom="0.75" header="0.3" footer="0.3"/>
  <ignoredErrors>
    <ignoredError sqref="A1:A5 A7:A137 A6 G6 B1:G5 B7:G80 B6:E6 B137 D137:G137 B84:G97 B81:D81 F81:G81 B82:D82 B83:F83 B102:G136 B98:D98 B99:D99 B100:D100 B101:D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Krzysztof Matuszewski</cp:lastModifiedBy>
  <dcterms:created xsi:type="dcterms:W3CDTF">2023-12-27T16:08:34Z</dcterms:created>
  <dcterms:modified xsi:type="dcterms:W3CDTF">2023-12-27T17:38:14Z</dcterms:modified>
</cp:coreProperties>
</file>