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4\1-TP-ZP-D-2024-ODZIEŻ MEDYCZNA I OBUWIE\2 SWZ\na stronę\"/>
    </mc:Choice>
  </mc:AlternateContent>
  <bookViews>
    <workbookView xWindow="0" yWindow="0" windowWidth="28800" windowHeight="12300"/>
  </bookViews>
  <sheets>
    <sheet name="PAKIET 1" sheetId="1" r:id="rId1"/>
    <sheet name="PAKIET 2" sheetId="2" r:id="rId2"/>
    <sheet name="PAKIET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I7" i="3" s="1"/>
  <c r="G8" i="3"/>
  <c r="I8" i="3" s="1"/>
  <c r="G9" i="3"/>
  <c r="I9" i="3" s="1"/>
  <c r="G10" i="3"/>
  <c r="I10" i="3" s="1"/>
  <c r="G11" i="3"/>
  <c r="I11" i="3" s="1"/>
  <c r="G5" i="3"/>
  <c r="I5" i="3" s="1"/>
  <c r="H6" i="2"/>
  <c r="J6" i="2" s="1"/>
  <c r="H5" i="2"/>
  <c r="H7" i="2" l="1"/>
  <c r="B10" i="2" s="1"/>
  <c r="E10" i="2" s="1"/>
  <c r="G12" i="3"/>
  <c r="E15" i="3" s="1"/>
  <c r="H15" i="3" s="1"/>
  <c r="J15" i="3" s="1"/>
  <c r="I6" i="3"/>
  <c r="I12" i="3" s="1"/>
  <c r="F15" i="3" s="1"/>
  <c r="I15" i="3" s="1"/>
  <c r="K15" i="3" s="1"/>
  <c r="J5" i="2"/>
  <c r="J7" i="2" s="1"/>
  <c r="C10" i="2" s="1"/>
  <c r="G10" i="2" l="1"/>
  <c r="F10" i="2"/>
  <c r="H10" i="2" s="1"/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6" i="1"/>
  <c r="I13" i="1" l="1"/>
  <c r="K6" i="1"/>
  <c r="K13" i="1" s="1"/>
  <c r="G16" i="1" s="1"/>
  <c r="F16" i="1" l="1"/>
  <c r="I16" i="1" s="1"/>
  <c r="K16" i="1" s="1"/>
  <c r="J16" i="1"/>
  <c r="L16" i="1" s="1"/>
</calcChain>
</file>

<file path=xl/sharedStrings.xml><?xml version="1.0" encoding="utf-8"?>
<sst xmlns="http://schemas.openxmlformats.org/spreadsheetml/2006/main" count="167" uniqueCount="95">
  <si>
    <t>Lp.</t>
  </si>
  <si>
    <t>Nazwa handlowa
 / nr katalogowy / Producent</t>
  </si>
  <si>
    <t xml:space="preserve">Cena netto 
za 1 
"j.m."
</t>
  </si>
  <si>
    <t>Rodzaj i numer dokumentu dopuszczającego do stosowania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</si>
  <si>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</si>
  <si>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</si>
  <si>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</si>
  <si>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</si>
  <si>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</si>
  <si>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</si>
  <si>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</si>
  <si>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</si>
  <si>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</si>
  <si>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Komplet damski ze spodniami ( bluza wkłądana przez głowę ; w serek na karczku , krótki rękaw + spodnie z na suwak regulowane gumkami w pasie po bokach ) kolory : a)czerwony-bordowy , b)granatowy , c)niebieski - /kpl./</t>
  </si>
  <si>
    <t>Komplet męski (marynarka zapinana na  napy lub na guziki, kołnierz na stójce;długi rękaw lub lub 3/4 + spodnie zapinane na suwak z dwoma kieszeniami regulowane po bokach gumkami),kolory :
a) biały; b) niebieski; c) zielony d) granatowy /kpl./</t>
  </si>
  <si>
    <t xml:space="preserve">Pakiet 1 - ODZIEŻ MEDYCZNA </t>
  </si>
  <si>
    <t>SUMA</t>
  </si>
  <si>
    <t xml:space="preserve">Wartość podstawowa netto w zł </t>
  </si>
  <si>
    <t>Wartość podstawowa  brutto w zł z</t>
  </si>
  <si>
    <t>Prawo opcji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</si>
  <si>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</si>
  <si>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</si>
  <si>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</si>
  <si>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</si>
  <si>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Pakiet 2 - OBUWIE ZAWODOWE MEDYCZNE BIAŁE - ŚRODEK OCHRONY INDYWIDUALNEJ II KATEGORII</t>
  </si>
  <si>
    <t xml:space="preserve">Nazwa handlowa
 / nr katalogowy </t>
  </si>
  <si>
    <t xml:space="preserve">
Producent</t>
  </si>
  <si>
    <t>Pantofle damskie z otwartymi i zamkniętymi palcami</t>
  </si>
  <si>
    <t>j.m.</t>
  </si>
  <si>
    <t>Wymagania:</t>
  </si>
  <si>
    <t>j.m</t>
  </si>
  <si>
    <t>Nazwa towaru:</t>
  </si>
  <si>
    <t>j</t>
  </si>
  <si>
    <t>k</t>
  </si>
  <si>
    <t>szt.</t>
  </si>
  <si>
    <t>kpl.</t>
  </si>
  <si>
    <t xml:space="preserve">Fartuch damski rozpinany z przodu, biały z kolorowymi  wypustkami przy kieszonkach , 3 kieszenie , zapinany na napy lub guziki w kolorze dodatkow , z krótkim rękawem </t>
  </si>
  <si>
    <t>Fartuch męski rozpinany z przodu,biały ; 3 kieszenie; zapinany na napy lub guziki w kolorze dodatków,z rękawem  3/4  – cały biały</t>
  </si>
  <si>
    <t>Garsonka damska (krój klasyczny żakiet zapinany na napy lub guziki w kolorze dodatków , krótki rękaw lub 3/4 + spódnica) , żakiet biały z kolorowymi wypustkami (kolory pastelowe) -3 kieszenie , spódnica w kolorze dodatków)</t>
  </si>
  <si>
    <t>Spodnium (żakiet w serek , krój klasyczny zapinany na napy lub guziki w kolorze dodatków , krótki rękaw 3/4 +spodnie ) żakiet biały z kolorowymi wypustkami ( kolory pastelowe ) -3 kieszenie , spodnie  w kolorze dodatków, na suwak regulowane gumkami w pasie po bokach  a) biały z pastelowymi wypustkami</t>
  </si>
  <si>
    <t xml:space="preserve">Komplet męski ( bluza wkładana przez głowę , dekold w serek na karczku , krótki rękaw  + spodnie zapinane na suwak a dwoma kieszeniami po bokach , na pasek regulowany po bokach gumkami  kolory :a) czerwony-bordowy ,b) granatowy , c) niebieski </t>
  </si>
  <si>
    <t>Fartuch damski</t>
  </si>
  <si>
    <t>Fartuch męski</t>
  </si>
  <si>
    <t>Garsonka damska</t>
  </si>
  <si>
    <t>Spodnium</t>
  </si>
  <si>
    <t>Komplet damski</t>
  </si>
  <si>
    <t>Komplet męski</t>
  </si>
  <si>
    <t>Nazwa towaru</t>
  </si>
  <si>
    <t>Wymagania</t>
  </si>
  <si>
    <t>Nazwa towaru/producent</t>
  </si>
  <si>
    <t>Cena netto za j.m.</t>
  </si>
  <si>
    <t xml:space="preserve">
Nazwa handlowa/numer katalogowy</t>
  </si>
  <si>
    <t>A. Cholewka: o regulowanej tęgości; ze skóry naturalnej licowej.
B. Wkładka: anatomiczna: będąca negatywem stopy, zawierająca: łoże stopy w części piętowej, śródstopnej (pelopa) oraz wałek podpalcowy; łatwozmywalna.
C. Podeszwa: antystatyczna; antypoślizgowa.
D. Pasek na piętę: Tak z regulację długości - aby można go z pozycji na pięcie przełożyć i zapiąć na podbiciu.
E. Perforacja: Tak.
Certyfikat: Certyfikat oceny typu WE, wystawiony przez jednostkę notyfikowaną.</t>
  </si>
  <si>
    <t>para</t>
  </si>
  <si>
    <t>Ilość par/24 m-ce</t>
  </si>
  <si>
    <t>Pantofle męskie z otwartymi i zamkniętymi palcami</t>
  </si>
  <si>
    <t>Ilość j.m./12 m-cy</t>
  </si>
  <si>
    <t>Dla Środków ochrony indywidualnej kategorii I wymaga się przedłożenia Deklaracja zgodności z wymaganiami zasadniczymi.</t>
  </si>
  <si>
    <t>UWAGA:</t>
  </si>
  <si>
    <t>1.</t>
  </si>
  <si>
    <t>2.</t>
  </si>
  <si>
    <t>Dla Środków ochrony indywidualnej kategorii II  wymaga się przedłożenia Certyfikat oceny typu WE , wystawiony przez  jednostkę notyfikowaną.</t>
  </si>
  <si>
    <t>3.</t>
  </si>
  <si>
    <t>Dla Środków ochrony indywidualnej kategorii I wymaga się  posiadania  właściwości konstrukcyjno- użytkowe zgodne z wymaganiami zawartymi w poniższych dokumentach normatywnych:</t>
  </si>
  <si>
    <t>Norma PN-EN 13520: 2004 Odporność na ścieranie na sucho i mokro dla materiałów na wierzchy, podszewki i wyściółki;</t>
  </si>
  <si>
    <t>Norma PN-EN 13512: 2004 Odporność na wielokrotne zginanie materiałów przeznaczonych na wierzchy i podszewki;</t>
  </si>
  <si>
    <r>
      <t xml:space="preserve"> </t>
    </r>
    <r>
      <rPr>
        <sz val="10"/>
        <color indexed="8"/>
        <rFont val="Tahoma"/>
        <family val="2"/>
        <charset val="238"/>
      </rPr>
      <t>Norma PN-EN ISO 20347:2007 dla obuwia zawodowego do użytku w pracy;</t>
    </r>
  </si>
  <si>
    <t>Norma PN ISO 17707 „Obuwie, Metody badania podeszew. Odporność na wielokrotne zginanie dla obuwia wyjściowego.</t>
  </si>
  <si>
    <t>4.</t>
  </si>
  <si>
    <t>Wszystkie wyroby dostępne w pełnej rozmiarówce w zależności od potrzeb.</t>
  </si>
  <si>
    <t xml:space="preserve">Cena netto 
za 1 
parę
</t>
  </si>
  <si>
    <t>Półbuty męskie ; antypoślizgowe; skóra naturalna czarna; wkładka wymienna (kierowca)- Środek ochrony indywidualanej II kategorii.</t>
  </si>
  <si>
    <t>Trzewiki robocze, antypoślizgowe cholewka powyżej kostki; skóra naturalna czarna; wkładka wymienna (konserwator, robotnik gospodarczy)- Środek ochrony indywidualanej II kategorii.</t>
  </si>
  <si>
    <t>Trzewiki robocze, antypoślizgowe cholewka powyżej kostki; skóra naturalna czarna; wkładka wymienna (ślusarz, magazynier); podnosek o wytrzymałości min. 100 kN- Środek ochrony indywidualnej II kategorii,  odp. PN 20345.</t>
  </si>
  <si>
    <t>Buty filcowo- gumowe-PCV sięgające  pod kolana; wkładka wymienna- Środek ochrony indywidualanej I kategorii.</t>
  </si>
  <si>
    <t>Kalosze wykonane z wysokiej jakości gumowego tworzywa PVC odpornego na uszkodzenia; antypoślizgowa gruba podeszwa zapewniająca dobrą przyczepność;                                                           wyjmowana ocieplana wkładka wykonana w 100% z naturalnej wełny zapewniająca ochronę przed zimnem i wilgocią ; spełniają wymagania normy- Środek ochrony indywidualanej I kategorii.</t>
  </si>
  <si>
    <t>Obuwie zimowe damskie- ŚNIEGOWCE -wykonane z dobrej jakości gumy oraz z ortalionu; elastyczna i antypoślizgowa podeszwa o głębokim bieżniku; buty wyposażone w ściągacze z blokadami zapobiegające dostawania się śniegu do środka.</t>
  </si>
  <si>
    <t>Półbuty damskie robocze ; gwarantujące bezpieczeństwo bez podnoska; antypoślizgowa i odporna podeszwa zapewniająca przyczepność nawet na ceramicznym podłożu; skóra  naturalna lub zamszowowa; wyściólka ze skóry; wkładka wymienn; sznurowane; posiadające właściwości antystatyczne; zamknięty obszar stopy; absorbcja energii w pięcie;spełniają wymagania normy EN 20347 - Środek ochrony indywidualanej I kategorii.</t>
  </si>
  <si>
    <t xml:space="preserve">
ilość
par
/24 m-ce</t>
  </si>
  <si>
    <t>Nazwa</t>
  </si>
  <si>
    <t>Półbuty męskie</t>
  </si>
  <si>
    <t>Trzewiki robocze</t>
  </si>
  <si>
    <t>Obuwie zimowe</t>
  </si>
  <si>
    <t>Buty filcowo - gumowe</t>
  </si>
  <si>
    <t xml:space="preserve">Kalosze </t>
  </si>
  <si>
    <t>Półbuty damskie</t>
  </si>
  <si>
    <t xml:space="preserve">UWAGA: </t>
  </si>
  <si>
    <t xml:space="preserve">OPIS TKANINY:
TKANINA POLIESTROWO- BAWEŁNIANA
SKŁAD 50% PES/ 50% BAW
GRAMATURA 170g/m2
SPLOT RZĄDKOWY 2/1
KURCZLIWOŚĆ PO OSNOWIE 1,5% , PO WĄTKU 0,9% 
</t>
  </si>
  <si>
    <t>Pakiet  3 - OBUWIE ZAWODOWE</t>
  </si>
  <si>
    <r>
      <t>"</t>
    </r>
    <r>
      <rPr>
        <b/>
        <sz val="11"/>
        <color theme="1"/>
        <rFont val="Tahoma"/>
        <family val="2"/>
        <charset val="238"/>
      </rPr>
      <t>Zaoferowana odzież ma posiadać: Certyfikat zgodności z Polską Normą na wyroby gotowe (odzież) – PN-P 84525;1998,  OEKOTEX Standard, kartę techniczną tkaniny, wzornik kolorów, katalog z zaznaczonymi wzorami, tabelę rozmiarów (rozpiętość rozmiarowa co najmniej XS-XXXL)."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</si>
  <si>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Wartość netto 
w zł</t>
  </si>
  <si>
    <t>VAT w %</t>
  </si>
  <si>
    <t>Wartość brutto
w zł</t>
  </si>
  <si>
    <t>Wartość netto w zł</t>
  </si>
  <si>
    <t>Wartość brutto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</si>
</sst>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7"/>
      <color indexed="8"/>
      <name val="Times New Roman"/>
      <family val="1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4" fontId="0" fillId="2" borderId="1" xfId="0" applyNumberFormat="1" applyFill="1" applyBorder="1"/>
    <xf numFmtId="9" fontId="0" fillId="2" borderId="1" xfId="0" applyNumberFormat="1" applyFill="1" applyBorder="1"/>
    <xf numFmtId="0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Border="1"/>
    <xf numFmtId="9" fontId="1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12" fillId="0" borderId="4" xfId="1" applyFont="1" applyBorder="1" applyAlignment="1">
      <alignment horizontal="righ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right" vertical="center" wrapText="1"/>
    </xf>
    <xf numFmtId="44" fontId="13" fillId="0" borderId="5" xfId="3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right" vertical="center" wrapText="1"/>
    </xf>
    <xf numFmtId="0" fontId="12" fillId="0" borderId="7" xfId="1" applyFont="1" applyFill="1" applyBorder="1" applyAlignment="1">
      <alignment horizontal="right" vertical="center" wrapText="1"/>
    </xf>
    <xf numFmtId="0" fontId="12" fillId="0" borderId="9" xfId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0" fillId="5" borderId="1" xfId="0" applyNumberFormat="1" applyFill="1" applyBorder="1"/>
    <xf numFmtId="9" fontId="0" fillId="5" borderId="1" xfId="0" applyNumberFormat="1" applyFill="1" applyBorder="1"/>
    <xf numFmtId="0" fontId="1" fillId="0" borderId="0" xfId="0" applyFont="1" applyAlignment="1">
      <alignment wrapText="1"/>
    </xf>
    <xf numFmtId="4" fontId="9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5" fillId="0" borderId="1" xfId="0" applyFont="1" applyBorder="1"/>
    <xf numFmtId="0" fontId="11" fillId="0" borderId="3" xfId="0" applyFont="1" applyBorder="1" applyAlignment="1">
      <alignment horizontal="left"/>
    </xf>
    <xf numFmtId="0" fontId="12" fillId="0" borderId="0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8" xfId="1" applyFont="1" applyFill="1" applyBorder="1" applyAlignment="1">
      <alignment horizontal="left" vertical="center" wrapText="1"/>
    </xf>
    <xf numFmtId="0" fontId="11" fillId="0" borderId="3" xfId="0" applyFont="1" applyBorder="1"/>
    <xf numFmtId="0" fontId="1" fillId="0" borderId="3" xfId="0" applyFont="1" applyBorder="1"/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5"/>
  <sheetViews>
    <sheetView tabSelected="1" topLeftCell="B16" zoomScaleNormal="100" workbookViewId="0">
      <selection activeCell="G6" sqref="G6"/>
    </sheetView>
  </sheetViews>
  <sheetFormatPr defaultRowHeight="15"/>
  <cols>
    <col min="1" max="1" width="55.140625" customWidth="1"/>
    <col min="2" max="2" width="6" customWidth="1"/>
    <col min="3" max="3" width="48.42578125" customWidth="1"/>
    <col min="4" max="4" width="69.28515625" customWidth="1"/>
    <col min="5" max="6" width="12.7109375" customWidth="1"/>
    <col min="7" max="7" width="36" customWidth="1"/>
    <col min="8" max="8" width="17.42578125" customWidth="1"/>
    <col min="9" max="9" width="14.140625" customWidth="1"/>
    <col min="10" max="10" width="12.140625" customWidth="1"/>
    <col min="11" max="11" width="13.42578125" customWidth="1"/>
    <col min="12" max="12" width="18.42578125" customWidth="1"/>
  </cols>
  <sheetData>
    <row r="3" spans="2:12" ht="15" customHeight="1">
      <c r="B3" s="59" t="s">
        <v>15</v>
      </c>
      <c r="C3" s="59"/>
      <c r="D3" s="59"/>
    </row>
    <row r="4" spans="2:12" ht="45" customHeight="1">
      <c r="B4" s="11" t="s">
        <v>0</v>
      </c>
      <c r="C4" s="1" t="s">
        <v>31</v>
      </c>
      <c r="D4" s="1" t="s">
        <v>29</v>
      </c>
      <c r="E4" s="2" t="s">
        <v>30</v>
      </c>
      <c r="F4" s="2" t="s">
        <v>56</v>
      </c>
      <c r="G4" s="1" t="s">
        <v>1</v>
      </c>
      <c r="H4" s="3" t="s">
        <v>2</v>
      </c>
      <c r="I4" s="1" t="s">
        <v>90</v>
      </c>
      <c r="J4" s="1" t="s">
        <v>91</v>
      </c>
      <c r="K4" s="1" t="s">
        <v>92</v>
      </c>
      <c r="L4" s="1" t="s">
        <v>3</v>
      </c>
    </row>
    <row r="5" spans="2:12">
      <c r="B5" s="11" t="s">
        <v>4</v>
      </c>
      <c r="C5" s="1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3" t="s">
        <v>10</v>
      </c>
      <c r="I5" s="1" t="s">
        <v>11</v>
      </c>
      <c r="J5" s="1" t="s">
        <v>12</v>
      </c>
      <c r="K5" s="1" t="s">
        <v>32</v>
      </c>
      <c r="L5" s="1" t="s">
        <v>33</v>
      </c>
    </row>
    <row r="6" spans="2:12" ht="74.25" customHeight="1">
      <c r="B6" s="11">
        <v>1</v>
      </c>
      <c r="C6" s="11" t="s">
        <v>41</v>
      </c>
      <c r="D6" s="4" t="s">
        <v>36</v>
      </c>
      <c r="E6" s="5" t="s">
        <v>34</v>
      </c>
      <c r="F6" s="5">
        <v>100</v>
      </c>
      <c r="G6" s="5"/>
      <c r="H6" s="7"/>
      <c r="I6" s="5">
        <f t="shared" ref="I6:I12" si="0">F6*H6</f>
        <v>0</v>
      </c>
      <c r="J6" s="8"/>
      <c r="K6" s="5">
        <f t="shared" ref="K6:K12" si="1">I6+I6*J6</f>
        <v>0</v>
      </c>
      <c r="L6" s="5"/>
    </row>
    <row r="7" spans="2:12" ht="71.25" customHeight="1">
      <c r="B7" s="11">
        <v>2</v>
      </c>
      <c r="C7" s="11" t="s">
        <v>42</v>
      </c>
      <c r="D7" s="4" t="s">
        <v>37</v>
      </c>
      <c r="E7" s="5" t="s">
        <v>34</v>
      </c>
      <c r="F7" s="5">
        <v>20</v>
      </c>
      <c r="G7" s="5"/>
      <c r="H7" s="7"/>
      <c r="I7" s="5">
        <f t="shared" si="0"/>
        <v>0</v>
      </c>
      <c r="J7" s="8"/>
      <c r="K7" s="5">
        <f t="shared" si="1"/>
        <v>0</v>
      </c>
      <c r="L7" s="5"/>
    </row>
    <row r="8" spans="2:12" ht="104.25" customHeight="1">
      <c r="B8" s="11">
        <v>3</v>
      </c>
      <c r="C8" s="11" t="s">
        <v>43</v>
      </c>
      <c r="D8" s="4" t="s">
        <v>38</v>
      </c>
      <c r="E8" s="5" t="s">
        <v>35</v>
      </c>
      <c r="F8" s="5">
        <v>100</v>
      </c>
      <c r="G8" s="5"/>
      <c r="H8" s="7"/>
      <c r="I8" s="5">
        <f t="shared" si="0"/>
        <v>0</v>
      </c>
      <c r="J8" s="8"/>
      <c r="K8" s="5">
        <f t="shared" si="1"/>
        <v>0</v>
      </c>
      <c r="L8" s="5"/>
    </row>
    <row r="9" spans="2:12" ht="148.5" customHeight="1">
      <c r="B9" s="11">
        <v>4</v>
      </c>
      <c r="C9" s="11" t="s">
        <v>44</v>
      </c>
      <c r="D9" s="4" t="s">
        <v>39</v>
      </c>
      <c r="E9" s="5" t="s">
        <v>35</v>
      </c>
      <c r="F9" s="5">
        <v>200</v>
      </c>
      <c r="G9" s="5"/>
      <c r="H9" s="7"/>
      <c r="I9" s="5">
        <f t="shared" si="0"/>
        <v>0</v>
      </c>
      <c r="J9" s="8"/>
      <c r="K9" s="5">
        <f t="shared" si="1"/>
        <v>0</v>
      </c>
      <c r="L9" s="5"/>
    </row>
    <row r="10" spans="2:12" ht="113.25" customHeight="1">
      <c r="B10" s="11">
        <v>5</v>
      </c>
      <c r="C10" s="11" t="s">
        <v>45</v>
      </c>
      <c r="D10" s="4" t="s">
        <v>13</v>
      </c>
      <c r="E10" s="5" t="s">
        <v>35</v>
      </c>
      <c r="F10" s="5">
        <v>500</v>
      </c>
      <c r="G10" s="5"/>
      <c r="H10" s="7"/>
      <c r="I10" s="5">
        <f t="shared" si="0"/>
        <v>0</v>
      </c>
      <c r="J10" s="8"/>
      <c r="K10" s="5">
        <f t="shared" si="1"/>
        <v>0</v>
      </c>
      <c r="L10" s="5"/>
    </row>
    <row r="11" spans="2:12" ht="45">
      <c r="B11" s="11">
        <v>6</v>
      </c>
      <c r="C11" s="11" t="s">
        <v>46</v>
      </c>
      <c r="D11" s="4" t="s">
        <v>14</v>
      </c>
      <c r="E11" s="5" t="s">
        <v>35</v>
      </c>
      <c r="F11" s="5">
        <v>20</v>
      </c>
      <c r="G11" s="5"/>
      <c r="H11" s="7"/>
      <c r="I11" s="5">
        <f t="shared" si="0"/>
        <v>0</v>
      </c>
      <c r="J11" s="8"/>
      <c r="K11" s="5">
        <f t="shared" si="1"/>
        <v>0</v>
      </c>
      <c r="L11" s="5"/>
    </row>
    <row r="12" spans="2:12" ht="133.5" customHeight="1">
      <c r="B12" s="11">
        <v>7</v>
      </c>
      <c r="C12" s="11" t="s">
        <v>46</v>
      </c>
      <c r="D12" s="4" t="s">
        <v>40</v>
      </c>
      <c r="E12" s="5" t="s">
        <v>35</v>
      </c>
      <c r="F12" s="5">
        <v>300</v>
      </c>
      <c r="G12" s="5"/>
      <c r="H12" s="7"/>
      <c r="I12" s="5">
        <f t="shared" si="0"/>
        <v>0</v>
      </c>
      <c r="J12" s="8"/>
      <c r="K12" s="5">
        <f t="shared" si="1"/>
        <v>0</v>
      </c>
      <c r="L12" s="5"/>
    </row>
    <row r="13" spans="2:12">
      <c r="H13" s="6" t="s">
        <v>16</v>
      </c>
      <c r="I13" s="19">
        <f>SUM(I6:I12)</f>
        <v>0</v>
      </c>
      <c r="J13" s="20"/>
      <c r="K13" s="19">
        <f t="shared" ref="K13" si="2">SUM(K6:K12)</f>
        <v>0</v>
      </c>
      <c r="L13" s="5"/>
    </row>
    <row r="15" spans="2:12" ht="51">
      <c r="F15" s="9" t="s">
        <v>17</v>
      </c>
      <c r="G15" s="9" t="s">
        <v>18</v>
      </c>
      <c r="H15" s="9" t="s">
        <v>19</v>
      </c>
      <c r="I15" s="9" t="s">
        <v>20</v>
      </c>
      <c r="J15" s="9" t="s">
        <v>21</v>
      </c>
      <c r="K15" s="9" t="s">
        <v>22</v>
      </c>
      <c r="L15" s="9" t="s">
        <v>23</v>
      </c>
    </row>
    <row r="16" spans="2:12">
      <c r="F16" s="21">
        <f>I13</f>
        <v>0</v>
      </c>
      <c r="G16" s="21">
        <f>K13</f>
        <v>0</v>
      </c>
      <c r="H16" s="22">
        <v>0.2</v>
      </c>
      <c r="I16" s="21">
        <f>F16*H16</f>
        <v>0</v>
      </c>
      <c r="J16" s="21">
        <f>G16*H16</f>
        <v>0</v>
      </c>
      <c r="K16" s="21">
        <f>(F16+I16)</f>
        <v>0</v>
      </c>
      <c r="L16" s="21">
        <f>(G16+J16)</f>
        <v>0</v>
      </c>
    </row>
    <row r="17" spans="2:12">
      <c r="C17" s="57" t="s">
        <v>86</v>
      </c>
    </row>
    <row r="18" spans="2:12" ht="117.75">
      <c r="C18" s="56" t="s">
        <v>87</v>
      </c>
      <c r="D18" s="54" t="s">
        <v>89</v>
      </c>
    </row>
    <row r="21" spans="2:12" ht="9.75" customHeight="1"/>
    <row r="22" spans="2:12" ht="159" customHeight="1"/>
    <row r="23" spans="2:12" ht="160.5" customHeight="1"/>
    <row r="25" spans="2:12">
      <c r="B25" s="14"/>
      <c r="C25" s="14"/>
      <c r="D25" s="30"/>
      <c r="E25" s="29"/>
      <c r="F25" s="29"/>
      <c r="G25" s="29"/>
      <c r="H25" s="31"/>
      <c r="I25" s="32"/>
      <c r="J25" s="32"/>
      <c r="K25" s="32"/>
      <c r="L25" s="29"/>
    </row>
  </sheetData>
  <mergeCells count="1">
    <mergeCell ref="B3:D3"/>
  </mergeCells>
  <pageMargins left="0.7" right="0.7" top="0.75" bottom="0.75" header="0.3" footer="0.3"/>
  <pageSetup paperSize="9" scale="27" fitToHeight="0" orientation="portrait" r:id="rId1"/>
  <headerFooter>
    <oddHeader>&amp;L156/TP/ZP/D/2023&amp;CFORMULARZ ASORTYMENTOWO - CENOWY&amp;RZałacznik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16" workbookViewId="0">
      <selection activeCell="I4" sqref="I4"/>
    </sheetView>
  </sheetViews>
  <sheetFormatPr defaultRowHeight="15"/>
  <cols>
    <col min="1" max="1" width="4.42578125" customWidth="1"/>
    <col min="2" max="2" width="45.140625" customWidth="1"/>
    <col min="3" max="3" width="45.85546875" customWidth="1"/>
    <col min="4" max="4" width="11.28515625" customWidth="1"/>
    <col min="6" max="6" width="28.140625" customWidth="1"/>
    <col min="7" max="7" width="15.85546875" customWidth="1"/>
    <col min="8" max="8" width="18.28515625" customWidth="1"/>
    <col min="10" max="10" width="15.42578125" customWidth="1"/>
    <col min="11" max="11" width="26.85546875" customWidth="1"/>
  </cols>
  <sheetData>
    <row r="2" spans="1:11">
      <c r="A2" s="62" t="s">
        <v>24</v>
      </c>
      <c r="B2" s="62"/>
      <c r="C2" s="62"/>
      <c r="D2" s="62"/>
    </row>
    <row r="3" spans="1:11" ht="38.25">
      <c r="A3" s="58" t="s">
        <v>0</v>
      </c>
      <c r="B3" s="58" t="s">
        <v>47</v>
      </c>
      <c r="C3" s="58" t="s">
        <v>48</v>
      </c>
      <c r="D3" s="45" t="s">
        <v>28</v>
      </c>
      <c r="E3" s="45" t="s">
        <v>54</v>
      </c>
      <c r="F3" s="45" t="s">
        <v>49</v>
      </c>
      <c r="G3" s="45" t="s">
        <v>50</v>
      </c>
      <c r="H3" s="45" t="s">
        <v>93</v>
      </c>
      <c r="I3" s="45" t="s">
        <v>91</v>
      </c>
      <c r="J3" s="45" t="s">
        <v>94</v>
      </c>
      <c r="K3" s="45" t="s">
        <v>51</v>
      </c>
    </row>
    <row r="4" spans="1:1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32</v>
      </c>
      <c r="K4" s="15" t="s">
        <v>33</v>
      </c>
    </row>
    <row r="5" spans="1:11" ht="150.75" customHeight="1">
      <c r="A5" s="15">
        <v>1</v>
      </c>
      <c r="B5" s="23" t="s">
        <v>27</v>
      </c>
      <c r="C5" s="24" t="s">
        <v>52</v>
      </c>
      <c r="D5" s="27" t="s">
        <v>53</v>
      </c>
      <c r="E5" s="5">
        <v>1200</v>
      </c>
      <c r="F5" s="5"/>
      <c r="G5" s="52"/>
      <c r="H5" s="10">
        <f>E5*G5</f>
        <v>0</v>
      </c>
      <c r="I5" s="53"/>
      <c r="J5" s="10">
        <f>'PAKIET 2'!H5+'PAKIET 2'!H5*I5</f>
        <v>0</v>
      </c>
      <c r="K5" s="5"/>
    </row>
    <row r="6" spans="1:11" ht="177" customHeight="1">
      <c r="A6" s="13">
        <v>2</v>
      </c>
      <c r="B6" s="25" t="s">
        <v>55</v>
      </c>
      <c r="C6" s="26" t="s">
        <v>52</v>
      </c>
      <c r="D6" s="28" t="s">
        <v>53</v>
      </c>
      <c r="E6" s="17">
        <v>400</v>
      </c>
      <c r="F6" s="18"/>
      <c r="G6" s="52"/>
      <c r="H6" s="10">
        <f>E6*G6</f>
        <v>0</v>
      </c>
      <c r="I6" s="53"/>
      <c r="J6" s="10">
        <f>'PAKIET 2'!H6+'PAKIET 2'!H6*I6</f>
        <v>0</v>
      </c>
      <c r="K6" s="18"/>
    </row>
    <row r="7" spans="1:11">
      <c r="A7" s="14"/>
      <c r="B7" s="14"/>
      <c r="C7" s="30"/>
      <c r="D7" s="29"/>
      <c r="E7" s="29"/>
      <c r="F7" s="29"/>
      <c r="G7" s="16" t="s">
        <v>16</v>
      </c>
      <c r="H7" s="55">
        <f>SUM(H5:H6)</f>
        <v>0</v>
      </c>
      <c r="I7" s="55"/>
      <c r="J7" s="55">
        <f>SUM(J5:J6)</f>
        <v>0</v>
      </c>
      <c r="K7" s="29"/>
    </row>
    <row r="8" spans="1:11">
      <c r="A8" s="14"/>
      <c r="B8" s="14"/>
      <c r="C8" s="30"/>
      <c r="D8" s="29"/>
      <c r="E8" s="29"/>
      <c r="F8" s="29"/>
      <c r="G8" s="31"/>
      <c r="H8" s="32"/>
      <c r="I8" s="32"/>
      <c r="J8" s="32"/>
      <c r="K8" s="29"/>
    </row>
    <row r="9" spans="1:11" ht="51"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</row>
    <row r="10" spans="1:11">
      <c r="B10" s="21">
        <f>'PAKIET 2'!H7</f>
        <v>0</v>
      </c>
      <c r="C10" s="21">
        <f>'PAKIET 2'!J7</f>
        <v>0</v>
      </c>
      <c r="D10" s="22">
        <v>0.2</v>
      </c>
      <c r="E10" s="21">
        <f>B10*D10</f>
        <v>0</v>
      </c>
      <c r="F10" s="21">
        <f>C10*D10</f>
        <v>0</v>
      </c>
      <c r="G10" s="21">
        <f>(B10+E10)</f>
        <v>0</v>
      </c>
      <c r="H10" s="21">
        <f>(C10+F10)</f>
        <v>0</v>
      </c>
    </row>
    <row r="12" spans="1:11" ht="15.75" thickBot="1"/>
    <row r="13" spans="1:11" ht="18" customHeight="1">
      <c r="B13" s="33"/>
      <c r="C13" s="34" t="s">
        <v>58</v>
      </c>
      <c r="D13" s="35"/>
      <c r="E13" s="35"/>
      <c r="F13" s="36"/>
      <c r="G13" s="37"/>
      <c r="H13" s="36"/>
      <c r="I13" s="35"/>
      <c r="J13" s="38"/>
    </row>
    <row r="14" spans="1:11" ht="22.5" customHeight="1">
      <c r="B14" s="39" t="s">
        <v>59</v>
      </c>
      <c r="C14" s="60" t="s">
        <v>57</v>
      </c>
      <c r="D14" s="60"/>
      <c r="E14" s="60"/>
      <c r="F14" s="60"/>
      <c r="G14" s="60"/>
      <c r="H14" s="60"/>
      <c r="I14" s="60"/>
      <c r="J14" s="61"/>
    </row>
    <row r="15" spans="1:11" ht="24" customHeight="1">
      <c r="B15" s="40" t="s">
        <v>60</v>
      </c>
      <c r="C15" s="67" t="s">
        <v>61</v>
      </c>
      <c r="D15" s="67"/>
      <c r="E15" s="67"/>
      <c r="F15" s="67"/>
      <c r="G15" s="67"/>
      <c r="H15" s="67"/>
      <c r="I15" s="67"/>
      <c r="J15" s="68"/>
    </row>
    <row r="16" spans="1:11" ht="34.5" customHeight="1">
      <c r="B16" s="39" t="s">
        <v>62</v>
      </c>
      <c r="C16" s="60" t="s">
        <v>63</v>
      </c>
      <c r="D16" s="60"/>
      <c r="E16" s="60"/>
      <c r="F16" s="60"/>
      <c r="G16" s="60"/>
      <c r="H16" s="60"/>
      <c r="I16" s="60"/>
      <c r="J16" s="61"/>
    </row>
    <row r="17" spans="2:10">
      <c r="B17" s="39"/>
      <c r="C17" s="63" t="s">
        <v>64</v>
      </c>
      <c r="D17" s="63"/>
      <c r="E17" s="63"/>
      <c r="F17" s="63"/>
      <c r="G17" s="63"/>
      <c r="H17" s="63"/>
      <c r="I17" s="63"/>
      <c r="J17" s="64"/>
    </row>
    <row r="18" spans="2:10" ht="15" customHeight="1">
      <c r="B18" s="39"/>
      <c r="C18" s="63" t="s">
        <v>65</v>
      </c>
      <c r="D18" s="63"/>
      <c r="E18" s="63"/>
      <c r="F18" s="63"/>
      <c r="G18" s="63"/>
      <c r="H18" s="63"/>
      <c r="I18" s="63"/>
      <c r="J18" s="64"/>
    </row>
    <row r="19" spans="2:10">
      <c r="B19" s="39"/>
      <c r="C19" s="65" t="s">
        <v>66</v>
      </c>
      <c r="D19" s="65"/>
      <c r="E19" s="65"/>
      <c r="F19" s="65"/>
      <c r="G19" s="65"/>
      <c r="H19" s="65"/>
      <c r="I19" s="65"/>
      <c r="J19" s="66"/>
    </row>
    <row r="20" spans="2:10">
      <c r="B20" s="39"/>
      <c r="C20" s="63" t="s">
        <v>67</v>
      </c>
      <c r="D20" s="63"/>
      <c r="E20" s="63"/>
      <c r="F20" s="63"/>
      <c r="G20" s="63"/>
      <c r="H20" s="63"/>
      <c r="I20" s="63"/>
      <c r="J20" s="64"/>
    </row>
    <row r="21" spans="2:10" ht="33" customHeight="1" thickBot="1">
      <c r="B21" s="41" t="s">
        <v>68</v>
      </c>
      <c r="C21" s="42" t="s">
        <v>69</v>
      </c>
      <c r="D21" s="43"/>
      <c r="E21" s="43"/>
      <c r="F21" s="43"/>
      <c r="G21" s="43"/>
      <c r="H21" s="43"/>
      <c r="I21" s="43"/>
      <c r="J21" s="44"/>
    </row>
  </sheetData>
  <mergeCells count="8">
    <mergeCell ref="C14:J14"/>
    <mergeCell ref="A2:D2"/>
    <mergeCell ref="C20:J20"/>
    <mergeCell ref="C18:J18"/>
    <mergeCell ref="C19:J19"/>
    <mergeCell ref="C17:J17"/>
    <mergeCell ref="C16:J16"/>
    <mergeCell ref="C15:J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opLeftCell="A13" workbookViewId="0">
      <selection activeCell="I5" sqref="I5"/>
    </sheetView>
  </sheetViews>
  <sheetFormatPr defaultRowHeight="15"/>
  <cols>
    <col min="2" max="2" width="31.5703125" customWidth="1"/>
    <col min="3" max="3" width="36" customWidth="1"/>
    <col min="4" max="4" width="10.42578125" customWidth="1"/>
    <col min="5" max="5" width="13.140625" customWidth="1"/>
    <col min="6" max="6" width="17.28515625" customWidth="1"/>
    <col min="7" max="7" width="14.5703125" customWidth="1"/>
    <col min="8" max="9" width="17.42578125" customWidth="1"/>
    <col min="10" max="10" width="25.42578125" customWidth="1"/>
    <col min="11" max="11" width="27.140625" customWidth="1"/>
  </cols>
  <sheetData>
    <row r="2" spans="1:11">
      <c r="A2" s="69" t="s">
        <v>88</v>
      </c>
      <c r="B2" s="70"/>
    </row>
    <row r="3" spans="1:11" ht="51">
      <c r="A3" s="45" t="s">
        <v>0</v>
      </c>
      <c r="B3" s="45" t="s">
        <v>79</v>
      </c>
      <c r="C3" s="45" t="s">
        <v>48</v>
      </c>
      <c r="D3" s="45" t="s">
        <v>28</v>
      </c>
      <c r="E3" s="45" t="s">
        <v>78</v>
      </c>
      <c r="F3" s="45" t="s">
        <v>70</v>
      </c>
      <c r="G3" s="45" t="s">
        <v>90</v>
      </c>
      <c r="H3" s="45" t="s">
        <v>91</v>
      </c>
      <c r="I3" s="45" t="s">
        <v>92</v>
      </c>
      <c r="J3" s="45" t="s">
        <v>25</v>
      </c>
      <c r="K3" s="45" t="s">
        <v>26</v>
      </c>
    </row>
    <row r="4" spans="1:11">
      <c r="A4" s="12" t="s">
        <v>4</v>
      </c>
      <c r="B4" s="46"/>
      <c r="C4" s="46" t="s">
        <v>5</v>
      </c>
      <c r="D4" s="46"/>
      <c r="E4" s="46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ht="120" customHeight="1">
      <c r="A5" s="12">
        <v>1</v>
      </c>
      <c r="B5" s="12" t="s">
        <v>80</v>
      </c>
      <c r="C5" s="47" t="s">
        <v>71</v>
      </c>
      <c r="D5" s="50" t="s">
        <v>53</v>
      </c>
      <c r="E5" s="48">
        <v>50</v>
      </c>
      <c r="F5" s="52"/>
      <c r="G5" s="10">
        <f>E5*F5</f>
        <v>0</v>
      </c>
      <c r="H5" s="53"/>
      <c r="I5" s="10">
        <f>G5+G5*H5</f>
        <v>0</v>
      </c>
      <c r="J5" s="5"/>
      <c r="K5" s="5"/>
    </row>
    <row r="6" spans="1:11" ht="107.25" customHeight="1">
      <c r="A6" s="12">
        <v>2</v>
      </c>
      <c r="B6" s="12" t="s">
        <v>81</v>
      </c>
      <c r="C6" s="47" t="s">
        <v>72</v>
      </c>
      <c r="D6" s="50" t="s">
        <v>53</v>
      </c>
      <c r="E6" s="48">
        <v>100</v>
      </c>
      <c r="F6" s="52"/>
      <c r="G6" s="10">
        <f t="shared" ref="G6:G11" si="0">E6*F6</f>
        <v>0</v>
      </c>
      <c r="H6" s="53"/>
      <c r="I6" s="10">
        <f t="shared" ref="I6:I11" si="1">G6+G6*H6</f>
        <v>0</v>
      </c>
      <c r="J6" s="5"/>
      <c r="K6" s="5"/>
    </row>
    <row r="7" spans="1:11" ht="169.5" customHeight="1">
      <c r="A7" s="12">
        <v>3</v>
      </c>
      <c r="B7" s="12"/>
      <c r="C7" s="49" t="s">
        <v>73</v>
      </c>
      <c r="D7" s="51" t="s">
        <v>53</v>
      </c>
      <c r="E7" s="48">
        <v>10</v>
      </c>
      <c r="F7" s="52"/>
      <c r="G7" s="10">
        <f t="shared" si="0"/>
        <v>0</v>
      </c>
      <c r="H7" s="53"/>
      <c r="I7" s="10">
        <f t="shared" si="1"/>
        <v>0</v>
      </c>
      <c r="J7" s="5"/>
      <c r="K7" s="5"/>
    </row>
    <row r="8" spans="1:11" ht="60" customHeight="1">
      <c r="A8" s="12">
        <v>4</v>
      </c>
      <c r="B8" s="12" t="s">
        <v>83</v>
      </c>
      <c r="C8" s="47" t="s">
        <v>74</v>
      </c>
      <c r="D8" s="50" t="s">
        <v>53</v>
      </c>
      <c r="E8" s="48">
        <v>20</v>
      </c>
      <c r="F8" s="52"/>
      <c r="G8" s="10">
        <f t="shared" si="0"/>
        <v>0</v>
      </c>
      <c r="H8" s="53"/>
      <c r="I8" s="10">
        <f t="shared" si="1"/>
        <v>0</v>
      </c>
      <c r="J8" s="5"/>
      <c r="K8" s="5"/>
    </row>
    <row r="9" spans="1:11" ht="112.5">
      <c r="A9" s="12">
        <v>5</v>
      </c>
      <c r="B9" s="12" t="s">
        <v>84</v>
      </c>
      <c r="C9" s="47" t="s">
        <v>75</v>
      </c>
      <c r="D9" s="50" t="s">
        <v>53</v>
      </c>
      <c r="E9" s="48">
        <v>30</v>
      </c>
      <c r="F9" s="52"/>
      <c r="G9" s="10">
        <f t="shared" si="0"/>
        <v>0</v>
      </c>
      <c r="H9" s="53"/>
      <c r="I9" s="10">
        <f t="shared" si="1"/>
        <v>0</v>
      </c>
      <c r="J9" s="5"/>
      <c r="K9" s="5"/>
    </row>
    <row r="10" spans="1:11" ht="249.75" customHeight="1">
      <c r="A10" s="12">
        <v>6</v>
      </c>
      <c r="B10" s="12" t="s">
        <v>82</v>
      </c>
      <c r="C10" s="47" t="s">
        <v>76</v>
      </c>
      <c r="D10" s="50" t="s">
        <v>53</v>
      </c>
      <c r="E10" s="48">
        <v>20</v>
      </c>
      <c r="F10" s="52"/>
      <c r="G10" s="10">
        <f t="shared" si="0"/>
        <v>0</v>
      </c>
      <c r="H10" s="53"/>
      <c r="I10" s="10">
        <f t="shared" si="1"/>
        <v>0</v>
      </c>
      <c r="J10" s="5"/>
      <c r="K10" s="5"/>
    </row>
    <row r="11" spans="1:11" ht="132" customHeight="1">
      <c r="A11" s="12">
        <v>7</v>
      </c>
      <c r="B11" s="12" t="s">
        <v>85</v>
      </c>
      <c r="C11" s="47" t="s">
        <v>77</v>
      </c>
      <c r="D11" s="50" t="s">
        <v>53</v>
      </c>
      <c r="E11" s="48">
        <v>50</v>
      </c>
      <c r="F11" s="52"/>
      <c r="G11" s="10">
        <f t="shared" si="0"/>
        <v>0</v>
      </c>
      <c r="H11" s="53"/>
      <c r="I11" s="10">
        <f t="shared" si="1"/>
        <v>0</v>
      </c>
      <c r="J11" s="5"/>
      <c r="K11" s="5"/>
    </row>
    <row r="12" spans="1:11">
      <c r="F12" s="6" t="s">
        <v>16</v>
      </c>
      <c r="G12" s="19">
        <f>SUM(G5:G11)</f>
        <v>0</v>
      </c>
      <c r="H12" s="20"/>
      <c r="I12" s="19">
        <f t="shared" ref="I12" si="2">SUM(I5:I11)</f>
        <v>0</v>
      </c>
      <c r="J12" s="5"/>
      <c r="K12" s="5"/>
    </row>
    <row r="14" spans="1:11" ht="38.25">
      <c r="E14" s="9" t="s">
        <v>17</v>
      </c>
      <c r="F14" s="9" t="s">
        <v>18</v>
      </c>
      <c r="G14" s="9" t="s">
        <v>19</v>
      </c>
      <c r="H14" s="9" t="s">
        <v>20</v>
      </c>
      <c r="I14" s="9" t="s">
        <v>21</v>
      </c>
      <c r="J14" s="9" t="s">
        <v>22</v>
      </c>
      <c r="K14" s="9" t="s">
        <v>23</v>
      </c>
    </row>
    <row r="15" spans="1:11">
      <c r="E15" s="21">
        <f>G12</f>
        <v>0</v>
      </c>
      <c r="F15" s="21">
        <f>I12</f>
        <v>0</v>
      </c>
      <c r="G15" s="22">
        <v>0.2</v>
      </c>
      <c r="H15" s="21">
        <f>E15*G15</f>
        <v>0</v>
      </c>
      <c r="I15" s="21">
        <f>F15*G15</f>
        <v>0</v>
      </c>
      <c r="J15" s="21">
        <f>SUM(E15+H15)</f>
        <v>0</v>
      </c>
      <c r="K15" s="21">
        <f>SUM(F15+I15)</f>
        <v>0</v>
      </c>
    </row>
    <row r="17" spans="2:10" ht="15.75" thickBot="1"/>
    <row r="18" spans="2:10">
      <c r="B18" s="33"/>
      <c r="C18" s="34" t="s">
        <v>58</v>
      </c>
      <c r="D18" s="35"/>
      <c r="E18" s="35"/>
      <c r="F18" s="36"/>
      <c r="G18" s="37"/>
      <c r="H18" s="36"/>
      <c r="I18" s="35"/>
      <c r="J18" s="38"/>
    </row>
    <row r="19" spans="2:10">
      <c r="B19" s="39" t="s">
        <v>59</v>
      </c>
      <c r="C19" s="60" t="s">
        <v>57</v>
      </c>
      <c r="D19" s="60"/>
      <c r="E19" s="60"/>
      <c r="F19" s="60"/>
      <c r="G19" s="60"/>
      <c r="H19" s="60"/>
      <c r="I19" s="60"/>
      <c r="J19" s="61"/>
    </row>
    <row r="20" spans="2:10" ht="24.75" customHeight="1">
      <c r="B20" s="40" t="s">
        <v>60</v>
      </c>
      <c r="C20" s="67" t="s">
        <v>61</v>
      </c>
      <c r="D20" s="67"/>
      <c r="E20" s="67"/>
      <c r="F20" s="67"/>
      <c r="G20" s="67"/>
      <c r="H20" s="67"/>
      <c r="I20" s="67"/>
      <c r="J20" s="68"/>
    </row>
    <row r="21" spans="2:10" ht="33" customHeight="1">
      <c r="B21" s="39" t="s">
        <v>62</v>
      </c>
      <c r="C21" s="60" t="s">
        <v>63</v>
      </c>
      <c r="D21" s="60"/>
      <c r="E21" s="60"/>
      <c r="F21" s="60"/>
      <c r="G21" s="60"/>
      <c r="H21" s="60"/>
      <c r="I21" s="60"/>
      <c r="J21" s="61"/>
    </row>
    <row r="22" spans="2:10" ht="26.25" customHeight="1">
      <c r="B22" s="39"/>
      <c r="C22" s="63" t="s">
        <v>64</v>
      </c>
      <c r="D22" s="63"/>
      <c r="E22" s="63"/>
      <c r="F22" s="63"/>
      <c r="G22" s="63"/>
      <c r="H22" s="63"/>
      <c r="I22" s="63"/>
      <c r="J22" s="64"/>
    </row>
    <row r="23" spans="2:10" ht="25.5" customHeight="1">
      <c r="B23" s="39"/>
      <c r="C23" s="63" t="s">
        <v>65</v>
      </c>
      <c r="D23" s="63"/>
      <c r="E23" s="63"/>
      <c r="F23" s="63"/>
      <c r="G23" s="63"/>
      <c r="H23" s="63"/>
      <c r="I23" s="63"/>
      <c r="J23" s="64"/>
    </row>
    <row r="24" spans="2:10">
      <c r="B24" s="39"/>
      <c r="C24" s="65" t="s">
        <v>66</v>
      </c>
      <c r="D24" s="65"/>
      <c r="E24" s="65"/>
      <c r="F24" s="65"/>
      <c r="G24" s="65"/>
      <c r="H24" s="65"/>
      <c r="I24" s="65"/>
      <c r="J24" s="66"/>
    </row>
    <row r="25" spans="2:10" ht="22.5" customHeight="1">
      <c r="B25" s="39"/>
      <c r="C25" s="63" t="s">
        <v>67</v>
      </c>
      <c r="D25" s="63"/>
      <c r="E25" s="63"/>
      <c r="F25" s="63"/>
      <c r="G25" s="63"/>
      <c r="H25" s="63"/>
      <c r="I25" s="63"/>
      <c r="J25" s="64"/>
    </row>
    <row r="26" spans="2:10" ht="35.25" customHeight="1" thickBot="1">
      <c r="B26" s="41" t="s">
        <v>68</v>
      </c>
      <c r="C26" s="42" t="s">
        <v>69</v>
      </c>
      <c r="D26" s="43"/>
      <c r="E26" s="43"/>
      <c r="F26" s="43"/>
      <c r="G26" s="43"/>
      <c r="H26" s="43"/>
      <c r="I26" s="43"/>
      <c r="J26" s="44"/>
    </row>
  </sheetData>
  <mergeCells count="8">
    <mergeCell ref="A2:B2"/>
    <mergeCell ref="C20:J20"/>
    <mergeCell ref="C19:J19"/>
    <mergeCell ref="C24:J24"/>
    <mergeCell ref="C25:J25"/>
    <mergeCell ref="C23:J23"/>
    <mergeCell ref="C22:J22"/>
    <mergeCell ref="C21:J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Sawicka</dc:creator>
  <cp:lastModifiedBy>Magdalena Sawicka</cp:lastModifiedBy>
  <cp:lastPrinted>2023-11-27T08:36:34Z</cp:lastPrinted>
  <dcterms:created xsi:type="dcterms:W3CDTF">2023-11-23T12:33:53Z</dcterms:created>
  <dcterms:modified xsi:type="dcterms:W3CDTF">2024-01-05T10:12:11Z</dcterms:modified>
</cp:coreProperties>
</file>