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.dygul\Documents\Zamówienia publiczne 2024\formularze liczące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Arkusz1!$A$1:$N$112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K64" i="1" s="1"/>
  <c r="I65" i="1"/>
  <c r="K65" i="1" s="1"/>
  <c r="I66" i="1"/>
  <c r="K66" i="1" s="1"/>
  <c r="I67" i="1"/>
  <c r="K67" i="1" s="1"/>
  <c r="L67" i="1" s="1"/>
  <c r="I68" i="1"/>
  <c r="K68" i="1" s="1"/>
  <c r="I69" i="1"/>
  <c r="K69" i="1" s="1"/>
  <c r="I70" i="1"/>
  <c r="K70" i="1" s="1"/>
  <c r="I63" i="1"/>
  <c r="K63" i="1" s="1"/>
  <c r="L63" i="1" s="1"/>
  <c r="I54" i="1"/>
  <c r="K54" i="1" s="1"/>
  <c r="L54" i="1" s="1"/>
  <c r="I55" i="1"/>
  <c r="K55" i="1" s="1"/>
  <c r="I56" i="1"/>
  <c r="K56" i="1" s="1"/>
  <c r="I57" i="1"/>
  <c r="K57" i="1" s="1"/>
  <c r="I58" i="1"/>
  <c r="K58" i="1" s="1"/>
  <c r="L58" i="1" s="1"/>
  <c r="I59" i="1"/>
  <c r="K59" i="1" s="1"/>
  <c r="I60" i="1"/>
  <c r="K60" i="1"/>
  <c r="I61" i="1"/>
  <c r="I62" i="1"/>
  <c r="K62" i="1" s="1"/>
  <c r="L62" i="1" s="1"/>
  <c r="I53" i="1"/>
  <c r="I52" i="1"/>
  <c r="I51" i="1"/>
  <c r="I50" i="1"/>
  <c r="I47" i="1"/>
  <c r="I42" i="1"/>
  <c r="I37" i="1"/>
  <c r="I32" i="1"/>
  <c r="K32" i="1" s="1"/>
  <c r="L32" i="1" s="1"/>
  <c r="K61" i="1" l="1"/>
  <c r="L61" i="1" s="1"/>
  <c r="L56" i="1"/>
  <c r="L60" i="1"/>
  <c r="L68" i="1"/>
  <c r="L64" i="1"/>
  <c r="F72" i="1"/>
  <c r="L70" i="1"/>
  <c r="L66" i="1"/>
  <c r="L59" i="1"/>
  <c r="L57" i="1"/>
  <c r="L69" i="1"/>
  <c r="L65" i="1"/>
  <c r="L55" i="1"/>
  <c r="K53" i="1"/>
  <c r="L53" i="1" s="1"/>
  <c r="K52" i="1"/>
  <c r="L52" i="1" s="1"/>
  <c r="K51" i="1"/>
  <c r="L51" i="1" s="1"/>
  <c r="K50" i="1"/>
  <c r="L50" i="1" s="1"/>
  <c r="K47" i="1"/>
  <c r="K42" i="1"/>
  <c r="L42" i="1" s="1"/>
  <c r="K37" i="1"/>
  <c r="L37" i="1" s="1"/>
  <c r="L47" i="1" l="1"/>
  <c r="F73" i="1" s="1"/>
  <c r="F26" i="1" s="1"/>
  <c r="F74" i="1"/>
</calcChain>
</file>

<file path=xl/sharedStrings.xml><?xml version="1.0" encoding="utf-8"?>
<sst xmlns="http://schemas.openxmlformats.org/spreadsheetml/2006/main" count="191" uniqueCount="120">
  <si>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</si>
  <si>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</si>
  <si>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</si>
  <si>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</si>
  <si>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</si>
  <si>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</si>
  <si>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</si>
  <si>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</si>
  <si>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2024''  składamy niniejszym ofertę na pakiet Pakiet 7 tego zamówienia:</t>
  </si>
  <si>
    <t>Pozostałe cięcia rębne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</si>
  <si>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</si>
  <si>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</si>
  <si>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</si>
  <si>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</si>
  <si>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</si>
  <si>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</si>
  <si>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</si>
  <si>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</si>
  <si>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</si>
  <si>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</si>
  <si>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</si>
  <si>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</si>
  <si>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</si>
  <si>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</si>
  <si>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</si>
  <si>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</si>
  <si>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</si>
  <si>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</si>
  <si>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12</t>
  </si>
  <si>
    <t>PORZB&gt;100</t>
  </si>
  <si>
    <t>Oczyszczanie zrębów, gruntów porolnych, halizn i płazowin . ze zbędnych podrostów, odrośli, krzewów i krzewinek poprzez wycinanie bez wynoszenia i układania - dla 100% pokrycia powierzchni</t>
  </si>
  <si>
    <t>HA</t>
  </si>
  <si>
    <t xml:space="preserve"> 19</t>
  </si>
  <si>
    <t>WPOD-N</t>
  </si>
  <si>
    <t>Wycinanie podszytów i podrostów (teren równy lub falisty)</t>
  </si>
  <si>
    <t xml:space="preserve"> 73</t>
  </si>
  <si>
    <t>WYK-POGCZ</t>
  </si>
  <si>
    <t>Wyorywanie bruzd pługiem leśnym z pogłębiaczem na powierzchni pow. 0,5 ha</t>
  </si>
  <si>
    <t>KMTR</t>
  </si>
  <si>
    <t>102</t>
  </si>
  <si>
    <t>SADZ POP</t>
  </si>
  <si>
    <t>Sadzenie jednolatek i wielolatek w poprawkach i uzupełnieniach</t>
  </si>
  <si>
    <t>TSZT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</si>
  <si>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</si>
  <si>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</si>
  <si>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</si>
  <si>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</si>
  <si>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</si>
  <si>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</si>
  <si>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</si>
  <si>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</si>
  <si>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</si>
  <si>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</si>
  <si>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</si>
  <si>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</si>
  <si>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</si>
  <si>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</si>
  <si>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</si>
  <si>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</si>
  <si>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</si>
  <si>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</si>
  <si>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</si>
  <si>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</si>
  <si>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</si>
  <si>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128</t>
  </si>
  <si>
    <t>ZAB-MCHRN</t>
  </si>
  <si>
    <t>Zabezpieczenie młodników przed spałowaniem przy użyciu repelentów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</si>
  <si>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</si>
  <si>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</si>
  <si>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</si>
  <si>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</si>
  <si>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</si>
  <si>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</si>
  <si>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</si>
  <si>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</si>
  <si>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154</t>
  </si>
  <si>
    <t>K GRODZEŃ</t>
  </si>
  <si>
    <t>Naprawa (konserwacja) ogrodzeń upraw leśnych</t>
  </si>
  <si>
    <t>H</t>
  </si>
  <si>
    <t>165</t>
  </si>
  <si>
    <t>CZYSZ-BUD</t>
  </si>
  <si>
    <t>Czyszczenie budek lęgowych i schronów dla nietoperzy</t>
  </si>
  <si>
    <t>166</t>
  </si>
  <si>
    <t>DRZ-ZGRYZ</t>
  </si>
  <si>
    <t>Wykładanie drzew zgryzowych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</si>
  <si>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</si>
  <si>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</si>
  <si>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</si>
  <si>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</si>
  <si>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</si>
  <si>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</si>
  <si>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</si>
  <si>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</si>
  <si>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</si>
  <si>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</si>
  <si>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</si>
  <si>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</si>
  <si>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</si>
  <si>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</si>
  <si>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</si>
  <si>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</si>
  <si>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</si>
  <si>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Podwykonawca 
(firma lub nazwa, adres)</t>
  </si>
  <si>
    <t>Zakres rzeczowy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</si>
  <si>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</si>
  <si>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</si>
  <si>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</si>
  <si>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</si>
  <si>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</si>
  <si>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</si>
  <si>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</si>
  <si>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</si>
  <si>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</si>
  <si>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</si>
  <si>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</si>
  <si>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</si>
  <si>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2. Wynagrodzenie zaoferowane w pkt 1 powyżej wynika z poniższego Kosztorysu Ofertowego i stanowi sumę wartości całkowitych brutto za poszczególne pozycje (prace) tworzące ten Pakiet:</t>
  </si>
  <si>
    <t xml:space="preserve">1.  Za wykonanie przedmiotu zamówienia w tym Pakiecie oferujemy następujące wynagrodzenie brutto: </t>
  </si>
  <si>
    <t>podatek VAT w PLN</t>
  </si>
  <si>
    <t>Pakiet nr 7. L-ctwo Gołoty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</si>
</sst>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33333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right" vertical="center"/>
    </xf>
    <xf numFmtId="2" fontId="8" fillId="2" borderId="2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4" fontId="12" fillId="2" borderId="5" xfId="1" applyFont="1" applyFill="1" applyBorder="1" applyAlignment="1">
      <alignment horizontal="center" vertical="center" wrapText="1"/>
    </xf>
    <xf numFmtId="44" fontId="12" fillId="2" borderId="6" xfId="1" applyFont="1" applyFill="1" applyBorder="1" applyAlignment="1">
      <alignment horizontal="center" vertical="center" wrapText="1"/>
    </xf>
    <xf numFmtId="44" fontId="12" fillId="2" borderId="7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 vertical="center"/>
    </xf>
    <xf numFmtId="39" fontId="13" fillId="2" borderId="2" xfId="0" applyNumberFormat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2"/>
  <sheetViews>
    <sheetView tabSelected="1" topLeftCell="A68" zoomScaleNormal="100" workbookViewId="0">
      <selection activeCell="B39" sqref="B39:K39"/>
    </sheetView>
  </sheetViews>
  <sheetFormatPr defaultRowHeight="15" x14ac:dyDescent="0.25"/>
  <cols>
    <col min="1" max="1" width="0.140625" customWidth="1"/>
    <col min="2" max="2" width="5.7109375" customWidth="1"/>
    <col min="3" max="3" width="58.425781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6.42578125" customWidth="1"/>
    <col min="13" max="13" width="0.5703125" customWidth="1"/>
    <col min="14" max="14" width="0.140625" customWidth="1"/>
    <col min="15" max="15" width="4.7109375" customWidth="1"/>
  </cols>
  <sheetData>
    <row r="1" spans="2:13" s="1" customFormat="1" ht="5.25" customHeight="1" x14ac:dyDescent="0.2"/>
    <row r="2" spans="2:13" s="1" customFormat="1" ht="17.100000000000001" customHeight="1" x14ac:dyDescent="0.2">
      <c r="I2" s="31" t="s">
        <v>0</v>
      </c>
      <c r="J2" s="31"/>
      <c r="K2" s="31"/>
      <c r="L2" s="31"/>
      <c r="M2" s="31"/>
    </row>
    <row r="3" spans="2:13" s="1" customFormat="1" ht="28.7" customHeight="1" x14ac:dyDescent="0.2"/>
    <row r="4" spans="2:13" s="1" customFormat="1" ht="2.65" customHeight="1" x14ac:dyDescent="0.2">
      <c r="B4" s="32"/>
      <c r="C4" s="32"/>
      <c r="D4" s="32"/>
    </row>
    <row r="5" spans="2:13" s="1" customFormat="1" ht="28.7" customHeight="1" x14ac:dyDescent="0.2"/>
    <row r="6" spans="2:13" s="1" customFormat="1" ht="2.65" customHeight="1" x14ac:dyDescent="0.2">
      <c r="B6" s="32"/>
      <c r="C6" s="32"/>
      <c r="D6" s="32"/>
    </row>
    <row r="7" spans="2:13" s="1" customFormat="1" ht="28.7" customHeight="1" x14ac:dyDescent="0.2"/>
    <row r="8" spans="2:13" s="1" customFormat="1" ht="5.25" customHeight="1" x14ac:dyDescent="0.2">
      <c r="B8" s="32"/>
      <c r="C8" s="32"/>
      <c r="D8" s="32"/>
    </row>
    <row r="9" spans="2:13" s="1" customFormat="1" ht="4.3499999999999996" customHeight="1" x14ac:dyDescent="0.2"/>
    <row r="10" spans="2:13" s="1" customFormat="1" ht="6.95" customHeight="1" x14ac:dyDescent="0.2">
      <c r="B10" s="33" t="s">
        <v>1</v>
      </c>
      <c r="C10" s="33"/>
      <c r="D10" s="33"/>
    </row>
    <row r="11" spans="2:13" s="1" customFormat="1" ht="12.2" customHeight="1" x14ac:dyDescent="0.2">
      <c r="B11" s="33"/>
      <c r="C11" s="33"/>
      <c r="D11" s="33"/>
      <c r="G11" s="34" t="s">
        <v>2</v>
      </c>
      <c r="H11" s="34"/>
      <c r="I11" s="34"/>
      <c r="J11" s="34"/>
      <c r="K11" s="34"/>
      <c r="L11" s="34"/>
    </row>
    <row r="12" spans="2:13" s="1" customFormat="1" ht="7.9" customHeight="1" x14ac:dyDescent="0.2">
      <c r="G12" s="34"/>
      <c r="H12" s="34"/>
      <c r="I12" s="34"/>
      <c r="J12" s="34"/>
      <c r="K12" s="34"/>
      <c r="L12" s="34"/>
    </row>
    <row r="13" spans="2:13" s="1" customFormat="1" ht="20.25" customHeight="1" x14ac:dyDescent="0.2"/>
    <row r="14" spans="2:13" s="1" customFormat="1" ht="24" customHeight="1" x14ac:dyDescent="0.2">
      <c r="E14" s="26" t="s">
        <v>3</v>
      </c>
      <c r="F14" s="26"/>
      <c r="G14" s="26"/>
    </row>
    <row r="15" spans="2:13" s="1" customFormat="1" ht="31.5" customHeight="1" x14ac:dyDescent="0.2">
      <c r="E15" s="27" t="s">
        <v>119</v>
      </c>
      <c r="F15" s="27"/>
      <c r="G15" s="27"/>
    </row>
    <row r="16" spans="2:13" s="1" customFormat="1" ht="20.85" customHeight="1" x14ac:dyDescent="0.2">
      <c r="B16" s="25" t="s">
        <v>4</v>
      </c>
      <c r="C16" s="25"/>
    </row>
    <row r="17" spans="2:12" s="1" customFormat="1" ht="2.65" customHeight="1" x14ac:dyDescent="0.2"/>
    <row r="18" spans="2:12" s="1" customFormat="1" ht="20.85" customHeight="1" x14ac:dyDescent="0.2">
      <c r="B18" s="25" t="s">
        <v>5</v>
      </c>
      <c r="C18" s="25"/>
    </row>
    <row r="19" spans="2:12" s="1" customFormat="1" ht="2.65" customHeight="1" x14ac:dyDescent="0.2"/>
    <row r="20" spans="2:12" s="1" customFormat="1" ht="20.85" customHeight="1" x14ac:dyDescent="0.2">
      <c r="B20" s="25" t="s">
        <v>6</v>
      </c>
      <c r="C20" s="25"/>
    </row>
    <row r="21" spans="2:12" s="1" customFormat="1" ht="2.65" customHeight="1" x14ac:dyDescent="0.2"/>
    <row r="22" spans="2:12" s="1" customFormat="1" ht="20.85" customHeight="1" x14ac:dyDescent="0.2">
      <c r="B22" s="25" t="s">
        <v>7</v>
      </c>
      <c r="C22" s="25"/>
    </row>
    <row r="23" spans="2:12" s="1" customFormat="1" ht="23.25" customHeight="1" x14ac:dyDescent="0.2"/>
    <row r="24" spans="2:12" s="1" customFormat="1" ht="50.1" customHeight="1" x14ac:dyDescent="0.2">
      <c r="B24" s="19" t="s">
        <v>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s="1" customFormat="1" ht="2.65" customHeight="1" thickBot="1" x14ac:dyDescent="0.25"/>
    <row r="26" spans="2:12" s="1" customFormat="1" ht="40.5" customHeight="1" thickBot="1" x14ac:dyDescent="0.25">
      <c r="B26" s="15" t="s">
        <v>117</v>
      </c>
      <c r="C26" s="15"/>
      <c r="D26" s="15"/>
      <c r="E26" s="15"/>
      <c r="F26" s="28">
        <f t="shared" ref="F26" si="0">$F$73</f>
        <v>0</v>
      </c>
      <c r="G26" s="29"/>
      <c r="H26" s="29"/>
      <c r="I26" s="30"/>
      <c r="J26" s="11"/>
      <c r="K26" s="11"/>
      <c r="L26" s="11"/>
    </row>
    <row r="27" spans="2:12" s="1" customFormat="1" ht="28.7" customHeight="1" x14ac:dyDescent="0.2">
      <c r="B27" s="10" t="s">
        <v>116</v>
      </c>
    </row>
    <row r="28" spans="2:12" s="1" customFormat="1" ht="3.2" customHeight="1" x14ac:dyDescent="0.2"/>
    <row r="29" spans="2:12" s="1" customFormat="1" ht="18.2" customHeight="1" x14ac:dyDescent="0.2">
      <c r="B29" s="25" t="s">
        <v>9</v>
      </c>
      <c r="C29" s="25"/>
      <c r="D29" s="25"/>
      <c r="E29" s="25"/>
      <c r="F29" s="25"/>
      <c r="G29" s="25"/>
      <c r="H29" s="25"/>
      <c r="I29" s="25"/>
      <c r="J29" s="25"/>
      <c r="K29" s="25"/>
    </row>
    <row r="30" spans="2:12" s="1" customFormat="1" ht="5.25" customHeight="1" x14ac:dyDescent="0.2"/>
    <row r="31" spans="2:12" s="1" customFormat="1" ht="69" customHeight="1" x14ac:dyDescent="0.2">
      <c r="B31" s="2" t="s">
        <v>10</v>
      </c>
      <c r="C31" s="3" t="s">
        <v>11</v>
      </c>
      <c r="D31" s="4" t="s">
        <v>12</v>
      </c>
      <c r="E31" s="4" t="s">
        <v>13</v>
      </c>
      <c r="F31" s="4" t="s">
        <v>14</v>
      </c>
      <c r="G31" s="4" t="s">
        <v>15</v>
      </c>
      <c r="H31" s="4" t="s">
        <v>16</v>
      </c>
      <c r="I31" s="3" t="s">
        <v>17</v>
      </c>
      <c r="J31" s="4" t="s">
        <v>18</v>
      </c>
      <c r="K31" s="4" t="s">
        <v>19</v>
      </c>
      <c r="L31" s="9" t="s">
        <v>20</v>
      </c>
    </row>
    <row r="32" spans="2:12" s="1" customFormat="1" ht="19.7" customHeight="1" x14ac:dyDescent="0.2">
      <c r="B32" s="5">
        <v>1</v>
      </c>
      <c r="C32" s="6" t="s">
        <v>21</v>
      </c>
      <c r="D32" s="6" t="s">
        <v>22</v>
      </c>
      <c r="E32" s="7" t="s">
        <v>23</v>
      </c>
      <c r="F32" s="6" t="s">
        <v>24</v>
      </c>
      <c r="G32" s="8">
        <v>1019</v>
      </c>
      <c r="H32" s="35">
        <v>0</v>
      </c>
      <c r="I32" s="12">
        <f>ROUND(+G32*H32,2)</f>
        <v>0</v>
      </c>
      <c r="J32" s="13">
        <v>8</v>
      </c>
      <c r="K32" s="12">
        <f>ROUND(+I32*(J32/100),2)</f>
        <v>0</v>
      </c>
      <c r="L32" s="12">
        <f>I32+K32</f>
        <v>0</v>
      </c>
    </row>
    <row r="33" spans="2:12" s="1" customFormat="1" ht="3.2" customHeight="1" x14ac:dyDescent="0.2"/>
    <row r="34" spans="2:12" s="1" customFormat="1" ht="18.2" customHeight="1" x14ac:dyDescent="0.2">
      <c r="B34" s="25" t="s">
        <v>25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2:12" s="1" customFormat="1" ht="5.25" customHeight="1" x14ac:dyDescent="0.2"/>
    <row r="36" spans="2:12" s="1" customFormat="1" ht="60" customHeight="1" x14ac:dyDescent="0.2">
      <c r="B36" s="2" t="s">
        <v>10</v>
      </c>
      <c r="C36" s="3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3" t="s">
        <v>17</v>
      </c>
      <c r="J36" s="4" t="s">
        <v>18</v>
      </c>
      <c r="K36" s="4" t="s">
        <v>19</v>
      </c>
      <c r="L36" s="9" t="s">
        <v>20</v>
      </c>
    </row>
    <row r="37" spans="2:12" s="1" customFormat="1" ht="19.7" customHeight="1" x14ac:dyDescent="0.2">
      <c r="B37" s="5">
        <v>2</v>
      </c>
      <c r="C37" s="6" t="s">
        <v>21</v>
      </c>
      <c r="D37" s="6" t="s">
        <v>22</v>
      </c>
      <c r="E37" s="7" t="s">
        <v>23</v>
      </c>
      <c r="F37" s="6" t="s">
        <v>24</v>
      </c>
      <c r="G37" s="8">
        <v>3061</v>
      </c>
      <c r="H37" s="35">
        <v>0</v>
      </c>
      <c r="I37" s="12">
        <f>ROUND(+G37*H37,2)</f>
        <v>0</v>
      </c>
      <c r="J37" s="13">
        <v>8</v>
      </c>
      <c r="K37" s="12">
        <f>ROUND(+I37*(J37/100),2)</f>
        <v>0</v>
      </c>
      <c r="L37" s="12">
        <f>I37+K37</f>
        <v>0</v>
      </c>
    </row>
    <row r="38" spans="2:12" s="1" customFormat="1" ht="3.2" customHeight="1" x14ac:dyDescent="0.2"/>
    <row r="39" spans="2:12" s="1" customFormat="1" ht="18.2" customHeight="1" x14ac:dyDescent="0.2">
      <c r="B39" s="25" t="s">
        <v>26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2:12" s="1" customFormat="1" ht="5.25" customHeight="1" x14ac:dyDescent="0.2"/>
    <row r="41" spans="2:12" s="1" customFormat="1" ht="83.25" customHeight="1" x14ac:dyDescent="0.2">
      <c r="B41" s="2" t="s">
        <v>10</v>
      </c>
      <c r="C41" s="3" t="s">
        <v>11</v>
      </c>
      <c r="D41" s="4" t="s">
        <v>12</v>
      </c>
      <c r="E41" s="4" t="s">
        <v>13</v>
      </c>
      <c r="F41" s="4" t="s">
        <v>14</v>
      </c>
      <c r="G41" s="4" t="s">
        <v>15</v>
      </c>
      <c r="H41" s="4" t="s">
        <v>16</v>
      </c>
      <c r="I41" s="3" t="s">
        <v>17</v>
      </c>
      <c r="J41" s="4" t="s">
        <v>18</v>
      </c>
      <c r="K41" s="4" t="s">
        <v>19</v>
      </c>
      <c r="L41" s="9" t="s">
        <v>20</v>
      </c>
    </row>
    <row r="42" spans="2:12" s="1" customFormat="1" ht="19.7" customHeight="1" x14ac:dyDescent="0.2">
      <c r="B42" s="5">
        <v>3</v>
      </c>
      <c r="C42" s="6" t="s">
        <v>21</v>
      </c>
      <c r="D42" s="6" t="s">
        <v>22</v>
      </c>
      <c r="E42" s="7" t="s">
        <v>23</v>
      </c>
      <c r="F42" s="6" t="s">
        <v>24</v>
      </c>
      <c r="G42" s="8">
        <v>784</v>
      </c>
      <c r="H42" s="35">
        <v>0</v>
      </c>
      <c r="I42" s="12">
        <f>ROUND(+G42*H42,2)</f>
        <v>0</v>
      </c>
      <c r="J42" s="13">
        <v>8</v>
      </c>
      <c r="K42" s="12">
        <f>ROUND(+I42*(J42/100),2)</f>
        <v>0</v>
      </c>
      <c r="L42" s="12">
        <f>I42+K42</f>
        <v>0</v>
      </c>
    </row>
    <row r="43" spans="2:12" s="1" customFormat="1" ht="3.2" customHeight="1" x14ac:dyDescent="0.2"/>
    <row r="44" spans="2:12" s="1" customFormat="1" ht="18.2" customHeight="1" x14ac:dyDescent="0.2">
      <c r="B44" s="25" t="s">
        <v>27</v>
      </c>
      <c r="C44" s="25"/>
      <c r="D44" s="25"/>
      <c r="E44" s="25"/>
      <c r="F44" s="25"/>
      <c r="G44" s="25"/>
      <c r="H44" s="25"/>
      <c r="I44" s="25"/>
      <c r="J44" s="25"/>
      <c r="K44" s="25"/>
    </row>
    <row r="45" spans="2:12" s="1" customFormat="1" ht="5.25" customHeight="1" x14ac:dyDescent="0.2"/>
    <row r="46" spans="2:12" s="1" customFormat="1" ht="65.25" customHeight="1" x14ac:dyDescent="0.2">
      <c r="B46" s="2" t="s">
        <v>10</v>
      </c>
      <c r="C46" s="3" t="s">
        <v>11</v>
      </c>
      <c r="D46" s="4" t="s">
        <v>12</v>
      </c>
      <c r="E46" s="4" t="s">
        <v>13</v>
      </c>
      <c r="F46" s="4" t="s">
        <v>14</v>
      </c>
      <c r="G46" s="4" t="s">
        <v>15</v>
      </c>
      <c r="H46" s="4" t="s">
        <v>16</v>
      </c>
      <c r="I46" s="3" t="s">
        <v>17</v>
      </c>
      <c r="J46" s="4" t="s">
        <v>18</v>
      </c>
      <c r="K46" s="4" t="s">
        <v>19</v>
      </c>
      <c r="L46" s="9" t="s">
        <v>20</v>
      </c>
    </row>
    <row r="47" spans="2:12" s="1" customFormat="1" ht="19.7" customHeight="1" x14ac:dyDescent="0.2">
      <c r="B47" s="5">
        <v>4</v>
      </c>
      <c r="C47" s="6" t="s">
        <v>21</v>
      </c>
      <c r="D47" s="6" t="s">
        <v>22</v>
      </c>
      <c r="E47" s="7" t="s">
        <v>23</v>
      </c>
      <c r="F47" s="6" t="s">
        <v>24</v>
      </c>
      <c r="G47" s="8">
        <v>936</v>
      </c>
      <c r="H47" s="35">
        <v>0</v>
      </c>
      <c r="I47" s="12">
        <f>ROUND(+G47*H47,2)</f>
        <v>0</v>
      </c>
      <c r="J47" s="13">
        <v>8</v>
      </c>
      <c r="K47" s="12">
        <f>ROUND(+I47*(J47/100),2)</f>
        <v>0</v>
      </c>
      <c r="L47" s="12">
        <f>I47+K47</f>
        <v>0</v>
      </c>
    </row>
    <row r="48" spans="2:12" s="1" customFormat="1" ht="9" customHeight="1" x14ac:dyDescent="0.2"/>
    <row r="49" spans="2:12" s="1" customFormat="1" ht="75.75" customHeight="1" x14ac:dyDescent="0.2">
      <c r="B49" s="2" t="s">
        <v>10</v>
      </c>
      <c r="C49" s="3" t="s">
        <v>11</v>
      </c>
      <c r="D49" s="4" t="s">
        <v>12</v>
      </c>
      <c r="E49" s="4" t="s">
        <v>13</v>
      </c>
      <c r="F49" s="4" t="s">
        <v>14</v>
      </c>
      <c r="G49" s="4" t="s">
        <v>15</v>
      </c>
      <c r="H49" s="4" t="s">
        <v>16</v>
      </c>
      <c r="I49" s="3" t="s">
        <v>17</v>
      </c>
      <c r="J49" s="4" t="s">
        <v>18</v>
      </c>
      <c r="K49" s="4" t="s">
        <v>19</v>
      </c>
      <c r="L49" s="9" t="s">
        <v>20</v>
      </c>
    </row>
    <row r="50" spans="2:12" s="1" customFormat="1" ht="49.15" customHeight="1" x14ac:dyDescent="0.2">
      <c r="B50" s="5">
        <v>5</v>
      </c>
      <c r="C50" s="6" t="s">
        <v>28</v>
      </c>
      <c r="D50" s="6" t="s">
        <v>29</v>
      </c>
      <c r="E50" s="7" t="s">
        <v>30</v>
      </c>
      <c r="F50" s="6" t="s">
        <v>31</v>
      </c>
      <c r="G50" s="8">
        <v>8.64</v>
      </c>
      <c r="H50" s="35">
        <v>0</v>
      </c>
      <c r="I50" s="12">
        <f>ROUND(+G50*H50,2)</f>
        <v>0</v>
      </c>
      <c r="J50" s="13">
        <v>8</v>
      </c>
      <c r="K50" s="12">
        <f>ROUND(+I50*(J50/100),2)</f>
        <v>0</v>
      </c>
      <c r="L50" s="12">
        <f>I50+K50</f>
        <v>0</v>
      </c>
    </row>
    <row r="51" spans="2:12" s="1" customFormat="1" ht="19.7" customHeight="1" x14ac:dyDescent="0.2">
      <c r="B51" s="5">
        <v>6</v>
      </c>
      <c r="C51" s="6" t="s">
        <v>32</v>
      </c>
      <c r="D51" s="6" t="s">
        <v>33</v>
      </c>
      <c r="E51" s="7" t="s">
        <v>34</v>
      </c>
      <c r="F51" s="6" t="s">
        <v>31</v>
      </c>
      <c r="G51" s="8">
        <v>2.56</v>
      </c>
      <c r="H51" s="35">
        <v>0</v>
      </c>
      <c r="I51" s="12">
        <f>ROUND(+G51*H51,2)</f>
        <v>0</v>
      </c>
      <c r="J51" s="13">
        <v>8</v>
      </c>
      <c r="K51" s="12">
        <f>ROUND(+I51*(J51/100),2)</f>
        <v>0</v>
      </c>
      <c r="L51" s="12">
        <f>I51+K51</f>
        <v>0</v>
      </c>
    </row>
    <row r="52" spans="2:12" s="1" customFormat="1" ht="28.7" customHeight="1" x14ac:dyDescent="0.2">
      <c r="B52" s="5">
        <v>7</v>
      </c>
      <c r="C52" s="6" t="s">
        <v>35</v>
      </c>
      <c r="D52" s="6" t="s">
        <v>36</v>
      </c>
      <c r="E52" s="7" t="s">
        <v>37</v>
      </c>
      <c r="F52" s="6" t="s">
        <v>38</v>
      </c>
      <c r="G52" s="8">
        <v>38</v>
      </c>
      <c r="H52" s="35">
        <v>0</v>
      </c>
      <c r="I52" s="12">
        <f>ROUND(+G52*H52,2)</f>
        <v>0</v>
      </c>
      <c r="J52" s="13">
        <v>8</v>
      </c>
      <c r="K52" s="12">
        <f>ROUND(+I52*(J52/100),2)</f>
        <v>0</v>
      </c>
      <c r="L52" s="12">
        <f>I52+K52</f>
        <v>0</v>
      </c>
    </row>
    <row r="53" spans="2:12" s="1" customFormat="1" ht="28.7" customHeight="1" x14ac:dyDescent="0.2">
      <c r="B53" s="5">
        <v>8</v>
      </c>
      <c r="C53" s="6" t="s">
        <v>39</v>
      </c>
      <c r="D53" s="6" t="s">
        <v>40</v>
      </c>
      <c r="E53" s="7" t="s">
        <v>41</v>
      </c>
      <c r="F53" s="6" t="s">
        <v>42</v>
      </c>
      <c r="G53" s="8">
        <v>7.96</v>
      </c>
      <c r="H53" s="35">
        <v>0</v>
      </c>
      <c r="I53" s="12">
        <f>ROUND(+G53*H53,2)</f>
        <v>0</v>
      </c>
      <c r="J53" s="13">
        <v>8</v>
      </c>
      <c r="K53" s="12">
        <f>ROUND(+I53*(J53/100),2)</f>
        <v>0</v>
      </c>
      <c r="L53" s="12">
        <f>I53+K53</f>
        <v>0</v>
      </c>
    </row>
    <row r="54" spans="2:12" s="1" customFormat="1" ht="19.7" customHeight="1" x14ac:dyDescent="0.2">
      <c r="B54" s="5">
        <v>9</v>
      </c>
      <c r="C54" s="6" t="s">
        <v>43</v>
      </c>
      <c r="D54" s="6" t="s">
        <v>44</v>
      </c>
      <c r="E54" s="7" t="s">
        <v>45</v>
      </c>
      <c r="F54" s="6" t="s">
        <v>42</v>
      </c>
      <c r="G54" s="8">
        <v>7.96</v>
      </c>
      <c r="H54" s="35">
        <v>0</v>
      </c>
      <c r="I54" s="12">
        <f t="shared" ref="I54:I62" si="1">ROUND(+G54*H54,2)</f>
        <v>0</v>
      </c>
      <c r="J54" s="13">
        <v>8</v>
      </c>
      <c r="K54" s="12">
        <f t="shared" ref="K54:K62" si="2">ROUND(+I54*(J54/100),2)</f>
        <v>0</v>
      </c>
      <c r="L54" s="12">
        <f t="shared" ref="L54:L62" si="3">I54+K54</f>
        <v>0</v>
      </c>
    </row>
    <row r="55" spans="2:12" s="1" customFormat="1" ht="28.7" customHeight="1" x14ac:dyDescent="0.2">
      <c r="B55" s="5">
        <v>10</v>
      </c>
      <c r="C55" s="6" t="s">
        <v>46</v>
      </c>
      <c r="D55" s="6" t="s">
        <v>47</v>
      </c>
      <c r="E55" s="7" t="s">
        <v>48</v>
      </c>
      <c r="F55" s="6" t="s">
        <v>31</v>
      </c>
      <c r="G55" s="8">
        <v>6.15</v>
      </c>
      <c r="H55" s="35">
        <v>0</v>
      </c>
      <c r="I55" s="12">
        <f t="shared" si="1"/>
        <v>0</v>
      </c>
      <c r="J55" s="13">
        <v>8</v>
      </c>
      <c r="K55" s="12">
        <f t="shared" si="2"/>
        <v>0</v>
      </c>
      <c r="L55" s="12">
        <f t="shared" si="3"/>
        <v>0</v>
      </c>
    </row>
    <row r="56" spans="2:12" s="1" customFormat="1" ht="28.7" customHeight="1" x14ac:dyDescent="0.2">
      <c r="B56" s="5">
        <v>11</v>
      </c>
      <c r="C56" s="6" t="s">
        <v>49</v>
      </c>
      <c r="D56" s="6" t="s">
        <v>50</v>
      </c>
      <c r="E56" s="7" t="s">
        <v>51</v>
      </c>
      <c r="F56" s="6" t="s">
        <v>31</v>
      </c>
      <c r="G56" s="8">
        <v>7.83</v>
      </c>
      <c r="H56" s="35">
        <v>0</v>
      </c>
      <c r="I56" s="12">
        <f t="shared" si="1"/>
        <v>0</v>
      </c>
      <c r="J56" s="13">
        <v>8</v>
      </c>
      <c r="K56" s="12">
        <f t="shared" si="2"/>
        <v>0</v>
      </c>
      <c r="L56" s="12">
        <f t="shared" si="3"/>
        <v>0</v>
      </c>
    </row>
    <row r="57" spans="2:12" s="1" customFormat="1" ht="28.7" customHeight="1" x14ac:dyDescent="0.2">
      <c r="B57" s="5">
        <v>12</v>
      </c>
      <c r="C57" s="6" t="s">
        <v>52</v>
      </c>
      <c r="D57" s="6" t="s">
        <v>53</v>
      </c>
      <c r="E57" s="7" t="s">
        <v>54</v>
      </c>
      <c r="F57" s="6" t="s">
        <v>31</v>
      </c>
      <c r="G57" s="8">
        <v>2.69</v>
      </c>
      <c r="H57" s="35">
        <v>0</v>
      </c>
      <c r="I57" s="12">
        <f t="shared" si="1"/>
        <v>0</v>
      </c>
      <c r="J57" s="13">
        <v>8</v>
      </c>
      <c r="K57" s="12">
        <f t="shared" si="2"/>
        <v>0</v>
      </c>
      <c r="L57" s="12">
        <f t="shared" si="3"/>
        <v>0</v>
      </c>
    </row>
    <row r="58" spans="2:12" s="1" customFormat="1" ht="19.7" customHeight="1" x14ac:dyDescent="0.2">
      <c r="B58" s="5">
        <v>13</v>
      </c>
      <c r="C58" s="6" t="s">
        <v>55</v>
      </c>
      <c r="D58" s="6" t="s">
        <v>56</v>
      </c>
      <c r="E58" s="7" t="s">
        <v>57</v>
      </c>
      <c r="F58" s="6" t="s">
        <v>31</v>
      </c>
      <c r="G58" s="8">
        <v>4.13</v>
      </c>
      <c r="H58" s="35">
        <v>0</v>
      </c>
      <c r="I58" s="12">
        <f t="shared" si="1"/>
        <v>0</v>
      </c>
      <c r="J58" s="13">
        <v>8</v>
      </c>
      <c r="K58" s="12">
        <f t="shared" si="2"/>
        <v>0</v>
      </c>
      <c r="L58" s="12">
        <f t="shared" si="3"/>
        <v>0</v>
      </c>
    </row>
    <row r="59" spans="2:12" s="1" customFormat="1" ht="19.7" customHeight="1" x14ac:dyDescent="0.2">
      <c r="B59" s="5">
        <v>14</v>
      </c>
      <c r="C59" s="6" t="s">
        <v>58</v>
      </c>
      <c r="D59" s="6" t="s">
        <v>59</v>
      </c>
      <c r="E59" s="7" t="s">
        <v>60</v>
      </c>
      <c r="F59" s="6" t="s">
        <v>31</v>
      </c>
      <c r="G59" s="8">
        <v>5.96</v>
      </c>
      <c r="H59" s="35">
        <v>0</v>
      </c>
      <c r="I59" s="12">
        <f t="shared" si="1"/>
        <v>0</v>
      </c>
      <c r="J59" s="13">
        <v>8</v>
      </c>
      <c r="K59" s="12">
        <f t="shared" si="2"/>
        <v>0</v>
      </c>
      <c r="L59" s="12">
        <f t="shared" si="3"/>
        <v>0</v>
      </c>
    </row>
    <row r="60" spans="2:12" s="1" customFormat="1" ht="28.7" customHeight="1" x14ac:dyDescent="0.2">
      <c r="B60" s="5">
        <v>15</v>
      </c>
      <c r="C60" s="6" t="s">
        <v>61</v>
      </c>
      <c r="D60" s="6" t="s">
        <v>62</v>
      </c>
      <c r="E60" s="7" t="s">
        <v>63</v>
      </c>
      <c r="F60" s="6" t="s">
        <v>31</v>
      </c>
      <c r="G60" s="8">
        <v>8.5500000000000007</v>
      </c>
      <c r="H60" s="35">
        <v>0</v>
      </c>
      <c r="I60" s="12">
        <f t="shared" si="1"/>
        <v>0</v>
      </c>
      <c r="J60" s="13">
        <v>8</v>
      </c>
      <c r="K60" s="12">
        <f t="shared" si="2"/>
        <v>0</v>
      </c>
      <c r="L60" s="12">
        <f t="shared" si="3"/>
        <v>0</v>
      </c>
    </row>
    <row r="61" spans="2:12" s="1" customFormat="1" ht="28.7" customHeight="1" x14ac:dyDescent="0.2">
      <c r="B61" s="5">
        <v>16</v>
      </c>
      <c r="C61" s="6" t="s">
        <v>64</v>
      </c>
      <c r="D61" s="6" t="s">
        <v>65</v>
      </c>
      <c r="E61" s="7" t="s">
        <v>66</v>
      </c>
      <c r="F61" s="6" t="s">
        <v>42</v>
      </c>
      <c r="G61" s="8">
        <v>23.53</v>
      </c>
      <c r="H61" s="35">
        <v>0</v>
      </c>
      <c r="I61" s="12">
        <f t="shared" si="1"/>
        <v>0</v>
      </c>
      <c r="J61" s="13">
        <v>8</v>
      </c>
      <c r="K61" s="12">
        <f t="shared" si="2"/>
        <v>0</v>
      </c>
      <c r="L61" s="12">
        <f t="shared" si="3"/>
        <v>0</v>
      </c>
    </row>
    <row r="62" spans="2:12" s="1" customFormat="1" ht="19.7" customHeight="1" x14ac:dyDescent="0.2">
      <c r="B62" s="5">
        <v>17</v>
      </c>
      <c r="C62" s="6" t="s">
        <v>67</v>
      </c>
      <c r="D62" s="6" t="s">
        <v>68</v>
      </c>
      <c r="E62" s="7" t="s">
        <v>69</v>
      </c>
      <c r="F62" s="6" t="s">
        <v>70</v>
      </c>
      <c r="G62" s="8">
        <v>5</v>
      </c>
      <c r="H62" s="35">
        <v>0</v>
      </c>
      <c r="I62" s="12">
        <f t="shared" si="1"/>
        <v>0</v>
      </c>
      <c r="J62" s="13">
        <v>8</v>
      </c>
      <c r="K62" s="12">
        <f t="shared" si="2"/>
        <v>0</v>
      </c>
      <c r="L62" s="12">
        <f t="shared" si="3"/>
        <v>0</v>
      </c>
    </row>
    <row r="63" spans="2:12" s="1" customFormat="1" ht="19.7" customHeight="1" x14ac:dyDescent="0.2">
      <c r="B63" s="5">
        <v>18</v>
      </c>
      <c r="C63" s="6" t="s">
        <v>71</v>
      </c>
      <c r="D63" s="6" t="s">
        <v>72</v>
      </c>
      <c r="E63" s="7" t="s">
        <v>73</v>
      </c>
      <c r="F63" s="6" t="s">
        <v>74</v>
      </c>
      <c r="G63" s="8">
        <v>4.8</v>
      </c>
      <c r="H63" s="35">
        <v>0</v>
      </c>
      <c r="I63" s="12">
        <f t="shared" ref="I63:I70" si="4">ROUND(+G63*H63,2)</f>
        <v>0</v>
      </c>
      <c r="J63" s="5">
        <v>23</v>
      </c>
      <c r="K63" s="12">
        <f t="shared" ref="K63:K70" si="5">ROUND(+I63*(J63/100),2)</f>
        <v>0</v>
      </c>
      <c r="L63" s="12">
        <f t="shared" ref="L63:L70" si="6">I63+K63</f>
        <v>0</v>
      </c>
    </row>
    <row r="64" spans="2:12" s="1" customFormat="1" ht="19.7" customHeight="1" x14ac:dyDescent="0.2">
      <c r="B64" s="5">
        <v>19</v>
      </c>
      <c r="C64" s="6" t="s">
        <v>75</v>
      </c>
      <c r="D64" s="6" t="s">
        <v>76</v>
      </c>
      <c r="E64" s="7" t="s">
        <v>77</v>
      </c>
      <c r="F64" s="6" t="s">
        <v>78</v>
      </c>
      <c r="G64" s="8">
        <v>60</v>
      </c>
      <c r="H64" s="35">
        <v>0</v>
      </c>
      <c r="I64" s="12">
        <f t="shared" si="4"/>
        <v>0</v>
      </c>
      <c r="J64" s="5">
        <v>23</v>
      </c>
      <c r="K64" s="12">
        <f t="shared" si="5"/>
        <v>0</v>
      </c>
      <c r="L64" s="12">
        <f t="shared" si="6"/>
        <v>0</v>
      </c>
    </row>
    <row r="65" spans="2:16" s="1" customFormat="1" ht="19.7" customHeight="1" x14ac:dyDescent="0.2">
      <c r="B65" s="5">
        <v>20</v>
      </c>
      <c r="C65" s="6" t="s">
        <v>79</v>
      </c>
      <c r="D65" s="6" t="s">
        <v>80</v>
      </c>
      <c r="E65" s="7" t="s">
        <v>81</v>
      </c>
      <c r="F65" s="6" t="s">
        <v>70</v>
      </c>
      <c r="G65" s="8">
        <v>250</v>
      </c>
      <c r="H65" s="35">
        <v>0</v>
      </c>
      <c r="I65" s="12">
        <f t="shared" si="4"/>
        <v>0</v>
      </c>
      <c r="J65" s="5">
        <v>8</v>
      </c>
      <c r="K65" s="12">
        <f t="shared" si="5"/>
        <v>0</v>
      </c>
      <c r="L65" s="12">
        <f t="shared" si="6"/>
        <v>0</v>
      </c>
    </row>
    <row r="66" spans="2:16" s="1" customFormat="1" ht="19.7" customHeight="1" x14ac:dyDescent="0.2">
      <c r="B66" s="5">
        <v>21</v>
      </c>
      <c r="C66" s="6" t="s">
        <v>82</v>
      </c>
      <c r="D66" s="6" t="s">
        <v>83</v>
      </c>
      <c r="E66" s="7" t="s">
        <v>84</v>
      </c>
      <c r="F66" s="6" t="s">
        <v>70</v>
      </c>
      <c r="G66" s="8">
        <v>20</v>
      </c>
      <c r="H66" s="35">
        <v>0</v>
      </c>
      <c r="I66" s="12">
        <f t="shared" si="4"/>
        <v>0</v>
      </c>
      <c r="J66" s="5">
        <v>8</v>
      </c>
      <c r="K66" s="12">
        <f t="shared" si="5"/>
        <v>0</v>
      </c>
      <c r="L66" s="12">
        <f t="shared" si="6"/>
        <v>0</v>
      </c>
    </row>
    <row r="67" spans="2:16" s="1" customFormat="1" ht="19.7" customHeight="1" x14ac:dyDescent="0.2">
      <c r="B67" s="5">
        <v>22</v>
      </c>
      <c r="C67" s="6" t="s">
        <v>85</v>
      </c>
      <c r="D67" s="6" t="s">
        <v>86</v>
      </c>
      <c r="E67" s="7" t="s">
        <v>87</v>
      </c>
      <c r="F67" s="6" t="s">
        <v>31</v>
      </c>
      <c r="G67" s="8">
        <v>7.25</v>
      </c>
      <c r="H67" s="35">
        <v>0</v>
      </c>
      <c r="I67" s="12">
        <f t="shared" si="4"/>
        <v>0</v>
      </c>
      <c r="J67" s="5">
        <v>8</v>
      </c>
      <c r="K67" s="12">
        <f t="shared" si="5"/>
        <v>0</v>
      </c>
      <c r="L67" s="12">
        <f t="shared" si="6"/>
        <v>0</v>
      </c>
    </row>
    <row r="68" spans="2:16" s="1" customFormat="1" ht="19.7" customHeight="1" x14ac:dyDescent="0.2">
      <c r="B68" s="5">
        <v>23</v>
      </c>
      <c r="C68" s="6" t="s">
        <v>88</v>
      </c>
      <c r="D68" s="6" t="s">
        <v>89</v>
      </c>
      <c r="E68" s="7" t="s">
        <v>90</v>
      </c>
      <c r="F68" s="6" t="s">
        <v>78</v>
      </c>
      <c r="G68" s="8">
        <v>210.16</v>
      </c>
      <c r="H68" s="35">
        <v>0</v>
      </c>
      <c r="I68" s="12">
        <f t="shared" si="4"/>
        <v>0</v>
      </c>
      <c r="J68" s="5">
        <v>8</v>
      </c>
      <c r="K68" s="12">
        <f t="shared" si="5"/>
        <v>0</v>
      </c>
      <c r="L68" s="12">
        <f t="shared" si="6"/>
        <v>0</v>
      </c>
    </row>
    <row r="69" spans="2:16" s="1" customFormat="1" ht="19.7" customHeight="1" x14ac:dyDescent="0.2">
      <c r="B69" s="5">
        <v>24</v>
      </c>
      <c r="C69" s="6" t="s">
        <v>91</v>
      </c>
      <c r="D69" s="6" t="s">
        <v>92</v>
      </c>
      <c r="E69" s="7" t="s">
        <v>93</v>
      </c>
      <c r="F69" s="6" t="s">
        <v>78</v>
      </c>
      <c r="G69" s="8">
        <v>84</v>
      </c>
      <c r="H69" s="35">
        <v>0</v>
      </c>
      <c r="I69" s="12">
        <f t="shared" si="4"/>
        <v>0</v>
      </c>
      <c r="J69" s="5">
        <v>8</v>
      </c>
      <c r="K69" s="12">
        <f t="shared" si="5"/>
        <v>0</v>
      </c>
      <c r="L69" s="12">
        <f t="shared" si="6"/>
        <v>0</v>
      </c>
    </row>
    <row r="70" spans="2:16" s="1" customFormat="1" ht="19.7" customHeight="1" x14ac:dyDescent="0.2">
      <c r="B70" s="5">
        <v>25</v>
      </c>
      <c r="C70" s="6" t="s">
        <v>94</v>
      </c>
      <c r="D70" s="6" t="s">
        <v>95</v>
      </c>
      <c r="E70" s="7" t="s">
        <v>96</v>
      </c>
      <c r="F70" s="6" t="s">
        <v>78</v>
      </c>
      <c r="G70" s="8">
        <v>92</v>
      </c>
      <c r="H70" s="35">
        <v>0</v>
      </c>
      <c r="I70" s="12">
        <f t="shared" si="4"/>
        <v>0</v>
      </c>
      <c r="J70" s="5">
        <v>8</v>
      </c>
      <c r="K70" s="12">
        <f t="shared" si="5"/>
        <v>0</v>
      </c>
      <c r="L70" s="12">
        <f t="shared" si="6"/>
        <v>0</v>
      </c>
    </row>
    <row r="71" spans="2:16" s="1" customFormat="1" ht="55.9" customHeight="1" x14ac:dyDescent="0.2"/>
    <row r="72" spans="2:16" s="1" customFormat="1" ht="21.4" customHeight="1" x14ac:dyDescent="0.2">
      <c r="B72" s="23" t="s">
        <v>97</v>
      </c>
      <c r="C72" s="23"/>
      <c r="D72" s="23"/>
      <c r="E72" s="23"/>
      <c r="F72" s="24">
        <f>SUM(I50:I70)+I47+I42+I37+I32</f>
        <v>0</v>
      </c>
      <c r="G72" s="24"/>
      <c r="H72" s="24"/>
      <c r="I72" s="24"/>
      <c r="J72" s="24"/>
      <c r="K72" s="24"/>
      <c r="L72" s="24"/>
    </row>
    <row r="73" spans="2:16" s="1" customFormat="1" ht="21.4" customHeight="1" x14ac:dyDescent="0.2">
      <c r="B73" s="23" t="s">
        <v>98</v>
      </c>
      <c r="C73" s="23"/>
      <c r="D73" s="23"/>
      <c r="E73" s="23"/>
      <c r="F73" s="24">
        <f>SUM(L50:L70)+L47+L42+L37+L32</f>
        <v>0</v>
      </c>
      <c r="G73" s="24"/>
      <c r="H73" s="24"/>
      <c r="I73" s="24"/>
      <c r="J73" s="24"/>
      <c r="K73" s="24"/>
      <c r="L73" s="24"/>
      <c r="P73" s="14"/>
    </row>
    <row r="74" spans="2:16" s="1" customFormat="1" ht="23.25" customHeight="1" x14ac:dyDescent="0.2">
      <c r="B74" s="23" t="s">
        <v>118</v>
      </c>
      <c r="C74" s="23"/>
      <c r="D74" s="23"/>
      <c r="E74" s="23"/>
      <c r="F74" s="24">
        <f>+SUM(K50:K70)+K47+K42+K37+K32</f>
        <v>0</v>
      </c>
      <c r="G74" s="24"/>
      <c r="H74" s="24"/>
      <c r="I74" s="24"/>
      <c r="J74" s="24"/>
      <c r="K74" s="24"/>
      <c r="L74" s="24"/>
    </row>
    <row r="75" spans="2:16" s="1" customFormat="1" ht="61.35" customHeight="1" x14ac:dyDescent="0.2">
      <c r="B75" s="15" t="s">
        <v>99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2:16" s="1" customFormat="1" ht="2.65" customHeight="1" x14ac:dyDescent="0.2"/>
    <row r="77" spans="2:16" s="1" customFormat="1" ht="89.1" customHeight="1" x14ac:dyDescent="0.2">
      <c r="B77" s="15" t="s">
        <v>100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2:16" s="1" customFormat="1" ht="5.25" customHeight="1" x14ac:dyDescent="0.2"/>
    <row r="79" spans="2:16" s="1" customFormat="1" ht="89.1" customHeight="1" x14ac:dyDescent="0.2">
      <c r="B79" s="15" t="s">
        <v>101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6" s="1" customFormat="1" ht="5.25" customHeight="1" x14ac:dyDescent="0.2"/>
    <row r="81" spans="2:12" s="1" customFormat="1" ht="37.9" customHeight="1" x14ac:dyDescent="0.2">
      <c r="B81" s="20" t="s">
        <v>102</v>
      </c>
      <c r="C81" s="20"/>
      <c r="D81" s="20"/>
      <c r="E81" s="20"/>
      <c r="F81" s="22" t="s">
        <v>103</v>
      </c>
      <c r="G81" s="22"/>
      <c r="H81" s="22"/>
      <c r="I81" s="22"/>
      <c r="J81" s="22"/>
      <c r="K81" s="22"/>
      <c r="L81" s="22"/>
    </row>
    <row r="82" spans="2:12" s="1" customFormat="1" ht="28.7" customHeight="1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12" s="1" customFormat="1" ht="28.7" customHeight="1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12" s="1" customFormat="1" ht="28.7" customHeight="1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2:12" s="1" customFormat="1" ht="28.7" customHeight="1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2:12" s="1" customFormat="1" ht="2.65" customHeight="1" x14ac:dyDescent="0.2"/>
    <row r="87" spans="2:12" s="1" customFormat="1" ht="158.44999999999999" customHeight="1" x14ac:dyDescent="0.2">
      <c r="B87" s="15" t="s">
        <v>104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 s="1" customFormat="1" ht="2.65" customHeight="1" x14ac:dyDescent="0.2"/>
    <row r="89" spans="2:12" s="1" customFormat="1" ht="33.6" customHeight="1" x14ac:dyDescent="0.2">
      <c r="B89" s="19" t="s">
        <v>105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2:12" s="1" customFormat="1" ht="2.65" customHeight="1" x14ac:dyDescent="0.2"/>
    <row r="91" spans="2:12" s="1" customFormat="1" ht="37.9" customHeight="1" x14ac:dyDescent="0.2">
      <c r="B91" s="20" t="s">
        <v>106</v>
      </c>
      <c r="C91" s="20"/>
      <c r="D91" s="20"/>
      <c r="E91" s="20"/>
      <c r="F91" s="21" t="s">
        <v>107</v>
      </c>
      <c r="G91" s="21"/>
      <c r="H91" s="21"/>
      <c r="I91" s="21"/>
      <c r="J91" s="21"/>
      <c r="K91" s="21"/>
      <c r="L91" s="21"/>
    </row>
    <row r="92" spans="2:12" s="1" customFormat="1" ht="28.7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2" s="1" customFormat="1" ht="28.7" customHeight="1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2:12" s="1" customFormat="1" ht="28.7" customHeight="1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2:12" s="1" customFormat="1" ht="28.7" customHeight="1" x14ac:dyDescent="0.2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2:12" s="1" customFormat="1" ht="2.65" customHeight="1" x14ac:dyDescent="0.2"/>
    <row r="97" spans="2:12" s="1" customFormat="1" ht="130.69999999999999" customHeight="1" x14ac:dyDescent="0.2">
      <c r="B97" s="15" t="s">
        <v>108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2" s="1" customFormat="1" ht="2.65" customHeight="1" x14ac:dyDescent="0.2"/>
    <row r="99" spans="2:12" s="1" customFormat="1" ht="47.45" customHeight="1" x14ac:dyDescent="0.2">
      <c r="B99" s="15" t="s">
        <v>109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2:12" s="1" customFormat="1" ht="2.65" customHeight="1" x14ac:dyDescent="0.2"/>
    <row r="101" spans="2:12" s="1" customFormat="1" ht="47.45" customHeight="1" x14ac:dyDescent="0.2">
      <c r="B101" s="15" t="s">
        <v>110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2:12" s="1" customFormat="1" ht="2.65" customHeight="1" x14ac:dyDescent="0.2"/>
    <row r="103" spans="2:12" s="1" customFormat="1" ht="33.6" customHeight="1" x14ac:dyDescent="0.2">
      <c r="B103" s="15" t="s">
        <v>111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2:12" s="1" customFormat="1" ht="2.65" customHeight="1" x14ac:dyDescent="0.2"/>
    <row r="105" spans="2:12" s="1" customFormat="1" ht="116.85" customHeight="1" x14ac:dyDescent="0.2">
      <c r="B105" s="15" t="s">
        <v>112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2:12" s="1" customFormat="1" ht="2.65" customHeight="1" x14ac:dyDescent="0.2"/>
    <row r="107" spans="2:12" s="1" customFormat="1" ht="75.2" customHeight="1" x14ac:dyDescent="0.2">
      <c r="B107" s="15" t="s">
        <v>113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2" s="1" customFormat="1" ht="86.85" customHeight="1" x14ac:dyDescent="0.2"/>
    <row r="109" spans="2:12" s="1" customFormat="1" ht="17.649999999999999" customHeight="1" x14ac:dyDescent="0.2">
      <c r="I109" s="16" t="s">
        <v>114</v>
      </c>
      <c r="J109" s="16"/>
    </row>
    <row r="110" spans="2:12" s="1" customFormat="1" ht="145.15" customHeight="1" x14ac:dyDescent="0.2"/>
    <row r="111" spans="2:12" s="1" customFormat="1" ht="81.599999999999994" customHeight="1" x14ac:dyDescent="0.2">
      <c r="B111" s="17" t="s">
        <v>115</v>
      </c>
      <c r="C111" s="17"/>
      <c r="D111" s="17"/>
      <c r="E111" s="17"/>
      <c r="F111" s="17"/>
      <c r="G111" s="17"/>
      <c r="H111" s="17"/>
      <c r="I111" s="17"/>
      <c r="J111" s="17"/>
    </row>
    <row r="112" spans="2:12" s="1" customFormat="1" ht="28.7" customHeight="1" x14ac:dyDescent="0.2"/>
  </sheetData>
  <mergeCells count="58">
    <mergeCell ref="I2:M2"/>
    <mergeCell ref="B4:D4"/>
    <mergeCell ref="B6:D6"/>
    <mergeCell ref="B8:D8"/>
    <mergeCell ref="B10:D11"/>
    <mergeCell ref="G11:L12"/>
    <mergeCell ref="B39:K39"/>
    <mergeCell ref="B44:K44"/>
    <mergeCell ref="E14:G14"/>
    <mergeCell ref="B16:C16"/>
    <mergeCell ref="B18:C18"/>
    <mergeCell ref="B20:C20"/>
    <mergeCell ref="B22:C22"/>
    <mergeCell ref="B24:L24"/>
    <mergeCell ref="B29:K29"/>
    <mergeCell ref="B34:K34"/>
    <mergeCell ref="E15:G15"/>
    <mergeCell ref="B26:E26"/>
    <mergeCell ref="F26:I26"/>
    <mergeCell ref="B81:E81"/>
    <mergeCell ref="F81:L81"/>
    <mergeCell ref="B72:E72"/>
    <mergeCell ref="F72:L72"/>
    <mergeCell ref="B73:E73"/>
    <mergeCell ref="F73:L73"/>
    <mergeCell ref="B75:L75"/>
    <mergeCell ref="B77:L77"/>
    <mergeCell ref="B79:L79"/>
    <mergeCell ref="B74:E74"/>
    <mergeCell ref="F74:L74"/>
    <mergeCell ref="B82:E82"/>
    <mergeCell ref="F82:L82"/>
    <mergeCell ref="B83:E83"/>
    <mergeCell ref="F83:L83"/>
    <mergeCell ref="B84:E84"/>
    <mergeCell ref="F84:L84"/>
    <mergeCell ref="B85:E85"/>
    <mergeCell ref="F85:L85"/>
    <mergeCell ref="B87:L87"/>
    <mergeCell ref="B89:L89"/>
    <mergeCell ref="B91:E91"/>
    <mergeCell ref="F91:L91"/>
    <mergeCell ref="B92:E92"/>
    <mergeCell ref="F92:L92"/>
    <mergeCell ref="B93:E93"/>
    <mergeCell ref="F93:L93"/>
    <mergeCell ref="B94:E94"/>
    <mergeCell ref="F94:L94"/>
    <mergeCell ref="B105:L105"/>
    <mergeCell ref="B107:L107"/>
    <mergeCell ref="I109:J109"/>
    <mergeCell ref="B111:J111"/>
    <mergeCell ref="B95:E95"/>
    <mergeCell ref="F95:L95"/>
    <mergeCell ref="B97:L97"/>
    <mergeCell ref="B99:L99"/>
    <mergeCell ref="B101:L101"/>
    <mergeCell ref="B103:L103"/>
  </mergeCells>
  <pageMargins left="0.7" right="0.7" top="0.75" bottom="0.75" header="0.3" footer="0.3"/>
  <pageSetup paperSize="9" scale="45" fitToHeight="0" orientation="portrait" r:id="rId1"/>
  <rowBreaks count="1" manualBreakCount="1">
    <brk id="7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N.Ciechanów Maja Dygul</dc:creator>
  <cp:lastModifiedBy>N.Ciechanów Maja Dygul</cp:lastModifiedBy>
  <cp:lastPrinted>2023-11-21T18:44:38Z</cp:lastPrinted>
  <dcterms:created xsi:type="dcterms:W3CDTF">2023-11-21T08:55:16Z</dcterms:created>
  <dcterms:modified xsi:type="dcterms:W3CDTF">2023-11-22T09:49:20Z</dcterms:modified>
</cp:coreProperties>
</file>