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NA()</definedName>
    <definedName name="Excel_BuiltIn_Print_Titles">NA()</definedName>
  </definedNames>
  <calcPr fullCalcOnLoad="1"/>
</workbook>
</file>

<file path=xl/sharedStrings.xml><?xml version="1.0" encoding="utf-8"?>
<sst xmlns="http://schemas.openxmlformats.org/spreadsheetml/2006/main" count="1483" uniqueCount="472">
  <si>
    <r>
      <rPr>
        <b/>
        <sz val="12"/>
        <color indexed="8"/>
        <rFont val="Times New Roman"/>
        <family val="1"/>
      </rPr>
      <t>Dodatek nr 2 do SWZ (załącznik nr 1 do oferty) na dostawę sprzętu jednorazowego użytku dla NZOZ Szpital im. prof. Z. Religi w Słubicach Sp. z o. o.;</t>
    </r>
    <r>
      <rPr>
        <sz val="12"/>
        <color indexed="8"/>
        <rFont val="Times New Roman"/>
        <family val="1"/>
      </rPr>
      <t xml:space="preserve"> </t>
    </r>
    <r>
      <rPr>
        <b/>
        <sz val="12"/>
        <color indexed="8"/>
        <rFont val="Times New Roman"/>
        <family val="1"/>
      </rPr>
      <t>nr sprawy: ZP/TP/08/24</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</si>
  <si>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</si>
  <si>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</si>
  <si>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</si>
  <si>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</si>
  <si>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</si>
  <si>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</si>
  <si>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</si>
  <si>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</si>
  <si>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</si>
  <si>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</si>
  <si>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</si>
  <si>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r>
      <rPr>
        <b/>
        <sz val="8"/>
        <rFont val="Times New Roman"/>
        <family val="1"/>
      </rPr>
      <t xml:space="preserve">klasa wyrobu medycznego </t>
    </r>
    <r>
      <rPr>
        <b/>
        <i/>
        <sz val="8"/>
        <rFont val="Times New Roman"/>
        <family val="1"/>
      </rPr>
      <t>(jeżeli dotyczy)</t>
    </r>
  </si>
  <si>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</si>
  <si>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</si>
  <si>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</si>
  <si>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</si>
  <si>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</si>
  <si>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WARTOŚĆ PAKIETU NR 1 :</t>
  </si>
  <si>
    <r>
      <rPr>
        <b/>
        <sz val="11"/>
        <rFont val="Times New Roman"/>
        <family val="1"/>
      </rPr>
      <t xml:space="preserve">PAKIET NR  2 – </t>
    </r>
    <r>
      <rPr>
        <sz val="11"/>
        <rFont val="Times New Roman"/>
        <family val="1"/>
      </rPr>
      <t>prowadnice do rurek intubacyjnych</t>
    </r>
  </si>
  <si>
    <t>Prowadnica  dla dorosłych do trudnych intubacji, elastyczny wygięty koniec, wielorazowe rozm. 15CH/ 600 mm</t>
  </si>
  <si>
    <t>Prowadnica  dla dzieci  do wymiany rurek intubacyjnych, elastyczny wygięty koniec, jednorazowa, rozmiar 5CH/500 mm, 10CH/700 mm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</si>
  <si>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</si>
  <si>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2 :</t>
  </si>
  <si>
    <r>
      <rPr>
        <b/>
        <sz val="11"/>
        <rFont val="Times New Roman"/>
        <family val="1"/>
      </rPr>
      <t xml:space="preserve">PAKIET NR 3 – </t>
    </r>
    <r>
      <rPr>
        <sz val="11"/>
        <rFont val="Times New Roman"/>
        <family val="1"/>
      </rPr>
      <t>przyrządy do tracheostomii</t>
    </r>
  </si>
  <si>
    <r>
      <rPr>
        <b/>
        <sz val="8"/>
        <color indexed="8"/>
        <rFont val="Times New Roman"/>
        <family val="1"/>
      </rPr>
      <t xml:space="preserve">klasa wyrobu medycznego </t>
    </r>
    <r>
      <rPr>
        <b/>
        <i/>
        <sz val="8"/>
        <color indexed="8"/>
        <rFont val="Times New Roman"/>
        <family val="1"/>
      </rPr>
      <t>(jeżeli dotyczy)</t>
    </r>
  </si>
  <si>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</si>
  <si>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</si>
  <si>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</si>
  <si>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</si>
  <si>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</si>
  <si>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</si>
  <si>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</si>
  <si>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t>WARTOŚĆ PAKIETU NR 3 :</t>
  </si>
  <si>
    <r>
      <rPr>
        <b/>
        <sz val="11"/>
        <rFont val="Times New Roman"/>
        <family val="1"/>
      </rPr>
      <t xml:space="preserve">PAKIET NR 4 – </t>
    </r>
    <r>
      <rPr>
        <sz val="11"/>
        <rFont val="Times New Roman"/>
        <family val="1"/>
      </rPr>
      <t>zestawy do bezpiecznej konikotomii</t>
    </r>
  </si>
  <si>
    <r>
      <rPr>
        <sz val="8"/>
        <rFont val="Times New Roman"/>
        <family val="1"/>
      </rP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</si>
  <si>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WARTOŚĆ PAKIETU NR 4 :</t>
  </si>
  <si>
    <r>
      <rPr>
        <b/>
        <sz val="11"/>
        <rFont val="Times New Roman"/>
        <family val="1"/>
      </rPr>
      <t xml:space="preserve">PAKIET NR  5 – </t>
    </r>
    <r>
      <rPr>
        <sz val="11"/>
        <rFont val="Times New Roman"/>
        <family val="1"/>
      </rPr>
      <t>igły do znieczuleń</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</si>
  <si>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</si>
  <si>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</si>
  <si>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</si>
  <si>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</si>
  <si>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WARTOŚĆ PAKIETU NR 5 :</t>
  </si>
  <si>
    <r>
      <rPr>
        <b/>
        <sz val="11"/>
        <rFont val="Times New Roman"/>
        <family val="1"/>
      </rPr>
      <t xml:space="preserve">PAKIET NR 6  – </t>
    </r>
    <r>
      <rPr>
        <sz val="11"/>
        <rFont val="Times New Roman"/>
        <family val="1"/>
      </rPr>
      <t>zestawy do znieczuleń, inny sprzęt</t>
    </r>
  </si>
  <si>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</si>
  <si>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</si>
  <si>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</si>
  <si>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</si>
  <si>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</si>
  <si>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</si>
  <si>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rPr>
        <sz val="8"/>
        <rFont val="Times New Roman"/>
        <family val="1"/>
      </rP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</si>
  <si>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</si>
  <si>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</si>
  <si>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WARTOŚĆ PAKIETU NR 6 :</t>
  </si>
  <si>
    <r>
      <rPr>
        <b/>
        <sz val="11"/>
        <rFont val="Times New Roman"/>
        <family val="1"/>
      </rPr>
      <t xml:space="preserve">PAKIET NR 7 – </t>
    </r>
    <r>
      <rPr>
        <sz val="11"/>
        <rFont val="Times New Roman"/>
        <family val="1"/>
      </rPr>
      <t>elektrody do pomiaru pH-metrii</t>
    </r>
  </si>
  <si>
    <t>podać nazwę producenta</t>
  </si>
  <si>
    <t>Elektroda 1-kanałowa, antymonowa, jednokrotnego użytku do pomiaru pH-metrii z wewnętrzną elektrodą referencyjną  (opakowanie 10 sztuk)</t>
  </si>
  <si>
    <t>op.</t>
  </si>
  <si>
    <t>WARTOŚĆ PAKIETU NR 7 :</t>
  </si>
  <si>
    <r>
      <rPr>
        <b/>
        <sz val="11"/>
        <rFont val="Times New Roman"/>
        <family val="1"/>
      </rPr>
      <t xml:space="preserve">PAKIET NR 8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</si>
  <si>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</si>
  <si>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</si>
  <si>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</si>
  <si>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</si>
  <si>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8 :</t>
  </si>
  <si>
    <r>
      <rPr>
        <b/>
        <sz val="11"/>
        <color indexed="8"/>
        <rFont val="Times New Roman"/>
        <family val="1"/>
      </rPr>
      <t>PAKIET NR 9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</si>
  <si>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</si>
  <si>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</si>
  <si>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</si>
  <si>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</si>
  <si>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9 :</t>
  </si>
  <si>
    <r>
      <rPr>
        <b/>
        <sz val="11"/>
        <color indexed="8"/>
        <rFont val="Times New Roman"/>
        <family val="1"/>
      </rPr>
      <t>PAKIET NR 10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</si>
  <si>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</si>
  <si>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10 :</t>
  </si>
  <si>
    <r>
      <rPr>
        <b/>
        <sz val="11"/>
        <color indexed="8"/>
        <rFont val="Times New Roman"/>
        <family val="1"/>
      </rPr>
      <t>PAKIET NR 11 –</t>
    </r>
    <r>
      <rPr>
        <sz val="11"/>
        <color indexed="8"/>
        <rFont val="Times New Roman"/>
        <family val="1"/>
      </rPr>
      <t xml:space="preserve"> lusterko krtaniowo-laryngologiczne</t>
    </r>
  </si>
  <si>
    <t>Lusterko krtaniowo-laryngologiczne, długość rączki 18 cm, średnica lusterka 20-22 mm, jednorazowe</t>
  </si>
  <si>
    <t>WARTOŚĆ PAKIETU NR 11 :</t>
  </si>
  <si>
    <r>
      <rPr>
        <b/>
        <sz val="11"/>
        <rFont val="Times New Roman"/>
        <family val="1"/>
      </rPr>
      <t xml:space="preserve">PAKIET NR 12 – </t>
    </r>
    <r>
      <rPr>
        <sz val="11"/>
        <rFont val="Times New Roman"/>
        <family val="1"/>
      </rPr>
      <t>elektrody do urządzenia NICCOMO</t>
    </r>
  </si>
  <si>
    <t>Elektroda do urządzenia NICCOMO, do nieinwazyjnego pomiaru rzutu serca, dobrze przyklejające się do skóry, komplet 4 szt.</t>
  </si>
  <si>
    <t>komplet</t>
  </si>
  <si>
    <t>WARTOŚĆ PAKIETU NR 12 :</t>
  </si>
  <si>
    <r>
      <rPr>
        <b/>
        <sz val="11"/>
        <rFont val="Times New Roman"/>
        <family val="1"/>
      </rPr>
      <t xml:space="preserve">PAKIET NR 13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</si>
  <si>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</si>
  <si>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</si>
  <si>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13 :</t>
  </si>
  <si>
    <t>Wykonane ze stali nierdzewnej do wielokrotnego użytku. Rozmiary małe ( 16 cm ), średnie ( 20 cm ) i duże ( 24 cm )</t>
  </si>
  <si>
    <r>
      <rPr>
        <b/>
        <sz val="11"/>
        <rFont val="Times New Roman"/>
        <family val="1"/>
      </rPr>
      <t xml:space="preserve">PAKIET NR 14 – </t>
    </r>
    <r>
      <rPr>
        <sz val="11"/>
        <rFont val="Times New Roman"/>
        <family val="1"/>
      </rPr>
      <t>przewód oddechowy do respiratora O-Tw Medical Technologies</t>
    </r>
  </si>
  <si>
    <t>Przewód oddechowy jednorazowego użytku przeznaczony do stosowania z respiratorami serii E
firmy O-Tw Medical Technologies. Obwód zapewniający jakość i pomiar dostarczanych parametrów wymaganych przez nowoczesne respiratory elektroniczne dzięki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</si>
  <si>
    <t>WARTOŚĆ PAKIETU NR 14 :</t>
  </si>
  <si>
    <r>
      <rPr>
        <b/>
        <sz val="11"/>
        <rFont val="Times New Roman"/>
        <family val="1"/>
      </rPr>
      <t xml:space="preserve">PAKIET NR 15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</si>
  <si>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</si>
  <si>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</si>
  <si>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</si>
  <si>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</si>
  <si>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15 :</t>
  </si>
  <si>
    <r>
      <rPr>
        <b/>
        <sz val="11"/>
        <rFont val="Times New Roman"/>
        <family val="1"/>
      </rPr>
      <t xml:space="preserve">PAKIET NR 16 – </t>
    </r>
    <r>
      <rPr>
        <sz val="11"/>
        <rFont val="Times New Roman"/>
        <family val="1"/>
      </rPr>
      <t>zestawy do odsysania pola operacyjnego</t>
    </r>
  </si>
  <si>
    <t>1</t>
  </si>
  <si>
    <t>Zestaw do odsysania pola operacyjnego typu Yankauer bez kontroli siły ssania. Zestaw składający się z końcówki ssącej oraz drenu łączącego o dł.2- 3 m. Końcówka Yankauer zgięta standardowa bez perforacji. Dostęp do rozmiarów Ch22-Ch24</t>
  </si>
  <si>
    <t>2</t>
  </si>
  <si>
    <t>Zestaw do odsysania pola operacyjnego typu Yankauer z kontrolą siły ssania. Otwór do kontroli ssania wyraźnie wyczuwalny palpacyjnie (lekko zagłębiony) w końcówce yankauer . Zestaw składający się z końcówki ssącej oraz drenu łączącego o dł.3,5- 4 m. Końcówka Yankauer zagięta sztywna z czterema otworami bocznymi, powierzchnia zewnętrzna w uchwycie karbowana.</t>
  </si>
  <si>
    <t>WARTOŚĆ PAKIETU NR 16 :</t>
  </si>
  <si>
    <r>
      <rPr>
        <b/>
        <sz val="11"/>
        <rFont val="Times New Roman"/>
        <family val="1"/>
      </rPr>
      <t xml:space="preserve">       PAKIET NR 17 –</t>
    </r>
    <r>
      <rPr>
        <sz val="11"/>
        <rFont val="Times New Roman"/>
        <family val="1"/>
      </rPr>
      <t xml:space="preserve"> worek zabezpieczający do drenów grawitacyjnych, dreny</t>
    </r>
  </si>
  <si>
    <t>Worek zabezpieczający do drenów grawitacyjnych Penrosa . Pojemność 150ml, samoprzylepny pierścień dostosowany do drenów o średnicy 6,8,10,12mm, zawór spustowy typu przesuwnego, nie zawierający ftalanów</t>
  </si>
  <si>
    <t>Dren brzuszny  typu Penrose do drenażu grawitacyjnego  silikonowy, szerokości 12 mm. Dł 50cm. Sterylny, jednorazowy, pojedynczo pakowany</t>
  </si>
  <si>
    <t>WARTOŚĆ PAKIETU NR 17 :</t>
  </si>
  <si>
    <r>
      <rPr>
        <b/>
        <sz val="11"/>
        <rFont val="Times New Roman"/>
        <family val="1"/>
      </rPr>
      <t xml:space="preserve">PAKIET NR 18 – </t>
    </r>
    <r>
      <rPr>
        <sz val="11"/>
        <rFont val="Times New Roman"/>
        <family val="1"/>
      </rPr>
      <t>olej do konserwacji napędów ortopedycznych, klipsy do klipsownicy</t>
    </r>
  </si>
  <si>
    <t>Olej nie zawierający silikonu, w aerozolu do konserwacji napędów ortopedycznych sterylizowanych w parze wodnej, pojemność min. 300 ml</t>
  </si>
  <si>
    <t xml:space="preserve">Adapter do napędów ACCULAN 3TI
</t>
  </si>
  <si>
    <t>Jednorazowe, sterylne, tytanowe klipsy rozmiar (M/L) średnio-duże do klipsownicy laparoskopowej firmy Aesculap. Pakowane w magazynki po 6 szt.</t>
  </si>
  <si>
    <t>magazynek</t>
  </si>
  <si>
    <t>WARTOŚĆ PAKIETU NR 18 :</t>
  </si>
  <si>
    <r>
      <rPr>
        <b/>
        <sz val="11"/>
        <rFont val="Times New Roman"/>
        <family val="1"/>
      </rPr>
      <t xml:space="preserve">PAKIET NR 19 – </t>
    </r>
    <r>
      <rPr>
        <sz val="11"/>
        <rFont val="Times New Roman"/>
        <family val="1"/>
      </rPr>
      <t>kaniule dożylne, koreczki do kaniul</t>
    </r>
  </si>
  <si>
    <t>Kaniula żylna.  Kaniula wykonana z poliuretanu (PUR) z czterema lub pięcioma wtopionymi pasami kontrastującymi w promieniach RTG. Port do dodatkowych wstrzyknięć zamykany przy pomocy koreczka. Średnica i długość kaniuli kodowana kolorystycznie. Wyposażona w mechanizm uniemożliwiający samootwarcie się koreczka portu górnego. Możliwość zabezpieczenia dostępu do portu górnego poprzez obrót koreczka o 180 stopni. Kaniula winna być wyposażona w hydrofobową membranę, gwarantującą wysokie bezpieczeństwo (zatrzymując wypływ krwi poza kaniulę).  Koreczek kaniuli z trzpieniem poniżej krawędzi co zmniejsza ryzyko kontaminacji. Nazwa producenta na kaniuli lub igle (umożliwiająca identyfikację producenta). Rozmiary: 16Gx50 mm; 17Gx45 mm; 18Gx 33 mm i 45 mm; 20Gx25 mm i 33 mm; 22Gx25 mm; 24Gx19 mm  (18 i 20 G w dwóch rozmiarach)</t>
  </si>
  <si>
    <r>
      <rPr>
        <sz val="8"/>
        <rFont val="Times New Roman"/>
        <family val="1"/>
      </rPr>
      <t xml:space="preserve">Bezpieczna kaniula żylna. </t>
    </r>
    <r>
      <rPr>
        <sz val="8"/>
        <color indexed="8"/>
        <rFont val="Times New Roman"/>
        <family val="1"/>
      </rPr>
      <t xml:space="preserve">Kaniula wykonana z poliuretanu (PUR) z czterema lub pięcioma wtopionymi pasami kontrastującymi w promieniach RTG. </t>
    </r>
    <r>
      <rPr>
        <sz val="8"/>
        <rFont val="Times New Roman"/>
        <family val="1"/>
      </rPr>
      <t xml:space="preserve">Igła zaopatrzona w specjalny automatyczny, metalowy zatrzask samozakładający się po wyjęciu igły z kaniuli zabezpieczający koniec igły przed przypadkowym zakłuciem się personelu. </t>
    </r>
    <r>
      <rPr>
        <sz val="8"/>
        <color indexed="8"/>
        <rFont val="Times New Roman"/>
        <family val="1"/>
      </rPr>
      <t>Wyposażona w mechanizm uniemożliwiający samootwarcie się koreczka portu górnego. Możliwość zabezpieczenia dostępu do portu górnego poprzez obrót koreczka o 180 stopni.</t>
    </r>
    <r>
      <rPr>
        <sz val="8"/>
        <rFont val="Times New Roman"/>
        <family val="1"/>
      </rPr>
      <t xml:space="preserve"> Dla ułatwienia kolory muszą odpowiadać kodowi rozmiaru kaniuli, zgodnie z normami ISO. Hydrofobowy filtr gwarantujący </t>
    </r>
    <r>
      <rPr>
        <sz val="8"/>
        <color indexed="8"/>
        <rFont val="Times New Roman"/>
        <family val="1"/>
      </rPr>
      <t xml:space="preserve"> wysokie bezpieczeństwo (zatrzymując wypływ krwi poza kaniulę). Rozmiary:  16Gx50mm; 17Gx45mm; 18G- 33mm,45mm; 20G-25mm, 33mm; 22G-25mm</t>
    </r>
  </si>
  <si>
    <r>
      <rPr>
        <sz val="8"/>
        <rFont val="Times New Roman"/>
        <family val="1"/>
      </rPr>
      <t xml:space="preserve">Bezpieczna kaniula żylna bez portu. </t>
    </r>
    <r>
      <rPr>
        <sz val="8"/>
        <color indexed="8"/>
        <rFont val="Times New Roman"/>
        <family val="1"/>
      </rPr>
      <t xml:space="preserve">Kaniula wykonana z poliuretanu (PUR) z czterema lub pięcioma wtopionymi pasami kontrastującymi w promieniach RTG z zaworem eliminującym wpływ krwi podczas kaniulacji. </t>
    </r>
    <r>
      <rPr>
        <sz val="8"/>
        <rFont val="Times New Roman"/>
        <family val="1"/>
      </rPr>
      <t xml:space="preserve">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t>
    </r>
    <r>
      <rPr>
        <sz val="8"/>
        <color indexed="8"/>
        <rFont val="Times New Roman"/>
        <family val="1"/>
      </rPr>
      <t xml:space="preserve"> wysokie bezpieczeństwo (zatrzymując wypływ krwi poza kaniulę). Zintegrowana zastawka antywypływową z potwierdzoną testem efektywnością bariery mikrobiologicznej przy ekspozycji na obciążenie mikrobiologiczne. Rozmiary:  14Gx32mm; 14Gx50mm; 16G- 32mm, 16G-50mm, 18Gx 32 mm, 18Gx 45 mm; 20Gx 25 mm i 32 mm; 22Gx25 mm; 24Gx25 mm  </t>
    </r>
  </si>
  <si>
    <t>Koreczki do wszystkich w/w kaniul (z poz. 1, 2 i 3), białe, pakowane pojedynczo</t>
  </si>
  <si>
    <t>Łącznik do przenoszenia płynów z jednego pojemnika do drugiego w celu  rozpuszczenia lub dodania leków. Kompatybilny z Ecoflac Plus i standardowymi fiolkami.</t>
  </si>
  <si>
    <t xml:space="preserve">WARTOŚĆ PAKIETU NR 19 : </t>
  </si>
  <si>
    <r>
      <rPr>
        <b/>
        <sz val="11"/>
        <rFont val="Times New Roman"/>
        <family val="1"/>
      </rPr>
      <t xml:space="preserve">PAKIET NR 20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</si>
  <si>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</si>
  <si>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</si>
  <si>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</si>
  <si>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</si>
  <si>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</si>
  <si>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Stapler skórny jednorazowego użytku, ze zszywkami w liczbie 35 sztuk oraz ze wskaźnikiem ilości zszywek, umieszczonym na bocznej stronie staplera. Uchwyt staplera wygięty pod optymalnym kątem, zapewniający dobrą widoczność brzegów zamykanej rany. Zszywki prostokątne o wymiarach  po zagięciu: 6,9mm x 4,2mm, powlekane teflonem (PTFE), o przekroju poprzecznym (grubość) 0,58mm. Opakowanie 6 szt.</t>
  </si>
  <si>
    <t>Przyrząd jednorazowego użytku do usuwania zszywek staplera skórnego, opakowanie 6 szt.</t>
  </si>
  <si>
    <t>WARTOŚĆ PAKIETU NR 20 :</t>
  </si>
  <si>
    <r>
      <rPr>
        <b/>
        <sz val="11"/>
        <rFont val="Times New Roman"/>
        <family val="1"/>
      </rPr>
      <t xml:space="preserve">PAKIET NR 21 – </t>
    </r>
    <r>
      <rPr>
        <sz val="11"/>
        <color indexed="8"/>
        <rFont val="Times New Roman"/>
        <family val="1"/>
      </rPr>
      <t>uchwyt monopolarny, elektrody, kable</t>
    </r>
  </si>
  <si>
    <t>Jednorazowa, dzielona na dwie równe części elektroda neutralna bez kabla dla dorosłych i dzieci, żelowa, owalna, pow. ogólna 165 cm2, pow. aktywna 107-108 cm2, do diatermii BOWA EMED VALLEYLAB, zewnętrzna warstwa wodoodporna,  pakowana pojedynczo</t>
  </si>
  <si>
    <t>Jednorazowy uchwyt monopolarny z nożem, długość całkowita uchwytu z kablem 328-350 cm, posiada dwa przyciski - do cięcia i koagulacji tkanek, zdejmowane ostrze ze stali nierdzewnej. Pasujący do aparatów EMED, BOWA, VALLEYLAB</t>
  </si>
  <si>
    <t>Kabel wielorazowy do elektrody neutralnej jednorazowej z wtykiem do diatermii Valleylab i Bowa, Emed ,dł. kabla 5 m (kabel do poz.1)</t>
  </si>
  <si>
    <t>WARTOŚĆ PAKIETU NR 21 :</t>
  </si>
  <si>
    <r>
      <rPr>
        <b/>
        <sz val="11"/>
        <rFont val="Times New Roman"/>
        <family val="1"/>
      </rPr>
      <t xml:space="preserve">PAKIET NR 22 – </t>
    </r>
    <r>
      <rPr>
        <sz val="11"/>
        <color indexed="8"/>
        <rFont val="Times New Roman"/>
        <family val="1"/>
      </rPr>
      <t>zestawy do punkcji opłucnej</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</si>
  <si>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 </t>
    </r>
    <r>
      <rPr>
        <b/>
        <sz val="8"/>
        <rFont val="Times New Roman"/>
        <family val="1"/>
      </rPr>
      <t>9 Ch</t>
    </r>
    <r>
      <rPr>
        <i/>
        <sz val="8"/>
        <color indexed="12"/>
        <rFont val="Times New Roman"/>
        <family val="1"/>
      </rPr>
      <t xml:space="preserve"> (Podać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</si>
  <si>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t>
    </r>
    <r>
      <rPr>
        <b/>
        <sz val="8"/>
        <rFont val="Times New Roman"/>
        <family val="1"/>
      </rPr>
      <t xml:space="preserve"> 12 Ch</t>
    </r>
    <r>
      <rPr>
        <i/>
        <sz val="8"/>
        <rFont val="Times New Roman"/>
        <family val="1"/>
      </rPr>
      <t xml:space="preserve"> </t>
    </r>
    <r>
      <rPr>
        <i/>
        <sz val="8"/>
        <color indexed="12"/>
        <rFont val="Times New Roman"/>
        <family val="1"/>
      </rPr>
      <t xml:space="preserve">(Podać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</si>
  <si>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t>
    </r>
    <r>
      <rPr>
        <b/>
        <sz val="8"/>
        <rFont val="Times New Roman"/>
        <family val="1"/>
      </rPr>
      <t xml:space="preserve">ozmiar cewnika 9 Ch </t>
    </r>
    <r>
      <rPr>
        <sz val="8"/>
        <rFont val="Times New Roman"/>
        <family val="1"/>
      </rPr>
      <t xml:space="preserve">oraz łącznik do systemu drenażowego, posiadający dodatkowo linię do przedłużenia cewnika o długości powyżej 50 cm montowaną pomiędzy układem zastawek a cewnikiem, kleszczyki zaciskowe i komplet mocowań cewnika do skóry pacjenta </t>
    </r>
    <r>
      <rPr>
        <sz val="8"/>
        <color indexed="12"/>
        <rFont val="Times New Roman"/>
        <family val="1"/>
      </rPr>
      <t xml:space="preserve"> </t>
    </r>
    <r>
      <rPr>
        <i/>
        <sz val="8"/>
        <color indexed="12"/>
        <rFont val="Times New Roman"/>
        <family val="1"/>
      </rPr>
      <t xml:space="preserve">(Podać zaoferowaną pojemność strzykawki, worka do drenażu: …………………….)
</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</si>
  <si>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t>
    </r>
    <r>
      <rPr>
        <b/>
        <sz val="8"/>
        <rFont val="Times New Roman"/>
        <family val="1"/>
      </rPr>
      <t>rozmiar cewnika 12 Ch</t>
    </r>
    <r>
      <rPr>
        <sz val="8"/>
        <rFont val="Times New Roman"/>
        <family val="1"/>
      </rPr>
      <t xml:space="preserve"> oraz łącznik do systemu drenażowego, posiadający dodatkowo linię do przedłużenia cewnika o długości powyżej 50 cm montowaną pomiędzy układem zastawek a cewnikiem, kleszczyki zaciskowe i komplet mocowań cewnika do skóry pacjenta </t>
    </r>
    <r>
      <rPr>
        <i/>
        <sz val="8"/>
        <color indexed="12"/>
        <rFont val="Times New Roman"/>
        <family val="1"/>
      </rPr>
      <t>(Podać zaoferowaną pojemność strzykawki, worka do drenażu: ………………………………)
.</t>
    </r>
  </si>
  <si>
    <t>WARTOŚĆ PAKIETU NR 22 :</t>
  </si>
  <si>
    <r>
      <rPr>
        <b/>
        <sz val="11"/>
        <rFont val="Times New Roman"/>
        <family val="1"/>
      </rPr>
      <t>PAKIET NR 23 –</t>
    </r>
    <r>
      <rPr>
        <sz val="11"/>
        <rFont val="Times New Roman"/>
        <family val="1"/>
      </rPr>
      <t xml:space="preserve"> folie chirurgiczne</t>
    </r>
  </si>
  <si>
    <r>
      <rPr>
        <sz val="8"/>
        <color indexed="8"/>
        <rFont val="Times New Roman"/>
        <family val="1"/>
      </rPr>
      <t xml:space="preserve">Folia chirurgiczna, bakteriobójcza, sterylna, oddychająca, antystatyczna, matowa, z foli poliestrowej o grubości 0,025mm, z akrylowym klejem zawierającym jodofor, z którego uwalniany jest jod cząsteczkowy wywierający działanie bakteriobójcze na florę bakteryjną skóry pacjenta. Sterylizowana radiacyjnie, pakowana pojedynczo Część przylepna 32-34cm x 34-36cm. Całkowity rozmiar 44-46cm x 34-36cm </t>
    </r>
    <r>
      <rPr>
        <i/>
        <sz val="8"/>
        <color indexed="12"/>
        <rFont val="Times New Roman"/>
        <family val="1"/>
      </rPr>
      <t xml:space="preserve"> (oferowane wymiary: ………………………)</t>
    </r>
  </si>
  <si>
    <r>
      <rPr>
        <sz val="8"/>
        <rFont val="Times New Roman"/>
        <family val="1"/>
      </rPr>
      <t xml:space="preserve">Folia chirurgiczna, bakteriobójcza, sterylna, oddychająca, antystatyczna, matowa, z foli poliestrowej o grubość=ci 0,025mm, z akrylowym klejem zawierającym jodofor, z którego uwalniany jest jod cząsteczkowy wywierający działanie bakteriobójcze na florę bakteryjną skóry pacjenta. Sterylizowana radiacyjnie, pakowana pojedyńczo. Część przylepna 56-58cm x 44-46 cm. Całkowity rozmiar 66-68cm x 44-46cm </t>
    </r>
    <r>
      <rPr>
        <i/>
        <sz val="8"/>
        <color indexed="12"/>
        <rFont val="Times New Roman"/>
        <family val="1"/>
      </rPr>
      <t>(oferowane wymiary: ………………………)</t>
    </r>
  </si>
  <si>
    <r>
      <rPr>
        <sz val="8"/>
        <rFont val="Times New Roman"/>
        <family val="1"/>
      </rPr>
      <t xml:space="preserve">Folia chirurgiczna, bakteriobójcza, sterylna, oddychająca, antystatyczna,matowa, z foli poliestrowej o grubości 0,025mm, z akrylowym klejem zawierającym jodofor, z którego uwalniany jest jod cząsteczkowy wywierający działanie bakteriobójcze na florę bakteryjną skóry pacjenta. Sterylizowana radiacyjnie, pakowana pojedyńczo. Część przylepna 56-58cm x 84-86cm, całkowity rozmiar 66-68cm x 84-86 cm  </t>
    </r>
    <r>
      <rPr>
        <i/>
        <sz val="8"/>
        <color indexed="12"/>
        <rFont val="Times New Roman"/>
        <family val="1"/>
      </rPr>
      <t>(oferowane wymiary: ………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</si>
  <si>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28-30cm x 40-42cm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</si>
  <si>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50-52cm x 44-46cm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</si>
  <si>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60-62cm </t>
    </r>
    <r>
      <rPr>
        <i/>
        <sz val="8"/>
        <color indexed="12"/>
        <rFont val="Times New Roman"/>
        <family val="1"/>
      </rPr>
      <t xml:space="preserve"> (oferowane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</si>
  <si>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84-86cm </t>
    </r>
    <r>
      <rPr>
        <i/>
        <sz val="8"/>
        <color indexed="12"/>
        <rFont val="Times New Roman"/>
        <family val="1"/>
      </rPr>
      <t>(oferowane wymiary: ………………………)</t>
    </r>
  </si>
  <si>
    <t>WARTOŚĆ PAKIETU NR 23 :</t>
  </si>
  <si>
    <r>
      <rPr>
        <b/>
        <sz val="11"/>
        <rFont val="Times New Roman"/>
        <family val="1"/>
      </rPr>
      <t>PAKIET NR 24 –</t>
    </r>
    <r>
      <rPr>
        <sz val="11"/>
        <rFont val="Times New Roman"/>
        <family val="1"/>
      </rPr>
      <t xml:space="preserve"> jednorazowy system do zbierania wymiocin</t>
    </r>
  </si>
  <si>
    <r>
      <rPr>
        <sz val="8"/>
        <rFont val="Times New Roman"/>
        <family val="1"/>
      </rPr>
      <t>Jednorazowy, szczelnie zamykany system (torba foliowa + wkładka pochłaniająca zapach i ciecz) przeznaczony do zbierania wymiocin, pojemność min. 500 ml</t>
    </r>
    <r>
      <rPr>
        <i/>
        <sz val="8"/>
        <rFont val="Times New Roman"/>
        <family val="1"/>
      </rPr>
      <t xml:space="preserve"> </t>
    </r>
    <r>
      <rPr>
        <i/>
        <sz val="8"/>
        <color indexed="12"/>
        <rFont val="Times New Roman"/>
        <family val="1"/>
      </rPr>
      <t>(Podać zaoferowaną pojemność:…………………………)</t>
    </r>
  </si>
  <si>
    <t>WARTOŚĆ PAKIETU NR 24 :</t>
  </si>
  <si>
    <r>
      <rPr>
        <b/>
        <sz val="11"/>
        <color indexed="8"/>
        <rFont val="Times New Roman"/>
        <family val="1"/>
      </rPr>
      <t>PAKIET NR 25 –</t>
    </r>
    <r>
      <rPr>
        <sz val="11"/>
        <color indexed="8"/>
        <rFont val="Times New Roman"/>
        <family val="1"/>
      </rPr>
      <t xml:space="preserve"> jednorazowe rurki krtaniowe LTS-D</t>
    </r>
  </si>
  <si>
    <t>Jednorazowa rurka krtaniowa LTS-D, dwukanałowa, wykonana z PCV. Port do sondy żołądkowej – kanał 10-18FR. Rurka wentylacyjna zakończona łącznikiem standardowym 15 mm. Znacznik poziomu zębów na rurce. Dwa mankiety uszczelniające: bliższy i dalszy. Jeden przewód do pompowania obu mankietów. Otwory wentylacyjne pomiędzy mankietami. Sterylna, bez lateksu. Dostępne rozmiary 0; 1; 2; 2,5; 3; 4; 5, kodowane kolorami. Zestaw zawiera strzykawkę i rurkę LTS-D, pakowane sterylnie. Antyzgryzak oraz elastyczna tasiemka mocująca, 2 rozmiary, mniejszy do rurek w rozmiarach 2-2,5 oraz większy do rurek w rozmiarach 3, 4, 5 – pakowany oddzielnie.</t>
  </si>
  <si>
    <t>WARTOŚĆ PAKIETU NR 25 :</t>
  </si>
  <si>
    <r>
      <rPr>
        <b/>
        <sz val="11"/>
        <rFont val="Times New Roman"/>
        <family val="1"/>
      </rPr>
      <t>PAKIET NR 26 –</t>
    </r>
    <r>
      <rPr>
        <sz val="11"/>
        <rFont val="Times New Roman"/>
        <family val="1"/>
      </rPr>
      <t xml:space="preserve"> szkiełka cytologiczne, wzierniki ginekologiczne, zestawy wzierników laryngologicznych, inny sprzęt</t>
    </r>
  </si>
  <si>
    <t>Szkiełka cytologiczne - pole do opisu matowe,  pakowane po 50 szt., cięte, podstawowe</t>
  </si>
  <si>
    <t>op</t>
  </si>
  <si>
    <t xml:space="preserve">Szkiełka cytologiczne - pole do opisu kolorowe -  pakowane po 50 szt., cięte, podstawowe </t>
  </si>
  <si>
    <t>Pudełko do szkiełek cytologicznych 50-miejscowe</t>
  </si>
  <si>
    <t>Pudełko do szkiełek cytologicznych 25-miejscowe</t>
  </si>
  <si>
    <r>
      <rPr>
        <sz val="8"/>
        <color indexed="8"/>
        <rFont val="Times New Roman"/>
        <family val="1"/>
      </rPr>
      <t>Utrwalacz cytologiczny 1</t>
    </r>
    <r>
      <rPr>
        <sz val="8"/>
        <rFont val="Times New Roman"/>
        <family val="1"/>
      </rPr>
      <t>50 ml</t>
    </r>
  </si>
  <si>
    <t xml:space="preserve">Wzierniki ginekologiczne jałowe CUSCO, pakowane pojedynczo, sterylnie różne rozmiary: S, M, L </t>
  </si>
  <si>
    <t>Wzierniki ginekologiczne jednorazowe, dwułyżkowe, jałowe</t>
  </si>
  <si>
    <t>Osłonki na głowice sondy USG, pudrowane bez zbiorniczka. Pakowane pojedynczo, kartonik min. 100 szt.</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</si>
  <si>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</si>
  <si>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</si>
  <si>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WARTOŚĆ PAKIETU NR 26 :</t>
  </si>
  <si>
    <r>
      <rPr>
        <b/>
        <sz val="11"/>
        <rFont val="Times New Roman"/>
        <family val="1"/>
      </rPr>
      <t xml:space="preserve">   PAKIET NR 27 – </t>
    </r>
    <r>
      <rPr>
        <sz val="11"/>
        <color indexed="8"/>
        <rFont val="Times New Roman"/>
        <family val="1"/>
      </rPr>
      <t xml:space="preserve">przyrządy do przetaczania krwi/ płynów infuzyjnych </t>
    </r>
  </si>
  <si>
    <r>
      <rPr>
        <sz val="8"/>
        <color indexed="8"/>
        <rFont val="Times New Roman"/>
        <family val="1"/>
      </rPr>
      <t xml:space="preserve">Przyrząd do szybkiego przetaczania krwi wykonany z PCV komora kroplowa o dł. min.9,5 cm, filtr 200 mikro/m, regulator przepływu z miejscem do podwieszenia drenu, dren o dł.150-160 cm z łącznikiem Luer-Lock na jego końcu. Pompka do szybkiego toczenia krwi w kształcie walca o dł. min.11cm, opakowanie folia/papier </t>
    </r>
    <r>
      <rPr>
        <i/>
        <sz val="8"/>
        <color indexed="12"/>
        <rFont val="Times New Roman"/>
        <family val="1"/>
      </rPr>
      <t xml:space="preserve">(Podać zaoferowane długości – komory, drenu, pompki: ………………………) </t>
    </r>
  </si>
  <si>
    <r>
      <rPr>
        <sz val="8"/>
        <color indexed="8"/>
        <rFont val="Times New Roman"/>
        <family val="1"/>
      </rPr>
      <t xml:space="preserve">Przyrząd do przetaczania krwi. Nie zawierający ftalanów. Na przyrządzie logo producenta. Dren przezroczysty o dł.150 cm-170 cm. Sterylny. </t>
    </r>
    <r>
      <rPr>
        <i/>
        <sz val="8"/>
        <color indexed="12"/>
        <rFont val="Times New Roman"/>
        <family val="1"/>
      </rPr>
      <t xml:space="preserve">(Podać zaoferowaną długość drenu: …………………..)  </t>
    </r>
  </si>
  <si>
    <r>
      <rPr>
        <sz val="8"/>
        <color indexed="8"/>
        <rFont val="Times New Roman"/>
        <family val="1"/>
      </rPr>
      <t xml:space="preserve">Przyrząd do przetaczania płynów infuzyjnych. Nie zawierający ftalanów. Zacisk rolkowy wyposażony w uchwyt na dren oraz możliwość zabezpieczenia igły biorczej po użyciu. Na przyrządzie logo producenta. Długość komory kroplowej  60-65 mm. Dren przezroczysty o dł. 150 cm-170 cm. Sterylny. </t>
    </r>
    <r>
      <rPr>
        <i/>
        <sz val="8"/>
        <color indexed="12"/>
        <rFont val="Times New Roman"/>
        <family val="1"/>
      </rPr>
      <t>(Podać zaoferowaną długość komory kroplowej i drenu:………………………..)</t>
    </r>
  </si>
  <si>
    <t>WARTOŚĆ PAKIETU NR 27 :</t>
  </si>
  <si>
    <r>
      <rPr>
        <b/>
        <sz val="11"/>
        <rFont val="Times New Roman"/>
        <family val="1"/>
      </rPr>
      <t xml:space="preserve">PAKIET NR  28 – </t>
    </r>
    <r>
      <rPr>
        <sz val="11"/>
        <color indexed="8"/>
        <rFont val="Times New Roman"/>
        <family val="1"/>
      </rPr>
      <t>materiały medyczne do gromadzenia płynów ustrojowych</t>
    </r>
  </si>
  <si>
    <t>Woreczki do pobierania moczu dla chłopców, sterylne, przylepne. Bezgąbkowe</t>
  </si>
  <si>
    <t>Woreczki do pobierania moczu dla dziewczynek, sterylne, przylepne. Bezgąbkowe</t>
  </si>
  <si>
    <t>Zatyczki do cewników, schodkowe z uchwytem, sterylne</t>
  </si>
  <si>
    <r>
      <rPr>
        <sz val="8"/>
        <rFont val="Times New Roman"/>
        <family val="1"/>
      </rPr>
      <t xml:space="preserve">Worek do moczu, pojemność  2000 -2500 ml z odpływem, sterylny, dren z widoczną  podziałką na worku, z  zastawką antyrefluksyjną, elastyczny dren zapewniający stałą drożność nawet po skręceniu,  pakowany pojedynczo, długość 120-150 cm </t>
    </r>
    <r>
      <rPr>
        <i/>
        <sz val="8"/>
        <color indexed="12"/>
        <rFont val="Times New Roman"/>
        <family val="1"/>
      </rPr>
      <t xml:space="preserve"> (Podać pojemność worka oraz długość drenu: ……………………………) </t>
    </r>
  </si>
  <si>
    <t>Zestaw do nadłonowego drenażu pęcherza moczowego z trokarem i silikonowym cewnikiem Foley'a o rozmiarze 14 Ch i pojemności 5 ml</t>
  </si>
  <si>
    <t>Worek na mocz do godzinowej zbiórki, posiadający dwie komory, komora do godzinowej zbiórki moczu ze skalą pomiarów czytelną, niezmywalną: komora pomiarowa 500 ml z wymiennym workiem 2000 ml wyposażona w zintegrowana komorę pomiarową 50 ml dla dokonywania odczytów małej objętości (podziałka co 1 ml): wyposażony w napowietrznik komory pomiarowej i worka zapewniający optymalną równowagę ciśnień w worku, poprawiający przepływ moczu, worek wymienny z zaworem opróżniającym lub bez zaworu;zestaw wyposażony również w bezigłowe złącze do pobierania próbek moczu, pakowany pojedynczo**</t>
  </si>
  <si>
    <t>Kanka doodbytnicza sterylna, dostęp do następujących rozmiarów: 12, 14, 16, 24</t>
  </si>
  <si>
    <t>Sonda Sengstakena -  silikonowa, dwuświatłowa, dwa balony, znaczniki głębokości - dostęp do rozmiarów: CH 16, CH 18, CH 20</t>
  </si>
  <si>
    <r>
      <rPr>
        <sz val="8"/>
        <color indexed="8"/>
        <rFont val="Times New Roman"/>
        <family val="1"/>
      </rPr>
      <t xml:space="preserve">Zgłębnik żołądkowy z zatyczką, dł. minimum 80 cm max. 125 cm, sztywny, nie ulegający odkształceniu pod wpływem ciepła. Wykonany z PCV o jakości medycznej i twardości ok. 76 st. ShA, dostęp do następujących rozmiarów CH 8, 16, 18, 20, 22 </t>
    </r>
    <r>
      <rPr>
        <i/>
        <sz val="8"/>
        <color indexed="12"/>
        <rFont val="Times New Roman"/>
        <family val="1"/>
      </rPr>
      <t>(Podać zaoferowaną długość: ………………..)</t>
    </r>
  </si>
  <si>
    <r>
      <rPr>
        <sz val="8"/>
        <color indexed="8"/>
        <rFont val="Times New Roman"/>
        <family val="1"/>
      </rPr>
      <t xml:space="preserve">Zgłębnik żołądkowy z zatyczką, dł. minimum 125 cm max. 150 cm, sztywny, nie ulegający odkształceniu pod wpływem ciepła; dostęp do następujących rozmiarów CH 24, 26 </t>
    </r>
    <r>
      <rPr>
        <i/>
        <sz val="8"/>
        <color indexed="12"/>
        <rFont val="Times New Roman"/>
        <family val="1"/>
      </rPr>
      <t>(Podać zaoferowaną długość:……………..)</t>
    </r>
  </si>
  <si>
    <t xml:space="preserve">WARTOŚĆ PAKIETU NR 28 : </t>
  </si>
  <si>
    <r>
      <rPr>
        <b/>
        <sz val="11"/>
        <rFont val="Times New Roman"/>
        <family val="1"/>
      </rPr>
      <t xml:space="preserve">PAKIET NR 29 – </t>
    </r>
    <r>
      <rPr>
        <sz val="11"/>
        <rFont val="Times New Roman"/>
        <family val="1"/>
      </rPr>
      <t>cewniki do odsysania, dreny tlenowe, przewody, maski</t>
    </r>
  </si>
  <si>
    <r>
      <rPr>
        <sz val="8"/>
        <color indexed="8"/>
        <rFont val="Times New Roman"/>
        <family val="1"/>
      </rPr>
      <t xml:space="preserve">Cewnik do odsysania górnych dróg oddechowych, pojedynczo pakowany,  dł. 40-55 cm,  atraumatyczna, miękka skośnie ścięta  lub prosta końcówka, co najmniej dwa otwory boczne, odporny na złamanie i odkształcanie  dostęp do rozmiarów: nr 6, 8, 10; </t>
    </r>
    <r>
      <rPr>
        <i/>
        <sz val="8"/>
        <color indexed="12"/>
        <rFont val="Times New Roman"/>
        <family val="1"/>
      </rPr>
      <t>; (Podać oferowaną długość oraz typ końcówki: …………………….)</t>
    </r>
  </si>
  <si>
    <r>
      <rPr>
        <sz val="8"/>
        <color indexed="8"/>
        <rFont val="Times New Roman"/>
        <family val="1"/>
      </rPr>
      <t xml:space="preserve">Cewnik do odsysania  górnych dróg oddechowych, pojedynczo pakowany, dł. 50-60 cm,  atraumatyczna, miękka skośnie ścięta  lub prosta końcówka ,co najmniej dwa otwory boczne, odporny złamanie i odkształcanie dostęp do następujących rozmiarów: nr 12, 14, 16, 18, 20, 22, 24 </t>
    </r>
    <r>
      <rPr>
        <i/>
        <sz val="8"/>
        <color indexed="12"/>
        <rFont val="Times New Roman"/>
        <family val="1"/>
      </rPr>
      <t xml:space="preserve"> (Podać oferowaną długość oraz typ końcówki: ………….)</t>
    </r>
  </si>
  <si>
    <r>
      <rPr>
        <sz val="8"/>
        <rFont val="Times New Roman"/>
        <family val="1"/>
      </rPr>
      <t>Dren tlenowy umożliwiający połączenie resuscytatora ze źródłem tlenu jałowy lub mikrobiologicznie czysty, pakowany pojedynczo,  długości 2-3 metrów</t>
    </r>
    <r>
      <rPr>
        <i/>
        <sz val="8"/>
        <color indexed="12"/>
        <rFont val="Times New Roman"/>
        <family val="1"/>
      </rPr>
      <t xml:space="preserve">  (Podać oferowaną 
Długość:………………) </t>
    </r>
  </si>
  <si>
    <r>
      <rPr>
        <sz val="8"/>
        <color indexed="8"/>
        <rFont val="Times New Roman"/>
        <family val="1"/>
      </rP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</si>
  <si>
    <r>
      <rPr>
        <sz val="8"/>
        <rFont val="Times New Roman"/>
        <family val="1"/>
      </rPr>
      <t xml:space="preserve">Maska tlenowa z rezerwuarem i drenem. Długość drenu min. 2 m, max. 3 m, dla dorosłych. Dostęp do rozmiarów ,,S", ,,M", „L” i „XL” </t>
    </r>
    <r>
      <rPr>
        <i/>
        <sz val="8"/>
        <color indexed="12"/>
        <rFont val="Times New Roman"/>
        <family val="1"/>
      </rPr>
      <t xml:space="preserve">(Podać oferowaną długość drenu: ………………………..)  </t>
    </r>
  </si>
  <si>
    <t>WARTOŚĆ PAKIETU NR 29 :</t>
  </si>
  <si>
    <r>
      <rPr>
        <b/>
        <sz val="11"/>
        <color indexed="8"/>
        <rFont val="Times New Roman"/>
        <family val="1"/>
      </rPr>
      <t>PAKIET NR 30 –</t>
    </r>
    <r>
      <rPr>
        <sz val="11"/>
        <color indexed="8"/>
        <rFont val="Times New Roman"/>
        <family val="1"/>
      </rPr>
      <t xml:space="preserve"> materiały zużywalne do systemu wkłuć doszpikowych EZ-IO</t>
    </r>
  </si>
  <si>
    <t xml:space="preserve">Zestaw: Igła doszpikowa, stabilizator igły, dren łączący do igły. Dostęp do rozmiarów:  15 mm (mała), 25 mm (średnia), 45 mm (duża) pasująca do napędu do wprowadzania igieł doszpikowych EZ-IO – Teleflex </t>
  </si>
  <si>
    <t>WARTOŚĆ PAKIETU NR 30 :</t>
  </si>
  <si>
    <r>
      <rPr>
        <b/>
        <sz val="11"/>
        <rFont val="Times New Roman"/>
        <family val="1"/>
      </rPr>
      <t xml:space="preserve">PAKIET NR 31 – </t>
    </r>
    <r>
      <rPr>
        <sz val="11"/>
        <rFont val="Times New Roman"/>
        <family val="1"/>
      </rPr>
      <t>elektrody do czasowej stymulacji serca</t>
    </r>
  </si>
  <si>
    <r>
      <rPr>
        <sz val="8"/>
        <rFont val="Times New Roman"/>
        <family val="1"/>
      </rPr>
      <t>Elektroda do czasowej stymulacji serca</t>
    </r>
    <r>
      <rPr>
        <sz val="8"/>
        <color indexed="8"/>
        <rFont val="Times New Roman"/>
        <family val="1"/>
      </rPr>
      <t xml:space="preserve"> o długości 120 cm, 2 krzywizny do wyboru: MPA, MPB. Dostępne 5 i 6 F. Materiał elektrody Pebax, bieguny platynowo-irydowe. Spacing 10 mm</t>
    </r>
    <r>
      <rPr>
        <sz val="8"/>
        <color indexed="12"/>
        <rFont val="Times New Roman"/>
        <family val="1"/>
      </rPr>
      <t>.</t>
    </r>
    <r>
      <rPr>
        <sz val="8"/>
        <rFont val="Times New Roman"/>
        <family val="1"/>
      </rPr>
      <t xml:space="preserve"> Produkt jałowy, nietoksyczny, apirogenny, przeznaczony do jednorazowego użytku wykrywalny w zobrazowaniu RTG. Elektrody wyposażone  w osłony pozwalające zaadaptować wtyki do wersji "safety pin".</t>
    </r>
  </si>
  <si>
    <t>WARTOŚĆ PAKIETU NR 31 :</t>
  </si>
  <si>
    <r>
      <rPr>
        <b/>
        <sz val="11"/>
        <rFont val="Times New Roman"/>
        <family val="1"/>
      </rPr>
      <t>PAKIET NR 32 –</t>
    </r>
    <r>
      <rPr>
        <sz val="11"/>
        <rFont val="Times New Roman"/>
        <family val="1"/>
      </rPr>
      <t xml:space="preserve"> sprzęt do poradni endoskopowej </t>
    </r>
  </si>
  <si>
    <t xml:space="preserve">Jednorazowe, antybakteryjne filtry do ssaka KV5 firmy Olympus, kompatybilne z ssakiem KV5 </t>
  </si>
  <si>
    <t>Sterylny dren do WATER JET model 1608 do pompy MAJ 855, kompatybilne z aparatem – pompą endoskopową OFP 2 firmy Olympus</t>
  </si>
  <si>
    <t xml:space="preserve">Rurka do filtru do ssaka KV5 długości 900 mm, kompatybilna ze ssakiem KV5 firmy Olympus  </t>
  </si>
  <si>
    <t xml:space="preserve">Endo Lup jednorazowe sterylne, do podwiązywania polipów </t>
  </si>
  <si>
    <t>Zawór woda/powietrze do endoskopów firmy Olympus nie wymagające nawilżania</t>
  </si>
  <si>
    <t>Zawór ssący do endoskopów firmy Olympus</t>
  </si>
  <si>
    <t xml:space="preserve">Zawór gumowy wielorazowy do kanału biopsyjnego do endoskopów firmy Olympus </t>
  </si>
  <si>
    <t>Zapasowy komplet  zatyczka z butelką do wody, kompatybilne z endoskopami firmy Olympus</t>
  </si>
  <si>
    <t>Zapasowa butelka na wodę, kompatybilna z endoskopami firmy Olympus</t>
  </si>
  <si>
    <t>WARTOŚĆ PAKIETU NR 32 :</t>
  </si>
  <si>
    <r>
      <rPr>
        <b/>
        <sz val="11"/>
        <rFont val="Times New Roman"/>
        <family val="1"/>
      </rPr>
      <t xml:space="preserve">PAKIET NR 33 – </t>
    </r>
    <r>
      <rPr>
        <sz val="11"/>
        <rFont val="Times New Roman"/>
        <family val="1"/>
      </rPr>
      <t>jednorazowy koc samoogrzewający</t>
    </r>
  </si>
  <si>
    <r>
      <rPr>
        <sz val="8"/>
        <rFont val="Times New Roman"/>
        <family val="1"/>
      </rP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</si>
  <si>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33 :</t>
  </si>
  <si>
    <r>
      <rPr>
        <b/>
        <sz val="11"/>
        <color indexed="8"/>
        <rFont val="Times New Roman"/>
        <family val="1"/>
      </rPr>
      <t>PAKIET NR 34 –</t>
    </r>
    <r>
      <rPr>
        <sz val="11"/>
        <color indexed="8"/>
        <rFont val="Times New Roman"/>
        <family val="1"/>
      </rPr>
      <t xml:space="preserve"> akcesoria do respiratora Philips Trilogy EVO</t>
    </r>
  </si>
  <si>
    <t>Układ oddechowy pasywny jednopacjentowy, jednorurowy do respiratora Philips Trilogy Evo</t>
  </si>
  <si>
    <t>op. a 10 szt</t>
  </si>
  <si>
    <t>Maska ustno-nosowa, jednopacjentowa SE z kolankiem i z mocowaniem na głowę, bez przecieku, mocowanie typu CapStrap, kolanko wyposażone w port do nebulizacji. Kompatybilne z poz.1. Dostęp do rozmiaru M, L</t>
  </si>
  <si>
    <t>WARTOŚĆ PAKIETU NR 34 :</t>
  </si>
  <si>
    <r>
      <rPr>
        <b/>
        <sz val="11"/>
        <color indexed="8"/>
        <rFont val="Times New Roman"/>
        <family val="1"/>
      </rPr>
      <t>PAKIET NR 35 –</t>
    </r>
    <r>
      <rPr>
        <sz val="11"/>
        <color indexed="8"/>
        <rFont val="Times New Roman"/>
        <family val="1"/>
      </rPr>
      <t xml:space="preserve"> łyżka do videolaryngoskopu Insighters </t>
    </r>
  </si>
  <si>
    <t>Łyżka jednorazowa do videolaryngoskopu Insighters Rozmiar M i L</t>
  </si>
  <si>
    <t>WARTOŚĆ PAKIETU NR 35 :</t>
  </si>
  <si>
    <r>
      <rPr>
        <b/>
        <sz val="11"/>
        <color indexed="8"/>
        <rFont val="Times New Roman"/>
        <family val="1"/>
      </rPr>
      <t>PAKIET NR 36</t>
    </r>
    <r>
      <rPr>
        <sz val="11"/>
        <color indexed="8"/>
        <rFont val="Times New Roman"/>
        <family val="1"/>
      </rPr>
      <t xml:space="preserve"> – akcesoria do ssaków próżniowych</t>
    </r>
  </si>
  <si>
    <t>1.</t>
  </si>
  <si>
    <t>Jednorazowy filtr antybakteryjny MSF stosowany do 24 godz., kompatybilny z drenami łączącymi szer. 6-8 mm z ssaka próżniowego EASYVAC 1000. Filtr ten pełni funkcję zaworu przelewowego, zatrzymując ssanie, gdy osiągnięty zostanie maksymalny poziom napełnienia pojemnika. Opakowanie 2 0szt.</t>
  </si>
  <si>
    <t>2.</t>
  </si>
  <si>
    <t>Wkład jednorazowy, miękki, który jest hermetycznie przyspawany do pokrywy,  z zaworem hydrofobowym. Ma ona porty umożliwiające podłączenie do linii ssącej i pacjenta. Wkład kompatybilny z pojemnikiem 2 l, wielorazowym Monokit z ssaka próżniowego EasyVac.Jed</t>
  </si>
  <si>
    <t>WARTOŚĆ PAKIETU NR 36 :</t>
  </si>
  <si>
    <r>
      <rPr>
        <b/>
        <sz val="11"/>
        <rFont val="Times New Roman"/>
        <family val="1"/>
      </rPr>
      <t xml:space="preserve">PAKIET NR 37 – </t>
    </r>
    <r>
      <rPr>
        <sz val="11"/>
        <rFont val="Times New Roman"/>
        <family val="1"/>
      </rPr>
      <t>wkład jednorazowy do zbiornika ssaka OB100</t>
    </r>
  </si>
  <si>
    <t>Wkład jednorazowy do zbiorników ssaków OB 1000 o pojemności 1 litra z filtrem przeciwprzelewowym</t>
  </si>
  <si>
    <t>WARTOŚĆ PAKIETU NR 37 :</t>
  </si>
  <si>
    <r>
      <rPr>
        <b/>
        <sz val="11"/>
        <rFont val="Times New Roman"/>
        <family val="1"/>
      </rPr>
      <t xml:space="preserve">PAKIET NR 38 – </t>
    </r>
    <r>
      <rPr>
        <sz val="11"/>
        <rFont val="Times New Roman"/>
        <family val="1"/>
      </rPr>
      <t>elementy do ssaków próżniowych</t>
    </r>
  </si>
  <si>
    <t>Wkład workowy Monokit jednorazowego użytku do ssaków próżniowych, o pojemności 2l. Każdy wkład wyposażony w filtr hydrofobowy zabezpieczający źródło ssania przed przelaniem. Wkłady z funkcją samo zasysania, uszczelniające się automatycznie po uruchomieniu ssania bez konieczności wciskania w kanister, z dwoma  portami umożliwiającymi podłączenie: do próżni (dla drenu o przekroju 8 mm śr. wew.) i do pacjenta (dla drenu o przekroju 12 mm śr. zew.). Wkłady muszą być kompatybilne z posiadanym systemem ssania (w szczególności z wielorazowymi kanistrami) /opakowanie handlowe 50 szt.</t>
  </si>
  <si>
    <t>Kpl. drenów PVC 12x8 mm jednorazowego użytku do ssaków próżniowych lub elektrycznych zawierający: dren z filtrem MSF do połączenia urządzenia z VAC pojemnika , dren pacjenta 1,5m, 2 szt. krótkich drenów w przypadku użytkowania 2 szt. pojemników na odsysane treści z przełącznikiem mechanicznym  na obie butle, zawór on/off otwierający/zamykający ssanie do pracy przerywanej.</t>
  </si>
  <si>
    <t>Filtr antybakteryjny MSF, kształt typu ''bączek'' 3 cm z dwustronnym wyjściem  6/8 mm do podłączenia drenów, opakowanie 20 szt.</t>
  </si>
  <si>
    <t xml:space="preserve">Zawór on/off otwierający/zamykający ssanie bez konieczności wyłączania urządzenia w przypadku pracy przerywanej działający dotykowo poprzez wbudowaną membranę zamykającą/otwierającą przepustowość dla odsysanej treści. </t>
  </si>
  <si>
    <t>WARTOŚĆ PAKIETU NR 38 :</t>
  </si>
  <si>
    <r>
      <rPr>
        <b/>
        <sz val="11"/>
        <color indexed="8"/>
        <rFont val="Times New Roman"/>
        <family val="1"/>
      </rPr>
      <t xml:space="preserve">PAKIET NR 39 – </t>
    </r>
    <r>
      <rPr>
        <sz val="11"/>
        <color indexed="8"/>
        <rFont val="Times New Roman"/>
        <family val="1"/>
      </rPr>
      <t>sterylny zestaw na sondę USG</t>
    </r>
  </si>
  <si>
    <t xml:space="preserve">Zestaw: osłona na sondę USG 13x244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 lub równoważnej Wyrób klasy I.  </t>
  </si>
  <si>
    <t xml:space="preserve">Zestaw: osłona na sondę USG 15x122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13795-1:2019lub równoważnej. Wyrób klasy I.  </t>
  </si>
  <si>
    <t>WARTOŚĆ PAKIETU NR 39:</t>
  </si>
  <si>
    <r>
      <rPr>
        <b/>
        <sz val="11"/>
        <color indexed="8"/>
        <rFont val="Times New Roman"/>
        <family val="1"/>
      </rPr>
      <t>PAKIET NR 40 –</t>
    </r>
    <r>
      <rPr>
        <sz val="11"/>
        <color indexed="8"/>
        <rFont val="Times New Roman"/>
        <family val="1"/>
      </rPr>
      <t xml:space="preserve"> termiczne okrycie pacjenta</t>
    </r>
  </si>
  <si>
    <t>Termiczne okrycie pacjenta, izolator do ochrony przed wychłodzeniem, jednorazowy, wykonany z włókniny polipropylenowej z poliestrowym wypełnieniem, nie zawierający lateksu, z możliwością podgrzania w urządzeniu podgrzewającym. W rozmiarach:</t>
  </si>
  <si>
    <t>a</t>
  </si>
  <si>
    <t xml:space="preserve">110-120cm x 120-130cm </t>
  </si>
  <si>
    <t>b</t>
  </si>
  <si>
    <t xml:space="preserve">110-120cm x 210-220cm </t>
  </si>
  <si>
    <t>c</t>
  </si>
  <si>
    <t xml:space="preserve">140-150cm x 210-220cm </t>
  </si>
  <si>
    <t>Termiczne okrycie pacjenta , izolator do ochrony przed wychłodzeniem, jednorazowy, wykonany z włókniny spunlace z poliestrowym wypełnieniem, nie zawiera lateksu , z możliwością podgrzania w urządzeniu podgrzewającym. W rozmiarach:</t>
  </si>
  <si>
    <t>110-120cm x 210-220cm</t>
  </si>
  <si>
    <t>WARTOŚĆ PAKIETU NR 40 :</t>
  </si>
  <si>
    <r>
      <rPr>
        <b/>
        <sz val="11"/>
        <color indexed="8"/>
        <rFont val="Times New Roman"/>
        <family val="1"/>
      </rPr>
      <t>PAKIET NR 41 –</t>
    </r>
    <r>
      <rPr>
        <sz val="11"/>
        <color indexed="8"/>
        <rFont val="Times New Roman"/>
        <family val="1"/>
      </rPr>
      <t xml:space="preserve"> zestaw do odsysania z końcówką ortopedyczną</t>
    </r>
  </si>
  <si>
    <t>Zestaw do odsysania z końcówką ortopedyczną  Paco-Flow skład: końcówka -  bez kontroli ssania, wyposażona w dwa wymienne filtry, kaniula z pojedynczym załamaniem krzywizny z dwoma otworami bocznymi odbarczającymi, długość kaniuli 23cm.( CH 25) Dren-zakończenie lejek-lejek wyposażony w specjalny system zagięciowy, umożliwiający wygodną manipulację, długość drenu 250cm.(CH 30). Sterylny, zapakowany 2 warstwy papier-folia. Opakowanie zbiorcze 50szt.</t>
  </si>
  <si>
    <t>WARTOŚĆ PAKIETU NR 41 :</t>
  </si>
  <si>
    <r>
      <rPr>
        <b/>
        <sz val="11"/>
        <color indexed="8"/>
        <rFont val="Times New Roman"/>
        <family val="1"/>
      </rPr>
      <t xml:space="preserve">PAKIET NR 42 </t>
    </r>
    <r>
      <rPr>
        <sz val="11"/>
        <color indexed="8"/>
        <rFont val="Times New Roman"/>
        <family val="1"/>
      </rPr>
      <t xml:space="preserve">– worek urostomijny </t>
    </r>
  </si>
  <si>
    <t>Worek urostomijny1-częściowy, samoprzylepny, przezroczysty. Zaopatrzony w kranik spustowy z zastawka antyzwrotną zapobiegającą cofaniu się moczu</t>
  </si>
  <si>
    <t>WARTOŚĆ PAKIETU NR 42 :</t>
  </si>
  <si>
    <r>
      <rPr>
        <b/>
        <sz val="11"/>
        <color indexed="8"/>
        <rFont val="Times New Roman"/>
        <family val="1"/>
      </rPr>
      <t xml:space="preserve">PAKIET NR 43 – </t>
    </r>
    <r>
      <rPr>
        <sz val="11"/>
        <color indexed="8"/>
        <rFont val="Times New Roman"/>
        <family val="1"/>
      </rPr>
      <t>gąbki do higieny jamy ustnej</t>
    </r>
  </si>
  <si>
    <t xml:space="preserve">Gąbka niesterylna, jednorazowa do higieny jamy ustnej. Gąbka wykonana z propylenu  uchwyt wykonany z poliestru. </t>
  </si>
  <si>
    <t>Jednorazowa szczoteczka do zębów, wykonana z polipropylenu z możliwością odsysania. Z jednej strony pokryta miękkim włosiem, z drugiej gąbką. Łączna długość 15-20cm, długość części czyszczącej 2-2,5cm. Otwór odsysający zarówno od strony włosia jak i w przestrzeni między gąbką i włosiem. Łącznik do kontrolowanego odsysania ścięty pod kątem dla wygodnej manipulacji. Zarejestrowana jako wyrób medyczny. Pakowana pojedynczo.</t>
  </si>
  <si>
    <t>WARTOŚĆ PAKIETU NR 43 :</t>
  </si>
  <si>
    <r>
      <rPr>
        <b/>
        <sz val="11"/>
        <color indexed="8"/>
        <rFont val="Times New Roman"/>
        <family val="1"/>
      </rPr>
      <t>PAKIET NR 44 –</t>
    </r>
    <r>
      <rPr>
        <sz val="11"/>
        <color indexed="8"/>
        <rFont val="Times New Roman"/>
        <family val="1"/>
      </rPr>
      <t xml:space="preserve"> zestaw do zakładania wkładek wewnątrzmacicznych, aspirator do biopsji</t>
    </r>
  </si>
  <si>
    <t>Aspirator ssący do biopsji endometrium. Oznaczenie głębokości (miarka wzdłuż aspiratora) ułatwiające lokalizację umiejscowienia w macicy. Zaokrąglona końcówka. Sterylny. Długość 262 mm, średnica 2,63 mm</t>
  </si>
  <si>
    <t>Zestaw do zakładania wkładek wewnątrzmacicznych, jednorazowy. Skład zestawu kulociąg jednozębny typu POZZI, kleszczyki okienkowe Spongeholder, nożyczki do przycinania nitek, sonda maciczna typ SIMS</t>
  </si>
  <si>
    <t>WARTOŚĆ PAKIETU NR 44 :</t>
  </si>
  <si>
    <r>
      <rPr>
        <b/>
        <sz val="11"/>
        <color indexed="8"/>
        <rFont val="Times New Roman"/>
        <family val="1"/>
      </rPr>
      <t>PAKIET NR 45 –</t>
    </r>
    <r>
      <rPr>
        <sz val="11"/>
        <color indexed="8"/>
        <rFont val="Times New Roman"/>
        <family val="1"/>
      </rPr>
      <t xml:space="preserve"> sterylny przyrząd do pobierania endometrium i endocervix</t>
    </r>
  </si>
  <si>
    <t>Sterylny przyrząd do pobierania endometrium i endocervix. Sonda długość 250 mm. ø 2,8 mm. Wcięcie robocze długości 6 mm. Zakrzywiona część długości 80 mm kąt 30°. Sonda wkręcana do strzykawki. Strzykawka z blokującym tłok zatrzaskiem. Siła ssąca odpowiada 12 ml słupa powietrza</t>
  </si>
  <si>
    <t>WARTOŚĆ PAKIETU NR 45 :</t>
  </si>
  <si>
    <r>
      <rPr>
        <b/>
        <sz val="11"/>
        <color indexed="8"/>
        <rFont val="Times New Roman"/>
        <family val="1"/>
      </rPr>
      <t>PAKIET NR 46 –</t>
    </r>
    <r>
      <rPr>
        <sz val="11"/>
        <color indexed="8"/>
        <rFont val="Times New Roman"/>
        <family val="1"/>
      </rPr>
      <t xml:space="preserve"> akcesoria do żywienia centeralnego kompatybilne z systemem ENFIT </t>
    </r>
  </si>
  <si>
    <t>Zestaw grawitacyjny, do worków i butelek,do żywienia dojelitowego z końcówką ENFit, służący do połączenia worków/butelek/butelek OpTri z dietą i ze zgłębnikiem W skład zestawu wchodzą :     - Łącznik pasujący do butelek
- Łącznik ENPlus pasujący do worków/butelek OpTri
- Komora kroplowa
- Zacisk rolkowy
- Port medyczny ENFit. Służy do podawania leków i płukania dystalnego odcinka zestawu.
- Złącze ENFit (żeńskie) do połączenia ze zgłębnikiem z łącznikiem ENFit
- Nasadki ochronne
- Nakrętka do portu medycznego
- Koszyk do zawieszania butelki z dietą</t>
  </si>
  <si>
    <t>Zgłębnik nosowo-jelitowy Bengmark. W skład zestawu wchodzą :                                                   - Łącznik ENFit umożliwiający połączenie z zestawem do żywienia ENFit lub strzykawką ENFit
- Nieprzezroczysty przewód zgłębnika, kontrastujący w promieniach RTG - z nadrukowanymi znacznikami długości i nazwą produktu, końcówka owalna z dwoma bocznymi otworami
- Spirala Bengmark (opatentowana)2,5 pętli o średnicy ok. 3 cm i długości ok. 23 cm. Pętle te rozprostowują się podczas wprowadzania prowadnicy. Po usunięciu prowadnicy spirala ułatwia przejście przez odźwiernik i pozwala przyjąć optymalne ułożenie w jelicie cienkim.,
- Prowadnica metalowa, pokryta środkiem poślizgowym, częściowo wprowadzona do zgłębnika z łącznikiem ENFit</t>
  </si>
  <si>
    <t>Strzykawka enetralna jednorazowa, sterylna, z końcówką ENFit o niecentrycznym położeniu, 60ml</t>
  </si>
  <si>
    <t>Worek 1,3 l napełniany od góry, z zestawem grawitacyjnym, czyli zestawem do żywienia dojelitowego z końcówką ENFit</t>
  </si>
  <si>
    <t>WARTOŚĆ PAKIETU NR 46 :</t>
  </si>
  <si>
    <r>
      <rPr>
        <b/>
        <sz val="11"/>
        <rFont val="Times New Roman"/>
        <family val="1"/>
      </rPr>
      <t xml:space="preserve">PAKIET NR 47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</si>
  <si>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</si>
  <si>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</si>
  <si>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</si>
  <si>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</si>
  <si>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</si>
  <si>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</si>
  <si>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</si>
  <si>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</si>
  <si>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</si>
  <si>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</si>
  <si>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</si>
  <si>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r>
      <rPr>
        <sz val="8"/>
        <rFont val="Times New Roman"/>
        <family val="1"/>
      </rPr>
      <t xml:space="preserve">Skrobaczka kostna typu FOX, dł. 14,5 cm .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r>
    <r>
      <rPr>
        <i/>
        <sz val="8"/>
        <color indexed="12"/>
        <rFont val="Times New Roman"/>
        <family val="1"/>
      </rPr>
      <t xml:space="preserve"> </t>
    </r>
    <r>
      <rPr>
        <sz val="8"/>
        <color indexed="8"/>
        <rFont val="Times New Roman"/>
        <family val="1"/>
      </rPr>
      <t>Dopuszcza się skrobaczkę kostną typu Volkmann o długości 14cm</t>
    </r>
  </si>
  <si>
    <r>
      <rPr>
        <sz val="8"/>
        <rFont val="Times New Roman"/>
        <family val="1"/>
      </rPr>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r>
    <r>
      <rPr>
        <sz val="8"/>
        <color indexed="8"/>
        <rFont val="Times New Roman"/>
        <family val="1"/>
      </rPr>
      <t xml:space="preserve"> Dopuszcza się  jednorazową igłę kulkową prostą 1,2x100 mm. </t>
    </r>
  </si>
  <si>
    <t>WARTOŚĆ PAKIETU NR 47 :</t>
  </si>
  <si>
    <r>
      <rPr>
        <b/>
        <sz val="11"/>
        <color indexed="8"/>
        <rFont val="Times New Roman"/>
        <family val="1"/>
      </rPr>
      <t>PAKIET NR 48 –</t>
    </r>
    <r>
      <rPr>
        <sz val="11"/>
        <color indexed="8"/>
        <rFont val="Times New Roman"/>
        <family val="1"/>
      </rPr>
      <t xml:space="preserve"> czepek ochronny, ochraniacze na buty</t>
    </r>
  </si>
  <si>
    <r>
      <rPr>
        <b/>
        <sz val="8"/>
        <color indexed="8"/>
        <rFont val="Times New Roman"/>
        <family val="1"/>
      </rPr>
      <t>Czepek medyczny jednorazowy</t>
    </r>
    <r>
      <rPr>
        <sz val="8"/>
        <color indexed="8"/>
        <rFont val="Times New Roman"/>
        <family val="1"/>
      </rPr>
      <t>, niesterylny, typu "beret", wykończony nieuciskającą gumką, wykonany z włókniny poliestrowej  lub polipropylenowej,</t>
    </r>
    <r>
      <rPr>
        <i/>
        <sz val="8"/>
        <color indexed="12"/>
        <rFont val="Times New Roman"/>
        <family val="1"/>
      </rPr>
      <t xml:space="preserve"> </t>
    </r>
    <r>
      <rPr>
        <sz val="8"/>
        <color indexed="8"/>
        <rFont val="Times New Roman"/>
        <family val="1"/>
      </rPr>
      <t xml:space="preserve"> gramaturze minimum 16g/m 2, włóknina dobrze przepuszczająca powietrze pakowane w sztywnych trwałych kartonikach z dyspenserem, stanowiących jednocześnie opakowanie użytkowe o wymiarach nie większych niż 25-27x25-27cm (nie więcej niż 100 szt. w kartonie), wyraźnie opisany w języku polskim</t>
    </r>
  </si>
  <si>
    <r>
      <rPr>
        <b/>
        <sz val="8"/>
        <rFont val="Times New Roman"/>
        <family val="1"/>
      </rPr>
      <t>Ochraniacze długie na buty/ nogawice</t>
    </r>
    <r>
      <rPr>
        <sz val="8"/>
        <rFont val="Times New Roman"/>
        <family val="1"/>
      </rPr>
      <t xml:space="preserve"> do stosowania w celu ochrony przed zanieczyszczeniami i zakażeniami powodującymi choroby zapobiegając przedostawaniu się drobnoustrojów chorobotwórczych oraz zanieczyszczeń stałych i płynnych ze środowiska do skóry. Jednorazowe wysokie ochraniacze na obuwie, nieprzemakalne, wyposażone w gumkę lub gumkę i dwa dodatkowe wiązania umożliwiające dokładne dopasowanie ochraniaczy do obuwia. </t>
    </r>
  </si>
  <si>
    <t>WARTOŚĆ PAKIETU NR 48 :</t>
  </si>
  <si>
    <t>Kod CPV: 35113410-6 Odzież ochrony biologicznej i chemicznej</t>
  </si>
  <si>
    <r>
      <rPr>
        <b/>
        <sz val="11"/>
        <color indexed="8"/>
        <rFont val="Times New Roman"/>
        <family val="1"/>
      </rPr>
      <t>PAKIET NR 49  –</t>
    </r>
    <r>
      <rPr>
        <sz val="11"/>
        <color indexed="8"/>
        <rFont val="Times New Roman"/>
        <family val="1"/>
      </rPr>
      <t xml:space="preserve"> indywidualny pakiet ochrony osobistej</t>
    </r>
  </si>
  <si>
    <r>
      <rPr>
        <b/>
        <sz val="8"/>
        <rFont val="Times New Roman"/>
        <family val="1"/>
      </rPr>
      <t xml:space="preserve">Indywidualny Pakiet Ochrony Biologicznej/ </t>
    </r>
    <r>
      <rPr>
        <sz val="8"/>
        <rFont val="Times New Roman"/>
        <family val="1"/>
      </rPr>
      <t xml:space="preserve"> podstawowe zabezpieczenie służb medycznych i ratowniczych, którzy w czasie wykonywania swoich obowiązków mogą być narażeni na kontakt z potencjalnie zakaźnym materiałem biologicznym. Skład pakietu, min.: </t>
    </r>
    <r>
      <rPr>
        <b/>
        <sz val="8"/>
        <rFont val="Times New Roman"/>
        <family val="1"/>
      </rPr>
      <t>kompletny kombinezon ochrony biologicznej (z kapturem) z dodatkowymi butami</t>
    </r>
    <r>
      <rPr>
        <sz val="8"/>
        <rFont val="Times New Roman"/>
        <family val="1"/>
      </rPr>
      <t xml:space="preserve"> (kombinezon zgodny z wymaganiami zasadniczymi Rozporządzenia Parlamentu Europejskiego i Rady  (UE) 2016/425 dot. środków ochrony indywidualnej, w tym normy EN 14126:2003 lub równoważnej dotyczącej odzieży, zapewniający ochronę przed czynnikami infekcyjnymi, według co najmniej wyszczególnionych warunków: odporność na przenikanie skażonej cieczy pod wpływem ciśnienia hydrostatycznego – klasa 4 lub wyższa, minimalna wytrzymałość na rozdzieranie i na przekłucie wg EN 14325:2018 (klasa 1) lub normy równoważnej, co najmniej typ 4 wg klasyfikacji zgodnie z EN 14605: 2005+A1:2009 lub typ 6 wg EN 13034:2005+A1:2009 lub norm równoważnych, rękawy wykończone elastyczną taśmą zabezpieczającą, zamek błyskawiczny kryty listwą),</t>
    </r>
    <r>
      <rPr>
        <b/>
        <sz val="8"/>
        <rFont val="Times New Roman"/>
        <family val="1"/>
      </rPr>
      <t xml:space="preserve"> gogle ochronne</t>
    </r>
    <r>
      <rPr>
        <sz val="8"/>
        <rFont val="Times New Roman"/>
        <family val="1"/>
      </rPr>
      <t xml:space="preserve"> </t>
    </r>
    <r>
      <rPr>
        <sz val="8"/>
        <color indexed="8"/>
        <rFont val="Times New Roman"/>
        <family val="1"/>
      </rPr>
      <t xml:space="preserve"> zapewniające ochronę oczu i ich najbliższego otoczenia przed czynnikami zewnętrznymi, powinny przylegać bezpośrednio do twarzy użytkownika, wykonane z materiałów nieplanych </t>
    </r>
    <r>
      <rPr>
        <sz val="8"/>
        <rFont val="Times New Roman"/>
        <family val="1"/>
      </rPr>
      <t xml:space="preserve">(zgodne z </t>
    </r>
    <r>
      <rPr>
        <sz val="8"/>
        <color indexed="8"/>
        <rFont val="Times New Roman"/>
        <family val="1"/>
      </rPr>
      <t xml:space="preserve">wymaganiami </t>
    </r>
    <r>
      <rPr>
        <sz val="8"/>
        <rFont val="Times New Roman"/>
        <family val="1"/>
      </rPr>
      <t>Rozporządzenia Parlamentu Europejskiego i Rady  UE  2016/425 dot. środków ochrony indywidualnej, w tym</t>
    </r>
    <r>
      <rPr>
        <sz val="8"/>
        <color indexed="8"/>
        <rFont val="Times New Roman"/>
        <family val="1"/>
      </rPr>
      <t xml:space="preserve"> co najmniej jednej z  wymienionych norm lub równoważnych: EN 166: 2001 (UE) lub ANSI/ISEA Z87.1: 2015 (USA) lub CSA Z94.3-2015 (Kanada) lub AS/NZS 13371.1: 2010 (Australia) lub GB/T14866: 2006 (Chiny) lub JSA-JIS T 8147: 2016 (Japonia) w zakresie: </t>
    </r>
    <r>
      <rPr>
        <sz val="8"/>
        <rFont val="Times New Roman"/>
        <family val="1"/>
      </rPr>
      <t xml:space="preserve">wymiarów minimalnego pokrycia chronionego obszaru ocznego, </t>
    </r>
    <r>
      <rPr>
        <sz val="8"/>
        <color indexed="8"/>
        <rFont val="Times New Roman"/>
        <family val="1"/>
      </rPr>
      <t>współczynnika przepuszczania światła – nie mniej niż 74,4 %.</t>
    </r>
    <r>
      <rPr>
        <sz val="8"/>
        <rFont val="Times New Roman"/>
        <family val="1"/>
      </rPr>
      <t xml:space="preserve">C),  </t>
    </r>
    <r>
      <rPr>
        <b/>
        <sz val="8"/>
        <rFont val="Times New Roman"/>
        <family val="1"/>
      </rPr>
      <t>2 pary rękawiczek nitrylowych</t>
    </r>
    <r>
      <rPr>
        <sz val="8"/>
        <rFont val="Times New Roman"/>
        <family val="1"/>
      </rPr>
      <t xml:space="preserve"> (deklaracja zgodności CE, zgodność z dyrektywą 93/42/EEC),</t>
    </r>
    <r>
      <rPr>
        <b/>
        <sz val="8"/>
        <rFont val="Times New Roman"/>
        <family val="1"/>
      </rPr>
      <t xml:space="preserve"> maska o właściwościach ochronnych w klasie P3 z filtrem mechanicznym i zaworem oddechowym</t>
    </r>
    <r>
      <rPr>
        <sz val="8"/>
        <rFont val="Times New Roman"/>
        <family val="1"/>
      </rPr>
      <t xml:space="preserve"> posiadająca certyfikat wyrobu medycznego oraz </t>
    </r>
    <r>
      <rPr>
        <b/>
        <sz val="8"/>
        <rFont val="Times New Roman"/>
        <family val="1"/>
      </rPr>
      <t>worek na odpady medyczne.</t>
    </r>
    <r>
      <rPr>
        <sz val="8"/>
        <rFont val="Times New Roman"/>
        <family val="1"/>
      </rPr>
      <t xml:space="preserve"> Zestaw winien zapewniać pełną ochronę biologiczną użytkownika. Dostęp do rozmiarów L i XL</t>
    </r>
  </si>
  <si>
    <t>WARTOŚĆ PAKIETU NR 49 :</t>
  </si>
  <si>
    <r>
      <rPr>
        <b/>
        <sz val="11"/>
        <color indexed="8"/>
        <rFont val="Times New Roman"/>
        <family val="1"/>
      </rPr>
      <t>PAKIET NR 50 –</t>
    </r>
    <r>
      <rPr>
        <sz val="11"/>
        <color indexed="8"/>
        <rFont val="Times New Roman"/>
        <family val="1"/>
      </rPr>
      <t xml:space="preserve"> maska FFP3 z zaworem</t>
    </r>
  </si>
  <si>
    <r>
      <rPr>
        <b/>
        <sz val="8"/>
        <rFont val="Times New Roman"/>
        <family val="1"/>
      </rPr>
      <t>Maska FFP3 z zaworem</t>
    </r>
    <r>
      <rPr>
        <sz val="8"/>
        <rFont val="Times New Roman"/>
        <family val="1"/>
      </rPr>
      <t xml:space="preserve">, wyrób o cechach ochronnych, chroniący przed aerozolami w tym bioaerozolam, przylegająca do twarzy (zapewniając szczelność i odpowiednią ochronę). Maska powinna spełniać następujące wymagania:
</t>
    </r>
    <r>
      <rPr>
        <b/>
        <sz val="8"/>
        <rFont val="Times New Roman"/>
        <family val="1"/>
      </rPr>
      <t xml:space="preserve">
</t>
    </r>
    <r>
      <rPr>
        <sz val="8"/>
        <rFont val="Times New Roman"/>
        <family val="1"/>
      </rPr>
      <t>Zgodność z normami lub normami równoważnymi:
- PN-EN 140:2001/Ap1:2003 - Sprzęt ochrony układu oddechowego – Półmaski i ćwierćmaski – Wymagania, badanie, znakowanie (lub odpowiednio EN 140:1998 EN 140:1998/AC:1999);
- PN-EN 149+A1:2010 - Sprzęt ochrony układu oddechowego – Półmaski filtrujące do ochrony przed cząstkami – Wymagania, badanie, znakowanie ( lub odpowiednio EN 149:2001+A1:2009)
- deklaracja zgodności  na zgodność z wymaganiami rozporządzenia UE 2016/425
- oznakowanie znakiem CE</t>
    </r>
  </si>
  <si>
    <t>WARTOŚĆ PAKIETU NR 50 :</t>
  </si>
  <si>
    <t xml:space="preserve">Kod CPV: 35113410-6 Odzież ochrony biologicznej i chemicznej </t>
  </si>
  <si>
    <r>
      <rPr>
        <b/>
        <sz val="11"/>
        <color indexed="8"/>
        <rFont val="Times New Roman"/>
        <family val="1"/>
      </rPr>
      <t>PAKIET NR 51 –</t>
    </r>
    <r>
      <rPr>
        <sz val="11"/>
        <color indexed="8"/>
        <rFont val="Times New Roman"/>
        <family val="1"/>
      </rPr>
      <t xml:space="preserve"> półmaska FFP2</t>
    </r>
  </si>
  <si>
    <t xml:space="preserve">Półmaska filtrująca z ochroną aktywno-pasywną       Filtracja ≥ 94,9% potwierdzona badaniami cząstkami 60-160 nanometrów odpowiadającymi wielkości koronawirusa. Czysta mikrobiologicznie.
Nie powoduje parowaniu okularów.                Zgodność z :                                                             - Rozporządzeniem Parlamentu Europejskiego i Rady (UE) 2017/745 w sprawie wyrobów medycznych,  zmianą dyrektywy 2001/83/WE, rozporządzeniem (WE) nr 178/2002 i rozporządzeniem (WE) nr 1223/2009 oraz uchyleniem dyrektyw Rady nr 90/385/EWG i 93/42/EWG lub z normami równoważnymi              - Rozporządzeniem Parlamentu Europejskiego i Rady (UE) 2016/425 w sprawie ŚOI oraz uchyleniem dyrektywy Rady 89/686/EWG       Wyrób medyczny kl. I i Środek ochrony osobistej  kat. III. Oznakowanie CE. Produkt pakowany jednostkowo
  </t>
  </si>
  <si>
    <t>WARTOŚĆ PAKIETU NR 51 :</t>
  </si>
  <si>
    <r>
      <rPr>
        <b/>
        <sz val="11"/>
        <rFont val="Times New Roman"/>
        <family val="1"/>
      </rPr>
      <t xml:space="preserve">   PAKIET NR 52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</si>
  <si>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</si>
  <si>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</si>
  <si>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</si>
  <si>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</si>
  <si>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12,5-15 cm z przesuwnymi zaciskami na drenie. Dostępne w 2 średnicach drenów: 1,0-1,2 mm x 2,5-2,7 mm oraz 3,0 mm x 4,0-4,1mm. Opakowanie folia/papier </t>
    </r>
    <r>
      <rPr>
        <i/>
        <sz val="8"/>
        <color indexed="12"/>
        <rFont val="Times New Roman"/>
        <family val="1"/>
      </rPr>
      <t xml:space="preserve">(Podać zaoferowaną długość oraz zaoferowane średnice drenów : ……………...…..) </t>
    </r>
  </si>
  <si>
    <t xml:space="preserve">Bezigłowy port iniekcyjny dla dorosłych do użytku na 7 dni lub min. 140 aktywacji, niebieska, podzielna, silikonowa membrana oraz przeźroczysta lub czerwona obudowa nie wystająca poza obręb portu. Bez elementów metalowych, z aplikatorem umożliwiającym jałowe wyjęcie portu. Opakowanie folia/papier </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</si>
  <si>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</si>
  <si>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</si>
  <si>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</si>
  <si>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</si>
  <si>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</si>
  <si>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52 :</t>
  </si>
  <si>
    <r>
      <rPr>
        <b/>
        <sz val="11"/>
        <rFont val="Times New Roman"/>
        <family val="1"/>
      </rPr>
      <t xml:space="preserve">PAKIET NR 53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</si>
  <si>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</si>
  <si>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Jednorazowa pętla owalna do polipektomii , obrotowa 360*- ułatwiony obrót poprzez pokrętło na rękojeści, wykonane z plecionego drutu tnącego 0,3mm, średnica pętli 10 mm, śr. 2,3-2,5 mm, długość 230 cm (opakowanie 10 szt.)  </t>
    </r>
    <r>
      <rPr>
        <i/>
        <sz val="8"/>
        <color indexed="12"/>
        <rFont val="Times New Roman"/>
        <family val="1"/>
      </rPr>
      <t>(Podać zaoferowany wymiar: ………………..)</t>
    </r>
  </si>
  <si>
    <t xml:space="preserve">Jednorazowa petla do polipektomii COLD SNARE – na zimno, bez użycia diatermii,  kształt pętli deltoidalny, obrotowa 360* - ułatwiony obrót poprzez pokrętło na rękojeści, wykonane z plecionego drutu tnącego (0,24mm). Średnica pętli 10mm, długość robocza 230cm. </t>
  </si>
  <si>
    <t>WARTOŚĆ PAKIETU NR 53 :</t>
  </si>
  <si>
    <r>
      <rPr>
        <b/>
        <sz val="11"/>
        <rFont val="Times New Roman"/>
        <family val="1"/>
      </rPr>
      <t>PAKIET NR 54 –</t>
    </r>
    <r>
      <rPr>
        <sz val="11"/>
        <rFont val="Times New Roman"/>
        <family val="1"/>
      </rPr>
      <t xml:space="preserve"> wkłady do ssaków, pojemniki do wkładów, inny sprzęt</t>
    </r>
  </si>
  <si>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</si>
  <si>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</si>
  <si>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</si>
  <si>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</si>
  <si>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</si>
  <si>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średnicy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</si>
  <si>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</si>
  <si>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</si>
  <si>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</si>
  <si>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</si>
  <si>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</si>
  <si>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</si>
  <si>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</si>
  <si>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</si>
  <si>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</si>
  <si>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</si>
  <si>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</si>
  <si>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</si>
  <si>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</si>
  <si>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</si>
  <si>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54 :</t>
  </si>
  <si>
    <r>
      <rPr>
        <b/>
        <sz val="11"/>
        <color indexed="8"/>
        <rFont val="Times New Roman"/>
        <family val="1"/>
      </rPr>
      <t>PAKIET NR 55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</si>
  <si>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</si>
  <si>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WARTOŚĆ PAKIETU NR 55 :</t>
  </si>
  <si>
    <r>
      <rPr>
        <b/>
        <sz val="11"/>
        <rFont val="Times New Roman"/>
        <family val="1"/>
      </rPr>
      <t xml:space="preserve">   PAKIET NR 56 – </t>
    </r>
    <r>
      <rPr>
        <sz val="11"/>
        <color indexed="8"/>
        <rFont val="Times New Roman"/>
        <family val="1"/>
      </rPr>
      <t>sprzęt jednorazowego użytku do iniekcji</t>
    </r>
  </si>
  <si>
    <t>Igły iniekcyjne jednorazowego użytku. Wyprodukowane zgodnie z ISO 7864 lub równoważnym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</si>
  <si>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</si>
  <si>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</si>
  <si>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</si>
  <si>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</si>
  <si>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</si>
  <si>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</si>
  <si>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</si>
  <si>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</si>
  <si>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</si>
  <si>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</si>
  <si>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</si>
  <si>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</si>
  <si>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</si>
  <si>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</si>
  <si>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</si>
  <si>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</si>
  <si>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</si>
  <si>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</si>
  <si>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</si>
  <si>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</si>
  <si>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</si>
  <si>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 ……………..)</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</si>
  <si>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</si>
  <si>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</si>
  <si>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</si>
  <si>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</si>
  <si>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</si>
  <si>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</si>
  <si>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</si>
  <si>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</si>
  <si>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56 :</t>
  </si>
  <si>
    <r>
      <rPr>
        <b/>
        <sz val="11"/>
        <rFont val="Times New Roman"/>
        <family val="1"/>
      </rPr>
      <t xml:space="preserve">PAKIET NR 57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</si>
  <si>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</si>
  <si>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</si>
  <si>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</si>
  <si>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</si>
  <si>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r>
      <rPr>
        <sz val="8"/>
        <rFont val="Times New Roman"/>
        <family val="1"/>
      </rPr>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r>
    <r>
      <rPr>
        <i/>
        <sz val="8"/>
        <color indexed="12"/>
        <rFont val="Times New Roman"/>
        <family val="1"/>
      </rPr>
      <t xml:space="preserve"> </t>
    </r>
  </si>
  <si>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</si>
  <si>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</si>
  <si>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</si>
  <si>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</si>
  <si>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</si>
  <si>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</si>
  <si>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57 :</t>
  </si>
  <si>
    <r>
      <rPr>
        <b/>
        <sz val="11"/>
        <rFont val="Times New Roman"/>
        <family val="1"/>
      </rPr>
      <t xml:space="preserve">PAKIET NR 58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</si>
  <si>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</si>
  <si>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</si>
  <si>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</si>
  <si>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</si>
  <si>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</si>
  <si>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</si>
  <si>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</si>
  <si>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</si>
  <si>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</si>
  <si>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</si>
  <si>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</si>
  <si>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58 :</t>
  </si>
  <si>
    <r>
      <rPr>
        <b/>
        <sz val="11"/>
        <rFont val="Times New Roman"/>
        <family val="1"/>
      </rPr>
      <t xml:space="preserve">       PAKIET NR 59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</si>
  <si>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</si>
  <si>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</si>
  <si>
    <t>Zestaw do lewatywy z miękkim cewnikiem o długości 115-150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</si>
  <si>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</si>
  <si>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 10-25 ml z etykietą, z dwoma cewnikami, łącznik schodkowy, z możliwością regulacji siły ssania, kompatybilny z końcówkami do odsysania  </t>
  </si>
  <si>
    <t>Jednorazowe wzierniki do otoskopu dostęp do rozmiaru 2 mm</t>
  </si>
  <si>
    <t>WARTOŚĆ PAKIETU NR 59 :</t>
  </si>
  <si>
    <r>
      <rPr>
        <sz val="11"/>
        <rFont val="Times New Roman"/>
        <family val="1"/>
      </rPr>
      <t xml:space="preserve"> </t>
    </r>
    <r>
      <rPr>
        <b/>
        <sz val="11"/>
        <rFont val="Times New Roman"/>
        <family val="1"/>
      </rPr>
      <t xml:space="preserve"> PAKIET NR 60 </t>
    </r>
    <r>
      <rPr>
        <sz val="11"/>
        <rFont val="Times New Roman"/>
        <family val="1"/>
      </rPr>
      <t>– cewniki</t>
    </r>
  </si>
  <si>
    <t>Cewnik Pezzera, latex –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</si>
  <si>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</si>
  <si>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</si>
  <si>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</si>
  <si>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 xml:space="preserve">(Podać zaoferowaną długość:  ………….) </t>
    </r>
  </si>
  <si>
    <t>WARTOŚĆ PAKIETU NR 60 :</t>
  </si>
  <si>
    <t xml:space="preserve"> </t>
  </si>
  <si>
    <r>
      <rPr>
        <b/>
        <sz val="11"/>
        <rFont val="Times New Roman"/>
        <family val="1"/>
      </rPr>
      <t xml:space="preserve">                      PAKIET NR 61 – </t>
    </r>
    <r>
      <rPr>
        <sz val="11"/>
        <rFont val="Times New Roman"/>
        <family val="1"/>
      </rPr>
      <t>szczoteczki do cytologii</t>
    </r>
  </si>
  <si>
    <t>Szczoteczka sterylna, jednorazowa do cytologii – typu wachlarz, każda sztuka zapakowana w opakowanie papierowo-foliowe</t>
  </si>
  <si>
    <t>Szczoteczka sterylna, jednorazowa do cytologii – prosta, pakowana pojedynczo</t>
  </si>
  <si>
    <t xml:space="preserve">WARTOŚĆ PAKIETU NR 61 : </t>
  </si>
  <si>
    <r>
      <rPr>
        <b/>
        <sz val="11"/>
        <rFont val="Times New Roman"/>
        <family val="1"/>
      </rPr>
      <t xml:space="preserve">PAKIET NR 62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</si>
  <si>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</si>
  <si>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</si>
  <si>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</si>
  <si>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</si>
  <si>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</si>
  <si>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 xml:space="preserve"> (Podać oferowany rozmiar: …………)</t>
    </r>
  </si>
  <si>
    <t>4b</t>
  </si>
  <si>
    <r>
      <rPr>
        <sz val="8"/>
        <rFont val="Times New Roman"/>
        <family val="1"/>
      </rPr>
      <t xml:space="preserve">90-100cm-115-120 cm </t>
    </r>
    <r>
      <rPr>
        <i/>
        <sz val="8"/>
        <color indexed="12"/>
        <rFont val="Times New Roman"/>
        <family val="1"/>
      </rPr>
      <t xml:space="preserve">(Podać oferowany rozmiar: ……………) </t>
    </r>
  </si>
  <si>
    <t>Szczotka chirurgiczna sucha do mycia rąk wykonana z polietylenu i gąbki, o zróżnicowanej długości włosia, dłuższe na zewnątrz i krótsze pośrodku, sterylna, pakowana pojedynczo</t>
  </si>
  <si>
    <t>WARTOŚĆ PAKIETU NR 62 :</t>
  </si>
  <si>
    <r>
      <rPr>
        <b/>
        <sz val="11"/>
        <rFont val="Times New Roman"/>
        <family val="1"/>
      </rPr>
      <t>PAKIET NR  63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</si>
  <si>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</si>
  <si>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</si>
  <si>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63 :</t>
  </si>
  <si>
    <r>
      <rPr>
        <b/>
        <sz val="11"/>
        <rFont val="Times New Roman"/>
        <family val="1"/>
      </rPr>
      <t xml:space="preserve">PAKIET NR 64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</si>
  <si>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t>
    </r>
    <r>
      <rPr>
        <sz val="8"/>
        <color indexed="8"/>
        <rFont val="Times New Roman"/>
        <family val="1"/>
      </rPr>
      <t>dojelitowego posiadający silikonowane płytki zewnętrz</t>
    </r>
    <r>
      <rPr>
        <sz val="8"/>
        <rFont val="Times New Roman"/>
        <family val="1"/>
      </rPr>
      <t xml:space="preserve">ną i wewnętrzną pozwalająca na jego zamocowanie, rozmiar 18CH lub 20CH, dł. minimum 40 cm, max. 70 cm igła punkcyjna, zacisk do regulacji przepływu </t>
    </r>
    <r>
      <rPr>
        <i/>
        <sz val="8"/>
        <color indexed="12"/>
        <rFont val="Times New Roman"/>
        <family val="1"/>
      </rPr>
      <t>(Podać zaoferowany skład zestawu: ……………………………………)</t>
    </r>
  </si>
  <si>
    <t>WARTOŚĆ PAKIETU NR 64 :</t>
  </si>
  <si>
    <r>
      <rPr>
        <b/>
        <sz val="11"/>
        <rFont val="Times New Roman"/>
        <family val="1"/>
      </rPr>
      <t xml:space="preserve">PAKIET NR 65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</si>
  <si>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</si>
  <si>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</si>
  <si>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</si>
  <si>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</si>
  <si>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65 :</t>
  </si>
  <si>
    <r>
      <rPr>
        <b/>
        <sz val="11"/>
        <rFont val="Times New Roman"/>
        <family val="1"/>
      </rPr>
      <t xml:space="preserve">PAKIET NR 66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</si>
  <si>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</si>
  <si>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66 :</t>
  </si>
  <si>
    <r>
      <rPr>
        <b/>
        <sz val="11"/>
        <rFont val="Times New Roman"/>
        <family val="1"/>
      </rPr>
      <t xml:space="preserve">PAKIET NR  67 – </t>
    </r>
    <r>
      <rPr>
        <sz val="11"/>
        <rFont val="Times New Roman"/>
        <family val="1"/>
      </rPr>
      <t>zamknięty system do odsysania</t>
    </r>
  </si>
  <si>
    <r>
      <rPr>
        <sz val="8"/>
        <color indexed="8"/>
        <rFont val="Times New Roman"/>
        <family val="1"/>
      </rPr>
      <t>Zamknięty system do odsysania 72 godziny  Posiadający zintegrowany łącznik o kącie 90° do podłączenia rurki i respiratora, • dodatkową obrotową złączkę 15mm, • posiadajacy obrotowy port do przepłukiwania cewnika (port do irygacji) zamykany kapturkiem zamocowanym do portu kompatybilny z połączeniem luer, • posiadający zamykany port do podawania leków wziewnych (MDI), • posiadjący przeźroczystą komorę pozwalającą na obserwację wydzieliny pacjenta, która izoluje drobnoustroje i jest uszczelniona co zmniejszająca ryzyko VAP oraz infekcji krzyżowej, • posiadający zabezpieczenie łącznika podciśnienia w postaci kapturka zamocowanego do zestawu w sposób zapobiegający zagubieniu, • regulacja podciśnienia winna następować poprzez zawór kontroli siły ssania znakowany rozmiarem cewnika oraz informacją „OPEN”, • blokada zaworu regulacji siły ssania następuje poprzez jego obrót o 90° lub 180°, • samouszczelniająca się zastawka izolująca cewnik od pacjenta, • system wyposażony w klin pozwalający na bezpieczne rozmontowanie systemu z rurką intubacyjną bez uszkodzenia elementów, • cewnik zakończony atraumatycznie niebieską miękką obwódką, zaokrąglony, bez ostrych krawędzi, wyposażony w czarną obwódkę pozwalającą na jego wizualizację podczas przepłukiwania, • cewnik wyposażony w dwa otwory boczne ułożone naprzemianlegle oraz znaczniki głębokości skalowane co 1 cm, • oznaczenie rozmiaru cewnika widoczne na końcu cewnika, na</t>
    </r>
    <r>
      <rPr>
        <sz val="8"/>
        <color indexed="12"/>
        <rFont val="Times New Roman"/>
        <family val="1"/>
      </rPr>
      <t xml:space="preserve"> </t>
    </r>
    <r>
      <rPr>
        <sz val="8"/>
        <color indexed="8"/>
        <rFont val="Times New Roman"/>
        <family val="1"/>
      </rPr>
      <t>zaworze kontroli siły ssania oraz kolorystycznie (zgodnie z standardem ISO) na obwódce łączącej pozostałe elementy systemu z rękawem ochronnym, • w zestawie kolorowe naklejki do oznaczenia daty wymiany zestawu w języku angielskim, • system stanowi integralną całość i jest gotowy do użycia bezpośrednio po wyjęciu z opakowania, • w zestawie do użytku opcjonalnego przestrzeń martwa, zatyczka portu do leków wziewnych, łącznik, • sterylny, sterylizowany tlenkiem etylenu, • jednorazowego użytku z możliwością stosowania do 72 godzin, • pakowana folia/papier • rozmiary: dla rurek intubacyjnych: dł. 60cm (10, 12, 14, 16 FR), • rozmiary: dla rurek tracheostomijnych: dł. 33 cm (10, 12, 14, 16 FR</t>
    </r>
    <r>
      <rPr>
        <b/>
        <sz val="8"/>
        <color indexed="8"/>
        <rFont val="Times New Roman"/>
        <family val="1"/>
      </rPr>
      <t>)</t>
    </r>
  </si>
  <si>
    <t>WARTOŚĆ PAKIETU NR 67 :</t>
  </si>
  <si>
    <r>
      <rPr>
        <b/>
        <sz val="11"/>
        <rFont val="Times New Roman"/>
        <family val="1"/>
      </rPr>
      <t xml:space="preserve">PAKIET NR 68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</si>
  <si>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</si>
  <si>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</si>
  <si>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</si>
  <si>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</si>
  <si>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</si>
  <si>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</si>
  <si>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</si>
  <si>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</si>
  <si>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WARTOŚĆ PAKIETU NR 68 :</t>
  </si>
  <si>
    <r>
      <rPr>
        <b/>
        <sz val="11"/>
        <rFont val="Times New Roman"/>
        <family val="1"/>
      </rPr>
      <t xml:space="preserve">PAKIET NR 69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</si>
  <si>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</si>
  <si>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</si>
  <si>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</si>
  <si>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69 :</t>
  </si>
  <si>
    <t>UWAGA:</t>
  </si>
  <si>
    <t>Kolumna „przedmiot zamówienia” określa opis zaoferowanego przez Wykonawcę produktu.  Jeżeli Zamawiający na etapie postępowania dopuści produkt, który różni się opisem od wskazanego, Wykonawca składając ofertę winien w kolumnie „przedmiot zamówienia” pod opisem Zamawiającego (w każdym wierszu/ komórce, a nie pod danym pakietem czy na końcu tabeli) wskazać, że zaoferowano produkt zgodnie z dopuszczeniem oraz opisać zaoferowany produkt. Nie jest wystarczającym wskazanie, że zaoferowano produkt „zgodnie z dopuszczeniem”, ponieważ na etapie postępowania do danej pozycji może być kilka pytań i dopuszczeń. Zamawiający musi wiedzieć jaki produkt został faktycznie zaoferowany aby móc prawidłowo ocenić ofertę.</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</si>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</sst>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4">
    <numFmt numFmtId="164" formatCode="General"/>
    <numFmt numFmtId="165" formatCode="\ #,##0.00&quot; zł &quot;;\-#,##0.00&quot; zł &quot;;\-#&quot; zł &quot;;@\ "/>
    <numFmt numFmtId="166" formatCode="#,##0.00\ [$zł-415];[RED]\-#,##0.00\ [$zł-415]"/>
    <numFmt numFmtId="167" formatCode="\ * #,##0.00&quot; zł &quot;;\-* #,##0.00&quot; zł &quot;;\ * \-#&quot; zł &quot;;\ @\ "/>
    <numFmt numFmtId="168" formatCode="0"/>
    <numFmt numFmtId="169" formatCode="#,##0"/>
    <numFmt numFmtId="170" formatCode="0.00"/>
    <numFmt numFmtId="171" formatCode="0%"/>
    <numFmt numFmtId="172" formatCode="#"/>
    <numFmt numFmtId="173" formatCode="#,##0.00"/>
    <numFmt numFmtId="174" formatCode="@"/>
    <numFmt numFmtId="175" formatCode="#,##0.00&quot; zł&quot;;[RED]\-#,##0.00&quot; zł&quot;"/>
    <numFmt numFmtId="176" formatCode="#,##0.00&quot; zł&quot;"/>
    <numFmt numFmtId="177" formatCode="_-* #,##0.00&quot; zł&quot;_-;\-* #,##0.00&quot; zł&quot;_-;_-* \-??&quot; zł&quot;_-;_-@_-"/>
  </numFmts>
  <fonts count="46">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i/>
      <sz val="8"/>
      <name val="Times New Roman"/>
      <family val="1"/>
    </font>
    <font>
      <b/>
      <sz val="10"/>
      <name val="Times New Roman"/>
      <family val="1"/>
    </font>
    <font>
      <b/>
      <sz val="8"/>
      <color indexed="8"/>
      <name val="Times New Roman"/>
      <family val="1"/>
    </font>
    <font>
      <b/>
      <i/>
      <sz val="8"/>
      <color indexed="8"/>
      <name val="Times New Roman"/>
      <family val="1"/>
    </font>
    <font>
      <i/>
      <sz val="8"/>
      <color indexed="12"/>
      <name val="Times New Roman"/>
      <family val="1"/>
    </font>
    <font>
      <i/>
      <sz val="8"/>
      <name val="Times New Roman"/>
      <family val="1"/>
    </font>
    <font>
      <b/>
      <sz val="11"/>
      <color indexed="8"/>
      <name val="Times New Roman"/>
      <family val="1"/>
    </font>
    <font>
      <sz val="11"/>
      <color indexed="8"/>
      <name val="Times New Roman"/>
      <family val="1"/>
    </font>
    <font>
      <sz val="12"/>
      <name val="Times New Roman"/>
      <family val="1"/>
    </font>
    <font>
      <sz val="8"/>
      <color indexed="12"/>
      <name val="Times New Roman"/>
      <family val="1"/>
    </font>
    <font>
      <sz val="9"/>
      <name val="Times New Roman"/>
      <family val="1"/>
    </font>
    <font>
      <sz val="10"/>
      <color indexed="12"/>
      <name val="Times New Roman"/>
      <family val="1"/>
    </font>
    <font>
      <sz val="10"/>
      <color indexed="8"/>
      <name val="Times New Roman2"/>
      <family val="0"/>
    </font>
    <font>
      <sz val="8"/>
      <name val="Times New Roman1"/>
      <family val="0"/>
    </font>
    <font>
      <sz val="11"/>
      <color indexed="8"/>
      <name val="Czcionka tekstu podstawowego"/>
      <family val="2"/>
    </font>
    <font>
      <sz val="8"/>
      <color indexed="8"/>
      <name val="Arial"/>
      <family val="2"/>
    </font>
    <font>
      <sz val="7"/>
      <color indexed="8"/>
      <name val="Arial"/>
      <family val="2"/>
    </font>
    <font>
      <sz val="10"/>
      <color indexed="60"/>
      <name val="Times New Roman"/>
      <family val="1"/>
    </font>
    <font>
      <b/>
      <sz val="10"/>
      <color indexed="9"/>
      <name val="Times New Roman"/>
      <family val="1"/>
    </font>
    <font>
      <b/>
      <sz val="10"/>
      <color indexed="8"/>
      <name val="Times New Roman"/>
      <family val="1"/>
    </font>
    <font>
      <b/>
      <sz val="8"/>
      <color indexed="9"/>
      <name val="Times New Roman"/>
      <family val="1"/>
    </font>
    <font>
      <sz val="8"/>
      <color indexed="9"/>
      <name val="Times New Roman"/>
      <family val="1"/>
    </font>
    <font>
      <sz val="10"/>
      <color indexed="10"/>
      <name val="Times New Roman"/>
      <family val="1"/>
    </font>
    <font>
      <sz val="8"/>
      <name val="Arial"/>
      <family val="2"/>
    </font>
    <font>
      <sz val="10"/>
      <color indexed="8"/>
      <name val="Times New Roman"/>
      <family val="1"/>
    </font>
    <font>
      <b/>
      <sz val="10"/>
      <color indexed="12"/>
      <name val="Arial"/>
      <family val="2"/>
    </font>
    <font>
      <sz val="10"/>
      <color indexed="12"/>
      <name val="Arial"/>
      <family val="2"/>
    </font>
    <font>
      <i/>
      <sz val="10"/>
      <name val="Arial"/>
      <family val="2"/>
    </font>
    <font>
      <sz val="8"/>
      <color indexed="16"/>
      <name val="Times New Roman"/>
      <family val="1"/>
    </font>
    <font>
      <sz val="8"/>
      <color indexed="60"/>
      <name val="Times New Roman"/>
      <family val="1"/>
    </font>
    <font>
      <sz val="8"/>
      <color indexed="39"/>
      <name val="Times New Roman"/>
      <family val="1"/>
    </font>
  </fonts>
  <fills count="1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xf numFmtId="164" fontId="29" fillId="0" borderId="0">
      <alignment/>
      <protection/>
    </xf>
  </cellStyleXfs>
  <cellXfs count="425">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9" fillId="0" borderId="0" xfId="0" applyFont="1" applyFill="1" applyBorder="1" applyAlignment="1">
      <alignment/>
    </xf>
    <xf numFmtId="164" fontId="4" fillId="3" borderId="3" xfId="0" applyFont="1" applyFill="1" applyBorder="1" applyAlignment="1">
      <alignment/>
    </xf>
    <xf numFmtId="164" fontId="4" fillId="3" borderId="1" xfId="0" applyFont="1" applyFill="1" applyBorder="1" applyAlignment="1">
      <alignment/>
    </xf>
    <xf numFmtId="164" fontId="4" fillId="4" borderId="0" xfId="22" applyFont="1" applyFill="1" applyBorder="1" applyAlignment="1">
      <alignment horizontal="center" vertical="center" wrapText="1"/>
      <protection/>
    </xf>
    <xf numFmtId="164" fontId="10"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4"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4" borderId="0" xfId="0" applyFont="1" applyFill="1" applyBorder="1" applyAlignment="1">
      <alignment/>
    </xf>
    <xf numFmtId="164" fontId="11" fillId="5" borderId="1" xfId="22" applyFont="1" applyFill="1" applyBorder="1" applyAlignment="1">
      <alignment horizontal="center" vertical="center" wrapText="1"/>
      <protection/>
    </xf>
    <xf numFmtId="164" fontId="13" fillId="0" borderId="0" xfId="0" applyFont="1" applyFill="1" applyBorder="1" applyAlignment="1">
      <alignment/>
    </xf>
    <xf numFmtId="164" fontId="14" fillId="6" borderId="1" xfId="22" applyFont="1" applyFill="1" applyBorder="1" applyAlignment="1">
      <alignment horizontal="center" vertical="center" wrapText="1"/>
      <protection/>
    </xf>
    <xf numFmtId="167" fontId="14" fillId="6" borderId="1" xfId="22" applyNumberFormat="1" applyFont="1" applyFill="1" applyBorder="1" applyAlignment="1">
      <alignment horizontal="center" vertical="center" wrapText="1"/>
      <protection/>
    </xf>
    <xf numFmtId="168" fontId="14" fillId="6" borderId="1" xfId="22" applyNumberFormat="1" applyFont="1" applyFill="1" applyBorder="1" applyAlignment="1">
      <alignment horizontal="center" vertical="center" wrapText="1"/>
      <protection/>
    </xf>
    <xf numFmtId="164" fontId="14" fillId="0" borderId="1" xfId="0" applyFont="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2" applyFont="1" applyFill="1" applyBorder="1" applyAlignment="1">
      <alignment horizontal="justify" vertical="center" wrapText="1"/>
      <protection/>
    </xf>
    <xf numFmtId="169" fontId="4" fillId="4" borderId="1" xfId="22" applyNumberFormat="1" applyFont="1" applyFill="1" applyBorder="1" applyAlignment="1">
      <alignment horizontal="center" vertical="center" wrapText="1"/>
      <protection/>
    </xf>
    <xf numFmtId="167" fontId="4" fillId="4" borderId="1" xfId="22" applyNumberFormat="1" applyFont="1" applyFill="1" applyBorder="1" applyAlignment="1">
      <alignment vertical="center" wrapText="1"/>
      <protection/>
    </xf>
    <xf numFmtId="168" fontId="4" fillId="0" borderId="1" xfId="22" applyNumberFormat="1" applyFont="1" applyFill="1" applyBorder="1" applyAlignment="1">
      <alignment horizontal="center"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0" xfId="0" applyFont="1" applyAlignment="1">
      <alignment/>
    </xf>
    <xf numFmtId="164" fontId="4" fillId="0" borderId="1" xfId="0" applyFont="1" applyFill="1" applyBorder="1" applyAlignment="1">
      <alignment horizontal="justify" vertical="center"/>
    </xf>
    <xf numFmtId="164" fontId="4" fillId="4" borderId="1" xfId="0" applyFont="1" applyFill="1" applyBorder="1" applyAlignment="1">
      <alignment/>
    </xf>
    <xf numFmtId="164" fontId="16" fillId="7" borderId="1" xfId="22" applyFont="1" applyFill="1" applyBorder="1" applyAlignment="1">
      <alignment horizontal="right" vertical="center" wrapText="1"/>
      <protection/>
    </xf>
    <xf numFmtId="167" fontId="14" fillId="4" borderId="4" xfId="22" applyNumberFormat="1" applyFont="1" applyFill="1" applyBorder="1" applyAlignment="1">
      <alignment vertical="center" wrapText="1"/>
      <protection/>
    </xf>
    <xf numFmtId="168" fontId="4" fillId="4" borderId="0" xfId="22" applyNumberFormat="1" applyFont="1" applyFill="1" applyBorder="1" applyAlignment="1">
      <alignment vertical="center" wrapText="1"/>
      <protection/>
    </xf>
    <xf numFmtId="164" fontId="9" fillId="0" borderId="0" xfId="22" applyFont="1" applyAlignment="1">
      <alignment vertical="center"/>
      <protection/>
    </xf>
    <xf numFmtId="164" fontId="4" fillId="4" borderId="0" xfId="22" applyFont="1" applyFill="1" applyBorder="1" applyAlignment="1">
      <alignment vertical="center" wrapText="1"/>
      <protection/>
    </xf>
    <xf numFmtId="169" fontId="4" fillId="4" borderId="0" xfId="22" applyNumberFormat="1" applyFont="1" applyFill="1" applyBorder="1" applyAlignment="1">
      <alignment horizontal="center" vertical="center" wrapText="1"/>
      <protection/>
    </xf>
    <xf numFmtId="167" fontId="4" fillId="4" borderId="0" xfId="22" applyNumberFormat="1" applyFont="1" applyFill="1" applyBorder="1" applyAlignment="1">
      <alignment vertical="center" wrapText="1"/>
      <protection/>
    </xf>
    <xf numFmtId="168" fontId="4" fillId="0" borderId="0" xfId="22" applyNumberFormat="1" applyFont="1" applyFill="1" applyBorder="1" applyAlignment="1">
      <alignment horizontal="right" vertical="center" wrapText="1"/>
      <protection/>
    </xf>
    <xf numFmtId="164" fontId="4" fillId="0" borderId="0" xfId="0" applyFont="1" applyBorder="1" applyAlignment="1">
      <alignment horizontal="center" vertical="center" wrapText="1"/>
    </xf>
    <xf numFmtId="164" fontId="4" fillId="0" borderId="0" xfId="0" applyFont="1" applyFill="1" applyBorder="1" applyAlignment="1">
      <alignment horizontal="left" vertical="center" wrapText="1"/>
    </xf>
    <xf numFmtId="168" fontId="4" fillId="0" borderId="1" xfId="22" applyNumberFormat="1" applyFont="1" applyFill="1" applyBorder="1" applyAlignment="1">
      <alignment horizontal="right" vertical="center" wrapText="1"/>
      <protection/>
    </xf>
    <xf numFmtId="168" fontId="4" fillId="0" borderId="1" xfId="0" applyNumberFormat="1" applyFont="1" applyBorder="1" applyAlignment="1">
      <alignment horizontal="right" vertical="center" wrapText="1"/>
    </xf>
    <xf numFmtId="164" fontId="4" fillId="4" borderId="1" xfId="0" applyFont="1" applyFill="1" applyBorder="1" applyAlignment="1">
      <alignment horizontal="justify" vertical="center" wrapText="1"/>
    </xf>
    <xf numFmtId="164" fontId="4" fillId="4" borderId="1" xfId="0" applyFont="1" applyFill="1" applyBorder="1" applyAlignment="1">
      <alignment horizontal="center" vertical="center"/>
    </xf>
    <xf numFmtId="166" fontId="4" fillId="4" borderId="1" xfId="0" applyNumberFormat="1" applyFont="1" applyFill="1" applyBorder="1" applyAlignment="1">
      <alignment vertical="center"/>
    </xf>
    <xf numFmtId="164" fontId="4" fillId="4" borderId="1" xfId="0" applyFont="1" applyFill="1" applyBorder="1" applyAlignment="1">
      <alignment horizontal="right" vertical="center"/>
    </xf>
    <xf numFmtId="164" fontId="16" fillId="0" borderId="0" xfId="22" applyFont="1" applyFill="1" applyBorder="1" applyAlignment="1">
      <alignment horizontal="right" vertical="center" wrapText="1"/>
      <protection/>
    </xf>
    <xf numFmtId="167" fontId="14"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4" fontId="0" fillId="0" borderId="0" xfId="0" applyFill="1" applyAlignment="1">
      <alignment/>
    </xf>
    <xf numFmtId="164" fontId="17" fillId="4" borderId="1" xfId="0" applyFont="1" applyFill="1" applyBorder="1" applyAlignment="1">
      <alignment horizontal="center" vertical="center" wrapText="1"/>
    </xf>
    <xf numFmtId="164" fontId="4" fillId="0" borderId="1" xfId="22" applyFont="1" applyFill="1" applyBorder="1" applyAlignment="1">
      <alignment horizontal="center" vertical="center" wrapText="1"/>
      <protection/>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8" fontId="4" fillId="0" borderId="1" xfId="0" applyNumberFormat="1" applyFont="1" applyBorder="1" applyAlignment="1">
      <alignment horizontal="center" vertical="center" wrapText="1"/>
    </xf>
    <xf numFmtId="164" fontId="4" fillId="4" borderId="1" xfId="0" applyFont="1" applyFill="1" applyBorder="1" applyAlignment="1">
      <alignment horizontal="center" vertical="center" wrapText="1"/>
    </xf>
    <xf numFmtId="168" fontId="4" fillId="4" borderId="1" xfId="22" applyNumberFormat="1" applyFont="1" applyFill="1" applyBorder="1" applyAlignment="1">
      <alignment horizontal="center" vertical="center" wrapText="1"/>
      <protection/>
    </xf>
    <xf numFmtId="164" fontId="9" fillId="0" borderId="0" xfId="22" applyFont="1" applyAlignment="1">
      <alignment vertical="center"/>
      <protection/>
    </xf>
    <xf numFmtId="164" fontId="4" fillId="0" borderId="0" xfId="22" applyFont="1" applyFill="1" applyBorder="1" applyAlignment="1">
      <alignment vertical="center" wrapText="1"/>
      <protection/>
    </xf>
    <xf numFmtId="167" fontId="4" fillId="0" borderId="0" xfId="22" applyNumberFormat="1" applyFont="1" applyFill="1" applyBorder="1" applyAlignment="1">
      <alignment vertical="center" wrapText="1"/>
      <protection/>
    </xf>
    <xf numFmtId="168" fontId="4" fillId="4" borderId="0" xfId="22" applyNumberFormat="1" applyFont="1" applyFill="1" applyBorder="1" applyAlignment="1">
      <alignment horizontal="right" vertical="center" wrapText="1"/>
      <protection/>
    </xf>
    <xf numFmtId="164" fontId="4" fillId="0" borderId="0" xfId="0" applyFont="1" applyFill="1" applyBorder="1" applyAlignment="1">
      <alignment horizontal="center"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16" fillId="0" borderId="0" xfId="22" applyNumberFormat="1" applyFont="1" applyFill="1" applyBorder="1" applyAlignment="1" applyProtection="1">
      <alignment horizontal="right" vertical="center" wrapText="1"/>
      <protection/>
    </xf>
    <xf numFmtId="165" fontId="14" fillId="0" borderId="0" xfId="22" applyNumberFormat="1" applyFont="1" applyFill="1" applyBorder="1" applyAlignment="1" applyProtection="1">
      <alignment vertical="center" wrapText="1"/>
      <protection/>
    </xf>
    <xf numFmtId="168" fontId="14" fillId="0" borderId="0" xfId="0" applyNumberFormat="1" applyFont="1" applyFill="1" applyBorder="1" applyAlignment="1">
      <alignment vertical="center" wrapText="1"/>
    </xf>
    <xf numFmtId="164" fontId="4" fillId="0" borderId="1" xfId="0" applyFont="1" applyBorder="1" applyAlignment="1">
      <alignment horizontal="center" vertical="center"/>
    </xf>
    <xf numFmtId="166" fontId="4" fillId="4"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4" fillId="0" borderId="4" xfId="22" applyNumberFormat="1" applyFont="1" applyFill="1" applyBorder="1" applyAlignment="1">
      <alignment horizontal="right" vertical="center" wrapText="1"/>
      <protection/>
    </xf>
    <xf numFmtId="166" fontId="14" fillId="0" borderId="1" xfId="22" applyNumberFormat="1" applyFont="1" applyFill="1" applyBorder="1" applyAlignment="1">
      <alignment horizontal="right" vertical="center" wrapText="1"/>
      <protection/>
    </xf>
    <xf numFmtId="167" fontId="14" fillId="0" borderId="4" xfId="0" applyNumberFormat="1" applyFont="1" applyFill="1" applyBorder="1" applyAlignment="1">
      <alignment horizontal="right" vertical="center" wrapText="1"/>
    </xf>
    <xf numFmtId="167" fontId="14" fillId="0" borderId="0" xfId="22" applyNumberFormat="1" applyFont="1" applyFill="1" applyBorder="1" applyAlignment="1">
      <alignment horizontal="right" vertical="center" wrapText="1"/>
      <protection/>
    </xf>
    <xf numFmtId="164" fontId="4" fillId="4" borderId="0" xfId="0" applyFont="1" applyFill="1" applyBorder="1" applyAlignment="1">
      <alignment horizontal="center" vertical="top" wrapText="1"/>
    </xf>
    <xf numFmtId="166" fontId="14" fillId="0" borderId="0" xfId="22" applyNumberFormat="1" applyFont="1" applyFill="1" applyBorder="1" applyAlignment="1">
      <alignment horizontal="right" vertical="center" wrapText="1"/>
      <protection/>
    </xf>
    <xf numFmtId="167" fontId="14"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0" fillId="0" borderId="1" xfId="22" applyFont="1" applyFill="1" applyBorder="1" applyAlignment="1">
      <alignment horizontal="justify" vertical="center" wrapText="1"/>
      <protection/>
    </xf>
    <xf numFmtId="172" fontId="4" fillId="0" borderId="1" xfId="19" applyNumberFormat="1" applyFont="1" applyFill="1" applyBorder="1" applyAlignment="1" applyProtection="1">
      <alignment horizontal="center" vertical="center" wrapText="1"/>
      <protection/>
    </xf>
    <xf numFmtId="164" fontId="4" fillId="0" borderId="1" xfId="0" applyFont="1" applyBorder="1" applyAlignment="1">
      <alignment horizontal="justify" vertical="center"/>
    </xf>
    <xf numFmtId="164" fontId="4" fillId="0" borderId="1" xfId="0" applyFont="1" applyFill="1" applyBorder="1" applyAlignment="1">
      <alignment/>
    </xf>
    <xf numFmtId="167" fontId="14"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21" fillId="5" borderId="1" xfId="22" applyFont="1" applyFill="1" applyBorder="1" applyAlignment="1">
      <alignment horizontal="center" vertical="center" wrapText="1"/>
      <protection/>
    </xf>
    <xf numFmtId="164" fontId="14" fillId="6" borderId="1" xfId="22" applyNumberFormat="1" applyFont="1" applyFill="1" applyBorder="1" applyAlignment="1" applyProtection="1">
      <alignment horizontal="center" vertical="center" wrapText="1"/>
      <protection/>
    </xf>
    <xf numFmtId="165" fontId="14" fillId="6" borderId="1" xfId="22" applyNumberFormat="1" applyFont="1" applyFill="1" applyBorder="1" applyAlignment="1" applyProtection="1">
      <alignment horizontal="center" vertical="center" wrapText="1"/>
      <protection/>
    </xf>
    <xf numFmtId="171" fontId="14" fillId="6" borderId="1" xfId="19" applyNumberFormat="1" applyFont="1" applyFill="1" applyBorder="1" applyAlignment="1" applyProtection="1">
      <alignment horizontal="center" vertical="center" wrapText="1"/>
      <protection/>
    </xf>
    <xf numFmtId="164" fontId="4" fillId="0" borderId="1" xfId="22" applyFont="1" applyFill="1" applyBorder="1" applyAlignment="1">
      <alignment vertical="center" wrapText="1"/>
      <protection/>
    </xf>
    <xf numFmtId="164" fontId="4" fillId="4" borderId="1" xfId="22" applyFont="1" applyFill="1" applyBorder="1" applyAlignment="1">
      <alignment vertical="center" wrapText="1"/>
      <protection/>
    </xf>
    <xf numFmtId="166" fontId="14"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16" fillId="4" borderId="0" xfId="22" applyFont="1" applyFill="1" applyBorder="1" applyAlignment="1">
      <alignment horizontal="right" vertical="center" wrapText="1"/>
      <protection/>
    </xf>
    <xf numFmtId="167" fontId="14" fillId="4" borderId="0" xfId="22" applyNumberFormat="1" applyFont="1" applyFill="1" applyBorder="1" applyAlignment="1">
      <alignment vertical="center" wrapText="1"/>
      <protection/>
    </xf>
    <xf numFmtId="168" fontId="4" fillId="4" borderId="0" xfId="20" applyNumberFormat="1" applyFont="1" applyFill="1" applyBorder="1" applyAlignment="1">
      <alignment horizontal="center" vertical="center" wrapText="1"/>
      <protection/>
    </xf>
    <xf numFmtId="164" fontId="4" fillId="4" borderId="0" xfId="20" applyNumberFormat="1" applyFont="1" applyFill="1" applyBorder="1" applyAlignment="1">
      <alignment horizontal="center" vertical="center" wrapText="1"/>
      <protection/>
    </xf>
    <xf numFmtId="164" fontId="4" fillId="4" borderId="1" xfId="22" applyFont="1" applyFill="1" applyBorder="1" applyAlignment="1">
      <alignment horizontal="justify" vertical="center" wrapText="1"/>
      <protection/>
    </xf>
    <xf numFmtId="164" fontId="4" fillId="4" borderId="1" xfId="0" applyFont="1" applyFill="1" applyBorder="1" applyAlignment="1">
      <alignment horizontal="justify" wrapText="1"/>
    </xf>
    <xf numFmtId="164" fontId="11" fillId="5" borderId="1" xfId="0" applyFont="1" applyFill="1" applyBorder="1" applyAlignment="1">
      <alignment horizontal="center" vertical="center" wrapText="1"/>
    </xf>
    <xf numFmtId="164" fontId="4" fillId="0" borderId="1" xfId="22" applyFont="1" applyBorder="1" applyAlignment="1">
      <alignment horizontal="justify" vertical="center"/>
      <protection/>
    </xf>
    <xf numFmtId="164" fontId="4" fillId="0" borderId="1" xfId="0" applyFont="1" applyBorder="1" applyAlignment="1">
      <alignment horizontal="left" vertical="center" wrapText="1"/>
    </xf>
    <xf numFmtId="168" fontId="4" fillId="4" borderId="1" xfId="22" applyNumberFormat="1" applyFont="1" applyFill="1" applyBorder="1" applyAlignment="1">
      <alignment vertical="center" wrapText="1"/>
      <protection/>
    </xf>
    <xf numFmtId="167" fontId="14" fillId="0" borderId="0" xfId="22" applyNumberFormat="1" applyFont="1" applyFill="1" applyBorder="1" applyAlignment="1">
      <alignment vertical="top" wrapText="1"/>
      <protection/>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center" vertical="center" wrapText="1"/>
    </xf>
    <xf numFmtId="166" fontId="14" fillId="0" borderId="4" xfId="22" applyNumberFormat="1" applyFont="1" applyFill="1" applyBorder="1" applyAlignment="1">
      <alignment horizontal="right" vertical="center" wrapText="1"/>
      <protection/>
    </xf>
    <xf numFmtId="166" fontId="14" fillId="0" borderId="4" xfId="0" applyNumberFormat="1" applyFont="1" applyFill="1" applyBorder="1" applyAlignment="1">
      <alignment horizontal="right" vertical="center" wrapText="1"/>
    </xf>
    <xf numFmtId="168" fontId="4" fillId="0" borderId="1" xfId="19" applyNumberFormat="1" applyFont="1" applyFill="1" applyBorder="1" applyAlignment="1" applyProtection="1">
      <alignment horizontal="center" vertical="center" wrapText="1"/>
      <protection/>
    </xf>
    <xf numFmtId="164" fontId="16" fillId="7" borderId="5" xfId="22" applyFont="1" applyFill="1" applyBorder="1" applyAlignment="1">
      <alignment horizontal="right" vertical="center" wrapText="1"/>
      <protection/>
    </xf>
    <xf numFmtId="164" fontId="9" fillId="4" borderId="0" xfId="0" applyFont="1" applyFill="1" applyAlignment="1">
      <alignment vertical="center" wrapText="1"/>
    </xf>
    <xf numFmtId="164" fontId="9" fillId="0" borderId="0" xfId="0" applyFont="1" applyFill="1" applyBorder="1" applyAlignment="1">
      <alignment vertical="center" wrapText="1"/>
    </xf>
    <xf numFmtId="164" fontId="10" fillId="0" borderId="1" xfId="22" applyFont="1" applyFill="1" applyBorder="1" applyAlignment="1">
      <alignment horizontal="center" vertical="center" wrapText="1"/>
      <protection/>
    </xf>
    <xf numFmtId="164" fontId="10" fillId="4" borderId="1" xfId="22" applyFont="1" applyFill="1" applyBorder="1" applyAlignment="1">
      <alignment horizontal="center" vertical="center" wrapText="1"/>
      <protection/>
    </xf>
    <xf numFmtId="169" fontId="10" fillId="0" borderId="1" xfId="22" applyNumberFormat="1" applyFont="1" applyFill="1" applyBorder="1" applyAlignment="1">
      <alignment horizontal="center" vertical="center" wrapText="1"/>
      <protection/>
    </xf>
    <xf numFmtId="173" fontId="10" fillId="0" borderId="1" xfId="22" applyNumberFormat="1" applyFont="1" applyFill="1" applyBorder="1" applyAlignment="1">
      <alignment vertical="center" wrapText="1"/>
      <protection/>
    </xf>
    <xf numFmtId="165" fontId="10" fillId="0" borderId="1" xfId="22" applyNumberFormat="1" applyFont="1" applyFill="1" applyBorder="1" applyAlignment="1">
      <alignment vertical="center" wrapText="1"/>
      <protection/>
    </xf>
    <xf numFmtId="168" fontId="10" fillId="4" borderId="1" xfId="22" applyNumberFormat="1" applyFont="1" applyFill="1" applyBorder="1" applyAlignment="1">
      <alignment horizontal="center" vertical="center" wrapText="1"/>
      <protection/>
    </xf>
    <xf numFmtId="167" fontId="10" fillId="0" borderId="6" xfId="22" applyNumberFormat="1" applyFont="1" applyFill="1" applyBorder="1" applyAlignment="1">
      <alignment horizontal="justify" vertical="center" wrapText="1"/>
      <protection/>
    </xf>
    <xf numFmtId="164" fontId="4" fillId="0" borderId="6" xfId="0" applyFont="1" applyFill="1" applyBorder="1" applyAlignment="1">
      <alignment vertical="center"/>
    </xf>
    <xf numFmtId="164" fontId="4" fillId="0" borderId="6" xfId="22" applyFont="1" applyBorder="1">
      <alignment/>
      <protection/>
    </xf>
    <xf numFmtId="174" fontId="4" fillId="4" borderId="1" xfId="22" applyNumberFormat="1" applyFont="1" applyFill="1" applyBorder="1" applyAlignment="1" applyProtection="1">
      <alignment horizontal="center" vertical="center" wrapText="1"/>
      <protection/>
    </xf>
    <xf numFmtId="164" fontId="10" fillId="4" borderId="1" xfId="22"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protection/>
    </xf>
    <xf numFmtId="165" fontId="4" fillId="4" borderId="1" xfId="17" applyNumberFormat="1" applyFont="1" applyFill="1" applyBorder="1" applyAlignment="1" applyProtection="1">
      <alignment horizontal="right" vertical="center"/>
      <protection/>
    </xf>
    <xf numFmtId="174" fontId="4" fillId="4" borderId="1" xfId="17" applyNumberFormat="1" applyFont="1" applyFill="1" applyBorder="1" applyAlignment="1" applyProtection="1">
      <alignment horizontal="center" vertical="center"/>
      <protection/>
    </xf>
    <xf numFmtId="164" fontId="4" fillId="0" borderId="0" xfId="0" applyFont="1" applyAlignment="1">
      <alignment horizontal="justify" vertical="center"/>
    </xf>
    <xf numFmtId="164" fontId="4" fillId="0" borderId="1" xfId="0" applyFont="1" applyFill="1" applyBorder="1" applyAlignment="1">
      <alignment horizontal="center" vertical="center"/>
    </xf>
    <xf numFmtId="164" fontId="4" fillId="4" borderId="0" xfId="0" applyFont="1" applyFill="1" applyBorder="1" applyAlignment="1">
      <alignment horizontal="center" vertical="center" wrapText="1"/>
    </xf>
    <xf numFmtId="164" fontId="4" fillId="0"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horizontal="justify" vertical="center" wrapText="1"/>
      <protection/>
    </xf>
    <xf numFmtId="169" fontId="4" fillId="0" borderId="1" xfId="22" applyNumberFormat="1" applyFont="1" applyFill="1" applyBorder="1" applyAlignment="1" applyProtection="1">
      <alignment horizontal="center" vertical="center" wrapText="1"/>
      <protection/>
    </xf>
    <xf numFmtId="165" fontId="4" fillId="0" borderId="1" xfId="22" applyNumberFormat="1" applyFont="1" applyFill="1" applyBorder="1" applyAlignment="1" applyProtection="1">
      <alignment vertical="center" wrapText="1"/>
      <protection/>
    </xf>
    <xf numFmtId="164" fontId="4" fillId="0" borderId="1" xfId="0" applyFont="1" applyFill="1" applyBorder="1" applyAlignment="1">
      <alignment vertical="center" wrapText="1"/>
    </xf>
    <xf numFmtId="167" fontId="14" fillId="0" borderId="0" xfId="0" applyNumberFormat="1" applyFont="1" applyBorder="1" applyAlignment="1">
      <alignment/>
    </xf>
    <xf numFmtId="164" fontId="4" fillId="4" borderId="1" xfId="22" applyNumberFormat="1" applyFont="1" applyFill="1" applyBorder="1" applyAlignment="1" applyProtection="1">
      <alignment horizontal="center" vertical="center" wrapText="1"/>
      <protection/>
    </xf>
    <xf numFmtId="164" fontId="4" fillId="4" borderId="1" xfId="23"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wrapText="1"/>
      <protection/>
    </xf>
    <xf numFmtId="165" fontId="4" fillId="4" borderId="1" xfId="22" applyNumberFormat="1" applyFont="1" applyFill="1" applyBorder="1" applyAlignment="1" applyProtection="1">
      <alignment vertical="center" wrapText="1"/>
      <protection/>
    </xf>
    <xf numFmtId="172" fontId="4" fillId="4" borderId="1" xfId="19" applyNumberFormat="1" applyFont="1" applyFill="1" applyBorder="1" applyAlignment="1" applyProtection="1">
      <alignment horizontal="center" vertical="center" wrapText="1"/>
      <protection/>
    </xf>
    <xf numFmtId="164" fontId="4" fillId="4" borderId="1" xfId="0" applyFont="1" applyFill="1" applyBorder="1" applyAlignment="1">
      <alignment vertical="center" wrapText="1"/>
    </xf>
    <xf numFmtId="164" fontId="4" fillId="4" borderId="1" xfId="0" applyFont="1" applyFill="1" applyBorder="1" applyAlignment="1">
      <alignment vertical="center"/>
    </xf>
    <xf numFmtId="164" fontId="4" fillId="4" borderId="3" xfId="0" applyFont="1" applyFill="1" applyBorder="1" applyAlignment="1">
      <alignment/>
    </xf>
    <xf numFmtId="164" fontId="0" fillId="4" borderId="0" xfId="0" applyFill="1" applyAlignment="1">
      <alignment/>
    </xf>
    <xf numFmtId="164" fontId="16" fillId="7" borderId="6" xfId="22" applyFont="1" applyFill="1" applyBorder="1" applyAlignment="1">
      <alignment horizontal="right" vertical="center" wrapText="1"/>
      <protection/>
    </xf>
    <xf numFmtId="164" fontId="23" fillId="0" borderId="0" xfId="0" applyFont="1" applyAlignment="1">
      <alignment/>
    </xf>
    <xf numFmtId="164" fontId="4" fillId="0" borderId="1" xfId="22" applyNumberFormat="1" applyFont="1" applyFill="1" applyBorder="1" applyAlignment="1">
      <alignment horizontal="center" vertical="center" wrapText="1"/>
      <protection/>
    </xf>
    <xf numFmtId="166" fontId="4" fillId="0" borderId="1" xfId="22" applyNumberFormat="1" applyFont="1" applyFill="1" applyBorder="1" applyAlignment="1">
      <alignment horizontal="right" vertical="center" wrapText="1"/>
      <protection/>
    </xf>
    <xf numFmtId="164" fontId="4" fillId="4" borderId="1" xfId="22" applyNumberFormat="1" applyFont="1" applyFill="1" applyBorder="1" applyAlignment="1">
      <alignment horizontal="center" vertical="center" wrapText="1"/>
      <protection/>
    </xf>
    <xf numFmtId="168" fontId="4" fillId="4" borderId="1" xfId="19" applyNumberFormat="1" applyFont="1" applyFill="1" applyBorder="1" applyAlignment="1" applyProtection="1">
      <alignment horizontal="center" vertical="center" wrapText="1"/>
      <protection/>
    </xf>
    <xf numFmtId="167" fontId="4" fillId="0" borderId="1" xfId="22" applyNumberFormat="1" applyFont="1" applyFill="1" applyBorder="1" applyAlignment="1">
      <alignment horizontal="right" vertical="center" wrapText="1"/>
      <protection/>
    </xf>
    <xf numFmtId="164" fontId="4" fillId="0" borderId="1" xfId="22" applyFont="1" applyBorder="1" applyAlignment="1">
      <alignment horizontal="center" vertical="center" wrapText="1"/>
      <protection/>
    </xf>
    <xf numFmtId="166" fontId="14" fillId="0" borderId="0" xfId="22" applyNumberFormat="1" applyFont="1" applyFill="1" applyBorder="1" applyAlignment="1">
      <alignment vertical="center" wrapText="1"/>
      <protection/>
    </xf>
    <xf numFmtId="164" fontId="11" fillId="5" borderId="1" xfId="22" applyNumberFormat="1" applyFont="1" applyFill="1" applyBorder="1" applyAlignment="1" applyProtection="1">
      <alignment horizontal="center" vertical="center" wrapText="1"/>
      <protection/>
    </xf>
    <xf numFmtId="164" fontId="10" fillId="0" borderId="1" xfId="22" applyNumberFormat="1" applyFont="1" applyFill="1" applyBorder="1" applyAlignment="1" applyProtection="1">
      <alignment horizontal="justify" vertical="center" wrapText="1"/>
      <protection/>
    </xf>
    <xf numFmtId="173"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4" fontId="4" fillId="4" borderId="1" xfId="22" applyNumberFormat="1" applyFont="1" applyFill="1" applyBorder="1" applyAlignment="1" applyProtection="1">
      <alignment horizontal="justify" vertical="center" wrapText="1"/>
      <protection/>
    </xf>
    <xf numFmtId="169" fontId="4" fillId="4" borderId="6" xfId="22" applyNumberFormat="1" applyFont="1" applyFill="1" applyBorder="1" applyAlignment="1" applyProtection="1">
      <alignment horizontal="center" vertical="center" wrapText="1"/>
      <protection/>
    </xf>
    <xf numFmtId="170" fontId="4" fillId="0" borderId="6" xfId="0" applyNumberFormat="1" applyFont="1" applyBorder="1" applyAlignment="1">
      <alignment vertical="center"/>
    </xf>
    <xf numFmtId="164" fontId="4" fillId="0" borderId="6" xfId="0" applyFont="1" applyBorder="1" applyAlignment="1">
      <alignment horizontal="center" vertical="center"/>
    </xf>
    <xf numFmtId="173" fontId="4" fillId="4" borderId="1" xfId="22" applyNumberFormat="1" applyFont="1" applyFill="1" applyBorder="1" applyAlignment="1" applyProtection="1">
      <alignment vertical="center" wrapText="1"/>
      <protection/>
    </xf>
    <xf numFmtId="168" fontId="4" fillId="4" borderId="1" xfId="22" applyNumberFormat="1" applyFont="1" applyFill="1" applyBorder="1" applyAlignment="1" applyProtection="1">
      <alignment horizontal="center" vertical="center" wrapText="1"/>
      <protection/>
    </xf>
    <xf numFmtId="164" fontId="16" fillId="7" borderId="1" xfId="22" applyNumberFormat="1" applyFont="1" applyFill="1" applyBorder="1" applyAlignment="1" applyProtection="1">
      <alignment horizontal="right" vertical="center" wrapText="1"/>
      <protection/>
    </xf>
    <xf numFmtId="165" fontId="14" fillId="0" borderId="4" xfId="22" applyNumberFormat="1" applyFont="1" applyFill="1" applyBorder="1" applyAlignment="1" applyProtection="1">
      <alignment vertical="center" wrapText="1"/>
      <protection/>
    </xf>
    <xf numFmtId="168" fontId="14" fillId="0" borderId="1" xfId="0" applyNumberFormat="1" applyFont="1" applyFill="1" applyBorder="1" applyAlignment="1">
      <alignment vertical="center" wrapText="1"/>
    </xf>
    <xf numFmtId="170" fontId="4" fillId="0" borderId="1" xfId="22" applyNumberFormat="1" applyFont="1" applyFill="1" applyBorder="1" applyAlignment="1" applyProtection="1">
      <alignment horizontal="right" vertical="center" wrapText="1"/>
      <protection/>
    </xf>
    <xf numFmtId="168" fontId="4" fillId="0" borderId="1" xfId="0" applyNumberFormat="1" applyFont="1" applyFill="1" applyBorder="1" applyAlignment="1">
      <alignment horizontal="center" vertical="center"/>
    </xf>
    <xf numFmtId="170" fontId="4" fillId="4" borderId="1" xfId="22" applyNumberFormat="1" applyFont="1" applyFill="1" applyBorder="1" applyAlignment="1" applyProtection="1">
      <alignment horizontal="right" vertical="center" wrapText="1"/>
      <protection/>
    </xf>
    <xf numFmtId="168" fontId="4" fillId="4" borderId="1" xfId="0" applyNumberFormat="1" applyFont="1" applyFill="1" applyBorder="1" applyAlignment="1">
      <alignment horizontal="center" vertical="center"/>
    </xf>
    <xf numFmtId="170" fontId="4" fillId="0" borderId="0" xfId="0" applyNumberFormat="1" applyFont="1" applyBorder="1" applyAlignment="1">
      <alignment horizontal="right"/>
    </xf>
    <xf numFmtId="164" fontId="4" fillId="0" borderId="1" xfId="0" applyFont="1" applyFill="1" applyBorder="1" applyAlignment="1">
      <alignment horizontal="center" vertical="top" wrapText="1"/>
    </xf>
    <xf numFmtId="164" fontId="4" fillId="0" borderId="1" xfId="0" applyFont="1" applyBorder="1" applyAlignment="1">
      <alignment horizontal="center" vertical="top" wrapText="1"/>
    </xf>
    <xf numFmtId="164" fontId="4" fillId="4" borderId="1" xfId="0" applyFont="1" applyFill="1" applyBorder="1" applyAlignment="1">
      <alignment horizontal="center" vertical="top" wrapText="1"/>
    </xf>
    <xf numFmtId="167" fontId="4" fillId="0" borderId="1" xfId="22" applyNumberFormat="1" applyFont="1" applyFill="1" applyBorder="1" applyAlignment="1">
      <alignment horizontal="center" vertical="center" wrapText="1"/>
      <protection/>
    </xf>
    <xf numFmtId="164" fontId="11" fillId="2" borderId="1" xfId="22" applyFont="1" applyFill="1" applyBorder="1" applyAlignment="1">
      <alignment horizontal="center" vertical="center" wrapText="1"/>
      <protection/>
    </xf>
    <xf numFmtId="164" fontId="10" fillId="0" borderId="1" xfId="24" applyFont="1" applyFill="1" applyBorder="1" applyAlignment="1">
      <alignment horizontal="justify" vertical="center" wrapText="1"/>
      <protection/>
    </xf>
    <xf numFmtId="173" fontId="4" fillId="0" borderId="1" xfId="22" applyNumberFormat="1" applyFont="1" applyFill="1" applyBorder="1" applyAlignment="1">
      <alignment vertical="center" wrapText="1"/>
      <protection/>
    </xf>
    <xf numFmtId="164" fontId="4" fillId="0" borderId="1" xfId="24" applyFont="1" applyFill="1" applyBorder="1" applyAlignment="1">
      <alignment horizontal="justify" vertical="center" wrapText="1"/>
      <protection/>
    </xf>
    <xf numFmtId="168" fontId="4" fillId="4" borderId="1" xfId="22" applyNumberFormat="1" applyFont="1" applyFill="1" applyBorder="1" applyAlignment="1">
      <alignment horizontal="right" vertical="center" wrapText="1"/>
      <protection/>
    </xf>
    <xf numFmtId="170" fontId="4" fillId="4" borderId="1" xfId="22" applyNumberFormat="1" applyFont="1" applyFill="1" applyBorder="1" applyAlignment="1">
      <alignment horizontal="right" vertical="center" wrapText="1"/>
      <protection/>
    </xf>
    <xf numFmtId="168" fontId="4" fillId="4" borderId="1" xfId="0" applyNumberFormat="1" applyFont="1" applyFill="1" applyBorder="1" applyAlignment="1">
      <alignment horizontal="right" vertical="center" wrapText="1"/>
    </xf>
    <xf numFmtId="164" fontId="10" fillId="4" borderId="1" xfId="22" applyFont="1" applyFill="1" applyBorder="1" applyAlignment="1">
      <alignment horizontal="justify" vertical="center" wrapText="1"/>
      <protection/>
    </xf>
    <xf numFmtId="169" fontId="10" fillId="4" borderId="1" xfId="22" applyNumberFormat="1" applyFont="1" applyFill="1" applyBorder="1" applyAlignment="1">
      <alignment horizontal="center" vertical="center" wrapText="1"/>
      <protection/>
    </xf>
    <xf numFmtId="164" fontId="4" fillId="4" borderId="1" xfId="22" applyFont="1" applyFill="1" applyBorder="1" applyAlignment="1">
      <alignment horizontal="right" vertical="center" wrapText="1"/>
      <protection/>
    </xf>
    <xf numFmtId="167" fontId="10" fillId="0" borderId="1" xfId="22" applyNumberFormat="1" applyFont="1" applyFill="1" applyBorder="1" applyAlignment="1">
      <alignment vertical="center" wrapText="1"/>
      <protection/>
    </xf>
    <xf numFmtId="168" fontId="10" fillId="0" borderId="1" xfId="19" applyNumberFormat="1" applyFont="1" applyFill="1" applyBorder="1" applyAlignment="1" applyProtection="1">
      <alignment horizontal="center" vertical="center" wrapText="1"/>
      <protection/>
    </xf>
    <xf numFmtId="164" fontId="10" fillId="0" borderId="1" xfId="0" applyFont="1" applyFill="1" applyBorder="1" applyAlignment="1">
      <alignment horizontal="justify" vertical="center" wrapText="1"/>
    </xf>
    <xf numFmtId="164" fontId="10" fillId="4" borderId="1" xfId="0" applyFont="1" applyFill="1" applyBorder="1" applyAlignment="1">
      <alignment horizontal="justify" vertical="center" wrapText="1"/>
    </xf>
    <xf numFmtId="168" fontId="14" fillId="0" borderId="7" xfId="0" applyNumberFormat="1" applyFont="1" applyFill="1" applyBorder="1" applyAlignment="1">
      <alignment vertical="center" wrapText="1"/>
    </xf>
    <xf numFmtId="164" fontId="9" fillId="0" borderId="0" xfId="0" applyFont="1" applyFill="1" applyAlignment="1">
      <alignment vertical="top" wrapText="1"/>
    </xf>
    <xf numFmtId="164" fontId="9" fillId="0" borderId="0" xfId="0" applyFont="1" applyFill="1" applyBorder="1" applyAlignment="1">
      <alignment vertical="top" wrapText="1"/>
    </xf>
    <xf numFmtId="164" fontId="14" fillId="0" borderId="0" xfId="22" applyFont="1" applyFill="1" applyBorder="1" applyAlignment="1">
      <alignment horizontal="right" vertical="center" wrapText="1"/>
      <protection/>
    </xf>
    <xf numFmtId="164" fontId="4" fillId="0" borderId="0" xfId="0" applyFont="1" applyFill="1" applyBorder="1" applyAlignment="1">
      <alignment vertical="top" wrapText="1"/>
    </xf>
    <xf numFmtId="164" fontId="10" fillId="0" borderId="1" xfId="22" applyNumberFormat="1" applyFont="1" applyFill="1" applyBorder="1" applyAlignment="1" applyProtection="1">
      <alignment horizontal="center" vertical="center" wrapText="1"/>
      <protection/>
    </xf>
    <xf numFmtId="169" fontId="10" fillId="4" borderId="1" xfId="22" applyNumberFormat="1" applyFont="1" applyFill="1" applyBorder="1" applyAlignment="1" applyProtection="1">
      <alignment horizontal="center" vertical="center" wrapText="1"/>
      <protection/>
    </xf>
    <xf numFmtId="169" fontId="10" fillId="0" borderId="1" xfId="22" applyNumberFormat="1" applyFont="1" applyFill="1" applyBorder="1" applyAlignment="1" applyProtection="1">
      <alignment horizontal="center" vertical="center" wrapText="1"/>
      <protection/>
    </xf>
    <xf numFmtId="164" fontId="14" fillId="0" borderId="0" xfId="22" applyNumberFormat="1" applyFont="1" applyFill="1" applyAlignment="1" applyProtection="1">
      <alignment horizontal="right" vertical="center" wrapText="1"/>
      <protection/>
    </xf>
    <xf numFmtId="164" fontId="24" fillId="0" borderId="0" xfId="22" applyFont="1" applyBorder="1" applyAlignment="1">
      <alignment horizontal="left" vertical="center"/>
      <protection/>
    </xf>
    <xf numFmtId="172" fontId="4" fillId="0" borderId="1" xfId="19" applyNumberFormat="1" applyFont="1" applyFill="1" applyBorder="1" applyAlignment="1" applyProtection="1">
      <alignment horizontal="right" vertical="center" wrapText="1"/>
      <protection/>
    </xf>
    <xf numFmtId="164" fontId="14" fillId="8" borderId="1" xfId="22" applyNumberFormat="1" applyFont="1" applyFill="1" applyBorder="1" applyAlignment="1" applyProtection="1">
      <alignment horizontal="center" vertical="center" wrapText="1"/>
      <protection/>
    </xf>
    <xf numFmtId="165" fontId="14" fillId="8" borderId="1" xfId="22" applyNumberFormat="1" applyFont="1" applyFill="1" applyBorder="1" applyAlignment="1" applyProtection="1">
      <alignment horizontal="center" vertical="center" wrapText="1"/>
      <protection/>
    </xf>
    <xf numFmtId="171" fontId="14" fillId="8" borderId="1" xfId="19" applyNumberFormat="1" applyFont="1" applyFill="1" applyBorder="1" applyAlignment="1" applyProtection="1">
      <alignment horizontal="center" vertical="center" wrapText="1"/>
      <protection/>
    </xf>
    <xf numFmtId="167" fontId="14" fillId="8" borderId="1" xfId="22" applyNumberFormat="1" applyFont="1" applyFill="1" applyBorder="1" applyAlignment="1">
      <alignment horizontal="center" vertical="center" wrapText="1"/>
      <protection/>
    </xf>
    <xf numFmtId="164" fontId="14" fillId="8" borderId="1" xfId="22" applyFont="1" applyFill="1" applyBorder="1" applyAlignment="1">
      <alignment horizontal="center" vertical="center" wrapText="1"/>
      <protection/>
    </xf>
    <xf numFmtId="164" fontId="10" fillId="4" borderId="1" xfId="0" applyFont="1" applyFill="1" applyBorder="1" applyAlignment="1">
      <alignment horizontal="center" vertical="center" wrapText="1"/>
    </xf>
    <xf numFmtId="170" fontId="4" fillId="4" borderId="1" xfId="0" applyNumberFormat="1" applyFont="1" applyFill="1" applyBorder="1" applyAlignment="1" applyProtection="1">
      <alignment horizontal="right" vertical="center"/>
      <protection/>
    </xf>
    <xf numFmtId="165" fontId="4" fillId="4" borderId="1" xfId="22" applyNumberFormat="1" applyFont="1" applyFill="1" applyBorder="1" applyAlignment="1" applyProtection="1">
      <alignment horizontal="right" vertical="center" wrapText="1"/>
      <protection/>
    </xf>
    <xf numFmtId="164" fontId="4" fillId="4" borderId="1" xfId="19" applyNumberFormat="1" applyFont="1" applyFill="1" applyBorder="1" applyAlignment="1" applyProtection="1">
      <alignment horizontal="right" vertical="center" wrapText="1"/>
      <protection/>
    </xf>
    <xf numFmtId="164" fontId="25" fillId="0" borderId="1" xfId="22" applyFont="1" applyBorder="1" applyAlignment="1">
      <alignment horizontal="center" vertical="center" wrapText="1"/>
      <protection/>
    </xf>
    <xf numFmtId="166" fontId="14" fillId="4" borderId="4" xfId="22" applyNumberFormat="1" applyFont="1" applyFill="1" applyBorder="1" applyAlignment="1">
      <alignment vertical="center" wrapText="1"/>
      <protection/>
    </xf>
    <xf numFmtId="168" fontId="4" fillId="4" borderId="1" xfId="0" applyNumberFormat="1" applyFont="1" applyFill="1" applyBorder="1" applyAlignment="1">
      <alignment vertical="center" wrapText="1"/>
    </xf>
    <xf numFmtId="164" fontId="4" fillId="4" borderId="6" xfId="0" applyFont="1" applyFill="1" applyBorder="1" applyAlignment="1">
      <alignment/>
    </xf>
    <xf numFmtId="164" fontId="26" fillId="0" borderId="0" xfId="22" applyFont="1" applyBorder="1" applyAlignment="1">
      <alignment horizontal="left" vertical="center" wrapText="1"/>
      <protection/>
    </xf>
    <xf numFmtId="164" fontId="14" fillId="9" borderId="1" xfId="22" applyFont="1" applyFill="1" applyBorder="1" applyAlignment="1">
      <alignment horizontal="center" vertical="center" wrapText="1"/>
      <protection/>
    </xf>
    <xf numFmtId="167" fontId="14" fillId="9" borderId="1" xfId="22" applyNumberFormat="1" applyFont="1" applyFill="1" applyBorder="1" applyAlignment="1">
      <alignment horizontal="center" vertical="center" wrapText="1"/>
      <protection/>
    </xf>
    <xf numFmtId="168" fontId="14" fillId="9" borderId="1" xfId="22" applyNumberFormat="1" applyFont="1" applyFill="1" applyBorder="1" applyAlignment="1">
      <alignment horizontal="center" vertical="center" wrapText="1"/>
      <protection/>
    </xf>
    <xf numFmtId="164" fontId="4" fillId="0" borderId="1" xfId="22" applyFont="1" applyFill="1" applyBorder="1" applyAlignment="1">
      <alignment horizontal="justify" vertical="top" wrapText="1"/>
      <protection/>
    </xf>
    <xf numFmtId="164" fontId="4" fillId="4" borderId="6" xfId="22" applyFont="1" applyFill="1" applyBorder="1" applyAlignment="1">
      <alignment horizontal="justify" vertical="center"/>
      <protection/>
    </xf>
    <xf numFmtId="167" fontId="4" fillId="4" borderId="1" xfId="22" applyNumberFormat="1" applyFont="1" applyFill="1" applyBorder="1" applyAlignment="1">
      <alignment horizontal="right" vertical="center" wrapText="1"/>
      <protection/>
    </xf>
    <xf numFmtId="164" fontId="4" fillId="4" borderId="0" xfId="22" applyFont="1" applyFill="1" applyAlignment="1">
      <alignment horizontal="justify" vertical="center"/>
      <protection/>
    </xf>
    <xf numFmtId="166" fontId="14" fillId="4" borderId="4" xfId="22" applyNumberFormat="1" applyFont="1" applyFill="1" applyBorder="1" applyAlignment="1">
      <alignment horizontal="right" vertical="center" wrapText="1"/>
      <protection/>
    </xf>
    <xf numFmtId="164" fontId="21" fillId="5" borderId="1" xfId="0" applyFont="1" applyFill="1" applyBorder="1" applyAlignment="1">
      <alignment horizontal="center" vertical="center" wrapText="1"/>
    </xf>
    <xf numFmtId="164" fontId="27" fillId="4" borderId="0" xfId="0" applyFont="1" applyFill="1" applyAlignment="1">
      <alignment vertical="center" wrapText="1"/>
    </xf>
    <xf numFmtId="164" fontId="14" fillId="9" borderId="1" xfId="22" applyNumberFormat="1" applyFont="1" applyFill="1" applyBorder="1" applyAlignment="1" applyProtection="1">
      <alignment horizontal="center" vertical="center" wrapText="1"/>
      <protection/>
    </xf>
    <xf numFmtId="165" fontId="14" fillId="9" borderId="1" xfId="22" applyNumberFormat="1" applyFont="1" applyFill="1" applyBorder="1" applyAlignment="1" applyProtection="1">
      <alignment horizontal="center" vertical="center" wrapText="1"/>
      <protection/>
    </xf>
    <xf numFmtId="171" fontId="14" fillId="9" borderId="1" xfId="19" applyNumberFormat="1" applyFont="1" applyFill="1" applyBorder="1" applyAlignment="1" applyProtection="1">
      <alignment horizontal="center" vertical="center" wrapText="1"/>
      <protection/>
    </xf>
    <xf numFmtId="164" fontId="27" fillId="4" borderId="0" xfId="0" applyFont="1" applyFill="1" applyAlignment="1">
      <alignment horizontal="center" vertical="center" wrapText="1"/>
    </xf>
    <xf numFmtId="168" fontId="10" fillId="4" borderId="1" xfId="0" applyNumberFormat="1" applyFont="1" applyFill="1" applyBorder="1" applyAlignment="1">
      <alignment horizontal="center" vertical="center" wrapText="1"/>
    </xf>
    <xf numFmtId="173" fontId="10" fillId="4" borderId="1" xfId="0" applyNumberFormat="1" applyFont="1" applyFill="1" applyBorder="1" applyAlignment="1">
      <alignment horizontal="center" vertical="center" wrapText="1"/>
    </xf>
    <xf numFmtId="173" fontId="10" fillId="4" borderId="1" xfId="0" applyNumberFormat="1" applyFont="1" applyFill="1" applyBorder="1" applyAlignment="1" applyProtection="1">
      <alignment horizontal="right" vertical="center" wrapText="1"/>
      <protection/>
    </xf>
    <xf numFmtId="164" fontId="10" fillId="4" borderId="1" xfId="0" applyNumberFormat="1" applyFont="1" applyFill="1" applyBorder="1" applyAlignment="1" applyProtection="1">
      <alignment horizontal="center" vertical="center" wrapText="1"/>
      <protection/>
    </xf>
    <xf numFmtId="173" fontId="10" fillId="4" borderId="2" xfId="0" applyNumberFormat="1" applyFont="1" applyFill="1" applyBorder="1" applyAlignment="1" applyProtection="1">
      <alignment horizontal="center" vertical="center" wrapText="1"/>
      <protection locked="0"/>
    </xf>
    <xf numFmtId="164" fontId="27" fillId="4" borderId="0" xfId="0" applyFont="1" applyFill="1" applyAlignment="1">
      <alignment horizontal="left" vertical="center" wrapText="1"/>
    </xf>
    <xf numFmtId="164" fontId="10" fillId="4" borderId="0" xfId="0" applyFont="1" applyFill="1" applyAlignment="1">
      <alignment horizontal="justify" vertical="center" wrapText="1"/>
    </xf>
    <xf numFmtId="164" fontId="27" fillId="4" borderId="1" xfId="0" applyFont="1" applyFill="1" applyBorder="1" applyAlignment="1">
      <alignment horizontal="left" vertical="center" wrapText="1"/>
    </xf>
    <xf numFmtId="164" fontId="14" fillId="10" borderId="1" xfId="22" applyFont="1" applyFill="1" applyBorder="1" applyAlignment="1">
      <alignment horizontal="center" vertical="center" wrapText="1"/>
      <protection/>
    </xf>
    <xf numFmtId="167" fontId="14" fillId="10" borderId="1" xfId="22" applyNumberFormat="1" applyFont="1" applyFill="1" applyBorder="1" applyAlignment="1">
      <alignment horizontal="center" vertical="center" wrapText="1"/>
      <protection/>
    </xf>
    <xf numFmtId="168" fontId="14" fillId="10" borderId="1" xfId="22" applyNumberFormat="1" applyFont="1" applyFill="1" applyBorder="1" applyAlignment="1">
      <alignment horizontal="center" vertical="center" wrapText="1"/>
      <protection/>
    </xf>
    <xf numFmtId="168" fontId="4" fillId="4" borderId="1" xfId="0" applyNumberFormat="1" applyFont="1" applyFill="1" applyBorder="1" applyAlignment="1">
      <alignment horizontal="center" vertical="center" wrapText="1"/>
    </xf>
    <xf numFmtId="164" fontId="4" fillId="4" borderId="6" xfId="0" applyFont="1" applyFill="1" applyBorder="1" applyAlignment="1">
      <alignment horizontal="center" vertical="center"/>
    </xf>
    <xf numFmtId="164" fontId="4" fillId="4" borderId="6" xfId="0" applyFont="1" applyFill="1" applyBorder="1" applyAlignment="1">
      <alignment horizontal="center" vertical="center" wrapText="1"/>
    </xf>
    <xf numFmtId="166" fontId="14" fillId="4" borderId="0" xfId="22" applyNumberFormat="1" applyFont="1" applyFill="1" applyBorder="1" applyAlignment="1">
      <alignment horizontal="right" vertical="center" wrapText="1"/>
      <protection/>
    </xf>
    <xf numFmtId="166" fontId="14" fillId="4" borderId="4" xfId="0" applyNumberFormat="1" applyFont="1" applyFill="1" applyBorder="1" applyAlignment="1">
      <alignment horizontal="right" vertical="center" wrapText="1"/>
    </xf>
    <xf numFmtId="167" fontId="14" fillId="4" borderId="0" xfId="22" applyNumberFormat="1" applyFont="1" applyFill="1" applyBorder="1" applyAlignment="1">
      <alignment horizontal="right" vertical="center" wrapText="1"/>
      <protection/>
    </xf>
    <xf numFmtId="164" fontId="28"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28" fillId="0" borderId="0" xfId="22" applyNumberFormat="1" applyFont="1" applyFill="1" applyBorder="1" applyAlignment="1" applyProtection="1">
      <alignment horizontal="center" vertical="center" wrapText="1"/>
      <protection/>
    </xf>
    <xf numFmtId="169" fontId="28" fillId="0" borderId="0" xfId="22" applyNumberFormat="1" applyFont="1" applyFill="1" applyBorder="1" applyAlignment="1" applyProtection="1">
      <alignment horizontal="center" vertical="center" wrapText="1"/>
      <protection/>
    </xf>
    <xf numFmtId="166" fontId="28" fillId="0" borderId="0" xfId="22" applyNumberFormat="1" applyFont="1" applyFill="1" applyBorder="1" applyAlignment="1" applyProtection="1">
      <alignment vertical="center" wrapText="1"/>
      <protection/>
    </xf>
    <xf numFmtId="168" fontId="28" fillId="0" borderId="0" xfId="19" applyNumberFormat="1" applyFont="1" applyFill="1" applyBorder="1" applyAlignment="1" applyProtection="1">
      <alignment horizontal="center" vertical="center" wrapText="1"/>
      <protection/>
    </xf>
    <xf numFmtId="164" fontId="28" fillId="0" borderId="0" xfId="0" applyNumberFormat="1" applyFont="1" applyFill="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7" applyFont="1" applyBorder="1" applyAlignment="1">
      <alignment horizontal="justify" vertical="center" wrapText="1"/>
      <protection/>
    </xf>
    <xf numFmtId="164" fontId="4" fillId="0" borderId="1" xfId="27" applyFont="1" applyBorder="1" applyAlignment="1">
      <alignment horizontal="center" vertical="center" wrapText="1"/>
      <protection/>
    </xf>
    <xf numFmtId="164" fontId="10" fillId="0" borderId="1" xfId="27" applyFont="1" applyBorder="1" applyAlignment="1">
      <alignment horizontal="justify" vertical="center" wrapText="1"/>
      <protection/>
    </xf>
    <xf numFmtId="164" fontId="10" fillId="0" borderId="1" xfId="27" applyFont="1" applyBorder="1" applyAlignment="1">
      <alignment horizontal="center" vertical="center" wrapText="1"/>
      <protection/>
    </xf>
    <xf numFmtId="173" fontId="10" fillId="4" borderId="1" xfId="0" applyNumberFormat="1" applyFont="1" applyFill="1" applyBorder="1" applyAlignment="1" applyProtection="1">
      <alignment horizontal="center" vertical="center" wrapText="1"/>
      <protection locked="0"/>
    </xf>
    <xf numFmtId="164" fontId="10" fillId="0" borderId="1" xfId="0" applyFont="1" applyFill="1" applyBorder="1" applyAlignment="1">
      <alignment horizontal="center" vertical="center" wrapText="1"/>
    </xf>
    <xf numFmtId="168" fontId="10" fillId="0" borderId="1" xfId="0" applyNumberFormat="1" applyFont="1" applyFill="1" applyBorder="1" applyAlignment="1">
      <alignment horizontal="center" vertical="center" wrapText="1"/>
    </xf>
    <xf numFmtId="164" fontId="4" fillId="4" borderId="1" xfId="0" applyFont="1" applyFill="1" applyBorder="1" applyAlignment="1">
      <alignment horizontal="left" vertical="center" wrapText="1"/>
    </xf>
    <xf numFmtId="173" fontId="10" fillId="4" borderId="1" xfId="0" applyNumberFormat="1" applyFont="1" applyFill="1" applyBorder="1" applyAlignment="1" applyProtection="1">
      <alignment horizontal="center" vertical="center" wrapText="1"/>
      <protection/>
    </xf>
    <xf numFmtId="169" fontId="10" fillId="4" borderId="1" xfId="0" applyNumberFormat="1" applyFont="1" applyFill="1" applyBorder="1" applyAlignment="1" applyProtection="1">
      <alignment horizontal="center" vertical="center" wrapText="1"/>
      <protection/>
    </xf>
    <xf numFmtId="164" fontId="30" fillId="4" borderId="1" xfId="0" applyFont="1" applyFill="1" applyBorder="1" applyAlignment="1">
      <alignment horizontal="center" vertical="center" wrapText="1"/>
    </xf>
    <xf numFmtId="170" fontId="10" fillId="4" borderId="1" xfId="0" applyNumberFormat="1" applyFont="1" applyFill="1" applyBorder="1" applyAlignment="1" applyProtection="1">
      <alignment horizontal="center" vertical="center" wrapText="1"/>
      <protection locked="0"/>
    </xf>
    <xf numFmtId="164" fontId="10" fillId="4" borderId="0" xfId="0" applyFont="1" applyFill="1" applyAlignment="1">
      <alignment wrapText="1"/>
    </xf>
    <xf numFmtId="164" fontId="4" fillId="4" borderId="0" xfId="0" applyFont="1" applyFill="1" applyAlignment="1">
      <alignment horizontal="center" vertical="center"/>
    </xf>
    <xf numFmtId="164" fontId="31" fillId="4" borderId="1" xfId="0" applyFont="1" applyFill="1" applyBorder="1" applyAlignment="1">
      <alignment horizontal="center" vertical="center" wrapText="1"/>
    </xf>
    <xf numFmtId="164" fontId="4" fillId="4" borderId="6" xfId="0" applyFont="1" applyFill="1" applyBorder="1" applyAlignment="1">
      <alignment vertical="center"/>
    </xf>
    <xf numFmtId="164" fontId="32" fillId="0" borderId="0" xfId="0" applyFont="1" applyBorder="1" applyAlignment="1">
      <alignment horizontal="left" vertical="center" wrapText="1"/>
    </xf>
    <xf numFmtId="164" fontId="4" fillId="4" borderId="1" xfId="19" applyNumberFormat="1" applyFont="1" applyFill="1" applyBorder="1" applyAlignment="1" applyProtection="1">
      <alignment horizontal="center" vertical="center" wrapText="1"/>
      <protection/>
    </xf>
    <xf numFmtId="167" fontId="14" fillId="4" borderId="1" xfId="22" applyNumberFormat="1" applyFont="1" applyFill="1" applyBorder="1" applyAlignment="1">
      <alignment horizontal="center" vertical="center" wrapText="1"/>
      <protection/>
    </xf>
    <xf numFmtId="164" fontId="14" fillId="4" borderId="1" xfId="22" applyFont="1" applyFill="1" applyBorder="1" applyAlignment="1">
      <alignment horizontal="center" vertical="center" wrapText="1"/>
      <protection/>
    </xf>
    <xf numFmtId="164" fontId="4" fillId="4" borderId="6" xfId="0" applyFont="1" applyFill="1" applyBorder="1" applyAlignment="1">
      <alignment horizontal="justify" vertical="center" wrapText="1"/>
    </xf>
    <xf numFmtId="167" fontId="4" fillId="4" borderId="6" xfId="0" applyNumberFormat="1" applyFont="1" applyFill="1" applyBorder="1" applyAlignment="1">
      <alignment vertical="center"/>
    </xf>
    <xf numFmtId="168" fontId="4" fillId="4" borderId="6" xfId="0" applyNumberFormat="1" applyFont="1" applyFill="1" applyBorder="1" applyAlignment="1">
      <alignment horizontal="center" vertical="center"/>
    </xf>
    <xf numFmtId="164" fontId="0" fillId="4" borderId="6" xfId="0" applyFill="1" applyBorder="1" applyAlignment="1">
      <alignment/>
    </xf>
    <xf numFmtId="164" fontId="4" fillId="4" borderId="0" xfId="0" applyFont="1" applyFill="1" applyAlignment="1">
      <alignment horizontal="justify" vertical="center" wrapText="1"/>
    </xf>
    <xf numFmtId="164" fontId="14" fillId="6" borderId="6" xfId="22" applyFont="1" applyFill="1" applyBorder="1" applyAlignment="1">
      <alignment horizontal="center" vertical="center" wrapText="1"/>
      <protection/>
    </xf>
    <xf numFmtId="167" fontId="14" fillId="6" borderId="6" xfId="22" applyNumberFormat="1" applyFont="1" applyFill="1" applyBorder="1" applyAlignment="1">
      <alignment horizontal="center" vertical="center" wrapText="1"/>
      <protection/>
    </xf>
    <xf numFmtId="168" fontId="14" fillId="6" borderId="6" xfId="22" applyNumberFormat="1" applyFont="1" applyFill="1" applyBorder="1" applyAlignment="1">
      <alignment horizontal="center" vertical="center" wrapText="1"/>
      <protection/>
    </xf>
    <xf numFmtId="164" fontId="4" fillId="0" borderId="6" xfId="0" applyNumberFormat="1" applyFont="1" applyBorder="1" applyAlignment="1">
      <alignment horizontal="center" vertical="center" wrapText="1"/>
    </xf>
    <xf numFmtId="164" fontId="4" fillId="0" borderId="6" xfId="0" applyFont="1" applyBorder="1" applyAlignment="1">
      <alignment horizontal="justify" vertical="center" wrapText="1"/>
    </xf>
    <xf numFmtId="164" fontId="4" fillId="0" borderId="6" xfId="0" applyFont="1" applyBorder="1" applyAlignment="1">
      <alignment horizontal="center" vertical="center" wrapText="1"/>
    </xf>
    <xf numFmtId="170" fontId="4" fillId="0" borderId="6" xfId="0" applyNumberFormat="1" applyFont="1" applyBorder="1" applyAlignment="1">
      <alignment horizontal="right" vertical="center" wrapText="1"/>
    </xf>
    <xf numFmtId="164" fontId="21" fillId="9" borderId="1" xfId="22" applyFont="1" applyFill="1" applyBorder="1" applyAlignment="1">
      <alignment horizontal="center" vertical="center" wrapText="1"/>
      <protection/>
    </xf>
    <xf numFmtId="164" fontId="14" fillId="5" borderId="1" xfId="22" applyNumberFormat="1" applyFont="1" applyFill="1" applyBorder="1" applyAlignment="1" applyProtection="1">
      <alignment horizontal="center" vertical="center" wrapText="1"/>
      <protection/>
    </xf>
    <xf numFmtId="165" fontId="14" fillId="5" borderId="1" xfId="22" applyNumberFormat="1" applyFont="1" applyFill="1" applyBorder="1" applyAlignment="1" applyProtection="1">
      <alignment horizontal="center" vertical="center" wrapText="1"/>
      <protection/>
    </xf>
    <xf numFmtId="171" fontId="14" fillId="5" borderId="1" xfId="19" applyNumberFormat="1" applyFont="1" applyFill="1" applyBorder="1" applyAlignment="1" applyProtection="1">
      <alignment horizontal="center" vertical="center" wrapText="1"/>
      <protection/>
    </xf>
    <xf numFmtId="167" fontId="14" fillId="5" borderId="1" xfId="22" applyNumberFormat="1" applyFont="1" applyFill="1" applyBorder="1" applyAlignment="1">
      <alignment horizontal="center" vertical="center" wrapText="1"/>
      <protection/>
    </xf>
    <xf numFmtId="164" fontId="14" fillId="5" borderId="1" xfId="22" applyFont="1" applyFill="1" applyBorder="1" applyAlignment="1">
      <alignment horizontal="center" vertical="center" wrapText="1"/>
      <protection/>
    </xf>
    <xf numFmtId="164" fontId="17" fillId="0" borderId="1" xfId="22" applyFont="1" applyFill="1" applyBorder="1" applyAlignment="1">
      <alignment vertical="center" wrapText="1"/>
      <protection/>
    </xf>
    <xf numFmtId="168" fontId="4" fillId="0" borderId="1" xfId="0" applyNumberFormat="1" applyFont="1" applyFill="1" applyBorder="1" applyAlignment="1">
      <alignment horizontal="right" vertical="center" wrapText="1"/>
    </xf>
    <xf numFmtId="164" fontId="14" fillId="0" borderId="1" xfId="22" applyFont="1" applyFill="1" applyBorder="1" applyAlignment="1">
      <alignment vertical="center" wrapText="1"/>
      <protection/>
    </xf>
    <xf numFmtId="164" fontId="16" fillId="0" borderId="0" xfId="0" applyFont="1" applyBorder="1" applyAlignment="1">
      <alignment horizontal="center" vertical="center" wrapText="1"/>
    </xf>
    <xf numFmtId="164" fontId="14" fillId="4" borderId="0" xfId="22" applyFont="1" applyFill="1" applyAlignment="1">
      <alignment horizontal="justify" vertical="center"/>
      <protection/>
    </xf>
    <xf numFmtId="164" fontId="16" fillId="0" borderId="0" xfId="0" applyFont="1" applyBorder="1" applyAlignment="1">
      <alignment vertical="center"/>
    </xf>
    <xf numFmtId="164" fontId="14" fillId="4" borderId="1" xfId="22" applyFont="1" applyFill="1" applyBorder="1" applyAlignment="1">
      <alignment vertical="center" wrapText="1"/>
      <protection/>
    </xf>
    <xf numFmtId="164" fontId="33" fillId="0" borderId="0" xfId="22" applyFont="1" applyFill="1" applyBorder="1" applyAlignment="1">
      <alignment horizontal="right" vertical="center" wrapText="1"/>
      <protection/>
    </xf>
    <xf numFmtId="164" fontId="34" fillId="0" borderId="0" xfId="22" applyFont="1" applyFill="1" applyBorder="1" applyAlignment="1">
      <alignment horizontal="justify" vertical="center" wrapText="1"/>
      <protection/>
    </xf>
    <xf numFmtId="166" fontId="35" fillId="0" borderId="0" xfId="22" applyNumberFormat="1" applyFont="1" applyFill="1" applyBorder="1" applyAlignment="1">
      <alignment vertical="center" wrapText="1"/>
      <protection/>
    </xf>
    <xf numFmtId="168" fontId="36" fillId="0" borderId="0" xfId="0" applyNumberFormat="1" applyFont="1" applyFill="1" applyBorder="1" applyAlignment="1">
      <alignment vertical="center" wrapText="1"/>
    </xf>
    <xf numFmtId="164" fontId="36" fillId="0" borderId="0" xfId="0" applyFont="1" applyFill="1" applyBorder="1" applyAlignment="1">
      <alignment/>
    </xf>
    <xf numFmtId="164" fontId="10" fillId="4" borderId="1" xfId="22" applyFont="1" applyFill="1" applyBorder="1" applyAlignment="1">
      <alignment vertical="center" wrapText="1"/>
      <protection/>
    </xf>
    <xf numFmtId="164" fontId="16" fillId="0" borderId="0" xfId="22"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10" fillId="0" borderId="1" xfId="0" applyFont="1" applyFill="1" applyBorder="1" applyAlignment="1">
      <alignment horizontal="justify" wrapText="1"/>
    </xf>
    <xf numFmtId="167" fontId="4" fillId="0" borderId="4" xfId="22" applyNumberFormat="1" applyFont="1" applyFill="1" applyBorder="1" applyAlignment="1">
      <alignment vertical="center" wrapText="1"/>
      <protection/>
    </xf>
    <xf numFmtId="164" fontId="4" fillId="0" borderId="1" xfId="22" applyFont="1" applyFill="1" applyBorder="1" applyAlignment="1">
      <alignment vertical="top" wrapText="1"/>
      <protection/>
    </xf>
    <xf numFmtId="164" fontId="10" fillId="0" borderId="1" xfId="0" applyFont="1" applyBorder="1" applyAlignment="1">
      <alignment horizontal="center" vertical="center" wrapText="1"/>
    </xf>
    <xf numFmtId="164" fontId="4" fillId="4" borderId="8" xfId="22" applyFont="1" applyFill="1" applyBorder="1" applyAlignment="1">
      <alignment horizontal="center" vertical="center" wrapText="1"/>
      <protection/>
    </xf>
    <xf numFmtId="164" fontId="4" fillId="4" borderId="8" xfId="22" applyFont="1" applyFill="1" applyBorder="1" applyAlignment="1">
      <alignment vertical="top" wrapText="1"/>
      <protection/>
    </xf>
    <xf numFmtId="169" fontId="4" fillId="4" borderId="8" xfId="22" applyNumberFormat="1" applyFont="1" applyFill="1" applyBorder="1" applyAlignment="1">
      <alignment horizontal="center" vertical="center" wrapText="1"/>
      <protection/>
    </xf>
    <xf numFmtId="166" fontId="4" fillId="4" borderId="8" xfId="22" applyNumberFormat="1" applyFont="1" applyFill="1" applyBorder="1" applyAlignment="1">
      <alignment horizontal="right" vertical="center" wrapText="1"/>
      <protection/>
    </xf>
    <xf numFmtId="164" fontId="34" fillId="7" borderId="2" xfId="22" applyFont="1" applyFill="1" applyBorder="1" applyAlignment="1">
      <alignment horizontal="right" vertical="center" wrapText="1"/>
      <protection/>
    </xf>
    <xf numFmtId="168" fontId="4" fillId="0" borderId="9" xfId="0" applyNumberFormat="1" applyFont="1" applyFill="1" applyBorder="1" applyAlignment="1">
      <alignment vertical="center" wrapText="1"/>
    </xf>
    <xf numFmtId="164" fontId="11" fillId="5" borderId="1" xfId="0" applyNumberFormat="1" applyFont="1" applyFill="1" applyBorder="1" applyAlignment="1">
      <alignment horizontal="center" vertical="center"/>
    </xf>
    <xf numFmtId="174" fontId="4" fillId="4" borderId="1" xfId="17" applyNumberFormat="1" applyFont="1" applyFill="1" applyBorder="1" applyAlignment="1" applyProtection="1">
      <alignment horizontal="right" vertical="center"/>
      <protection/>
    </xf>
    <xf numFmtId="164" fontId="4" fillId="4" borderId="1" xfId="22" applyNumberFormat="1" applyFont="1" applyFill="1" applyBorder="1" applyAlignment="1" applyProtection="1">
      <alignment horizontal="center" vertical="center"/>
      <protection/>
    </xf>
    <xf numFmtId="165" fontId="14" fillId="4" borderId="4" xfId="17" applyNumberFormat="1" applyFont="1" applyFill="1" applyBorder="1" applyAlignment="1" applyProtection="1">
      <alignment horizontal="right" vertical="center"/>
      <protection/>
    </xf>
    <xf numFmtId="171" fontId="14" fillId="4" borderId="0" xfId="17" applyNumberFormat="1" applyFont="1" applyFill="1" applyBorder="1" applyAlignment="1" applyProtection="1">
      <alignment horizontal="right" vertical="center"/>
      <protection/>
    </xf>
    <xf numFmtId="164" fontId="4" fillId="0" borderId="1" xfId="0" applyFont="1" applyBorder="1" applyAlignment="1">
      <alignment vertical="center" wrapText="1"/>
    </xf>
    <xf numFmtId="167" fontId="14" fillId="6" borderId="2" xfId="22" applyNumberFormat="1" applyFont="1" applyFill="1" applyBorder="1" applyAlignment="1">
      <alignment horizontal="center" vertical="center" wrapText="1"/>
      <protection/>
    </xf>
    <xf numFmtId="164" fontId="14" fillId="6" borderId="3" xfId="22" applyFont="1" applyFill="1" applyBorder="1" applyAlignment="1">
      <alignment horizontal="center" vertical="center" wrapText="1"/>
      <protection/>
    </xf>
    <xf numFmtId="164" fontId="10"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1" xfId="22" applyNumberFormat="1" applyFont="1" applyFill="1" applyBorder="1" applyAlignment="1">
      <alignment vertical="center" wrapText="1"/>
      <protection/>
    </xf>
    <xf numFmtId="167" fontId="4" fillId="6" borderId="1" xfId="22" applyNumberFormat="1" applyFont="1" applyFill="1" applyBorder="1" applyAlignment="1">
      <alignment horizontal="right" vertical="center" wrapText="1"/>
      <protection/>
    </xf>
    <xf numFmtId="172" fontId="4" fillId="6" borderId="1" xfId="19" applyNumberFormat="1" applyFont="1" applyFill="1" applyBorder="1" applyAlignment="1" applyProtection="1">
      <alignment horizontal="center" vertical="center" wrapText="1"/>
      <protection/>
    </xf>
    <xf numFmtId="164" fontId="37" fillId="6" borderId="1" xfId="0" applyFont="1" applyFill="1" applyBorder="1" applyAlignment="1">
      <alignment vertical="top" wrapText="1"/>
    </xf>
    <xf numFmtId="164" fontId="9" fillId="6" borderId="1" xfId="0" applyFont="1" applyFill="1" applyBorder="1" applyAlignment="1">
      <alignment vertical="top" wrapText="1"/>
    </xf>
    <xf numFmtId="170" fontId="4" fillId="0" borderId="1" xfId="0" applyNumberFormat="1" applyFont="1" applyBorder="1" applyAlignment="1">
      <alignment horizontal="right" vertical="center"/>
    </xf>
    <xf numFmtId="164" fontId="4" fillId="0" borderId="1" xfId="0" applyFont="1" applyBorder="1" applyAlignment="1">
      <alignment horizontal="center" vertical="center" wrapText="1"/>
    </xf>
    <xf numFmtId="164" fontId="4" fillId="0" borderId="1" xfId="0" applyFont="1" applyFill="1" applyBorder="1" applyAlignment="1">
      <alignment horizontal="center" vertical="center" wrapText="1"/>
    </xf>
    <xf numFmtId="174"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xf>
    <xf numFmtId="164" fontId="4" fillId="0" borderId="1" xfId="0" applyFont="1" applyFill="1" applyBorder="1" applyAlignment="1">
      <alignment horizontal="center" vertical="center"/>
    </xf>
    <xf numFmtId="168" fontId="4" fillId="0" borderId="1" xfId="19" applyNumberFormat="1" applyFont="1" applyFill="1" applyBorder="1" applyAlignment="1" applyProtection="1">
      <alignment horizontal="right" vertical="center" wrapText="1"/>
      <protection/>
    </xf>
    <xf numFmtId="164" fontId="4" fillId="4" borderId="1" xfId="0" applyFont="1" applyFill="1" applyBorder="1" applyAlignment="1">
      <alignment horizontal="center" vertical="center" wrapText="1"/>
    </xf>
    <xf numFmtId="164" fontId="14" fillId="6" borderId="1" xfId="0" applyFont="1" applyFill="1" applyBorder="1" applyAlignment="1">
      <alignment horizontal="justify" vertical="center" wrapText="1"/>
    </xf>
    <xf numFmtId="164" fontId="4" fillId="6" borderId="1" xfId="0" applyFont="1" applyFill="1" applyBorder="1" applyAlignment="1">
      <alignment horizontal="center" vertical="center" wrapText="1"/>
    </xf>
    <xf numFmtId="175"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9" fillId="6" borderId="1" xfId="0" applyFont="1" applyFill="1" applyBorder="1" applyAlignment="1">
      <alignment horizontal="left" vertical="center" wrapText="1"/>
    </xf>
    <xf numFmtId="172" fontId="4" fillId="4" borderId="1" xfId="19" applyNumberFormat="1" applyFont="1" applyFill="1" applyBorder="1" applyAlignment="1" applyProtection="1">
      <alignment horizontal="right" vertical="center" wrapText="1"/>
      <protection/>
    </xf>
    <xf numFmtId="172" fontId="10" fillId="4" borderId="1" xfId="19" applyNumberFormat="1" applyFont="1" applyFill="1" applyBorder="1" applyAlignment="1" applyProtection="1">
      <alignment horizontal="right" vertical="center" wrapText="1"/>
      <protection/>
    </xf>
    <xf numFmtId="164" fontId="12" fillId="2" borderId="1" xfId="22" applyFont="1" applyFill="1" applyBorder="1" applyAlignment="1">
      <alignment horizontal="center" vertical="center" wrapText="1"/>
      <protection/>
    </xf>
    <xf numFmtId="164" fontId="4" fillId="0" borderId="10" xfId="0" applyFont="1" applyFill="1" applyBorder="1" applyAlignment="1">
      <alignment/>
    </xf>
    <xf numFmtId="164" fontId="4" fillId="0" borderId="1" xfId="22" applyFont="1" applyBorder="1" applyAlignment="1">
      <alignment horizontal="center" vertical="center" wrapText="1"/>
      <protection/>
    </xf>
    <xf numFmtId="164" fontId="4" fillId="11" borderId="1" xfId="22" applyFont="1" applyFill="1" applyBorder="1" applyAlignment="1">
      <alignment horizontal="center" vertical="center" wrapText="1"/>
      <protection/>
    </xf>
    <xf numFmtId="164" fontId="4" fillId="11" borderId="1" xfId="22" applyFont="1" applyFill="1" applyBorder="1" applyAlignment="1">
      <alignment horizontal="justify" vertical="center" wrapText="1"/>
      <protection/>
    </xf>
    <xf numFmtId="169" fontId="4" fillId="11" borderId="1" xfId="22" applyNumberFormat="1" applyFont="1" applyFill="1" applyBorder="1" applyAlignment="1">
      <alignment horizontal="center" vertical="center" wrapText="1"/>
      <protection/>
    </xf>
    <xf numFmtId="173" fontId="4" fillId="11" borderId="1" xfId="22" applyNumberFormat="1" applyFont="1" applyFill="1" applyBorder="1" applyAlignment="1">
      <alignment vertical="center" wrapText="1"/>
      <protection/>
    </xf>
    <xf numFmtId="167" fontId="4" fillId="11" borderId="1" xfId="22" applyNumberFormat="1" applyFont="1" applyFill="1" applyBorder="1" applyAlignment="1">
      <alignment vertical="center" wrapText="1"/>
      <protection/>
    </xf>
    <xf numFmtId="168" fontId="4" fillId="11" borderId="1" xfId="22" applyNumberFormat="1" applyFont="1" applyFill="1" applyBorder="1" applyAlignment="1">
      <alignment horizontal="right" vertical="center" wrapText="1"/>
      <protection/>
    </xf>
    <xf numFmtId="167" fontId="14" fillId="11" borderId="1" xfId="22" applyNumberFormat="1" applyFont="1" applyFill="1" applyBorder="1" applyAlignment="1">
      <alignment horizontal="center" vertical="center" wrapText="1"/>
      <protection/>
    </xf>
    <xf numFmtId="164" fontId="4" fillId="11" borderId="1" xfId="0" applyFont="1" applyFill="1" applyBorder="1" applyAlignment="1">
      <alignment horizontal="center" vertical="center"/>
    </xf>
    <xf numFmtId="164" fontId="4" fillId="0" borderId="1" xfId="22" applyNumberFormat="1" applyFont="1" applyFill="1" applyBorder="1" applyAlignment="1" applyProtection="1">
      <alignment vertical="center" wrapText="1"/>
      <protection/>
    </xf>
    <xf numFmtId="167" fontId="14" fillId="6" borderId="8" xfId="22" applyNumberFormat="1" applyFont="1" applyFill="1" applyBorder="1" applyAlignment="1">
      <alignment horizontal="center" vertical="center" wrapText="1"/>
      <protection/>
    </xf>
    <xf numFmtId="164" fontId="14" fillId="6" borderId="8" xfId="22" applyFont="1" applyFill="1" applyBorder="1" applyAlignment="1">
      <alignment horizontal="center" vertical="center" wrapText="1"/>
      <protection/>
    </xf>
    <xf numFmtId="164" fontId="4" fillId="0" borderId="1" xfId="22" applyNumberFormat="1" applyFont="1" applyFill="1" applyBorder="1" applyAlignment="1">
      <alignment horizontal="center" vertical="center" wrapText="1"/>
      <protection/>
    </xf>
    <xf numFmtId="170" fontId="4" fillId="0" borderId="1" xfId="22" applyNumberFormat="1" applyFont="1" applyFill="1" applyBorder="1" applyAlignment="1">
      <alignment vertical="center" wrapText="1"/>
      <protection/>
    </xf>
    <xf numFmtId="168" fontId="4" fillId="4" borderId="1" xfId="19" applyNumberFormat="1" applyFont="1" applyFill="1" applyBorder="1" applyAlignment="1" applyProtection="1">
      <alignment horizontal="center" vertical="center" wrapText="1"/>
      <protection/>
    </xf>
    <xf numFmtId="170" fontId="4" fillId="0" borderId="11" xfId="22" applyNumberFormat="1" applyFont="1" applyFill="1" applyBorder="1" applyAlignment="1">
      <alignment vertical="center" wrapText="1"/>
      <protection/>
    </xf>
    <xf numFmtId="166" fontId="14" fillId="0" borderId="2" xfId="22" applyNumberFormat="1" applyFont="1" applyFill="1" applyBorder="1" applyAlignment="1">
      <alignment horizontal="right" vertical="center" wrapText="1"/>
      <protection/>
    </xf>
    <xf numFmtId="164" fontId="10" fillId="0" borderId="1" xfId="22" applyFont="1" applyFill="1" applyBorder="1" applyAlignment="1">
      <alignment vertical="center" wrapText="1"/>
      <protection/>
    </xf>
    <xf numFmtId="164" fontId="38" fillId="0" borderId="1" xfId="0" applyFont="1" applyBorder="1" applyAlignment="1">
      <alignment horizontal="center" vertical="center" wrapText="1"/>
    </xf>
    <xf numFmtId="164" fontId="38" fillId="0" borderId="1" xfId="0" applyFont="1" applyFill="1" applyBorder="1" applyAlignment="1">
      <alignment horizontal="center" vertical="center"/>
    </xf>
    <xf numFmtId="164" fontId="17" fillId="6" borderId="1" xfId="22" applyFont="1" applyFill="1" applyBorder="1" applyAlignment="1">
      <alignment horizontal="center" vertical="center" wrapText="1"/>
      <protection/>
    </xf>
    <xf numFmtId="164" fontId="10" fillId="0" borderId="0" xfId="22" applyFont="1" applyAlignment="1">
      <alignment horizontal="justify"/>
      <protection/>
    </xf>
    <xf numFmtId="164" fontId="39" fillId="0" borderId="0" xfId="22" applyFont="1" applyAlignment="1">
      <alignment vertical="center"/>
      <protection/>
    </xf>
    <xf numFmtId="170" fontId="4" fillId="4"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64" fontId="4" fillId="0" borderId="1" xfId="0" applyNumberFormat="1" applyFont="1" applyBorder="1" applyAlignment="1">
      <alignment horizontal="center" vertical="center" wrapText="1"/>
    </xf>
    <xf numFmtId="164" fontId="10" fillId="4" borderId="1" xfId="22" applyNumberFormat="1" applyFont="1" applyFill="1" applyBorder="1" applyAlignment="1" applyProtection="1">
      <alignment horizontal="left" vertical="center" wrapText="1"/>
      <protection/>
    </xf>
    <xf numFmtId="164" fontId="4" fillId="4" borderId="1" xfId="22" applyNumberFormat="1" applyFont="1" applyFill="1" applyBorder="1" applyAlignment="1" applyProtection="1">
      <alignment horizontal="left" vertical="center"/>
      <protection/>
    </xf>
    <xf numFmtId="176" fontId="10" fillId="0" borderId="1" xfId="0" applyNumberFormat="1" applyFont="1" applyBorder="1" applyAlignment="1">
      <alignment horizontal="center" vertical="center" wrapText="1"/>
    </xf>
    <xf numFmtId="166" fontId="4" fillId="4" borderId="1" xfId="17" applyNumberFormat="1" applyFont="1" applyFill="1" applyBorder="1" applyAlignment="1" applyProtection="1">
      <alignment horizontal="right" vertical="center"/>
      <protection/>
    </xf>
    <xf numFmtId="174" fontId="4" fillId="4" borderId="1" xfId="22" applyNumberFormat="1" applyFont="1" applyFill="1" applyBorder="1" applyAlignment="1" applyProtection="1">
      <alignment horizontal="right" vertical="center"/>
      <protection/>
    </xf>
    <xf numFmtId="164" fontId="10" fillId="4" borderId="1" xfId="22" applyNumberFormat="1" applyFont="1" applyFill="1" applyBorder="1" applyAlignment="1" applyProtection="1">
      <alignment horizontal="left" vertical="center"/>
      <protection/>
    </xf>
    <xf numFmtId="164" fontId="10" fillId="4" borderId="1" xfId="22" applyNumberFormat="1" applyFont="1" applyFill="1" applyBorder="1" applyAlignment="1" applyProtection="1">
      <alignment horizontal="center" vertical="center"/>
      <protection/>
    </xf>
    <xf numFmtId="176" fontId="10" fillId="4" borderId="1" xfId="0" applyNumberFormat="1" applyFont="1" applyFill="1" applyBorder="1" applyAlignment="1">
      <alignment horizontal="center" vertical="center" wrapText="1"/>
    </xf>
    <xf numFmtId="164" fontId="39" fillId="0" borderId="0" xfId="22" applyFont="1" applyAlignment="1">
      <alignment vertical="center"/>
      <protection/>
    </xf>
    <xf numFmtId="164" fontId="40" fillId="0" borderId="0" xfId="0" applyFont="1" applyFill="1" applyBorder="1" applyAlignment="1">
      <alignment wrapText="1"/>
    </xf>
    <xf numFmtId="164" fontId="41" fillId="0" borderId="0" xfId="0" applyFont="1" applyFill="1" applyBorder="1" applyAlignment="1">
      <alignment horizontal="center"/>
    </xf>
    <xf numFmtId="167" fontId="41" fillId="0" borderId="0" xfId="0" applyNumberFormat="1" applyFont="1" applyFill="1" applyBorder="1" applyAlignment="1">
      <alignment/>
    </xf>
    <xf numFmtId="168" fontId="41" fillId="0" borderId="0" xfId="0" applyNumberFormat="1" applyFont="1" applyFill="1" applyBorder="1" applyAlignment="1">
      <alignment horizontal="center"/>
    </xf>
    <xf numFmtId="164" fontId="41" fillId="0" borderId="0" xfId="0" applyFont="1" applyFill="1" applyBorder="1" applyAlignment="1">
      <alignment/>
    </xf>
    <xf numFmtId="164" fontId="41" fillId="0" borderId="0" xfId="0" applyFont="1" applyFill="1" applyBorder="1" applyAlignment="1">
      <alignment horizontal="justify" vertical="center" wrapText="1"/>
    </xf>
    <xf numFmtId="164" fontId="42" fillId="0" borderId="0" xfId="0" applyFont="1" applyBorder="1" applyAlignment="1">
      <alignment horizontal="justify"/>
    </xf>
    <xf numFmtId="164" fontId="23" fillId="0" borderId="0" xfId="0" applyNumberFormat="1" applyFont="1" applyAlignment="1">
      <alignment/>
    </xf>
    <xf numFmtId="177" fontId="4" fillId="0" borderId="0" xfId="0" applyNumberFormat="1" applyFont="1" applyBorder="1" applyAlignment="1">
      <alignment/>
    </xf>
    <xf numFmtId="164" fontId="42" fillId="0" borderId="0" xfId="0" applyFont="1" applyBorder="1" applyAlignment="1">
      <alignment horizontal="center" vertical="center" wrapText="1"/>
    </xf>
    <xf numFmtId="164" fontId="9" fillId="0" borderId="0" xfId="0" applyFont="1" applyBorder="1" applyAlignment="1">
      <alignment horizontal="right" vertical="center" wrapText="1"/>
    </xf>
    <xf numFmtId="164" fontId="43" fillId="0" borderId="0" xfId="0" applyFont="1" applyBorder="1" applyAlignment="1">
      <alignment horizontal="center"/>
    </xf>
    <xf numFmtId="167" fontId="43" fillId="0" borderId="0" xfId="0" applyNumberFormat="1" applyFont="1" applyBorder="1" applyAlignment="1">
      <alignment/>
    </xf>
    <xf numFmtId="164" fontId="44" fillId="0" borderId="0" xfId="0" applyFont="1" applyBorder="1" applyAlignment="1">
      <alignment horizontal="center"/>
    </xf>
    <xf numFmtId="167" fontId="44" fillId="0" borderId="0" xfId="0" applyNumberFormat="1" applyFont="1" applyBorder="1" applyAlignment="1">
      <alignment/>
    </xf>
    <xf numFmtId="164" fontId="45" fillId="0" borderId="0" xfId="0" applyFont="1" applyBorder="1" applyAlignment="1">
      <alignment horizontal="center"/>
    </xf>
    <xf numFmtId="167" fontId="45" fillId="0" borderId="0" xfId="0" applyNumberFormat="1" applyFont="1" applyBorder="1" applyAlignment="1">
      <alignment/>
    </xf>
    <xf numFmtId="168" fontId="45" fillId="0" borderId="0" xfId="0" applyNumberFormat="1" applyFont="1" applyBorder="1" applyAlignment="1">
      <alignment horizontal="center"/>
    </xf>
    <xf numFmtId="164" fontId="45" fillId="0" borderId="0" xfId="0" applyFont="1" applyBorder="1" applyAlignment="1">
      <alignment/>
    </xf>
    <xf numFmtId="168" fontId="43" fillId="0" borderId="0" xfId="0" applyNumberFormat="1" applyFont="1" applyBorder="1" applyAlignment="1">
      <alignment horizontal="center"/>
    </xf>
    <xf numFmtId="164" fontId="43" fillId="0" borderId="0" xfId="0" applyFont="1" applyBorder="1" applyAlignment="1">
      <alignment/>
    </xf>
    <xf numFmtId="164" fontId="45" fillId="0" borderId="0" xfId="0" applyFont="1" applyAlignment="1">
      <alignment/>
    </xf>
  </cellXfs>
  <cellStyles count="14">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 1" xfId="23"/>
    <cellStyle name="Normalny_Arkusz1_1" xfId="24"/>
    <cellStyle name="Walutowy 2" xfId="25"/>
    <cellStyle name="Wynik2 1" xfId="26"/>
    <cellStyle name="Excel Built-in Norm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EEEEE"/>
      <rgbColor rgb="00CCFFCC"/>
      <rgbColor rgb="00E6E6E6"/>
      <rgbColor rgb="00E5E5E5"/>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09"/>
  <sheetViews>
    <sheetView tabSelected="1" workbookViewId="0" topLeftCell="A526">
      <selection activeCell="P525" sqref="P525"/>
    </sheetView>
  </sheetViews>
  <sheetFormatPr defaultColWidth="9.00390625" defaultRowHeight="12.75" customHeight="1" outlineLevelRow="1"/>
  <cols>
    <col min="1" max="1" width="3.50390625" style="1" customWidth="1"/>
    <col min="2" max="2" width="34.50390625" style="2" customWidth="1"/>
    <col min="3" max="3" width="9.625" style="1" customWidth="1"/>
    <col min="4" max="4" width="12.50390625" style="1" customWidth="1"/>
    <col min="5" max="5" width="12.00390625" style="3" customWidth="1"/>
    <col min="6" max="6" width="14.125" style="3" customWidth="1"/>
    <col min="7" max="7" width="6.50390625" style="4" customWidth="1"/>
    <col min="8" max="8" width="14.75390625" style="3" customWidth="1"/>
    <col min="9" max="9" width="13.625" style="5" customWidth="1"/>
    <col min="10" max="10" width="8.625" style="6" customWidth="1"/>
    <col min="11" max="11" width="10.50390625" style="6" customWidth="1"/>
    <col min="12" max="30" width="8.625" style="6" customWidth="1"/>
    <col min="31" max="31" width="21.50390625" style="6" customWidth="1"/>
    <col min="32" max="191" width="8.625" style="6" customWidth="1"/>
    <col min="192" max="192" width="8.625" style="7" customWidth="1"/>
    <col min="193" max="249" width="8.625" style="8" customWidth="1"/>
  </cols>
  <sheetData>
    <row r="1" spans="1:244" ht="70.5" customHeight="1">
      <c r="A1" s="9" t="s">
        <v>0</v>
      </c>
      <c r="B1" s="9"/>
      <c r="C1" s="9"/>
      <c r="D1" s="9"/>
      <c r="E1" s="9"/>
      <c r="F1" s="9"/>
      <c r="G1" s="9"/>
      <c r="H1" s="9"/>
      <c r="I1" s="9"/>
      <c r="J1" s="9"/>
      <c r="K1" s="9"/>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11" ht="27.75" customHeight="1">
      <c r="A2" s="13"/>
      <c r="B2" s="14"/>
      <c r="C2" s="13"/>
      <c r="D2" s="15"/>
      <c r="E2" s="16"/>
      <c r="F2" s="16"/>
      <c r="G2" s="17"/>
      <c r="H2" s="16"/>
      <c r="I2" s="18"/>
      <c r="J2" s="18"/>
      <c r="K2" s="19"/>
    </row>
    <row r="3" spans="1:12" ht="27.75" customHeight="1">
      <c r="A3" s="20" t="s">
        <v>1</v>
      </c>
      <c r="B3" s="20"/>
      <c r="C3" s="20"/>
      <c r="D3" s="20"/>
      <c r="E3" s="20"/>
      <c r="F3" s="20"/>
      <c r="G3" s="20"/>
      <c r="H3" s="20"/>
      <c r="I3" s="20"/>
      <c r="J3" s="20"/>
      <c r="K3" s="20"/>
      <c r="L3" s="21"/>
    </row>
    <row r="4" spans="1:11" ht="44.25" customHeight="1">
      <c r="A4" s="22" t="s">
        <v>2</v>
      </c>
      <c r="B4" s="22" t="s">
        <v>3</v>
      </c>
      <c r="C4" s="22" t="s">
        <v>4</v>
      </c>
      <c r="D4" s="22" t="s">
        <v>5</v>
      </c>
      <c r="E4" s="23" t="s">
        <v>6</v>
      </c>
      <c r="F4" s="23" t="s">
        <v>7</v>
      </c>
      <c r="G4" s="24" t="s">
        <v>8</v>
      </c>
      <c r="H4" s="23" t="s">
        <v>9</v>
      </c>
      <c r="I4" s="23" t="s">
        <v>10</v>
      </c>
      <c r="J4" s="22" t="s">
        <v>11</v>
      </c>
      <c r="K4" s="25" t="s">
        <v>12</v>
      </c>
    </row>
    <row r="5" spans="1:11" ht="46.5" customHeight="1">
      <c r="A5" s="26">
        <v>1</v>
      </c>
      <c r="B5" s="27" t="s">
        <v>13</v>
      </c>
      <c r="C5" s="26" t="s">
        <v>14</v>
      </c>
      <c r="D5" s="28">
        <v>200</v>
      </c>
      <c r="E5" s="29"/>
      <c r="F5" s="29">
        <f aca="true" t="shared" si="0" ref="F5:F8">D5*E5</f>
        <v>0</v>
      </c>
      <c r="G5" s="30"/>
      <c r="H5" s="29">
        <f aca="true" t="shared" si="1" ref="H5:H8">F5+(F5*G5/100)</f>
        <v>0</v>
      </c>
      <c r="I5" s="31"/>
      <c r="J5" s="32"/>
      <c r="K5" s="8"/>
    </row>
    <row r="6" spans="1:13" ht="62.25" customHeight="1">
      <c r="A6" s="26">
        <v>2</v>
      </c>
      <c r="B6" s="27" t="s">
        <v>15</v>
      </c>
      <c r="C6" s="26" t="s">
        <v>14</v>
      </c>
      <c r="D6" s="28">
        <v>800</v>
      </c>
      <c r="E6" s="29"/>
      <c r="F6" s="29">
        <f t="shared" si="0"/>
        <v>0</v>
      </c>
      <c r="G6" s="30"/>
      <c r="H6" s="29">
        <f t="shared" si="1"/>
        <v>0</v>
      </c>
      <c r="I6" s="33"/>
      <c r="J6" s="34"/>
      <c r="K6" s="8"/>
      <c r="L6" s="35"/>
      <c r="M6" s="35"/>
    </row>
    <row r="7" spans="1:13" ht="62.25" customHeight="1">
      <c r="A7" s="26">
        <v>3</v>
      </c>
      <c r="B7" s="27" t="s">
        <v>16</v>
      </c>
      <c r="C7" s="26" t="s">
        <v>14</v>
      </c>
      <c r="D7" s="28">
        <v>30</v>
      </c>
      <c r="E7" s="29"/>
      <c r="F7" s="29">
        <f t="shared" si="0"/>
        <v>0</v>
      </c>
      <c r="G7" s="30"/>
      <c r="H7" s="29">
        <f t="shared" si="1"/>
        <v>0</v>
      </c>
      <c r="I7" s="31"/>
      <c r="J7" s="36"/>
      <c r="K7" s="8"/>
      <c r="L7" s="35"/>
      <c r="M7" s="35"/>
    </row>
    <row r="8" spans="1:11" ht="62.25" customHeight="1">
      <c r="A8" s="26">
        <v>4</v>
      </c>
      <c r="B8" s="27" t="s">
        <v>17</v>
      </c>
      <c r="C8" s="26" t="s">
        <v>14</v>
      </c>
      <c r="D8" s="28">
        <v>20</v>
      </c>
      <c r="E8" s="29"/>
      <c r="F8" s="29">
        <f t="shared" si="0"/>
        <v>0</v>
      </c>
      <c r="G8" s="30"/>
      <c r="H8" s="29">
        <f t="shared" si="1"/>
        <v>0</v>
      </c>
      <c r="I8" s="31"/>
      <c r="J8" s="32"/>
      <c r="K8" s="37"/>
    </row>
    <row r="9" spans="1:11" ht="26.25" customHeight="1">
      <c r="A9" s="38" t="s">
        <v>18</v>
      </c>
      <c r="B9" s="38"/>
      <c r="C9" s="38"/>
      <c r="D9" s="38"/>
      <c r="E9" s="38"/>
      <c r="F9" s="39">
        <f>SUM(F5:F8)</f>
        <v>0</v>
      </c>
      <c r="G9" s="40"/>
      <c r="H9" s="39">
        <f>SUM(H5:H8)</f>
        <v>0</v>
      </c>
      <c r="I9"/>
      <c r="J9"/>
      <c r="K9" s="19"/>
    </row>
    <row r="10" spans="1:11" ht="26.25" customHeight="1">
      <c r="A10" s="13"/>
      <c r="B10" s="41"/>
      <c r="C10" s="42"/>
      <c r="D10" s="43"/>
      <c r="E10" s="44"/>
      <c r="F10" s="44"/>
      <c r="G10" s="45"/>
      <c r="H10" s="44"/>
      <c r="I10" s="46"/>
      <c r="J10" s="47"/>
      <c r="K10" s="19"/>
    </row>
    <row r="11" spans="1:12" ht="26.25" customHeight="1">
      <c r="A11" s="20" t="s">
        <v>19</v>
      </c>
      <c r="B11" s="20"/>
      <c r="C11" s="20"/>
      <c r="D11" s="20"/>
      <c r="E11" s="20"/>
      <c r="F11" s="20"/>
      <c r="G11" s="20"/>
      <c r="H11" s="20"/>
      <c r="I11" s="20"/>
      <c r="J11" s="20"/>
      <c r="K11" s="20"/>
      <c r="L11" s="21"/>
    </row>
    <row r="12" spans="1:12" ht="42.75" customHeight="1">
      <c r="A12" s="22" t="s">
        <v>2</v>
      </c>
      <c r="B12" s="22" t="s">
        <v>3</v>
      </c>
      <c r="C12" s="22" t="s">
        <v>4</v>
      </c>
      <c r="D12" s="22" t="s">
        <v>5</v>
      </c>
      <c r="E12" s="23" t="s">
        <v>6</v>
      </c>
      <c r="F12" s="23" t="s">
        <v>7</v>
      </c>
      <c r="G12" s="24" t="s">
        <v>8</v>
      </c>
      <c r="H12" s="23" t="s">
        <v>9</v>
      </c>
      <c r="I12" s="23" t="s">
        <v>10</v>
      </c>
      <c r="J12" s="22" t="s">
        <v>11</v>
      </c>
      <c r="K12" s="25" t="s">
        <v>12</v>
      </c>
      <c r="L12" s="21"/>
    </row>
    <row r="13" spans="1:11" ht="32.25" customHeight="1">
      <c r="A13" s="26">
        <v>1</v>
      </c>
      <c r="B13" s="27" t="s">
        <v>20</v>
      </c>
      <c r="C13" s="26" t="s">
        <v>14</v>
      </c>
      <c r="D13" s="28">
        <v>20</v>
      </c>
      <c r="E13" s="29"/>
      <c r="F13" s="29">
        <f aca="true" t="shared" si="2" ref="F13:F15">D13*E13</f>
        <v>0</v>
      </c>
      <c r="G13" s="48"/>
      <c r="H13" s="29">
        <f aca="true" t="shared" si="3" ref="H13:H15">F13+(F13*G13/100)</f>
        <v>0</v>
      </c>
      <c r="I13" s="31"/>
      <c r="J13" s="32"/>
      <c r="K13" s="37"/>
    </row>
    <row r="14" spans="1:11" ht="39.75" customHeight="1">
      <c r="A14" s="26">
        <v>2</v>
      </c>
      <c r="B14" s="27" t="s">
        <v>21</v>
      </c>
      <c r="C14" s="26" t="s">
        <v>14</v>
      </c>
      <c r="D14" s="28">
        <v>20</v>
      </c>
      <c r="E14" s="29"/>
      <c r="F14" s="29">
        <f t="shared" si="2"/>
        <v>0</v>
      </c>
      <c r="G14" s="49"/>
      <c r="H14" s="29">
        <f t="shared" si="3"/>
        <v>0</v>
      </c>
      <c r="I14" s="31"/>
      <c r="J14" s="32"/>
      <c r="K14" s="37"/>
    </row>
    <row r="15" spans="1:11" ht="74.25" customHeight="1">
      <c r="A15" s="26">
        <v>3</v>
      </c>
      <c r="B15" s="50" t="s">
        <v>22</v>
      </c>
      <c r="C15" s="51" t="s">
        <v>14</v>
      </c>
      <c r="D15" s="51">
        <v>150</v>
      </c>
      <c r="E15" s="52"/>
      <c r="F15" s="29">
        <f t="shared" si="2"/>
        <v>0</v>
      </c>
      <c r="G15" s="53"/>
      <c r="H15" s="29">
        <f t="shared" si="3"/>
        <v>0</v>
      </c>
      <c r="I15" s="31"/>
      <c r="J15" s="32"/>
      <c r="K15" s="37"/>
    </row>
    <row r="16" spans="1:11" ht="27.75" customHeight="1">
      <c r="A16" s="38" t="s">
        <v>23</v>
      </c>
      <c r="B16" s="38"/>
      <c r="C16" s="38"/>
      <c r="D16" s="38"/>
      <c r="E16" s="38"/>
      <c r="F16" s="39">
        <f>SUM(F13:F15)</f>
        <v>0</v>
      </c>
      <c r="G16" s="40"/>
      <c r="H16" s="39">
        <f>SUM(H13:H15)</f>
        <v>0</v>
      </c>
      <c r="I16"/>
      <c r="J16"/>
      <c r="K16" s="19"/>
    </row>
    <row r="17" spans="1:11" ht="27.75" customHeight="1">
      <c r="A17" s="54"/>
      <c r="B17" s="41"/>
      <c r="C17" s="54"/>
      <c r="D17" s="54"/>
      <c r="E17" s="54"/>
      <c r="F17" s="55"/>
      <c r="G17" s="56"/>
      <c r="H17" s="55"/>
      <c r="I17" s="57"/>
      <c r="J17" s="57"/>
      <c r="K17" s="19"/>
    </row>
    <row r="18" spans="1:12" ht="27.75" customHeight="1">
      <c r="A18" s="20" t="s">
        <v>24</v>
      </c>
      <c r="B18" s="20"/>
      <c r="C18" s="20"/>
      <c r="D18" s="20"/>
      <c r="E18" s="20"/>
      <c r="F18" s="20"/>
      <c r="G18" s="20"/>
      <c r="H18" s="20"/>
      <c r="I18" s="20"/>
      <c r="J18" s="20"/>
      <c r="K18" s="20"/>
      <c r="L18" s="21"/>
    </row>
    <row r="19" spans="1:12" ht="43.5" customHeight="1">
      <c r="A19" s="22" t="s">
        <v>2</v>
      </c>
      <c r="B19" s="22" t="s">
        <v>3</v>
      </c>
      <c r="C19" s="22" t="s">
        <v>4</v>
      </c>
      <c r="D19" s="22" t="s">
        <v>5</v>
      </c>
      <c r="E19" s="23" t="s">
        <v>6</v>
      </c>
      <c r="F19" s="23" t="s">
        <v>7</v>
      </c>
      <c r="G19" s="24" t="s">
        <v>8</v>
      </c>
      <c r="H19" s="23" t="s">
        <v>9</v>
      </c>
      <c r="I19" s="23" t="s">
        <v>10</v>
      </c>
      <c r="J19" s="22" t="s">
        <v>11</v>
      </c>
      <c r="K19" s="58" t="s">
        <v>25</v>
      </c>
      <c r="L19" s="21"/>
    </row>
    <row r="20" spans="1:11" ht="100.5" customHeight="1">
      <c r="A20" s="26">
        <v>7</v>
      </c>
      <c r="B20" s="27" t="s">
        <v>26</v>
      </c>
      <c r="C20" s="59" t="s">
        <v>27</v>
      </c>
      <c r="D20" s="60">
        <v>10</v>
      </c>
      <c r="E20" s="61"/>
      <c r="F20" s="29">
        <f aca="true" t="shared" si="4" ref="F20:F24">D20*E20</f>
        <v>0</v>
      </c>
      <c r="G20" s="62"/>
      <c r="H20" s="29">
        <f aca="true" t="shared" si="5" ref="H20:H24">F20+(F20*G20/100)</f>
        <v>0</v>
      </c>
      <c r="I20" s="33"/>
      <c r="J20" s="32"/>
      <c r="K20" s="37"/>
    </row>
    <row r="21" spans="1:11" ht="111.75" customHeight="1">
      <c r="A21" s="26">
        <v>8</v>
      </c>
      <c r="B21" s="27" t="s">
        <v>28</v>
      </c>
      <c r="C21" s="59" t="s">
        <v>14</v>
      </c>
      <c r="D21" s="60">
        <v>4</v>
      </c>
      <c r="E21" s="61"/>
      <c r="F21" s="29">
        <f t="shared" si="4"/>
        <v>0</v>
      </c>
      <c r="G21" s="63"/>
      <c r="H21" s="29">
        <f t="shared" si="5"/>
        <v>0</v>
      </c>
      <c r="I21" s="31"/>
      <c r="J21" s="32"/>
      <c r="K21" s="37"/>
    </row>
    <row r="22" spans="1:11" ht="67.5" customHeight="1">
      <c r="A22" s="26">
        <v>9</v>
      </c>
      <c r="B22" s="27" t="s">
        <v>29</v>
      </c>
      <c r="C22" s="59" t="s">
        <v>14</v>
      </c>
      <c r="D22" s="60">
        <v>5</v>
      </c>
      <c r="E22" s="61"/>
      <c r="F22" s="29">
        <f t="shared" si="4"/>
        <v>0</v>
      </c>
      <c r="G22" s="31"/>
      <c r="H22" s="29">
        <f t="shared" si="5"/>
        <v>0</v>
      </c>
      <c r="I22" s="31"/>
      <c r="J22" s="32"/>
      <c r="K22" s="37"/>
    </row>
    <row r="23" spans="1:11" ht="83.25" customHeight="1">
      <c r="A23" s="26">
        <v>10</v>
      </c>
      <c r="B23" s="27" t="s">
        <v>30</v>
      </c>
      <c r="C23" s="59" t="s">
        <v>14</v>
      </c>
      <c r="D23" s="60">
        <v>60</v>
      </c>
      <c r="E23" s="61"/>
      <c r="F23" s="29">
        <f t="shared" si="4"/>
        <v>0</v>
      </c>
      <c r="G23" s="63"/>
      <c r="H23" s="29">
        <f t="shared" si="5"/>
        <v>0</v>
      </c>
      <c r="I23" s="33"/>
      <c r="J23" s="32"/>
      <c r="K23" s="37"/>
    </row>
    <row r="24" spans="1:11" ht="65.25" customHeight="1">
      <c r="A24" s="26">
        <v>11</v>
      </c>
      <c r="B24" s="27" t="s">
        <v>31</v>
      </c>
      <c r="C24" s="59" t="s">
        <v>32</v>
      </c>
      <c r="D24" s="60">
        <v>5</v>
      </c>
      <c r="E24" s="61"/>
      <c r="F24" s="29">
        <f t="shared" si="4"/>
        <v>0</v>
      </c>
      <c r="G24" s="64"/>
      <c r="H24" s="29">
        <f t="shared" si="5"/>
        <v>0</v>
      </c>
      <c r="I24" s="31"/>
      <c r="J24" s="32"/>
      <c r="K24" s="37"/>
    </row>
    <row r="25" spans="1:11" ht="27.75" customHeight="1">
      <c r="A25" s="38" t="s">
        <v>33</v>
      </c>
      <c r="B25" s="38"/>
      <c r="C25" s="38"/>
      <c r="D25" s="38"/>
      <c r="E25" s="38"/>
      <c r="F25" s="39">
        <f>SUM(F20:F24)</f>
        <v>0</v>
      </c>
      <c r="G25" s="40"/>
      <c r="H25" s="39">
        <f>SUM(H20:H24)</f>
        <v>0</v>
      </c>
      <c r="I25"/>
      <c r="J25"/>
      <c r="K25" s="19"/>
    </row>
    <row r="26" spans="1:11" ht="27.75" customHeight="1">
      <c r="A26" s="54"/>
      <c r="B26" s="65"/>
      <c r="C26" s="54"/>
      <c r="D26" s="54"/>
      <c r="E26" s="54"/>
      <c r="F26" s="55"/>
      <c r="G26" s="56"/>
      <c r="H26" s="55"/>
      <c r="I26" s="57"/>
      <c r="J26" s="57"/>
      <c r="K26" s="19"/>
    </row>
    <row r="27" spans="1:12" ht="27.75" customHeight="1">
      <c r="A27" s="20" t="s">
        <v>34</v>
      </c>
      <c r="B27" s="20"/>
      <c r="C27" s="20"/>
      <c r="D27" s="20"/>
      <c r="E27" s="20"/>
      <c r="F27" s="20"/>
      <c r="G27" s="20"/>
      <c r="H27" s="20"/>
      <c r="I27" s="20"/>
      <c r="J27" s="20"/>
      <c r="K27" s="20"/>
      <c r="L27" s="21"/>
    </row>
    <row r="28" spans="1:12" ht="43.5" customHeight="1">
      <c r="A28" s="22" t="s">
        <v>2</v>
      </c>
      <c r="B28" s="22" t="s">
        <v>3</v>
      </c>
      <c r="C28" s="22" t="s">
        <v>4</v>
      </c>
      <c r="D28" s="22" t="s">
        <v>5</v>
      </c>
      <c r="E28" s="23" t="s">
        <v>6</v>
      </c>
      <c r="F28" s="23" t="s">
        <v>7</v>
      </c>
      <c r="G28" s="24" t="s">
        <v>8</v>
      </c>
      <c r="H28" s="23" t="s">
        <v>9</v>
      </c>
      <c r="I28" s="23" t="s">
        <v>10</v>
      </c>
      <c r="J28" s="22" t="s">
        <v>11</v>
      </c>
      <c r="K28" s="58" t="s">
        <v>25</v>
      </c>
      <c r="L28" s="21"/>
    </row>
    <row r="29" spans="1:11" ht="65.25" customHeight="1">
      <c r="A29" s="26">
        <v>1</v>
      </c>
      <c r="B29" s="27" t="s">
        <v>35</v>
      </c>
      <c r="C29" s="59" t="s">
        <v>27</v>
      </c>
      <c r="D29" s="60">
        <v>10</v>
      </c>
      <c r="E29" s="61"/>
      <c r="F29" s="29">
        <f>D29*E29</f>
        <v>0</v>
      </c>
      <c r="G29" s="64"/>
      <c r="H29" s="29">
        <f>F29+(F29*G29/100)</f>
        <v>0</v>
      </c>
      <c r="I29" s="33"/>
      <c r="J29" s="32"/>
      <c r="K29" s="51"/>
    </row>
    <row r="30" spans="1:11" ht="27.75" customHeight="1">
      <c r="A30" s="38" t="s">
        <v>36</v>
      </c>
      <c r="B30" s="38"/>
      <c r="C30" s="38"/>
      <c r="D30" s="38"/>
      <c r="E30" s="38"/>
      <c r="F30" s="39">
        <f>F29</f>
        <v>0</v>
      </c>
      <c r="G30" s="40"/>
      <c r="H30" s="39">
        <f>H29</f>
        <v>0</v>
      </c>
      <c r="I30"/>
      <c r="J30"/>
      <c r="K30" s="19"/>
    </row>
    <row r="31" spans="1:11" ht="27.75" customHeight="1">
      <c r="A31" s="13"/>
      <c r="B31" s="41"/>
      <c r="C31" s="66"/>
      <c r="D31" s="15"/>
      <c r="E31" s="67"/>
      <c r="F31" s="44"/>
      <c r="G31" s="68"/>
      <c r="H31" s="44"/>
      <c r="I31" s="69"/>
      <c r="J31" s="47"/>
      <c r="K31" s="19"/>
    </row>
    <row r="32" spans="1:12" ht="27.75" customHeight="1">
      <c r="A32" s="20" t="s">
        <v>37</v>
      </c>
      <c r="B32" s="20"/>
      <c r="C32" s="20"/>
      <c r="D32" s="20"/>
      <c r="E32" s="20"/>
      <c r="F32" s="20"/>
      <c r="G32" s="20"/>
      <c r="H32" s="20"/>
      <c r="I32" s="20"/>
      <c r="J32" s="20"/>
      <c r="K32" s="20"/>
      <c r="L32" s="21"/>
    </row>
    <row r="33" spans="1:12" ht="43.5" customHeight="1">
      <c r="A33" s="22" t="s">
        <v>2</v>
      </c>
      <c r="B33" s="22" t="s">
        <v>3</v>
      </c>
      <c r="C33" s="22" t="s">
        <v>4</v>
      </c>
      <c r="D33" s="22" t="s">
        <v>5</v>
      </c>
      <c r="E33" s="23" t="s">
        <v>6</v>
      </c>
      <c r="F33" s="23" t="s">
        <v>7</v>
      </c>
      <c r="G33" s="24" t="s">
        <v>8</v>
      </c>
      <c r="H33" s="23" t="s">
        <v>9</v>
      </c>
      <c r="I33" s="23" t="s">
        <v>10</v>
      </c>
      <c r="J33" s="22" t="s">
        <v>11</v>
      </c>
      <c r="K33" s="58" t="s">
        <v>25</v>
      </c>
      <c r="L33" s="21"/>
    </row>
    <row r="34" spans="1:11" ht="39.75" customHeight="1">
      <c r="A34" s="26">
        <v>1</v>
      </c>
      <c r="B34" s="34" t="s">
        <v>38</v>
      </c>
      <c r="C34" s="31" t="s">
        <v>14</v>
      </c>
      <c r="D34" s="31">
        <v>5</v>
      </c>
      <c r="E34" s="70"/>
      <c r="F34" s="29">
        <f aca="true" t="shared" si="6" ref="F34:F37">D34*E34</f>
        <v>0</v>
      </c>
      <c r="G34" s="64"/>
      <c r="H34" s="29">
        <f aca="true" t="shared" si="7" ref="H34:H37">F34+(F34*G34/100)</f>
        <v>0</v>
      </c>
      <c r="I34" s="31"/>
      <c r="J34" s="32"/>
      <c r="K34" s="37"/>
    </row>
    <row r="35" spans="1:11" ht="51.75" customHeight="1">
      <c r="A35" s="26">
        <v>2</v>
      </c>
      <c r="B35" s="34" t="s">
        <v>39</v>
      </c>
      <c r="C35" s="31" t="s">
        <v>14</v>
      </c>
      <c r="D35" s="63">
        <v>1000</v>
      </c>
      <c r="E35" s="70"/>
      <c r="F35" s="29">
        <f t="shared" si="6"/>
        <v>0</v>
      </c>
      <c r="G35" s="64"/>
      <c r="H35" s="29">
        <f t="shared" si="7"/>
        <v>0</v>
      </c>
      <c r="I35" s="31"/>
      <c r="J35" s="32"/>
      <c r="K35" s="37"/>
    </row>
    <row r="36" spans="1:11" ht="46.5" customHeight="1">
      <c r="A36" s="26">
        <v>3</v>
      </c>
      <c r="B36" s="34" t="s">
        <v>40</v>
      </c>
      <c r="C36" s="31" t="s">
        <v>14</v>
      </c>
      <c r="D36" s="63">
        <v>1000</v>
      </c>
      <c r="E36" s="70"/>
      <c r="F36" s="29">
        <f t="shared" si="6"/>
        <v>0</v>
      </c>
      <c r="G36" s="64"/>
      <c r="H36" s="29">
        <f t="shared" si="7"/>
        <v>0</v>
      </c>
      <c r="I36" s="31"/>
      <c r="J36" s="32"/>
      <c r="K36" s="37"/>
    </row>
    <row r="37" spans="1:11" ht="52.5" customHeight="1">
      <c r="A37" s="26">
        <v>4</v>
      </c>
      <c r="B37" s="34" t="s">
        <v>41</v>
      </c>
      <c r="C37" s="31" t="s">
        <v>14</v>
      </c>
      <c r="D37" s="63">
        <v>200</v>
      </c>
      <c r="E37" s="70"/>
      <c r="F37" s="29">
        <f t="shared" si="6"/>
        <v>0</v>
      </c>
      <c r="G37" s="64"/>
      <c r="H37" s="29">
        <f t="shared" si="7"/>
        <v>0</v>
      </c>
      <c r="I37" s="31"/>
      <c r="J37" s="32"/>
      <c r="K37" s="37"/>
    </row>
    <row r="38" spans="1:11" ht="27.75" customHeight="1">
      <c r="A38" s="38" t="s">
        <v>42</v>
      </c>
      <c r="B38" s="38"/>
      <c r="C38" s="38"/>
      <c r="D38" s="38"/>
      <c r="E38" s="38"/>
      <c r="F38" s="39">
        <f>SUM(F34:F37)</f>
        <v>0</v>
      </c>
      <c r="G38" s="40"/>
      <c r="H38" s="39">
        <f>SUM(H34:H37)</f>
        <v>0</v>
      </c>
      <c r="I38"/>
      <c r="J38"/>
      <c r="K38" s="19"/>
    </row>
    <row r="39" spans="1:11" ht="27.75" customHeight="1">
      <c r="A39" s="13"/>
      <c r="B39" s="41"/>
      <c r="C39" s="66"/>
      <c r="D39" s="15"/>
      <c r="E39" s="67"/>
      <c r="F39" s="44"/>
      <c r="G39" s="68"/>
      <c r="H39" s="44"/>
      <c r="I39" s="69"/>
      <c r="J39" s="47"/>
      <c r="K39" s="19"/>
    </row>
    <row r="40" spans="1:12" ht="27.75" customHeight="1">
      <c r="A40" s="20" t="s">
        <v>43</v>
      </c>
      <c r="B40" s="20"/>
      <c r="C40" s="20"/>
      <c r="D40" s="20"/>
      <c r="E40" s="20"/>
      <c r="F40" s="20"/>
      <c r="G40" s="20"/>
      <c r="H40" s="20"/>
      <c r="I40" s="20"/>
      <c r="J40" s="20"/>
      <c r="K40" s="20"/>
      <c r="L40" s="21"/>
    </row>
    <row r="41" spans="1:12" ht="42.75" customHeight="1">
      <c r="A41" s="22" t="s">
        <v>2</v>
      </c>
      <c r="B41" s="22" t="s">
        <v>3</v>
      </c>
      <c r="C41" s="22" t="s">
        <v>4</v>
      </c>
      <c r="D41" s="22" t="s">
        <v>5</v>
      </c>
      <c r="E41" s="23" t="s">
        <v>6</v>
      </c>
      <c r="F41" s="23" t="s">
        <v>7</v>
      </c>
      <c r="G41" s="24" t="s">
        <v>8</v>
      </c>
      <c r="H41" s="23" t="s">
        <v>9</v>
      </c>
      <c r="I41" s="23" t="s">
        <v>10</v>
      </c>
      <c r="J41" s="22" t="s">
        <v>11</v>
      </c>
      <c r="K41" s="58" t="s">
        <v>25</v>
      </c>
      <c r="L41" s="21"/>
    </row>
    <row r="42" spans="1:11" ht="84" customHeight="1">
      <c r="A42" s="26">
        <v>1</v>
      </c>
      <c r="B42" s="34" t="s">
        <v>44</v>
      </c>
      <c r="C42" s="31" t="s">
        <v>27</v>
      </c>
      <c r="D42" s="31">
        <v>2</v>
      </c>
      <c r="E42" s="70"/>
      <c r="F42" s="29">
        <f aca="true" t="shared" si="8" ref="F42:F50">D42*E42</f>
        <v>0</v>
      </c>
      <c r="G42" s="64"/>
      <c r="H42" s="29">
        <f aca="true" t="shared" si="9" ref="H42:H50">F42+(F42*G42/100)</f>
        <v>0</v>
      </c>
      <c r="I42" s="31"/>
      <c r="J42" s="32"/>
      <c r="K42" s="37"/>
    </row>
    <row r="43" spans="1:11" ht="75" customHeight="1">
      <c r="A43" s="26">
        <v>2</v>
      </c>
      <c r="B43" s="34" t="s">
        <v>45</v>
      </c>
      <c r="C43" s="31" t="s">
        <v>27</v>
      </c>
      <c r="D43" s="31">
        <v>2</v>
      </c>
      <c r="E43" s="70"/>
      <c r="F43" s="29">
        <f t="shared" si="8"/>
        <v>0</v>
      </c>
      <c r="G43" s="64"/>
      <c r="H43" s="29">
        <f t="shared" si="9"/>
        <v>0</v>
      </c>
      <c r="I43" s="31"/>
      <c r="J43" s="32"/>
      <c r="K43" s="37"/>
    </row>
    <row r="44" spans="1:11" ht="74.25" customHeight="1">
      <c r="A44" s="26">
        <v>3</v>
      </c>
      <c r="B44" s="34" t="s">
        <v>46</v>
      </c>
      <c r="C44" s="31" t="s">
        <v>14</v>
      </c>
      <c r="D44" s="63">
        <v>80</v>
      </c>
      <c r="E44" s="70"/>
      <c r="F44" s="29">
        <f t="shared" si="8"/>
        <v>0</v>
      </c>
      <c r="G44" s="64"/>
      <c r="H44" s="29">
        <f t="shared" si="9"/>
        <v>0</v>
      </c>
      <c r="I44" s="33"/>
      <c r="J44" s="32"/>
      <c r="K44" s="37"/>
    </row>
    <row r="45" spans="1:11" ht="138.75" customHeight="1">
      <c r="A45" s="26">
        <v>4</v>
      </c>
      <c r="B45" s="34" t="s">
        <v>47</v>
      </c>
      <c r="C45" s="31" t="s">
        <v>14</v>
      </c>
      <c r="D45" s="31">
        <v>10000</v>
      </c>
      <c r="E45" s="70"/>
      <c r="F45" s="29">
        <f t="shared" si="8"/>
        <v>0</v>
      </c>
      <c r="G45" s="64"/>
      <c r="H45" s="29">
        <f t="shared" si="9"/>
        <v>0</v>
      </c>
      <c r="I45" s="33"/>
      <c r="J45" s="32"/>
      <c r="K45" s="37"/>
    </row>
    <row r="46" spans="1:11" ht="174.75" customHeight="1">
      <c r="A46" s="26">
        <v>5</v>
      </c>
      <c r="B46" s="34" t="s">
        <v>48</v>
      </c>
      <c r="C46" s="31" t="s">
        <v>14</v>
      </c>
      <c r="D46" s="31">
        <v>50</v>
      </c>
      <c r="E46" s="70"/>
      <c r="F46" s="29">
        <f t="shared" si="8"/>
        <v>0</v>
      </c>
      <c r="G46" s="64"/>
      <c r="H46" s="29">
        <f t="shared" si="9"/>
        <v>0</v>
      </c>
      <c r="I46" s="33"/>
      <c r="J46" s="71"/>
      <c r="K46" s="37"/>
    </row>
    <row r="47" spans="1:11" ht="163.5" customHeight="1">
      <c r="A47" s="26">
        <v>6</v>
      </c>
      <c r="B47" s="34" t="s">
        <v>49</v>
      </c>
      <c r="C47" s="31" t="s">
        <v>14</v>
      </c>
      <c r="D47" s="31">
        <v>500</v>
      </c>
      <c r="E47" s="70"/>
      <c r="F47" s="29">
        <f t="shared" si="8"/>
        <v>0</v>
      </c>
      <c r="G47" s="64"/>
      <c r="H47" s="29">
        <f t="shared" si="9"/>
        <v>0</v>
      </c>
      <c r="I47" s="33"/>
      <c r="J47" s="71"/>
      <c r="K47" s="37"/>
    </row>
    <row r="48" spans="1:11" ht="90" customHeight="1">
      <c r="A48" s="26">
        <v>7</v>
      </c>
      <c r="B48" s="34" t="s">
        <v>50</v>
      </c>
      <c r="C48" s="31" t="s">
        <v>14</v>
      </c>
      <c r="D48" s="31">
        <v>10</v>
      </c>
      <c r="E48" s="70"/>
      <c r="F48" s="29">
        <f t="shared" si="8"/>
        <v>0</v>
      </c>
      <c r="G48" s="64"/>
      <c r="H48" s="29">
        <f t="shared" si="9"/>
        <v>0</v>
      </c>
      <c r="I48" s="31"/>
      <c r="J48" s="32"/>
      <c r="K48" s="37"/>
    </row>
    <row r="49" spans="1:11" ht="66" customHeight="1">
      <c r="A49" s="26">
        <v>8</v>
      </c>
      <c r="B49" s="34" t="s">
        <v>51</v>
      </c>
      <c r="C49" s="31" t="s">
        <v>14</v>
      </c>
      <c r="D49" s="31">
        <v>50</v>
      </c>
      <c r="E49" s="72"/>
      <c r="F49" s="29">
        <f t="shared" si="8"/>
        <v>0</v>
      </c>
      <c r="G49" s="64"/>
      <c r="H49" s="29">
        <f t="shared" si="9"/>
        <v>0</v>
      </c>
      <c r="I49" s="31"/>
      <c r="J49" s="32"/>
      <c r="K49" s="37"/>
    </row>
    <row r="50" spans="1:11" ht="37.5" customHeight="1">
      <c r="A50" s="26">
        <v>9</v>
      </c>
      <c r="B50" s="34" t="s">
        <v>52</v>
      </c>
      <c r="C50" s="31" t="s">
        <v>27</v>
      </c>
      <c r="D50" s="31">
        <v>10</v>
      </c>
      <c r="E50" s="72"/>
      <c r="F50" s="29">
        <f t="shared" si="8"/>
        <v>0</v>
      </c>
      <c r="G50" s="64"/>
      <c r="H50" s="29">
        <f t="shared" si="9"/>
        <v>0</v>
      </c>
      <c r="I50" s="31"/>
      <c r="J50" s="32"/>
      <c r="K50" s="37"/>
    </row>
    <row r="51" spans="1:11" ht="27.75" customHeight="1">
      <c r="A51" s="38" t="s">
        <v>53</v>
      </c>
      <c r="B51" s="38"/>
      <c r="C51" s="38"/>
      <c r="D51" s="38"/>
      <c r="E51" s="38"/>
      <c r="F51" s="39">
        <f>SUM(F42:F50)</f>
        <v>0</v>
      </c>
      <c r="G51" s="40"/>
      <c r="H51" s="39">
        <f>SUM(H42:H50)</f>
        <v>0</v>
      </c>
      <c r="I51"/>
      <c r="J51"/>
      <c r="K51" s="19"/>
    </row>
    <row r="52" spans="1:11" ht="27.75" customHeight="1">
      <c r="A52" s="73"/>
      <c r="B52" s="73"/>
      <c r="C52" s="73"/>
      <c r="D52" s="73"/>
      <c r="E52" s="73"/>
      <c r="F52" s="74"/>
      <c r="G52" s="75"/>
      <c r="H52" s="74"/>
      <c r="I52" s="6"/>
      <c r="K52" s="19"/>
    </row>
    <row r="53" spans="1:11" ht="27.75" customHeight="1">
      <c r="A53" s="20" t="s">
        <v>54</v>
      </c>
      <c r="B53" s="20"/>
      <c r="C53" s="20"/>
      <c r="D53" s="20"/>
      <c r="E53" s="20"/>
      <c r="F53" s="20"/>
      <c r="G53" s="20"/>
      <c r="H53" s="20"/>
      <c r="I53" s="20"/>
      <c r="J53" s="20"/>
      <c r="K53" s="20"/>
    </row>
    <row r="54" spans="1:12" ht="43.5" customHeight="1">
      <c r="A54" s="22" t="s">
        <v>2</v>
      </c>
      <c r="B54" s="22" t="s">
        <v>3</v>
      </c>
      <c r="C54" s="22" t="s">
        <v>4</v>
      </c>
      <c r="D54" s="22" t="s">
        <v>5</v>
      </c>
      <c r="E54" s="23" t="s">
        <v>6</v>
      </c>
      <c r="F54" s="23" t="s">
        <v>7</v>
      </c>
      <c r="G54" s="24" t="s">
        <v>8</v>
      </c>
      <c r="H54" s="23" t="s">
        <v>9</v>
      </c>
      <c r="I54" s="23" t="s">
        <v>10</v>
      </c>
      <c r="J54" s="22" t="s">
        <v>55</v>
      </c>
      <c r="K54" s="58" t="s">
        <v>25</v>
      </c>
      <c r="L54" s="35"/>
    </row>
    <row r="55" spans="1:11" ht="44.25" customHeight="1">
      <c r="A55" s="26">
        <v>1</v>
      </c>
      <c r="B55" s="27" t="s">
        <v>56</v>
      </c>
      <c r="C55" s="76" t="s">
        <v>57</v>
      </c>
      <c r="D55" s="28">
        <v>8</v>
      </c>
      <c r="E55" s="77"/>
      <c r="F55" s="78">
        <f>D55*E55</f>
        <v>0</v>
      </c>
      <c r="G55" s="79"/>
      <c r="H55" s="70">
        <f>F55+(F55*G55/100)</f>
        <v>0</v>
      </c>
      <c r="I55" s="80"/>
      <c r="J55" s="33"/>
      <c r="K55" s="37"/>
    </row>
    <row r="56" spans="1:10" ht="27.75" customHeight="1">
      <c r="A56" s="38" t="s">
        <v>58</v>
      </c>
      <c r="B56" s="38"/>
      <c r="C56" s="38"/>
      <c r="D56" s="38"/>
      <c r="E56" s="38"/>
      <c r="F56" s="81">
        <f>SUM(F55:F55)</f>
        <v>0</v>
      </c>
      <c r="G56" s="82"/>
      <c r="H56" s="83">
        <f>SUM(H55:H55)</f>
        <v>0</v>
      </c>
      <c r="I56" s="84"/>
      <c r="J56" s="85"/>
    </row>
    <row r="57" spans="1:10" ht="27.75" customHeight="1">
      <c r="A57" s="54"/>
      <c r="B57" s="54"/>
      <c r="C57" s="54"/>
      <c r="D57" s="54"/>
      <c r="E57" s="54"/>
      <c r="F57" s="84"/>
      <c r="G57" s="86"/>
      <c r="H57" s="87"/>
      <c r="I57" s="84"/>
      <c r="J57" s="88"/>
    </row>
    <row r="58" spans="1:11" ht="27.75" customHeight="1">
      <c r="A58" s="20" t="s">
        <v>59</v>
      </c>
      <c r="B58" s="20"/>
      <c r="C58" s="20"/>
      <c r="D58" s="20"/>
      <c r="E58" s="20"/>
      <c r="F58" s="20"/>
      <c r="G58" s="20"/>
      <c r="H58" s="20"/>
      <c r="I58" s="20"/>
      <c r="J58" s="20"/>
      <c r="K58" s="20"/>
    </row>
    <row r="59" spans="1:15" ht="43.5" customHeight="1">
      <c r="A59" s="22" t="s">
        <v>2</v>
      </c>
      <c r="B59" s="22" t="s">
        <v>3</v>
      </c>
      <c r="C59" s="22" t="s">
        <v>4</v>
      </c>
      <c r="D59" s="22" t="s">
        <v>5</v>
      </c>
      <c r="E59" s="23" t="s">
        <v>6</v>
      </c>
      <c r="F59" s="23" t="s">
        <v>7</v>
      </c>
      <c r="G59" s="24" t="s">
        <v>8</v>
      </c>
      <c r="H59" s="23" t="s">
        <v>9</v>
      </c>
      <c r="I59" s="23" t="s">
        <v>10</v>
      </c>
      <c r="J59" s="22" t="s">
        <v>11</v>
      </c>
      <c r="K59" s="58" t="s">
        <v>25</v>
      </c>
      <c r="L59" s="35"/>
      <c r="M59" s="35"/>
      <c r="N59" s="35"/>
      <c r="O59" s="35"/>
    </row>
    <row r="60" spans="1:15" ht="65.25" customHeight="1">
      <c r="A60" s="59">
        <v>1</v>
      </c>
      <c r="B60" s="89" t="s">
        <v>60</v>
      </c>
      <c r="C60" s="26" t="s">
        <v>14</v>
      </c>
      <c r="D60" s="60">
        <v>12</v>
      </c>
      <c r="E60" s="61"/>
      <c r="F60" s="61">
        <f aca="true" t="shared" si="10" ref="F60:F63">D60*E60</f>
        <v>0</v>
      </c>
      <c r="G60" s="90"/>
      <c r="H60" s="61">
        <f aca="true" t="shared" si="11" ref="H60:H63">F60+(F60*G60/100)</f>
        <v>0</v>
      </c>
      <c r="I60" s="91"/>
      <c r="J60" s="80"/>
      <c r="K60" s="37"/>
      <c r="L60" s="35"/>
      <c r="M60" s="35"/>
      <c r="N60" s="35"/>
      <c r="O60" s="35"/>
    </row>
    <row r="61" spans="1:15" ht="74.25" customHeight="1">
      <c r="A61" s="59">
        <v>2</v>
      </c>
      <c r="B61" s="27" t="s">
        <v>61</v>
      </c>
      <c r="C61" s="26" t="s">
        <v>14</v>
      </c>
      <c r="D61" s="60">
        <v>10</v>
      </c>
      <c r="E61" s="61"/>
      <c r="F61" s="61">
        <f t="shared" si="10"/>
        <v>0</v>
      </c>
      <c r="G61" s="90"/>
      <c r="H61" s="61">
        <f t="shared" si="11"/>
        <v>0</v>
      </c>
      <c r="I61" s="91"/>
      <c r="J61" s="80"/>
      <c r="K61" s="8"/>
      <c r="L61" s="35"/>
      <c r="M61" s="35"/>
      <c r="N61" s="35"/>
      <c r="O61" s="35"/>
    </row>
    <row r="62" spans="1:11" ht="110.25" customHeight="1">
      <c r="A62" s="59">
        <v>3</v>
      </c>
      <c r="B62" s="27" t="s">
        <v>62</v>
      </c>
      <c r="C62" s="26" t="s">
        <v>14</v>
      </c>
      <c r="D62" s="60">
        <v>10</v>
      </c>
      <c r="E62" s="61"/>
      <c r="F62" s="61">
        <f t="shared" si="10"/>
        <v>0</v>
      </c>
      <c r="G62" s="90"/>
      <c r="H62" s="61">
        <f t="shared" si="11"/>
        <v>0</v>
      </c>
      <c r="I62" s="91"/>
      <c r="J62" s="80"/>
      <c r="K62" s="92"/>
    </row>
    <row r="63" spans="1:11" ht="101.25" customHeight="1">
      <c r="A63" s="59">
        <v>4</v>
      </c>
      <c r="B63" s="27" t="s">
        <v>63</v>
      </c>
      <c r="C63" s="26" t="s">
        <v>14</v>
      </c>
      <c r="D63" s="60">
        <v>4</v>
      </c>
      <c r="E63" s="61"/>
      <c r="F63" s="61">
        <f t="shared" si="10"/>
        <v>0</v>
      </c>
      <c r="G63" s="90"/>
      <c r="H63" s="61">
        <f t="shared" si="11"/>
        <v>0</v>
      </c>
      <c r="I63" s="91"/>
      <c r="J63" s="80"/>
      <c r="K63" s="92"/>
    </row>
    <row r="64" spans="1:10" ht="28.5" customHeight="1">
      <c r="A64" s="38" t="s">
        <v>64</v>
      </c>
      <c r="B64" s="38"/>
      <c r="C64" s="38"/>
      <c r="D64" s="38"/>
      <c r="E64" s="38"/>
      <c r="F64" s="93">
        <f>SUM(F60:F63)</f>
        <v>0</v>
      </c>
      <c r="G64" s="94"/>
      <c r="H64" s="93">
        <f>SUM(H60:H63)</f>
        <v>0</v>
      </c>
      <c r="I64" s="95"/>
      <c r="J64" s="96"/>
    </row>
    <row r="65" spans="1:9" ht="28.5" customHeight="1">
      <c r="A65" s="97"/>
      <c r="B65" s="98"/>
      <c r="C65" s="97"/>
      <c r="D65" s="97"/>
      <c r="E65" s="99"/>
      <c r="F65" s="99"/>
      <c r="G65" s="100"/>
      <c r="H65" s="99"/>
      <c r="I65" s="101"/>
    </row>
    <row r="66" spans="1:11" ht="27.75" customHeight="1">
      <c r="A66" s="102" t="s">
        <v>65</v>
      </c>
      <c r="B66" s="102"/>
      <c r="C66" s="102"/>
      <c r="D66" s="102"/>
      <c r="E66" s="102"/>
      <c r="F66" s="102"/>
      <c r="G66" s="102"/>
      <c r="H66" s="102"/>
      <c r="I66" s="102"/>
      <c r="J66" s="102"/>
      <c r="K66" s="102"/>
    </row>
    <row r="67" spans="1:11" ht="43.5" customHeight="1">
      <c r="A67" s="103" t="s">
        <v>2</v>
      </c>
      <c r="B67" s="103" t="s">
        <v>3</v>
      </c>
      <c r="C67" s="103" t="s">
        <v>4</v>
      </c>
      <c r="D67" s="103" t="s">
        <v>5</v>
      </c>
      <c r="E67" s="104" t="s">
        <v>66</v>
      </c>
      <c r="F67" s="104" t="s">
        <v>67</v>
      </c>
      <c r="G67" s="105" t="s">
        <v>8</v>
      </c>
      <c r="H67" s="104" t="s">
        <v>68</v>
      </c>
      <c r="I67" s="23" t="s">
        <v>10</v>
      </c>
      <c r="J67" s="22" t="s">
        <v>11</v>
      </c>
      <c r="K67" s="58" t="s">
        <v>25</v>
      </c>
    </row>
    <row r="68" spans="1:11" ht="74.25" customHeight="1">
      <c r="A68" s="26">
        <v>1</v>
      </c>
      <c r="B68" s="106" t="s">
        <v>69</v>
      </c>
      <c r="C68" s="107" t="s">
        <v>14</v>
      </c>
      <c r="D68" s="28">
        <v>80</v>
      </c>
      <c r="E68" s="29"/>
      <c r="F68" s="29">
        <f>D68*E68</f>
        <v>0</v>
      </c>
      <c r="G68" s="62"/>
      <c r="H68" s="29">
        <f>F68+(F68*G68/100)</f>
        <v>0</v>
      </c>
      <c r="I68" s="33"/>
      <c r="J68" s="36"/>
      <c r="K68" s="37"/>
    </row>
    <row r="69" spans="1:9" ht="27.75" customHeight="1">
      <c r="A69" s="38" t="s">
        <v>70</v>
      </c>
      <c r="B69" s="38"/>
      <c r="C69" s="38"/>
      <c r="D69" s="38"/>
      <c r="E69" s="38"/>
      <c r="F69" s="108">
        <f>SUM(F68:F68)</f>
        <v>0</v>
      </c>
      <c r="G69" s="109"/>
      <c r="H69" s="108">
        <f>SUM(H68:H68)</f>
        <v>0</v>
      </c>
      <c r="I69" s="6"/>
    </row>
    <row r="70" spans="1:9" ht="29.25" customHeight="1">
      <c r="A70" s="97"/>
      <c r="B70" s="98"/>
      <c r="C70" s="97"/>
      <c r="D70" s="97"/>
      <c r="E70" s="99"/>
      <c r="F70" s="99"/>
      <c r="G70" s="100"/>
      <c r="H70" s="99"/>
      <c r="I70" s="101"/>
    </row>
    <row r="71" spans="1:13" ht="27.75" customHeight="1">
      <c r="A71" s="102" t="s">
        <v>71</v>
      </c>
      <c r="B71" s="102"/>
      <c r="C71" s="102"/>
      <c r="D71" s="102"/>
      <c r="E71" s="102"/>
      <c r="F71" s="102"/>
      <c r="G71" s="102"/>
      <c r="H71" s="102"/>
      <c r="I71" s="102"/>
      <c r="J71" s="102"/>
      <c r="K71" s="102"/>
      <c r="L71" s="21"/>
      <c r="M71" s="21"/>
    </row>
    <row r="72" spans="1:11" ht="44.25" customHeight="1">
      <c r="A72" s="103" t="s">
        <v>2</v>
      </c>
      <c r="B72" s="103" t="s">
        <v>3</v>
      </c>
      <c r="C72" s="103" t="s">
        <v>4</v>
      </c>
      <c r="D72" s="103" t="s">
        <v>5</v>
      </c>
      <c r="E72" s="104" t="s">
        <v>66</v>
      </c>
      <c r="F72" s="104" t="s">
        <v>67</v>
      </c>
      <c r="G72" s="105" t="s">
        <v>8</v>
      </c>
      <c r="H72" s="104" t="s">
        <v>68</v>
      </c>
      <c r="I72" s="23" t="s">
        <v>10</v>
      </c>
      <c r="J72" s="22" t="s">
        <v>11</v>
      </c>
      <c r="K72" s="58" t="s">
        <v>25</v>
      </c>
    </row>
    <row r="73" spans="1:11" ht="56.25" customHeight="1">
      <c r="A73" s="26">
        <v>1</v>
      </c>
      <c r="B73" s="110" t="s">
        <v>72</v>
      </c>
      <c r="C73" s="26" t="s">
        <v>57</v>
      </c>
      <c r="D73" s="28">
        <v>50</v>
      </c>
      <c r="E73" s="29"/>
      <c r="F73" s="29">
        <f>D73*E73</f>
        <v>0</v>
      </c>
      <c r="G73" s="62"/>
      <c r="H73" s="29">
        <f>F73+(F73*G73/100)</f>
        <v>0</v>
      </c>
      <c r="I73" s="32"/>
      <c r="J73" s="36"/>
      <c r="K73" s="37"/>
    </row>
    <row r="74" spans="1:9" ht="27.75" customHeight="1">
      <c r="A74" s="38" t="s">
        <v>73</v>
      </c>
      <c r="B74" s="38"/>
      <c r="C74" s="38"/>
      <c r="D74" s="38"/>
      <c r="E74" s="38"/>
      <c r="F74" s="108">
        <f>SUM(F73:F73)</f>
        <v>0</v>
      </c>
      <c r="G74" s="109"/>
      <c r="H74" s="108">
        <f>SUM(H73:H73)</f>
        <v>0</v>
      </c>
      <c r="I74" s="6"/>
    </row>
    <row r="75" spans="1:10" ht="27.75" customHeight="1">
      <c r="A75" s="111"/>
      <c r="B75" s="111"/>
      <c r="C75" s="111"/>
      <c r="D75" s="111"/>
      <c r="E75" s="111"/>
      <c r="F75" s="112"/>
      <c r="G75" s="40"/>
      <c r="H75" s="112"/>
      <c r="I75" s="113"/>
      <c r="J75" s="114"/>
    </row>
    <row r="76" spans="1:12" ht="27.75" customHeight="1">
      <c r="A76" s="102" t="s">
        <v>74</v>
      </c>
      <c r="B76" s="102"/>
      <c r="C76" s="102"/>
      <c r="D76" s="102"/>
      <c r="E76" s="102"/>
      <c r="F76" s="102"/>
      <c r="G76" s="102"/>
      <c r="H76" s="102"/>
      <c r="I76" s="102"/>
      <c r="J76" s="102"/>
      <c r="K76" s="102"/>
      <c r="L76" s="21"/>
    </row>
    <row r="77" spans="1:12" ht="43.5" customHeight="1">
      <c r="A77" s="103" t="s">
        <v>2</v>
      </c>
      <c r="B77" s="103" t="s">
        <v>3</v>
      </c>
      <c r="C77" s="103" t="s">
        <v>4</v>
      </c>
      <c r="D77" s="103" t="s">
        <v>5</v>
      </c>
      <c r="E77" s="104" t="s">
        <v>66</v>
      </c>
      <c r="F77" s="104" t="s">
        <v>67</v>
      </c>
      <c r="G77" s="105" t="s">
        <v>8</v>
      </c>
      <c r="H77" s="104" t="s">
        <v>68</v>
      </c>
      <c r="I77" s="23" t="s">
        <v>10</v>
      </c>
      <c r="J77" s="22" t="s">
        <v>11</v>
      </c>
      <c r="K77" s="58" t="s">
        <v>25</v>
      </c>
      <c r="L77" s="21"/>
    </row>
    <row r="78" spans="1:11" ht="36.75" customHeight="1">
      <c r="A78" s="26">
        <v>1</v>
      </c>
      <c r="B78" s="115" t="s">
        <v>75</v>
      </c>
      <c r="C78" s="26" t="s">
        <v>14</v>
      </c>
      <c r="D78" s="26">
        <v>900</v>
      </c>
      <c r="E78" s="29"/>
      <c r="F78" s="29">
        <f>D78*E78</f>
        <v>0</v>
      </c>
      <c r="G78" s="64"/>
      <c r="H78" s="29">
        <f>F78+(F78*G78/100)</f>
        <v>0</v>
      </c>
      <c r="I78" s="116"/>
      <c r="J78" s="50"/>
      <c r="K78" s="37"/>
    </row>
    <row r="79" spans="1:9" ht="27.75" customHeight="1">
      <c r="A79" s="38" t="s">
        <v>76</v>
      </c>
      <c r="B79" s="38"/>
      <c r="C79" s="38"/>
      <c r="D79" s="38"/>
      <c r="E79" s="38"/>
      <c r="F79" s="108">
        <f>SUM(F78:F78)</f>
        <v>0</v>
      </c>
      <c r="G79" s="109"/>
      <c r="H79" s="108">
        <f>SUM(H78:H78)</f>
        <v>0</v>
      </c>
      <c r="I79" s="6"/>
    </row>
    <row r="80" spans="1:10" ht="27.75" customHeight="1">
      <c r="A80" s="111"/>
      <c r="B80" s="111"/>
      <c r="C80" s="111"/>
      <c r="D80" s="111"/>
      <c r="E80" s="111"/>
      <c r="F80" s="112"/>
      <c r="G80" s="40"/>
      <c r="H80" s="112"/>
      <c r="I80" s="113"/>
      <c r="J80" s="114"/>
    </row>
    <row r="81" spans="1:11" ht="27.75" customHeight="1">
      <c r="A81" s="117" t="s">
        <v>77</v>
      </c>
      <c r="B81" s="117"/>
      <c r="C81" s="117"/>
      <c r="D81" s="117"/>
      <c r="E81" s="117"/>
      <c r="F81" s="117"/>
      <c r="G81" s="117"/>
      <c r="H81" s="117"/>
      <c r="I81" s="117"/>
      <c r="J81" s="117"/>
      <c r="K81" s="117"/>
    </row>
    <row r="82" spans="1:11" ht="43.5" customHeight="1">
      <c r="A82" s="22" t="s">
        <v>2</v>
      </c>
      <c r="B82" s="22" t="s">
        <v>3</v>
      </c>
      <c r="C82" s="22" t="s">
        <v>4</v>
      </c>
      <c r="D82" s="22" t="s">
        <v>5</v>
      </c>
      <c r="E82" s="23" t="s">
        <v>6</v>
      </c>
      <c r="F82" s="23" t="s">
        <v>7</v>
      </c>
      <c r="G82" s="24" t="s">
        <v>8</v>
      </c>
      <c r="H82" s="23" t="s">
        <v>9</v>
      </c>
      <c r="I82" s="23" t="s">
        <v>10</v>
      </c>
      <c r="J82" s="22" t="s">
        <v>11</v>
      </c>
      <c r="K82" s="58" t="s">
        <v>25</v>
      </c>
    </row>
    <row r="83" spans="1:11" ht="29.25" customHeight="1">
      <c r="A83" s="59">
        <v>1</v>
      </c>
      <c r="B83" s="27" t="s">
        <v>78</v>
      </c>
      <c r="C83" s="26" t="s">
        <v>79</v>
      </c>
      <c r="D83" s="60">
        <v>100</v>
      </c>
      <c r="E83" s="61"/>
      <c r="F83" s="61">
        <f>D83*E83</f>
        <v>0</v>
      </c>
      <c r="G83" s="30"/>
      <c r="H83" s="61">
        <f>F83+(F83*G83/100)</f>
        <v>0</v>
      </c>
      <c r="I83" s="118"/>
      <c r="J83" s="119"/>
      <c r="K83" s="37"/>
    </row>
    <row r="84" spans="1:9" ht="28.5" customHeight="1">
      <c r="A84" s="38" t="s">
        <v>80</v>
      </c>
      <c r="B84" s="38"/>
      <c r="C84" s="38"/>
      <c r="D84" s="38"/>
      <c r="E84" s="38"/>
      <c r="F84" s="39">
        <f>SUM(F83:F83)</f>
        <v>0</v>
      </c>
      <c r="G84" s="120"/>
      <c r="H84" s="39">
        <f>SUM(H83:H83)</f>
        <v>0</v>
      </c>
      <c r="I84" s="121"/>
    </row>
    <row r="85" spans="1:9" ht="28.5" customHeight="1">
      <c r="A85" s="97"/>
      <c r="B85" s="98"/>
      <c r="C85" s="97"/>
      <c r="D85" s="97"/>
      <c r="E85" s="99"/>
      <c r="F85" s="99"/>
      <c r="G85" s="100"/>
      <c r="H85" s="99"/>
      <c r="I85" s="101"/>
    </row>
    <row r="86" spans="1:11" ht="29.25" customHeight="1">
      <c r="A86" s="20" t="s">
        <v>81</v>
      </c>
      <c r="B86" s="20"/>
      <c r="C86" s="20"/>
      <c r="D86" s="20"/>
      <c r="E86" s="20"/>
      <c r="F86" s="20"/>
      <c r="G86" s="20"/>
      <c r="H86" s="20"/>
      <c r="I86" s="20"/>
      <c r="J86" s="20"/>
      <c r="K86" s="20"/>
    </row>
    <row r="87" spans="1:11" ht="43.5" customHeight="1">
      <c r="A87" s="22" t="s">
        <v>2</v>
      </c>
      <c r="B87" s="22" t="s">
        <v>3</v>
      </c>
      <c r="C87" s="22" t="s">
        <v>4</v>
      </c>
      <c r="D87" s="22" t="s">
        <v>5</v>
      </c>
      <c r="E87" s="23" t="s">
        <v>6</v>
      </c>
      <c r="F87" s="23" t="s">
        <v>7</v>
      </c>
      <c r="G87" s="24" t="s">
        <v>8</v>
      </c>
      <c r="H87" s="23" t="s">
        <v>9</v>
      </c>
      <c r="I87" s="23" t="s">
        <v>10</v>
      </c>
      <c r="J87" s="22" t="s">
        <v>55</v>
      </c>
      <c r="K87" s="58" t="s">
        <v>25</v>
      </c>
    </row>
    <row r="88" spans="1:11" ht="110.25" customHeight="1">
      <c r="A88" s="26">
        <v>1</v>
      </c>
      <c r="B88" s="27" t="s">
        <v>82</v>
      </c>
      <c r="C88" s="59" t="s">
        <v>14</v>
      </c>
      <c r="D88" s="60">
        <v>25</v>
      </c>
      <c r="E88" s="122"/>
      <c r="F88" s="122">
        <f aca="true" t="shared" si="12" ref="F88:F89">D88*E88</f>
        <v>0</v>
      </c>
      <c r="G88" s="123"/>
      <c r="H88" s="122">
        <f aca="true" t="shared" si="13" ref="H88:H89">F88+(F88*G88/100)</f>
        <v>0</v>
      </c>
      <c r="I88" s="36"/>
      <c r="J88" s="36"/>
      <c r="K88" s="37"/>
    </row>
    <row r="89" spans="1:11" ht="101.25" customHeight="1">
      <c r="A89" s="26">
        <v>2</v>
      </c>
      <c r="B89" s="27" t="s">
        <v>83</v>
      </c>
      <c r="C89" s="59" t="s">
        <v>14</v>
      </c>
      <c r="D89" s="60">
        <v>12</v>
      </c>
      <c r="E89" s="122"/>
      <c r="F89" s="122">
        <f t="shared" si="12"/>
        <v>0</v>
      </c>
      <c r="G89" s="123"/>
      <c r="H89" s="122">
        <f t="shared" si="13"/>
        <v>0</v>
      </c>
      <c r="I89" s="36"/>
      <c r="J89" s="36"/>
      <c r="K89" s="92"/>
    </row>
    <row r="90" spans="1:10" ht="27.75" customHeight="1">
      <c r="A90" s="38" t="s">
        <v>84</v>
      </c>
      <c r="B90" s="38" t="s">
        <v>85</v>
      </c>
      <c r="C90" s="38"/>
      <c r="D90" s="38"/>
      <c r="E90" s="38"/>
      <c r="F90" s="124">
        <f>SUM(F88:F89)</f>
        <v>0</v>
      </c>
      <c r="G90" s="86"/>
      <c r="H90" s="125">
        <f>SUM(H88:H89)</f>
        <v>0</v>
      </c>
      <c r="I90" s="84"/>
      <c r="J90" s="69"/>
    </row>
    <row r="91" spans="1:9" ht="27.75" customHeight="1">
      <c r="A91" s="97"/>
      <c r="B91" s="98"/>
      <c r="C91" s="97"/>
      <c r="D91" s="97"/>
      <c r="E91" s="99"/>
      <c r="F91" s="99"/>
      <c r="G91" s="100"/>
      <c r="H91" s="99"/>
      <c r="I91" s="101"/>
    </row>
    <row r="92" spans="1:11" ht="27.75" customHeight="1">
      <c r="A92" s="20" t="s">
        <v>86</v>
      </c>
      <c r="B92" s="20"/>
      <c r="C92" s="20"/>
      <c r="D92" s="20"/>
      <c r="E92" s="20"/>
      <c r="F92" s="20">
        <f>D92*E92</f>
        <v>0</v>
      </c>
      <c r="G92" s="20"/>
      <c r="H92" s="20">
        <f>F92+(F92*G92/100)</f>
        <v>0</v>
      </c>
      <c r="I92" s="20"/>
      <c r="J92" s="20"/>
      <c r="K92" s="20"/>
    </row>
    <row r="93" spans="1:11" ht="42" customHeight="1">
      <c r="A93" s="22" t="s">
        <v>2</v>
      </c>
      <c r="B93" s="22" t="s">
        <v>3</v>
      </c>
      <c r="C93" s="22" t="s">
        <v>4</v>
      </c>
      <c r="D93" s="22" t="s">
        <v>5</v>
      </c>
      <c r="E93" s="23" t="s">
        <v>6</v>
      </c>
      <c r="F93" s="23" t="s">
        <v>7</v>
      </c>
      <c r="G93" s="24" t="s">
        <v>8</v>
      </c>
      <c r="H93" s="23" t="s">
        <v>9</v>
      </c>
      <c r="I93" s="23" t="s">
        <v>10</v>
      </c>
      <c r="J93" s="22" t="s">
        <v>11</v>
      </c>
      <c r="K93" s="58" t="s">
        <v>25</v>
      </c>
    </row>
    <row r="94" spans="1:11" ht="128.25" customHeight="1">
      <c r="A94" s="59">
        <v>1</v>
      </c>
      <c r="B94" s="27" t="s">
        <v>87</v>
      </c>
      <c r="C94" s="26" t="s">
        <v>32</v>
      </c>
      <c r="D94" s="60">
        <v>40</v>
      </c>
      <c r="E94" s="61"/>
      <c r="F94" s="61">
        <f>D94*E94</f>
        <v>0</v>
      </c>
      <c r="G94" s="126"/>
      <c r="H94" s="61">
        <f>F94+(F94*G94/100)</f>
        <v>0</v>
      </c>
      <c r="I94" s="31"/>
      <c r="J94" s="63"/>
      <c r="K94" s="37"/>
    </row>
    <row r="95" spans="1:10" ht="27.75" customHeight="1">
      <c r="A95" s="127" t="s">
        <v>88</v>
      </c>
      <c r="B95" s="127"/>
      <c r="C95" s="127"/>
      <c r="D95" s="127"/>
      <c r="E95" s="127"/>
      <c r="F95" s="93">
        <f>F94</f>
        <v>0</v>
      </c>
      <c r="G95" s="75"/>
      <c r="H95" s="93">
        <f>H94</f>
        <v>0</v>
      </c>
      <c r="I95" s="128"/>
      <c r="J95" s="129"/>
    </row>
    <row r="96" spans="1:9" ht="27.75" customHeight="1">
      <c r="A96" s="97"/>
      <c r="B96" s="98"/>
      <c r="C96" s="97"/>
      <c r="D96" s="97"/>
      <c r="E96" s="99"/>
      <c r="F96"/>
      <c r="G96"/>
      <c r="H96"/>
      <c r="I96" s="101"/>
    </row>
    <row r="97" spans="1:11" ht="27.75" customHeight="1">
      <c r="A97" s="117" t="s">
        <v>89</v>
      </c>
      <c r="B97" s="117"/>
      <c r="C97" s="117"/>
      <c r="D97" s="117"/>
      <c r="E97" s="117"/>
      <c r="F97" s="117"/>
      <c r="G97" s="117"/>
      <c r="H97" s="117"/>
      <c r="I97" s="117"/>
      <c r="J97" s="117"/>
      <c r="K97" s="117"/>
    </row>
    <row r="98" spans="1:11" ht="42.75" customHeight="1">
      <c r="A98" s="22" t="s">
        <v>2</v>
      </c>
      <c r="B98" s="22" t="s">
        <v>3</v>
      </c>
      <c r="C98" s="22" t="s">
        <v>4</v>
      </c>
      <c r="D98" s="22" t="s">
        <v>5</v>
      </c>
      <c r="E98" s="23" t="s">
        <v>6</v>
      </c>
      <c r="F98" s="23" t="s">
        <v>7</v>
      </c>
      <c r="G98" s="24" t="s">
        <v>8</v>
      </c>
      <c r="H98" s="23" t="s">
        <v>9</v>
      </c>
      <c r="I98" s="23" t="s">
        <v>10</v>
      </c>
      <c r="J98" s="22" t="s">
        <v>11</v>
      </c>
      <c r="K98" s="58" t="s">
        <v>25</v>
      </c>
    </row>
    <row r="99" spans="1:11" ht="30" customHeight="1">
      <c r="A99" s="130">
        <v>1</v>
      </c>
      <c r="B99" s="89" t="s">
        <v>90</v>
      </c>
      <c r="C99" s="131" t="s">
        <v>14</v>
      </c>
      <c r="D99" s="132">
        <v>50</v>
      </c>
      <c r="E99" s="133"/>
      <c r="F99" s="134">
        <f aca="true" t="shared" si="14" ref="F99:F101">D99*E99</f>
        <v>0</v>
      </c>
      <c r="G99" s="135"/>
      <c r="H99" s="134">
        <f aca="true" t="shared" si="15" ref="H99:H101">F99+(F99*G99/100)</f>
        <v>0</v>
      </c>
      <c r="I99" s="136"/>
      <c r="J99" s="137"/>
      <c r="K99" s="37"/>
    </row>
    <row r="100" spans="1:11" ht="30" customHeight="1">
      <c r="A100" s="130">
        <v>2</v>
      </c>
      <c r="B100" s="89" t="s">
        <v>91</v>
      </c>
      <c r="C100" s="131" t="s">
        <v>14</v>
      </c>
      <c r="D100" s="132">
        <v>2</v>
      </c>
      <c r="E100" s="133"/>
      <c r="F100" s="134">
        <f t="shared" si="14"/>
        <v>0</v>
      </c>
      <c r="G100" s="135"/>
      <c r="H100" s="134">
        <f t="shared" si="15"/>
        <v>0</v>
      </c>
      <c r="I100" s="138"/>
      <c r="J100" s="137"/>
      <c r="K100" s="92"/>
    </row>
    <row r="101" spans="1:11" ht="30" customHeight="1">
      <c r="A101" s="130">
        <v>3</v>
      </c>
      <c r="B101" s="89" t="s">
        <v>92</v>
      </c>
      <c r="C101" s="131" t="s">
        <v>93</v>
      </c>
      <c r="D101" s="132">
        <v>1</v>
      </c>
      <c r="E101" s="133"/>
      <c r="F101" s="134">
        <f t="shared" si="14"/>
        <v>0</v>
      </c>
      <c r="G101" s="135"/>
      <c r="H101" s="134">
        <f t="shared" si="15"/>
        <v>0</v>
      </c>
      <c r="I101" s="138"/>
      <c r="J101" s="137"/>
      <c r="K101" s="92"/>
    </row>
    <row r="102" spans="1:10" ht="28.5" customHeight="1">
      <c r="A102" s="38" t="s">
        <v>94</v>
      </c>
      <c r="B102" s="38"/>
      <c r="C102" s="38"/>
      <c r="D102" s="38"/>
      <c r="E102" s="38"/>
      <c r="F102" s="39">
        <f>SUM(F99:F101)</f>
        <v>0</v>
      </c>
      <c r="G102" s="40"/>
      <c r="H102" s="39">
        <f>SUM(H99:H101)</f>
        <v>0</v>
      </c>
      <c r="I102" s="55"/>
      <c r="J102" s="96"/>
    </row>
    <row r="103" spans="1:9" ht="28.5" customHeight="1">
      <c r="A103" s="97"/>
      <c r="B103" s="98"/>
      <c r="C103" s="97"/>
      <c r="D103" s="97"/>
      <c r="E103" s="99"/>
      <c r="F103" s="99"/>
      <c r="G103" s="100"/>
      <c r="H103" s="99"/>
      <c r="I103" s="101"/>
    </row>
    <row r="104" spans="1:11" ht="27.75" customHeight="1">
      <c r="A104" s="20" t="s">
        <v>95</v>
      </c>
      <c r="B104" s="20"/>
      <c r="C104" s="20"/>
      <c r="D104" s="20"/>
      <c r="E104" s="20"/>
      <c r="F104" s="20"/>
      <c r="G104" s="20"/>
      <c r="H104" s="20"/>
      <c r="I104" s="20"/>
      <c r="J104" s="20"/>
      <c r="K104" s="20"/>
    </row>
    <row r="105" spans="1:11" ht="43.5" customHeight="1">
      <c r="A105" s="22" t="s">
        <v>2</v>
      </c>
      <c r="B105" s="22" t="s">
        <v>3</v>
      </c>
      <c r="C105" s="22" t="s">
        <v>4</v>
      </c>
      <c r="D105" s="22" t="s">
        <v>5</v>
      </c>
      <c r="E105" s="23" t="s">
        <v>6</v>
      </c>
      <c r="F105" s="23" t="s">
        <v>7</v>
      </c>
      <c r="G105" s="24" t="s">
        <v>8</v>
      </c>
      <c r="H105" s="23" t="s">
        <v>9</v>
      </c>
      <c r="I105" s="23" t="s">
        <v>10</v>
      </c>
      <c r="J105" s="22" t="s">
        <v>55</v>
      </c>
      <c r="K105" s="58" t="s">
        <v>25</v>
      </c>
    </row>
    <row r="106" spans="1:11" ht="51" customHeight="1">
      <c r="A106" s="139" t="s">
        <v>96</v>
      </c>
      <c r="B106" s="140" t="s">
        <v>97</v>
      </c>
      <c r="C106" s="26" t="s">
        <v>14</v>
      </c>
      <c r="D106" s="141">
        <v>1000</v>
      </c>
      <c r="E106" s="142"/>
      <c r="F106" s="142">
        <f aca="true" t="shared" si="16" ref="F106:F107">D106*E106</f>
        <v>0</v>
      </c>
      <c r="G106" s="143"/>
      <c r="H106" s="142">
        <f aca="true" t="shared" si="17" ref="H106:H107">F106+(F106*G106/100)</f>
        <v>0</v>
      </c>
      <c r="I106" s="144"/>
      <c r="J106" s="145"/>
      <c r="K106" s="37"/>
    </row>
    <row r="107" spans="1:11" ht="82.5" customHeight="1">
      <c r="A107" s="139" t="s">
        <v>98</v>
      </c>
      <c r="B107" s="140" t="s">
        <v>99</v>
      </c>
      <c r="C107" s="26" t="s">
        <v>14</v>
      </c>
      <c r="D107" s="141">
        <v>600</v>
      </c>
      <c r="E107" s="142"/>
      <c r="F107" s="142">
        <f t="shared" si="16"/>
        <v>0</v>
      </c>
      <c r="G107" s="143"/>
      <c r="H107" s="142">
        <f t="shared" si="17"/>
        <v>0</v>
      </c>
      <c r="I107" s="91"/>
      <c r="J107" s="145"/>
      <c r="K107" s="92"/>
    </row>
    <row r="108" spans="1:10" ht="27.75" customHeight="1">
      <c r="A108" s="38" t="s">
        <v>100</v>
      </c>
      <c r="B108" s="38"/>
      <c r="C108" s="38"/>
      <c r="D108" s="38"/>
      <c r="E108" s="38"/>
      <c r="F108" s="124">
        <f>SUM(F106:F107)</f>
        <v>0</v>
      </c>
      <c r="G108" s="86"/>
      <c r="H108" s="125">
        <f>SUM(H106:H107)</f>
        <v>0</v>
      </c>
      <c r="I108" s="84"/>
      <c r="J108" s="146"/>
    </row>
    <row r="109" spans="1:9" ht="27.75" customHeight="1">
      <c r="A109" s="97"/>
      <c r="B109" s="98"/>
      <c r="C109" s="97"/>
      <c r="D109" s="97"/>
      <c r="E109" s="99"/>
      <c r="F109" s="99"/>
      <c r="G109" s="100"/>
      <c r="H109" s="99"/>
      <c r="I109" s="101"/>
    </row>
    <row r="110" spans="1:12" ht="27.75" customHeight="1">
      <c r="A110" s="20" t="s">
        <v>101</v>
      </c>
      <c r="B110" s="20"/>
      <c r="C110" s="20"/>
      <c r="D110" s="20"/>
      <c r="E110" s="20"/>
      <c r="F110" s="20"/>
      <c r="G110" s="20"/>
      <c r="H110" s="20"/>
      <c r="I110" s="20"/>
      <c r="J110" s="20"/>
      <c r="K110" s="20"/>
      <c r="L110" s="21"/>
    </row>
    <row r="111" spans="1:11" ht="42.75" customHeight="1">
      <c r="A111" s="22" t="s">
        <v>2</v>
      </c>
      <c r="B111" s="22" t="s">
        <v>3</v>
      </c>
      <c r="C111" s="22" t="s">
        <v>4</v>
      </c>
      <c r="D111" s="22" t="s">
        <v>5</v>
      </c>
      <c r="E111" s="23" t="s">
        <v>6</v>
      </c>
      <c r="F111" s="23" t="s">
        <v>7</v>
      </c>
      <c r="G111" s="24" t="s">
        <v>8</v>
      </c>
      <c r="H111" s="23" t="s">
        <v>9</v>
      </c>
      <c r="I111" s="23" t="s">
        <v>10</v>
      </c>
      <c r="J111" s="22" t="s">
        <v>11</v>
      </c>
      <c r="K111" s="58" t="s">
        <v>25</v>
      </c>
    </row>
    <row r="112" spans="1:20" ht="47.25" customHeight="1">
      <c r="A112" s="147">
        <v>1</v>
      </c>
      <c r="B112" s="148" t="s">
        <v>102</v>
      </c>
      <c r="C112" s="147" t="s">
        <v>32</v>
      </c>
      <c r="D112" s="149">
        <v>50</v>
      </c>
      <c r="E112" s="150"/>
      <c r="F112" s="150">
        <f aca="true" t="shared" si="18" ref="F112:F113">D112*E112</f>
        <v>0</v>
      </c>
      <c r="G112" s="90"/>
      <c r="H112" s="150">
        <f aca="true" t="shared" si="19" ref="H112:H113">F112+(F112*G112/100)</f>
        <v>0</v>
      </c>
      <c r="I112" s="151"/>
      <c r="J112" s="80"/>
      <c r="K112" s="37"/>
      <c r="N112" s="98"/>
      <c r="O112" s="97"/>
      <c r="P112" s="97"/>
      <c r="Q112" s="99"/>
      <c r="R112" s="99"/>
      <c r="S112" s="100"/>
      <c r="T112" s="152"/>
    </row>
    <row r="113" spans="1:256" s="19" customFormat="1" ht="69.75" customHeight="1">
      <c r="A113" s="153">
        <v>2</v>
      </c>
      <c r="B113" s="154" t="s">
        <v>103</v>
      </c>
      <c r="C113" s="153" t="s">
        <v>14</v>
      </c>
      <c r="D113" s="155">
        <v>100</v>
      </c>
      <c r="E113" s="156"/>
      <c r="F113" s="150">
        <f t="shared" si="18"/>
        <v>0</v>
      </c>
      <c r="G113" s="157"/>
      <c r="H113" s="150">
        <f t="shared" si="19"/>
        <v>0</v>
      </c>
      <c r="I113" s="158"/>
      <c r="J113" s="159"/>
      <c r="K113" s="37"/>
      <c r="GJ113" s="160"/>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161"/>
      <c r="IQ113" s="161"/>
      <c r="IR113" s="161"/>
      <c r="IS113" s="161"/>
      <c r="IT113" s="161"/>
      <c r="IU113" s="161"/>
      <c r="IV113" s="161"/>
    </row>
    <row r="114" spans="1:20" ht="27.75" customHeight="1">
      <c r="A114" s="162" t="s">
        <v>104</v>
      </c>
      <c r="B114" s="162"/>
      <c r="C114" s="162"/>
      <c r="D114" s="162"/>
      <c r="E114" s="162"/>
      <c r="F114" s="93">
        <f>SUM(F112:F113)</f>
        <v>0</v>
      </c>
      <c r="G114" s="75"/>
      <c r="H114" s="93">
        <f>SUM(H112:H113)</f>
        <v>0</v>
      </c>
      <c r="I114" s="128"/>
      <c r="J114" s="96"/>
      <c r="N114" s="98"/>
      <c r="O114" s="97"/>
      <c r="P114" s="97"/>
      <c r="Q114" s="99"/>
      <c r="R114" s="99"/>
      <c r="S114" s="100"/>
      <c r="T114" s="152"/>
    </row>
    <row r="115" spans="1:20" ht="27.75" customHeight="1">
      <c r="A115" s="97"/>
      <c r="B115" s="98"/>
      <c r="C115" s="97"/>
      <c r="D115" s="97"/>
      <c r="E115" s="99"/>
      <c r="F115" s="99"/>
      <c r="G115" s="100"/>
      <c r="H115" s="99"/>
      <c r="I115" s="101"/>
      <c r="N115" s="98"/>
      <c r="O115" s="97"/>
      <c r="P115" s="97"/>
      <c r="Q115" s="99"/>
      <c r="R115" s="99"/>
      <c r="S115" s="100"/>
      <c r="T115" s="99"/>
    </row>
    <row r="116" spans="1:20" ht="27.75" customHeight="1">
      <c r="A116" s="20" t="s">
        <v>105</v>
      </c>
      <c r="B116" s="20"/>
      <c r="C116" s="20"/>
      <c r="D116" s="20"/>
      <c r="E116" s="20"/>
      <c r="F116" s="20"/>
      <c r="G116" s="20"/>
      <c r="H116" s="20"/>
      <c r="I116" s="20"/>
      <c r="J116" s="20"/>
      <c r="K116" s="20"/>
      <c r="N116" s="163"/>
      <c r="O116" s="97"/>
      <c r="P116" s="97"/>
      <c r="Q116" s="99"/>
      <c r="R116" s="99"/>
      <c r="S116" s="100"/>
      <c r="T116" s="99"/>
    </row>
    <row r="117" spans="1:11" ht="43.5" customHeight="1">
      <c r="A117" s="22" t="s">
        <v>2</v>
      </c>
      <c r="B117" s="22" t="s">
        <v>3</v>
      </c>
      <c r="C117" s="22" t="s">
        <v>4</v>
      </c>
      <c r="D117" s="22" t="s">
        <v>5</v>
      </c>
      <c r="E117" s="23" t="s">
        <v>6</v>
      </c>
      <c r="F117" s="23" t="s">
        <v>7</v>
      </c>
      <c r="G117" s="24" t="s">
        <v>8</v>
      </c>
      <c r="H117" s="23" t="s">
        <v>9</v>
      </c>
      <c r="I117" s="23" t="s">
        <v>10</v>
      </c>
      <c r="J117" s="22" t="s">
        <v>55</v>
      </c>
      <c r="K117" s="58" t="s">
        <v>25</v>
      </c>
    </row>
    <row r="118" spans="1:11" ht="38.25" customHeight="1">
      <c r="A118" s="164">
        <v>1</v>
      </c>
      <c r="B118" s="27" t="s">
        <v>106</v>
      </c>
      <c r="C118" s="59" t="s">
        <v>14</v>
      </c>
      <c r="D118" s="59">
        <v>12</v>
      </c>
      <c r="E118" s="165"/>
      <c r="F118" s="165">
        <f aca="true" t="shared" si="20" ref="F118:F120">D118*E118</f>
        <v>0</v>
      </c>
      <c r="G118" s="126"/>
      <c r="H118" s="165">
        <f aca="true" t="shared" si="21" ref="H118:H120">F118+(F118*G118/100)</f>
        <v>0</v>
      </c>
      <c r="I118" s="31"/>
      <c r="J118" s="31"/>
      <c r="K118" s="37"/>
    </row>
    <row r="119" spans="1:256" s="19" customFormat="1" ht="27.75" customHeight="1">
      <c r="A119" s="166">
        <v>2</v>
      </c>
      <c r="B119" s="115" t="s">
        <v>107</v>
      </c>
      <c r="C119" s="26" t="s">
        <v>14</v>
      </c>
      <c r="D119" s="26">
        <v>12</v>
      </c>
      <c r="E119" s="77"/>
      <c r="F119" s="165">
        <f t="shared" si="20"/>
        <v>0</v>
      </c>
      <c r="G119" s="167"/>
      <c r="H119" s="165">
        <f t="shared" si="21"/>
        <v>0</v>
      </c>
      <c r="I119" s="63"/>
      <c r="J119" s="63"/>
      <c r="K119" s="37"/>
      <c r="GJ119" s="160"/>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161"/>
      <c r="IQ119" s="161"/>
      <c r="IR119" s="161"/>
      <c r="IS119" s="161"/>
      <c r="IT119" s="161"/>
      <c r="IU119" s="161"/>
      <c r="IV119" s="161"/>
    </row>
    <row r="120" spans="1:11" ht="29.25" customHeight="1">
      <c r="A120" s="59">
        <v>2</v>
      </c>
      <c r="B120" s="27" t="s">
        <v>108</v>
      </c>
      <c r="C120" s="59" t="s">
        <v>109</v>
      </c>
      <c r="D120" s="59">
        <v>60</v>
      </c>
      <c r="E120" s="168"/>
      <c r="F120" s="165">
        <f t="shared" si="20"/>
        <v>0</v>
      </c>
      <c r="G120" s="30"/>
      <c r="H120" s="165">
        <f t="shared" si="21"/>
        <v>0</v>
      </c>
      <c r="I120" s="169"/>
      <c r="J120" s="169"/>
      <c r="K120" s="92"/>
    </row>
    <row r="121" spans="1:10" ht="27.75" customHeight="1">
      <c r="A121" s="38" t="s">
        <v>110</v>
      </c>
      <c r="B121" s="38"/>
      <c r="C121" s="38"/>
      <c r="D121" s="38"/>
      <c r="E121" s="38"/>
      <c r="F121" s="124">
        <f>SUM(F118:F120)</f>
        <v>0</v>
      </c>
      <c r="G121" s="82"/>
      <c r="H121" s="125">
        <f>SUM(H118:H120)</f>
        <v>0</v>
      </c>
      <c r="I121" s="84"/>
      <c r="J121" s="88"/>
    </row>
    <row r="122" spans="1:9" ht="27.75" customHeight="1">
      <c r="A122" s="54"/>
      <c r="B122" s="54"/>
      <c r="C122" s="54"/>
      <c r="D122" s="54"/>
      <c r="E122" s="54"/>
      <c r="F122" s="170"/>
      <c r="G122" s="94"/>
      <c r="H122" s="170"/>
      <c r="I122" s="6"/>
    </row>
    <row r="123" spans="1:11" ht="27.75" customHeight="1">
      <c r="A123" s="171" t="s">
        <v>111</v>
      </c>
      <c r="B123" s="171"/>
      <c r="C123" s="171"/>
      <c r="D123" s="171"/>
      <c r="E123" s="171"/>
      <c r="F123" s="171"/>
      <c r="G123" s="171"/>
      <c r="H123" s="171"/>
      <c r="I123" s="171"/>
      <c r="J123" s="171"/>
      <c r="K123" s="171"/>
    </row>
    <row r="124" spans="1:11" ht="43.5" customHeight="1">
      <c r="A124" s="103" t="s">
        <v>2</v>
      </c>
      <c r="B124" s="103" t="s">
        <v>3</v>
      </c>
      <c r="C124" s="103" t="s">
        <v>4</v>
      </c>
      <c r="D124" s="103" t="s">
        <v>5</v>
      </c>
      <c r="E124" s="104" t="s">
        <v>66</v>
      </c>
      <c r="F124" s="104" t="s">
        <v>67</v>
      </c>
      <c r="G124" s="105" t="s">
        <v>8</v>
      </c>
      <c r="H124" s="104" t="s">
        <v>68</v>
      </c>
      <c r="I124" s="23" t="s">
        <v>10</v>
      </c>
      <c r="J124" s="22" t="s">
        <v>11</v>
      </c>
      <c r="K124" s="58" t="s">
        <v>25</v>
      </c>
    </row>
    <row r="125" spans="1:11" ht="172.5" customHeight="1">
      <c r="A125" s="147">
        <v>1</v>
      </c>
      <c r="B125" s="172" t="s">
        <v>112</v>
      </c>
      <c r="C125" s="155" t="s">
        <v>14</v>
      </c>
      <c r="D125" s="155">
        <v>20000</v>
      </c>
      <c r="E125" s="173"/>
      <c r="F125" s="150">
        <f aca="true" t="shared" si="22" ref="F125:F129">D125*E125</f>
        <v>0</v>
      </c>
      <c r="G125" s="174"/>
      <c r="H125" s="150">
        <f aca="true" t="shared" si="23" ref="H125:H129">F125+(F125*G125/100)</f>
        <v>0</v>
      </c>
      <c r="I125" s="31"/>
      <c r="J125" s="33"/>
      <c r="K125" s="37"/>
    </row>
    <row r="126" spans="1:11" ht="163.5" customHeight="1">
      <c r="A126" s="147">
        <v>2</v>
      </c>
      <c r="B126" s="175" t="s">
        <v>113</v>
      </c>
      <c r="C126" s="155" t="s">
        <v>14</v>
      </c>
      <c r="D126" s="155">
        <v>1500</v>
      </c>
      <c r="E126" s="173"/>
      <c r="F126" s="150">
        <f t="shared" si="22"/>
        <v>0</v>
      </c>
      <c r="G126" s="174"/>
      <c r="H126" s="150">
        <f t="shared" si="23"/>
        <v>0</v>
      </c>
      <c r="I126" s="31"/>
      <c r="J126" s="33"/>
      <c r="K126" s="92"/>
    </row>
    <row r="127" spans="1:11" ht="181.5" customHeight="1">
      <c r="A127" s="147">
        <v>3</v>
      </c>
      <c r="B127" s="175" t="s">
        <v>114</v>
      </c>
      <c r="C127" s="176" t="s">
        <v>14</v>
      </c>
      <c r="D127" s="176">
        <v>2000</v>
      </c>
      <c r="E127" s="177"/>
      <c r="F127" s="150">
        <f t="shared" si="22"/>
        <v>0</v>
      </c>
      <c r="G127" s="178"/>
      <c r="H127" s="150">
        <f t="shared" si="23"/>
        <v>0</v>
      </c>
      <c r="I127" s="31"/>
      <c r="J127" s="31"/>
      <c r="K127" s="92"/>
    </row>
    <row r="128" spans="1:11" ht="20.25" customHeight="1">
      <c r="A128" s="147">
        <v>4</v>
      </c>
      <c r="B128" s="148" t="s">
        <v>115</v>
      </c>
      <c r="C128" s="155" t="s">
        <v>14</v>
      </c>
      <c r="D128" s="155">
        <v>10000</v>
      </c>
      <c r="E128" s="173"/>
      <c r="F128" s="150">
        <f t="shared" si="22"/>
        <v>0</v>
      </c>
      <c r="G128" s="174"/>
      <c r="H128" s="150">
        <f t="shared" si="23"/>
        <v>0</v>
      </c>
      <c r="I128" s="31"/>
      <c r="J128" s="33"/>
      <c r="K128" s="92"/>
    </row>
    <row r="129" spans="1:256" s="19" customFormat="1" ht="38.25" customHeight="1">
      <c r="A129" s="153">
        <v>5</v>
      </c>
      <c r="B129" s="175" t="s">
        <v>116</v>
      </c>
      <c r="C129" s="155" t="s">
        <v>32</v>
      </c>
      <c r="D129" s="155">
        <v>300</v>
      </c>
      <c r="E129" s="179"/>
      <c r="F129" s="150">
        <f t="shared" si="22"/>
        <v>0</v>
      </c>
      <c r="G129" s="180"/>
      <c r="H129" s="150">
        <f t="shared" si="23"/>
        <v>0</v>
      </c>
      <c r="I129" s="63"/>
      <c r="J129" s="63"/>
      <c r="K129" s="37"/>
      <c r="GJ129" s="160"/>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161"/>
      <c r="IQ129" s="161"/>
      <c r="IR129" s="161"/>
      <c r="IS129" s="161"/>
      <c r="IT129" s="161"/>
      <c r="IU129" s="161"/>
      <c r="IV129" s="161"/>
    </row>
    <row r="130" spans="1:9" ht="27.75" customHeight="1">
      <c r="A130" s="181" t="s">
        <v>117</v>
      </c>
      <c r="B130" s="181"/>
      <c r="C130" s="181"/>
      <c r="D130" s="181"/>
      <c r="E130" s="181"/>
      <c r="F130" s="182">
        <f>SUM(F125:F129)</f>
        <v>0</v>
      </c>
      <c r="G130" s="183"/>
      <c r="H130" s="182">
        <f>SUM(H125:H129)</f>
        <v>0</v>
      </c>
      <c r="I130" s="101"/>
    </row>
    <row r="131" spans="1:9" ht="27.75" customHeight="1">
      <c r="A131" s="73"/>
      <c r="B131" s="73"/>
      <c r="C131" s="73"/>
      <c r="D131" s="73"/>
      <c r="E131" s="73"/>
      <c r="F131" s="74"/>
      <c r="G131" s="75"/>
      <c r="H131" s="74"/>
      <c r="I131" s="6"/>
    </row>
    <row r="132" spans="1:11" ht="27.75" customHeight="1">
      <c r="A132" s="20" t="s">
        <v>118</v>
      </c>
      <c r="B132" s="20"/>
      <c r="C132" s="20"/>
      <c r="D132" s="20"/>
      <c r="E132" s="20"/>
      <c r="F132" s="20"/>
      <c r="G132" s="20"/>
      <c r="H132" s="20"/>
      <c r="I132" s="20"/>
      <c r="J132" s="20"/>
      <c r="K132" s="20"/>
    </row>
    <row r="133" spans="1:11" ht="43.5" customHeight="1">
      <c r="A133" s="22" t="s">
        <v>2</v>
      </c>
      <c r="B133" s="22" t="s">
        <v>3</v>
      </c>
      <c r="C133" s="22" t="s">
        <v>4</v>
      </c>
      <c r="D133" s="22" t="s">
        <v>5</v>
      </c>
      <c r="E133" s="23" t="s">
        <v>6</v>
      </c>
      <c r="F133" s="23" t="s">
        <v>7</v>
      </c>
      <c r="G133" s="24" t="s">
        <v>8</v>
      </c>
      <c r="H133" s="23" t="s">
        <v>9</v>
      </c>
      <c r="I133" s="23" t="s">
        <v>10</v>
      </c>
      <c r="J133" s="22" t="s">
        <v>11</v>
      </c>
      <c r="K133" s="58" t="s">
        <v>25</v>
      </c>
    </row>
    <row r="134" spans="1:11" ht="38.25" customHeight="1">
      <c r="A134" s="147">
        <v>1</v>
      </c>
      <c r="B134" s="148" t="s">
        <v>119</v>
      </c>
      <c r="C134" s="31" t="s">
        <v>14</v>
      </c>
      <c r="D134" s="149">
        <v>10</v>
      </c>
      <c r="E134" s="184"/>
      <c r="F134" s="184">
        <f aca="true" t="shared" si="24" ref="F134:F140">D134*E134</f>
        <v>0</v>
      </c>
      <c r="G134" s="185"/>
      <c r="H134" s="184">
        <f aca="true" t="shared" si="25" ref="H134:H140">F134+(F134*G134/100)</f>
        <v>0</v>
      </c>
      <c r="I134" s="31"/>
      <c r="J134" s="33"/>
      <c r="K134" s="37"/>
    </row>
    <row r="135" spans="1:11" ht="38.25" customHeight="1">
      <c r="A135" s="147">
        <v>2</v>
      </c>
      <c r="B135" s="148" t="s">
        <v>120</v>
      </c>
      <c r="C135" s="31" t="s">
        <v>14</v>
      </c>
      <c r="D135" s="149">
        <v>10</v>
      </c>
      <c r="E135" s="184"/>
      <c r="F135" s="184">
        <f t="shared" si="24"/>
        <v>0</v>
      </c>
      <c r="G135" s="185"/>
      <c r="H135" s="184">
        <f t="shared" si="25"/>
        <v>0</v>
      </c>
      <c r="I135" s="31"/>
      <c r="J135" s="33"/>
      <c r="K135" s="92"/>
    </row>
    <row r="136" spans="1:11" ht="38.25" customHeight="1">
      <c r="A136" s="147">
        <v>3</v>
      </c>
      <c r="B136" s="148" t="s">
        <v>121</v>
      </c>
      <c r="C136" s="31" t="s">
        <v>14</v>
      </c>
      <c r="D136" s="149">
        <v>10</v>
      </c>
      <c r="E136" s="184"/>
      <c r="F136" s="184">
        <f t="shared" si="24"/>
        <v>0</v>
      </c>
      <c r="G136" s="185"/>
      <c r="H136" s="184">
        <f t="shared" si="25"/>
        <v>0</v>
      </c>
      <c r="I136" s="31"/>
      <c r="J136" s="33"/>
      <c r="K136" s="92"/>
    </row>
    <row r="137" spans="1:11" ht="38.25" customHeight="1">
      <c r="A137" s="147">
        <v>4</v>
      </c>
      <c r="B137" s="148" t="s">
        <v>122</v>
      </c>
      <c r="C137" s="31" t="s">
        <v>14</v>
      </c>
      <c r="D137" s="149">
        <v>10</v>
      </c>
      <c r="E137" s="184"/>
      <c r="F137" s="184">
        <f t="shared" si="24"/>
        <v>0</v>
      </c>
      <c r="G137" s="185"/>
      <c r="H137" s="184">
        <f t="shared" si="25"/>
        <v>0</v>
      </c>
      <c r="I137" s="31"/>
      <c r="J137" s="33"/>
      <c r="K137" s="92"/>
    </row>
    <row r="138" spans="1:11" ht="38.25" customHeight="1">
      <c r="A138" s="147">
        <v>5</v>
      </c>
      <c r="B138" s="148" t="s">
        <v>123</v>
      </c>
      <c r="C138" s="31" t="s">
        <v>14</v>
      </c>
      <c r="D138" s="149">
        <v>10</v>
      </c>
      <c r="E138" s="184"/>
      <c r="F138" s="184">
        <f t="shared" si="24"/>
        <v>0</v>
      </c>
      <c r="G138" s="185"/>
      <c r="H138" s="184">
        <f t="shared" si="25"/>
        <v>0</v>
      </c>
      <c r="I138" s="31"/>
      <c r="J138" s="33"/>
      <c r="K138" s="92"/>
    </row>
    <row r="139" spans="1:11" ht="83.25" customHeight="1">
      <c r="A139" s="153">
        <v>6</v>
      </c>
      <c r="B139" s="175" t="s">
        <v>124</v>
      </c>
      <c r="C139" s="63" t="s">
        <v>57</v>
      </c>
      <c r="D139" s="155">
        <v>70</v>
      </c>
      <c r="E139" s="186"/>
      <c r="F139" s="184">
        <f t="shared" si="24"/>
        <v>0</v>
      </c>
      <c r="G139" s="187"/>
      <c r="H139" s="184">
        <f t="shared" si="25"/>
        <v>0</v>
      </c>
      <c r="I139" s="31"/>
      <c r="J139" s="31"/>
      <c r="K139" s="92"/>
    </row>
    <row r="140" spans="1:11" ht="31.5" customHeight="1">
      <c r="A140" s="147">
        <v>7</v>
      </c>
      <c r="B140" s="148" t="s">
        <v>125</v>
      </c>
      <c r="C140" s="31" t="s">
        <v>57</v>
      </c>
      <c r="D140" s="149">
        <v>150</v>
      </c>
      <c r="E140" s="184"/>
      <c r="F140" s="184">
        <f t="shared" si="24"/>
        <v>0</v>
      </c>
      <c r="G140" s="185"/>
      <c r="H140" s="184">
        <f t="shared" si="25"/>
        <v>0</v>
      </c>
      <c r="I140" s="31"/>
      <c r="J140" s="33"/>
      <c r="K140" s="92"/>
    </row>
    <row r="141" spans="1:10" ht="27.75" customHeight="1">
      <c r="A141" s="38" t="s">
        <v>126</v>
      </c>
      <c r="B141" s="38"/>
      <c r="C141" s="38"/>
      <c r="D141" s="38"/>
      <c r="E141" s="38"/>
      <c r="F141" s="81">
        <f>SUM(F134:F140)</f>
        <v>0</v>
      </c>
      <c r="G141" s="82"/>
      <c r="H141" s="83">
        <f>SUM(H134:H140)</f>
        <v>0</v>
      </c>
      <c r="I141" s="84"/>
      <c r="J141" s="85"/>
    </row>
    <row r="142" spans="1:9" ht="27.75" customHeight="1">
      <c r="A142" s="97"/>
      <c r="B142" s="98"/>
      <c r="C142" s="97"/>
      <c r="D142" s="188"/>
      <c r="E142" s="188"/>
      <c r="F142" s="99"/>
      <c r="G142" s="100"/>
      <c r="H142" s="99"/>
      <c r="I142" s="101"/>
    </row>
    <row r="143" spans="1:11" ht="27.75" customHeight="1">
      <c r="A143" s="20" t="s">
        <v>127</v>
      </c>
      <c r="B143" s="20"/>
      <c r="C143" s="20"/>
      <c r="D143" s="20"/>
      <c r="E143" s="20"/>
      <c r="F143" s="20"/>
      <c r="G143" s="20"/>
      <c r="H143" s="20"/>
      <c r="I143" s="20"/>
      <c r="J143" s="20"/>
      <c r="K143" s="20"/>
    </row>
    <row r="144" spans="1:11" ht="43.5" customHeight="1">
      <c r="A144" s="22" t="s">
        <v>2</v>
      </c>
      <c r="B144" s="22" t="s">
        <v>3</v>
      </c>
      <c r="C144" s="22" t="s">
        <v>4</v>
      </c>
      <c r="D144" s="22" t="s">
        <v>5</v>
      </c>
      <c r="E144" s="23" t="s">
        <v>6</v>
      </c>
      <c r="F144" s="23" t="s">
        <v>7</v>
      </c>
      <c r="G144" s="24" t="s">
        <v>8</v>
      </c>
      <c r="H144" s="23" t="s">
        <v>9</v>
      </c>
      <c r="I144" s="23" t="s">
        <v>10</v>
      </c>
      <c r="J144" s="22" t="s">
        <v>55</v>
      </c>
      <c r="K144" s="58" t="s">
        <v>25</v>
      </c>
    </row>
    <row r="145" spans="1:11" ht="56.25" customHeight="1">
      <c r="A145" s="164">
        <v>1</v>
      </c>
      <c r="B145" s="27" t="s">
        <v>128</v>
      </c>
      <c r="C145" s="59" t="s">
        <v>14</v>
      </c>
      <c r="D145" s="59">
        <v>1000</v>
      </c>
      <c r="E145" s="165"/>
      <c r="F145" s="165">
        <f aca="true" t="shared" si="26" ref="F145:F147">D145*E145</f>
        <v>0</v>
      </c>
      <c r="G145" s="126"/>
      <c r="H145" s="165">
        <f aca="true" t="shared" si="27" ref="H145:H147">F145+(F145*G145/100)</f>
        <v>0</v>
      </c>
      <c r="I145" s="189"/>
      <c r="J145" s="190"/>
      <c r="K145" s="37"/>
    </row>
    <row r="146" spans="1:11" ht="56.25" customHeight="1">
      <c r="A146" s="164">
        <v>2</v>
      </c>
      <c r="B146" s="27" t="s">
        <v>129</v>
      </c>
      <c r="C146" s="59" t="s">
        <v>14</v>
      </c>
      <c r="D146" s="59">
        <v>800</v>
      </c>
      <c r="E146" s="165"/>
      <c r="F146" s="165">
        <f t="shared" si="26"/>
        <v>0</v>
      </c>
      <c r="G146" s="126"/>
      <c r="H146" s="165">
        <f t="shared" si="27"/>
        <v>0</v>
      </c>
      <c r="I146" s="31"/>
      <c r="J146" s="189"/>
      <c r="K146" s="92"/>
    </row>
    <row r="147" spans="1:256" s="19" customFormat="1" ht="34.5" customHeight="1">
      <c r="A147" s="166">
        <v>3</v>
      </c>
      <c r="B147" s="115" t="s">
        <v>130</v>
      </c>
      <c r="C147" s="26" t="s">
        <v>14</v>
      </c>
      <c r="D147" s="26">
        <v>4</v>
      </c>
      <c r="E147" s="77"/>
      <c r="F147" s="165">
        <f t="shared" si="26"/>
        <v>0</v>
      </c>
      <c r="G147" s="167"/>
      <c r="H147" s="165">
        <f t="shared" si="27"/>
        <v>0</v>
      </c>
      <c r="I147" s="191"/>
      <c r="J147" s="191"/>
      <c r="K147" s="37"/>
      <c r="GJ147" s="160"/>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161"/>
      <c r="IQ147" s="161"/>
      <c r="IR147" s="161"/>
      <c r="IS147" s="161"/>
      <c r="IT147" s="161"/>
      <c r="IU147" s="161"/>
      <c r="IV147" s="161"/>
    </row>
    <row r="148" spans="1:10" ht="27.75" customHeight="1">
      <c r="A148" s="38" t="s">
        <v>131</v>
      </c>
      <c r="B148" s="38"/>
      <c r="C148" s="38"/>
      <c r="D148" s="38"/>
      <c r="E148" s="38"/>
      <c r="F148" s="124">
        <f>SUM(F145:F147)</f>
        <v>0</v>
      </c>
      <c r="G148" s="82"/>
      <c r="H148" s="125">
        <f>SUM(H145:H147)</f>
        <v>0</v>
      </c>
      <c r="I148" s="84"/>
      <c r="J148" s="88"/>
    </row>
    <row r="149" spans="1:9" ht="27.75" customHeight="1">
      <c r="A149" s="97"/>
      <c r="B149" s="98"/>
      <c r="C149" s="97"/>
      <c r="D149" s="188"/>
      <c r="E149" s="188"/>
      <c r="F149" s="99"/>
      <c r="G149" s="100"/>
      <c r="H149" s="99"/>
      <c r="I149" s="101"/>
    </row>
    <row r="150" spans="1:11" ht="27.75" customHeight="1">
      <c r="A150" s="20" t="s">
        <v>132</v>
      </c>
      <c r="B150" s="20"/>
      <c r="C150" s="20"/>
      <c r="D150" s="20"/>
      <c r="E150" s="20"/>
      <c r="F150" s="20"/>
      <c r="G150" s="20"/>
      <c r="H150" s="20"/>
      <c r="I150" s="20"/>
      <c r="J150" s="20"/>
      <c r="K150" s="20"/>
    </row>
    <row r="151" spans="1:11" ht="42" customHeight="1">
      <c r="A151" s="22" t="s">
        <v>2</v>
      </c>
      <c r="B151" s="22" t="s">
        <v>3</v>
      </c>
      <c r="C151" s="22" t="s">
        <v>4</v>
      </c>
      <c r="D151" s="22" t="s">
        <v>5</v>
      </c>
      <c r="E151" s="23" t="s">
        <v>6</v>
      </c>
      <c r="F151" s="23" t="s">
        <v>7</v>
      </c>
      <c r="G151" s="24" t="s">
        <v>8</v>
      </c>
      <c r="H151" s="23" t="s">
        <v>9</v>
      </c>
      <c r="I151" s="23" t="s">
        <v>10</v>
      </c>
      <c r="J151" s="22" t="s">
        <v>55</v>
      </c>
      <c r="K151" s="58" t="s">
        <v>25</v>
      </c>
    </row>
    <row r="152" spans="1:11" ht="150" customHeight="1">
      <c r="A152" s="59">
        <v>1</v>
      </c>
      <c r="B152" s="27" t="s">
        <v>133</v>
      </c>
      <c r="C152" s="33" t="s">
        <v>14</v>
      </c>
      <c r="D152" s="33">
        <v>3</v>
      </c>
      <c r="E152" s="61"/>
      <c r="F152" s="61">
        <f aca="true" t="shared" si="28" ref="F152:F155">D152*E152</f>
        <v>0</v>
      </c>
      <c r="G152" s="30"/>
      <c r="H152" s="168">
        <f aca="true" t="shared" si="29" ref="H152:H155">F152+(F152*G152/100)</f>
        <v>0</v>
      </c>
      <c r="I152" s="192"/>
      <c r="J152" s="59"/>
      <c r="K152" s="37"/>
    </row>
    <row r="153" spans="1:11" ht="146.25" customHeight="1">
      <c r="A153" s="59">
        <v>2</v>
      </c>
      <c r="B153" s="27" t="s">
        <v>134</v>
      </c>
      <c r="C153" s="33" t="s">
        <v>14</v>
      </c>
      <c r="D153" s="33">
        <v>3</v>
      </c>
      <c r="E153" s="61"/>
      <c r="F153" s="61">
        <f t="shared" si="28"/>
        <v>0</v>
      </c>
      <c r="G153" s="30"/>
      <c r="H153" s="168">
        <f t="shared" si="29"/>
        <v>0</v>
      </c>
      <c r="I153" s="169"/>
      <c r="J153" s="59"/>
      <c r="K153" s="92"/>
    </row>
    <row r="154" spans="1:11" ht="190.5" customHeight="1">
      <c r="A154" s="59">
        <v>3</v>
      </c>
      <c r="B154" s="27" t="s">
        <v>135</v>
      </c>
      <c r="C154" s="33" t="s">
        <v>14</v>
      </c>
      <c r="D154" s="33">
        <v>3</v>
      </c>
      <c r="E154" s="61"/>
      <c r="F154" s="61">
        <f t="shared" si="28"/>
        <v>0</v>
      </c>
      <c r="G154" s="30"/>
      <c r="H154" s="168">
        <f t="shared" si="29"/>
        <v>0</v>
      </c>
      <c r="I154" s="169"/>
      <c r="J154" s="59"/>
      <c r="K154" s="92"/>
    </row>
    <row r="155" spans="1:11" ht="190.5" customHeight="1">
      <c r="A155" s="59">
        <v>4</v>
      </c>
      <c r="B155" s="27" t="s">
        <v>136</v>
      </c>
      <c r="C155" s="59" t="s">
        <v>14</v>
      </c>
      <c r="D155" s="60">
        <v>3</v>
      </c>
      <c r="E155" s="61"/>
      <c r="F155" s="61">
        <f t="shared" si="28"/>
        <v>0</v>
      </c>
      <c r="G155" s="30"/>
      <c r="H155" s="168">
        <f t="shared" si="29"/>
        <v>0</v>
      </c>
      <c r="I155" s="169"/>
      <c r="J155" s="59"/>
      <c r="K155" s="92"/>
    </row>
    <row r="156" spans="1:10" ht="27.75" customHeight="1">
      <c r="A156" s="38" t="s">
        <v>137</v>
      </c>
      <c r="B156" s="38"/>
      <c r="C156" s="38"/>
      <c r="D156" s="38"/>
      <c r="E156" s="38"/>
      <c r="F156" s="124">
        <f>SUM(F152:F155)</f>
        <v>0</v>
      </c>
      <c r="G156" s="82"/>
      <c r="H156" s="125">
        <f>SUM(H152:H155)</f>
        <v>0</v>
      </c>
      <c r="I156" s="84"/>
      <c r="J156" s="88"/>
    </row>
    <row r="157" spans="1:9" ht="27.75" customHeight="1">
      <c r="A157" s="97"/>
      <c r="B157" s="98"/>
      <c r="C157" s="97"/>
      <c r="D157" s="97"/>
      <c r="E157" s="99"/>
      <c r="F157" s="99"/>
      <c r="G157" s="100"/>
      <c r="H157" s="99"/>
      <c r="I157" s="101"/>
    </row>
    <row r="158" spans="1:11" ht="27.75" customHeight="1">
      <c r="A158" s="193" t="s">
        <v>138</v>
      </c>
      <c r="B158" s="193"/>
      <c r="C158" s="193"/>
      <c r="D158" s="193"/>
      <c r="E158" s="193"/>
      <c r="F158" s="193"/>
      <c r="G158" s="193"/>
      <c r="H158" s="193"/>
      <c r="I158" s="193"/>
      <c r="J158" s="193"/>
      <c r="K158" s="193"/>
    </row>
    <row r="159" spans="1:11" ht="43.5" customHeight="1">
      <c r="A159" s="22" t="s">
        <v>2</v>
      </c>
      <c r="B159" s="22" t="s">
        <v>3</v>
      </c>
      <c r="C159" s="22" t="s">
        <v>4</v>
      </c>
      <c r="D159" s="22" t="s">
        <v>5</v>
      </c>
      <c r="E159" s="23" t="s">
        <v>6</v>
      </c>
      <c r="F159" s="23" t="s">
        <v>7</v>
      </c>
      <c r="G159" s="24" t="s">
        <v>8</v>
      </c>
      <c r="H159" s="23" t="s">
        <v>9</v>
      </c>
      <c r="I159" s="23" t="s">
        <v>10</v>
      </c>
      <c r="J159" s="22" t="s">
        <v>11</v>
      </c>
      <c r="K159" s="58" t="s">
        <v>25</v>
      </c>
    </row>
    <row r="160" spans="1:11" ht="92.25" customHeight="1">
      <c r="A160" s="59">
        <v>1</v>
      </c>
      <c r="B160" s="194" t="s">
        <v>139</v>
      </c>
      <c r="C160" s="26" t="s">
        <v>14</v>
      </c>
      <c r="D160" s="28">
        <v>30</v>
      </c>
      <c r="E160" s="195"/>
      <c r="F160" s="61">
        <f aca="true" t="shared" si="30" ref="F160:F166">D160*E160</f>
        <v>0</v>
      </c>
      <c r="G160" s="48"/>
      <c r="H160" s="61">
        <f aca="true" t="shared" si="31" ref="H160:H166">F160+(F160*G160/100)</f>
        <v>0</v>
      </c>
      <c r="I160" s="31"/>
      <c r="J160" s="33"/>
      <c r="K160" s="37"/>
    </row>
    <row r="161" spans="1:11" ht="92.25" customHeight="1">
      <c r="A161" s="59">
        <v>2</v>
      </c>
      <c r="B161" s="196" t="s">
        <v>140</v>
      </c>
      <c r="C161" s="26" t="s">
        <v>14</v>
      </c>
      <c r="D161" s="28">
        <v>250</v>
      </c>
      <c r="E161" s="195"/>
      <c r="F161" s="61">
        <f t="shared" si="30"/>
        <v>0</v>
      </c>
      <c r="G161" s="48"/>
      <c r="H161" s="61">
        <f t="shared" si="31"/>
        <v>0</v>
      </c>
      <c r="I161" s="31"/>
      <c r="J161" s="33"/>
      <c r="K161" s="92"/>
    </row>
    <row r="162" spans="1:11" ht="92.25" customHeight="1">
      <c r="A162" s="59">
        <v>3</v>
      </c>
      <c r="B162" s="196" t="s">
        <v>141</v>
      </c>
      <c r="C162" s="26" t="s">
        <v>14</v>
      </c>
      <c r="D162" s="28">
        <v>40</v>
      </c>
      <c r="E162" s="195"/>
      <c r="F162" s="61">
        <f t="shared" si="30"/>
        <v>0</v>
      </c>
      <c r="G162" s="48"/>
      <c r="H162" s="61">
        <f t="shared" si="31"/>
        <v>0</v>
      </c>
      <c r="I162" s="31"/>
      <c r="J162" s="33"/>
      <c r="K162" s="92"/>
    </row>
    <row r="163" spans="1:11" ht="65.25" customHeight="1">
      <c r="A163" s="59">
        <v>4</v>
      </c>
      <c r="B163" s="196" t="s">
        <v>142</v>
      </c>
      <c r="C163" s="26" t="s">
        <v>14</v>
      </c>
      <c r="D163" s="28">
        <v>30</v>
      </c>
      <c r="E163" s="195"/>
      <c r="F163" s="61">
        <f t="shared" si="30"/>
        <v>0</v>
      </c>
      <c r="G163" s="48"/>
      <c r="H163" s="61">
        <f t="shared" si="31"/>
        <v>0</v>
      </c>
      <c r="I163" s="31"/>
      <c r="J163" s="33"/>
      <c r="K163" s="92"/>
    </row>
    <row r="164" spans="1:11" ht="65.25" customHeight="1">
      <c r="A164" s="59">
        <v>5</v>
      </c>
      <c r="B164" s="196" t="s">
        <v>143</v>
      </c>
      <c r="C164" s="26" t="s">
        <v>14</v>
      </c>
      <c r="D164" s="60">
        <v>60</v>
      </c>
      <c r="E164" s="195"/>
      <c r="F164" s="61">
        <f t="shared" si="30"/>
        <v>0</v>
      </c>
      <c r="G164" s="197"/>
      <c r="H164" s="61">
        <f t="shared" si="31"/>
        <v>0</v>
      </c>
      <c r="I164" s="31"/>
      <c r="J164" s="33"/>
      <c r="K164" s="92"/>
    </row>
    <row r="165" spans="1:11" ht="65.25" customHeight="1">
      <c r="A165" s="59">
        <v>6</v>
      </c>
      <c r="B165" s="196" t="s">
        <v>144</v>
      </c>
      <c r="C165" s="26" t="s">
        <v>14</v>
      </c>
      <c r="D165" s="60">
        <v>50</v>
      </c>
      <c r="E165" s="195"/>
      <c r="F165" s="61">
        <f t="shared" si="30"/>
        <v>0</v>
      </c>
      <c r="G165" s="197"/>
      <c r="H165" s="61">
        <f t="shared" si="31"/>
        <v>0</v>
      </c>
      <c r="I165" s="31"/>
      <c r="J165" s="33"/>
      <c r="K165" s="92"/>
    </row>
    <row r="166" spans="1:11" ht="65.25" customHeight="1">
      <c r="A166" s="59">
        <v>7</v>
      </c>
      <c r="B166" s="196" t="s">
        <v>145</v>
      </c>
      <c r="C166" s="26" t="s">
        <v>14</v>
      </c>
      <c r="D166" s="60">
        <v>30</v>
      </c>
      <c r="E166" s="195"/>
      <c r="F166" s="61">
        <f t="shared" si="30"/>
        <v>0</v>
      </c>
      <c r="G166" s="197"/>
      <c r="H166" s="61">
        <f t="shared" si="31"/>
        <v>0</v>
      </c>
      <c r="I166" s="31"/>
      <c r="J166" s="33"/>
      <c r="K166" s="92"/>
    </row>
    <row r="167" spans="1:10" ht="27" customHeight="1">
      <c r="A167" s="162" t="s">
        <v>146</v>
      </c>
      <c r="B167" s="162"/>
      <c r="C167" s="162"/>
      <c r="D167" s="162"/>
      <c r="E167" s="162"/>
      <c r="F167" s="93">
        <f>SUM(F160:F166)</f>
        <v>0</v>
      </c>
      <c r="G167" s="75"/>
      <c r="H167" s="93">
        <f>SUM(H160:H166)</f>
        <v>0</v>
      </c>
      <c r="I167" s="95"/>
      <c r="J167" s="96"/>
    </row>
    <row r="168" spans="1:9" ht="27" customHeight="1">
      <c r="A168" s="97"/>
      <c r="B168" s="98"/>
      <c r="C168" s="97"/>
      <c r="D168" s="97"/>
      <c r="E168" s="99"/>
      <c r="F168" s="99"/>
      <c r="G168" s="100"/>
      <c r="H168" s="99"/>
      <c r="I168" s="101"/>
    </row>
    <row r="169" spans="1:11" ht="28.5" customHeight="1">
      <c r="A169" s="20" t="s">
        <v>147</v>
      </c>
      <c r="B169" s="20"/>
      <c r="C169" s="20"/>
      <c r="D169" s="20"/>
      <c r="E169" s="20"/>
      <c r="F169" s="20"/>
      <c r="G169" s="20"/>
      <c r="H169" s="20"/>
      <c r="I169" s="20"/>
      <c r="J169" s="20"/>
      <c r="K169" s="20"/>
    </row>
    <row r="170" spans="1:11" ht="43.5" customHeight="1">
      <c r="A170" s="22" t="s">
        <v>2</v>
      </c>
      <c r="B170" s="22" t="s">
        <v>3</v>
      </c>
      <c r="C170" s="22" t="s">
        <v>4</v>
      </c>
      <c r="D170" s="22" t="s">
        <v>5</v>
      </c>
      <c r="E170" s="23" t="s">
        <v>6</v>
      </c>
      <c r="F170" s="23" t="s">
        <v>7</v>
      </c>
      <c r="G170" s="24" t="s">
        <v>8</v>
      </c>
      <c r="H170" s="23" t="s">
        <v>9</v>
      </c>
      <c r="I170" s="23" t="s">
        <v>10</v>
      </c>
      <c r="J170" s="22" t="s">
        <v>55</v>
      </c>
      <c r="K170" s="58" t="s">
        <v>25</v>
      </c>
    </row>
    <row r="171" spans="1:11" ht="54.75" customHeight="1">
      <c r="A171" s="26">
        <v>1</v>
      </c>
      <c r="B171" s="27" t="s">
        <v>148</v>
      </c>
      <c r="C171" s="59" t="s">
        <v>32</v>
      </c>
      <c r="D171" s="60">
        <v>2000</v>
      </c>
      <c r="E171" s="198"/>
      <c r="F171" s="198">
        <f>D171*E171</f>
        <v>0</v>
      </c>
      <c r="G171" s="199"/>
      <c r="H171" s="198">
        <f>F171+(F171*G171/100)</f>
        <v>0</v>
      </c>
      <c r="I171" s="33"/>
      <c r="J171" s="33"/>
      <c r="K171" s="37"/>
    </row>
    <row r="172" spans="1:10" ht="27.75" customHeight="1">
      <c r="A172" s="38" t="s">
        <v>149</v>
      </c>
      <c r="B172" s="38"/>
      <c r="C172" s="38"/>
      <c r="D172" s="38"/>
      <c r="E172" s="38"/>
      <c r="F172" s="124">
        <f>SUM(F171)</f>
        <v>0</v>
      </c>
      <c r="G172" s="86"/>
      <c r="H172" s="125">
        <f>SUM(H171)</f>
        <v>0</v>
      </c>
      <c r="I172" s="84"/>
      <c r="J172" s="146"/>
    </row>
    <row r="173" spans="1:9" ht="27.75" customHeight="1">
      <c r="A173" s="97"/>
      <c r="B173" s="98"/>
      <c r="C173" s="97"/>
      <c r="D173" s="97"/>
      <c r="E173" s="99"/>
      <c r="F173" s="99"/>
      <c r="G173" s="100"/>
      <c r="H173" s="99"/>
      <c r="I173" s="101"/>
    </row>
    <row r="174" spans="1:11" ht="27.75" customHeight="1">
      <c r="A174" s="102" t="s">
        <v>150</v>
      </c>
      <c r="B174" s="102"/>
      <c r="C174" s="102"/>
      <c r="D174" s="102"/>
      <c r="E174" s="102"/>
      <c r="F174" s="102"/>
      <c r="G174" s="102"/>
      <c r="H174" s="102"/>
      <c r="I174" s="102"/>
      <c r="J174" s="102"/>
      <c r="K174" s="102"/>
    </row>
    <row r="175" spans="1:11" ht="42.75" customHeight="1">
      <c r="A175" s="22" t="s">
        <v>2</v>
      </c>
      <c r="B175" s="22" t="s">
        <v>3</v>
      </c>
      <c r="C175" s="22" t="s">
        <v>4</v>
      </c>
      <c r="D175" s="22" t="s">
        <v>5</v>
      </c>
      <c r="E175" s="23" t="s">
        <v>6</v>
      </c>
      <c r="F175" s="23" t="s">
        <v>7</v>
      </c>
      <c r="G175" s="24" t="s">
        <v>8</v>
      </c>
      <c r="H175" s="23" t="s">
        <v>9</v>
      </c>
      <c r="I175" s="23" t="s">
        <v>10</v>
      </c>
      <c r="J175" s="22" t="s">
        <v>55</v>
      </c>
      <c r="K175" s="58" t="s">
        <v>25</v>
      </c>
    </row>
    <row r="176" spans="1:11" ht="134.25" customHeight="1">
      <c r="A176" s="59">
        <v>1</v>
      </c>
      <c r="B176" s="89" t="s">
        <v>151</v>
      </c>
      <c r="C176" s="59" t="s">
        <v>14</v>
      </c>
      <c r="D176" s="28">
        <v>150</v>
      </c>
      <c r="E176" s="122"/>
      <c r="F176" s="122">
        <f>D176*E176</f>
        <v>0</v>
      </c>
      <c r="G176" s="123"/>
      <c r="H176" s="122">
        <f>F176+(F176*G176/100)</f>
        <v>0</v>
      </c>
      <c r="I176" s="31"/>
      <c r="J176" s="31"/>
      <c r="K176" s="37"/>
    </row>
    <row r="177" spans="1:10" ht="27.75" customHeight="1">
      <c r="A177" s="38" t="s">
        <v>152</v>
      </c>
      <c r="B177" s="38"/>
      <c r="C177" s="38"/>
      <c r="D177" s="38"/>
      <c r="E177" s="38"/>
      <c r="F177" s="124">
        <f>SUM(F176)</f>
        <v>0</v>
      </c>
      <c r="G177" s="82"/>
      <c r="H177" s="125">
        <f>SUM(H176)</f>
        <v>0</v>
      </c>
      <c r="I177" s="84"/>
      <c r="J177" s="88"/>
    </row>
    <row r="178" spans="1:9" ht="27.75" customHeight="1">
      <c r="A178" s="97"/>
      <c r="B178" s="98"/>
      <c r="C178" s="97"/>
      <c r="D178" s="97"/>
      <c r="E178" s="99"/>
      <c r="F178" s="99"/>
      <c r="G178" s="100"/>
      <c r="H178" s="99"/>
      <c r="I178" s="101"/>
    </row>
    <row r="179" spans="1:11" ht="27.75" customHeight="1">
      <c r="A179" s="20" t="s">
        <v>153</v>
      </c>
      <c r="B179" s="20"/>
      <c r="C179" s="20"/>
      <c r="D179" s="20"/>
      <c r="E179" s="20"/>
      <c r="F179" s="20"/>
      <c r="G179" s="20"/>
      <c r="H179" s="20"/>
      <c r="I179" s="20"/>
      <c r="J179" s="20"/>
      <c r="K179" s="20"/>
    </row>
    <row r="180" spans="1:11" ht="43.5" customHeight="1">
      <c r="A180" s="22" t="s">
        <v>2</v>
      </c>
      <c r="B180" s="22" t="s">
        <v>3</v>
      </c>
      <c r="C180" s="22" t="s">
        <v>4</v>
      </c>
      <c r="D180" s="22" t="s">
        <v>5</v>
      </c>
      <c r="E180" s="23" t="s">
        <v>6</v>
      </c>
      <c r="F180" s="23" t="s">
        <v>7</v>
      </c>
      <c r="G180" s="24" t="s">
        <v>8</v>
      </c>
      <c r="H180" s="23" t="s">
        <v>9</v>
      </c>
      <c r="I180" s="23" t="s">
        <v>10</v>
      </c>
      <c r="J180" s="22" t="s">
        <v>11</v>
      </c>
      <c r="K180" s="58" t="s">
        <v>25</v>
      </c>
    </row>
    <row r="181" spans="1:11" ht="26.25" customHeight="1">
      <c r="A181" s="26">
        <v>1</v>
      </c>
      <c r="B181" s="115" t="s">
        <v>154</v>
      </c>
      <c r="C181" s="26" t="s">
        <v>155</v>
      </c>
      <c r="D181" s="28">
        <v>40</v>
      </c>
      <c r="E181" s="29"/>
      <c r="F181" s="29">
        <f aca="true" t="shared" si="32" ref="F181:F191">D181*E181</f>
        <v>0</v>
      </c>
      <c r="G181" s="197"/>
      <c r="H181" s="29">
        <f aca="true" t="shared" si="33" ref="H181:H191">F181+(F181*G181/100)</f>
        <v>0</v>
      </c>
      <c r="I181" s="63"/>
      <c r="J181" s="31"/>
      <c r="K181" s="37"/>
    </row>
    <row r="182" spans="1:11" ht="26.25" customHeight="1">
      <c r="A182" s="26">
        <v>2</v>
      </c>
      <c r="B182" s="115" t="s">
        <v>156</v>
      </c>
      <c r="C182" s="26" t="s">
        <v>155</v>
      </c>
      <c r="D182" s="28">
        <v>20</v>
      </c>
      <c r="E182" s="29"/>
      <c r="F182" s="29">
        <f t="shared" si="32"/>
        <v>0</v>
      </c>
      <c r="G182" s="197"/>
      <c r="H182" s="29">
        <f t="shared" si="33"/>
        <v>0</v>
      </c>
      <c r="I182" s="63"/>
      <c r="J182" s="63"/>
      <c r="K182" s="92"/>
    </row>
    <row r="183" spans="1:11" ht="26.25" customHeight="1">
      <c r="A183" s="26">
        <v>3</v>
      </c>
      <c r="B183" s="115" t="s">
        <v>157</v>
      </c>
      <c r="C183" s="26" t="s">
        <v>14</v>
      </c>
      <c r="D183" s="28">
        <v>4</v>
      </c>
      <c r="E183" s="29"/>
      <c r="F183" s="29">
        <f t="shared" si="32"/>
        <v>0</v>
      </c>
      <c r="G183" s="197"/>
      <c r="H183" s="29">
        <f t="shared" si="33"/>
        <v>0</v>
      </c>
      <c r="I183" s="31"/>
      <c r="J183" s="63"/>
      <c r="K183" s="92"/>
    </row>
    <row r="184" spans="1:11" ht="26.25" customHeight="1">
      <c r="A184" s="26">
        <v>4</v>
      </c>
      <c r="B184" s="115" t="s">
        <v>158</v>
      </c>
      <c r="C184" s="26" t="s">
        <v>14</v>
      </c>
      <c r="D184" s="28">
        <v>4</v>
      </c>
      <c r="E184" s="29"/>
      <c r="F184" s="29">
        <f t="shared" si="32"/>
        <v>0</v>
      </c>
      <c r="G184" s="197"/>
      <c r="H184" s="29">
        <f t="shared" si="33"/>
        <v>0</v>
      </c>
      <c r="I184" s="31"/>
      <c r="J184" s="63"/>
      <c r="K184" s="92"/>
    </row>
    <row r="185" spans="1:11" ht="26.25" customHeight="1">
      <c r="A185" s="26">
        <v>5</v>
      </c>
      <c r="B185" s="200" t="s">
        <v>159</v>
      </c>
      <c r="C185" s="26" t="s">
        <v>14</v>
      </c>
      <c r="D185" s="201">
        <v>50</v>
      </c>
      <c r="E185" s="29"/>
      <c r="F185" s="29">
        <f t="shared" si="32"/>
        <v>0</v>
      </c>
      <c r="G185" s="197"/>
      <c r="H185" s="29">
        <f t="shared" si="33"/>
        <v>0</v>
      </c>
      <c r="I185" s="31"/>
      <c r="J185" s="63"/>
      <c r="K185" s="92"/>
    </row>
    <row r="186" spans="1:11" ht="29.25" customHeight="1">
      <c r="A186" s="26">
        <v>6</v>
      </c>
      <c r="B186" s="115" t="s">
        <v>160</v>
      </c>
      <c r="C186" s="26" t="s">
        <v>14</v>
      </c>
      <c r="D186" s="28">
        <v>2500</v>
      </c>
      <c r="E186" s="29"/>
      <c r="F186" s="29">
        <f t="shared" si="32"/>
        <v>0</v>
      </c>
      <c r="G186" s="202"/>
      <c r="H186" s="29">
        <f t="shared" si="33"/>
        <v>0</v>
      </c>
      <c r="I186" s="31"/>
      <c r="J186" s="63"/>
      <c r="K186" s="92"/>
    </row>
    <row r="187" spans="1:11" ht="30" customHeight="1">
      <c r="A187" s="26">
        <v>7</v>
      </c>
      <c r="B187" s="115" t="s">
        <v>161</v>
      </c>
      <c r="C187" s="26" t="s">
        <v>14</v>
      </c>
      <c r="D187" s="28">
        <v>20</v>
      </c>
      <c r="E187" s="29"/>
      <c r="F187" s="29">
        <f t="shared" si="32"/>
        <v>0</v>
      </c>
      <c r="G187" s="197"/>
      <c r="H187" s="29">
        <f t="shared" si="33"/>
        <v>0</v>
      </c>
      <c r="I187" s="31"/>
      <c r="J187" s="63"/>
      <c r="K187" s="92"/>
    </row>
    <row r="188" spans="1:11" ht="30" customHeight="1">
      <c r="A188" s="26">
        <v>8</v>
      </c>
      <c r="B188" s="200" t="s">
        <v>162</v>
      </c>
      <c r="C188" s="26" t="s">
        <v>14</v>
      </c>
      <c r="D188" s="26">
        <v>2000</v>
      </c>
      <c r="E188" s="29"/>
      <c r="F188" s="29">
        <f t="shared" si="32"/>
        <v>0</v>
      </c>
      <c r="G188" s="197"/>
      <c r="H188" s="29">
        <f t="shared" si="33"/>
        <v>0</v>
      </c>
      <c r="I188" s="31"/>
      <c r="J188" s="31"/>
      <c r="K188" s="92"/>
    </row>
    <row r="189" spans="1:11" ht="29.25" customHeight="1">
      <c r="A189" s="26">
        <v>9</v>
      </c>
      <c r="B189" s="115" t="s">
        <v>75</v>
      </c>
      <c r="C189" s="26" t="s">
        <v>14</v>
      </c>
      <c r="D189" s="26">
        <v>900</v>
      </c>
      <c r="E189" s="29"/>
      <c r="F189" s="29">
        <f t="shared" si="32"/>
        <v>0</v>
      </c>
      <c r="G189" s="197"/>
      <c r="H189" s="29">
        <f t="shared" si="33"/>
        <v>0</v>
      </c>
      <c r="I189" s="31"/>
      <c r="J189" s="31"/>
      <c r="K189" s="92"/>
    </row>
    <row r="190" spans="1:11" ht="38.25" customHeight="1">
      <c r="A190" s="26">
        <v>10</v>
      </c>
      <c r="B190" s="115" t="s">
        <v>163</v>
      </c>
      <c r="C190" s="26" t="s">
        <v>27</v>
      </c>
      <c r="D190" s="28">
        <v>2000</v>
      </c>
      <c r="E190" s="29"/>
      <c r="F190" s="29">
        <f t="shared" si="32"/>
        <v>0</v>
      </c>
      <c r="G190" s="197"/>
      <c r="H190" s="29">
        <f t="shared" si="33"/>
        <v>0</v>
      </c>
      <c r="I190" s="31"/>
      <c r="J190" s="31"/>
      <c r="K190" s="92"/>
    </row>
    <row r="191" spans="1:11" ht="38.25" customHeight="1">
      <c r="A191" s="26">
        <v>11</v>
      </c>
      <c r="B191" s="115" t="s">
        <v>164</v>
      </c>
      <c r="C191" s="26" t="s">
        <v>14</v>
      </c>
      <c r="D191" s="26">
        <v>50</v>
      </c>
      <c r="E191" s="29"/>
      <c r="F191" s="29">
        <f t="shared" si="32"/>
        <v>0</v>
      </c>
      <c r="G191" s="197"/>
      <c r="H191" s="29">
        <f t="shared" si="33"/>
        <v>0</v>
      </c>
      <c r="I191" s="31"/>
      <c r="J191" s="31"/>
      <c r="K191" s="92"/>
    </row>
    <row r="192" spans="1:10" ht="27.75" customHeight="1">
      <c r="A192" s="127" t="s">
        <v>165</v>
      </c>
      <c r="B192" s="127"/>
      <c r="C192" s="127"/>
      <c r="D192" s="127"/>
      <c r="E192" s="127"/>
      <c r="F192" s="93">
        <f>SUM(F181:F191)</f>
        <v>0</v>
      </c>
      <c r="G192" s="75"/>
      <c r="H192" s="93">
        <f>SUM(H181:H191)</f>
        <v>0</v>
      </c>
      <c r="I192" s="95"/>
      <c r="J192" s="96"/>
    </row>
    <row r="193" spans="1:9" ht="27.75" customHeight="1">
      <c r="A193" s="97"/>
      <c r="B193" s="98"/>
      <c r="C193" s="97"/>
      <c r="D193" s="97"/>
      <c r="E193" s="99"/>
      <c r="F193" s="99"/>
      <c r="G193" s="100"/>
      <c r="H193" s="99"/>
      <c r="I193" s="101"/>
    </row>
    <row r="194" spans="1:11" ht="27.75" customHeight="1">
      <c r="A194" s="20" t="s">
        <v>166</v>
      </c>
      <c r="B194" s="20"/>
      <c r="C194" s="20"/>
      <c r="D194" s="20"/>
      <c r="E194" s="20"/>
      <c r="F194" s="20"/>
      <c r="G194" s="20"/>
      <c r="H194" s="20"/>
      <c r="I194" s="20"/>
      <c r="J194" s="20"/>
      <c r="K194" s="20"/>
    </row>
    <row r="195" spans="1:11" ht="42.75" customHeight="1">
      <c r="A195" s="22" t="s">
        <v>2</v>
      </c>
      <c r="B195" s="22" t="s">
        <v>3</v>
      </c>
      <c r="C195" s="22" t="s">
        <v>4</v>
      </c>
      <c r="D195" s="22" t="s">
        <v>5</v>
      </c>
      <c r="E195" s="23" t="s">
        <v>6</v>
      </c>
      <c r="F195" s="23" t="s">
        <v>7</v>
      </c>
      <c r="G195" s="24" t="s">
        <v>8</v>
      </c>
      <c r="H195" s="23" t="s">
        <v>9</v>
      </c>
      <c r="I195" s="23" t="s">
        <v>10</v>
      </c>
      <c r="J195" s="22" t="s">
        <v>11</v>
      </c>
      <c r="K195" s="58" t="s">
        <v>25</v>
      </c>
    </row>
    <row r="196" spans="1:11" ht="83.25" customHeight="1">
      <c r="A196" s="59">
        <v>1</v>
      </c>
      <c r="B196" s="89" t="s">
        <v>167</v>
      </c>
      <c r="C196" s="130" t="s">
        <v>14</v>
      </c>
      <c r="D196" s="132">
        <v>20</v>
      </c>
      <c r="E196" s="203"/>
      <c r="F196" s="61">
        <f aca="true" t="shared" si="34" ref="F196:F198">D196*E196</f>
        <v>0</v>
      </c>
      <c r="G196" s="204"/>
      <c r="H196" s="61">
        <f aca="true" t="shared" si="35" ref="H196:H198">F196+(F196*G196/100)</f>
        <v>0</v>
      </c>
      <c r="I196" s="31"/>
      <c r="J196" s="33"/>
      <c r="K196" s="37"/>
    </row>
    <row r="197" spans="1:11" ht="47.25" customHeight="1">
      <c r="A197" s="59">
        <v>2</v>
      </c>
      <c r="B197" s="205" t="s">
        <v>168</v>
      </c>
      <c r="C197" s="59" t="s">
        <v>32</v>
      </c>
      <c r="D197" s="60">
        <v>2500</v>
      </c>
      <c r="E197" s="61"/>
      <c r="F197" s="61">
        <f t="shared" si="34"/>
        <v>0</v>
      </c>
      <c r="G197" s="126"/>
      <c r="H197" s="61">
        <f t="shared" si="35"/>
        <v>0</v>
      </c>
      <c r="I197" s="31"/>
      <c r="J197" s="33"/>
      <c r="K197" s="92"/>
    </row>
    <row r="198" spans="1:256" s="19" customFormat="1" ht="74.25" customHeight="1">
      <c r="A198" s="26">
        <v>3</v>
      </c>
      <c r="B198" s="206" t="s">
        <v>169</v>
      </c>
      <c r="C198" s="26" t="s">
        <v>14</v>
      </c>
      <c r="D198" s="28">
        <v>50000</v>
      </c>
      <c r="E198" s="29"/>
      <c r="F198" s="61">
        <f t="shared" si="34"/>
        <v>0</v>
      </c>
      <c r="G198" s="167"/>
      <c r="H198" s="29">
        <f t="shared" si="35"/>
        <v>0</v>
      </c>
      <c r="I198" s="63"/>
      <c r="J198" s="63"/>
      <c r="K198" s="37"/>
      <c r="GJ198" s="160"/>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161"/>
      <c r="IQ198" s="161"/>
      <c r="IR198" s="161"/>
      <c r="IS198" s="161"/>
      <c r="IT198" s="161"/>
      <c r="IU198" s="161"/>
      <c r="IV198" s="161"/>
    </row>
    <row r="199" spans="1:10" ht="27.75" customHeight="1">
      <c r="A199" s="127" t="s">
        <v>170</v>
      </c>
      <c r="B199" s="127"/>
      <c r="C199" s="127"/>
      <c r="D199" s="127"/>
      <c r="E199" s="127"/>
      <c r="F199" s="93">
        <f>SUM(F196:F198)</f>
        <v>0</v>
      </c>
      <c r="G199" s="207"/>
      <c r="H199" s="93">
        <f>SUM(H196:H198)</f>
        <v>0</v>
      </c>
      <c r="I199" s="208"/>
      <c r="J199" s="209"/>
    </row>
    <row r="200" spans="1:10" ht="27.75" customHeight="1">
      <c r="A200" s="210"/>
      <c r="B200" s="210"/>
      <c r="C200" s="210"/>
      <c r="D200" s="210"/>
      <c r="E200" s="210"/>
      <c r="F200" s="55"/>
      <c r="G200" s="56"/>
      <c r="H200" s="55"/>
      <c r="I200" s="211"/>
      <c r="J200" s="211"/>
    </row>
    <row r="201" spans="1:11" ht="27.75" customHeight="1">
      <c r="A201" s="171" t="s">
        <v>171</v>
      </c>
      <c r="B201" s="171"/>
      <c r="C201" s="171"/>
      <c r="D201" s="171"/>
      <c r="E201" s="171"/>
      <c r="F201" s="171"/>
      <c r="G201" s="171"/>
      <c r="H201" s="171"/>
      <c r="I201" s="171"/>
      <c r="J201" s="171"/>
      <c r="K201" s="171"/>
    </row>
    <row r="202" spans="1:11" ht="43.5" customHeight="1">
      <c r="A202" s="103" t="s">
        <v>2</v>
      </c>
      <c r="B202" s="103" t="s">
        <v>3</v>
      </c>
      <c r="C202" s="103" t="s">
        <v>4</v>
      </c>
      <c r="D202" s="103" t="s">
        <v>5</v>
      </c>
      <c r="E202" s="104" t="s">
        <v>66</v>
      </c>
      <c r="F202" s="104" t="s">
        <v>67</v>
      </c>
      <c r="G202" s="105" t="s">
        <v>8</v>
      </c>
      <c r="H202" s="104" t="s">
        <v>68</v>
      </c>
      <c r="I202" s="23" t="s">
        <v>10</v>
      </c>
      <c r="J202" s="22" t="s">
        <v>11</v>
      </c>
      <c r="K202" s="58" t="s">
        <v>25</v>
      </c>
    </row>
    <row r="203" spans="1:11" ht="33" customHeight="1">
      <c r="A203" s="147">
        <v>1</v>
      </c>
      <c r="B203" s="148" t="s">
        <v>172</v>
      </c>
      <c r="C203" s="212" t="s">
        <v>14</v>
      </c>
      <c r="D203" s="213">
        <v>500</v>
      </c>
      <c r="E203" s="150"/>
      <c r="F203" s="150">
        <f aca="true" t="shared" si="36" ref="F203:F212">D203*E203</f>
        <v>0</v>
      </c>
      <c r="G203" s="90"/>
      <c r="H203" s="150">
        <f aca="true" t="shared" si="37" ref="H203:H212">F203+(F203*G203/100)</f>
        <v>0</v>
      </c>
      <c r="I203" s="31"/>
      <c r="J203" s="33"/>
      <c r="K203" s="37"/>
    </row>
    <row r="204" spans="1:11" ht="33" customHeight="1">
      <c r="A204" s="147">
        <v>2</v>
      </c>
      <c r="B204" s="148" t="s">
        <v>173</v>
      </c>
      <c r="C204" s="212" t="s">
        <v>14</v>
      </c>
      <c r="D204" s="213">
        <v>500</v>
      </c>
      <c r="E204" s="150"/>
      <c r="F204" s="150">
        <f t="shared" si="36"/>
        <v>0</v>
      </c>
      <c r="G204" s="90"/>
      <c r="H204" s="150">
        <f t="shared" si="37"/>
        <v>0</v>
      </c>
      <c r="I204" s="31"/>
      <c r="J204" s="33"/>
      <c r="K204" s="92"/>
    </row>
    <row r="205" spans="1:11" ht="33" customHeight="1">
      <c r="A205" s="147">
        <v>3</v>
      </c>
      <c r="B205" s="148" t="s">
        <v>174</v>
      </c>
      <c r="C205" s="147" t="s">
        <v>14</v>
      </c>
      <c r="D205" s="155">
        <v>400</v>
      </c>
      <c r="E205" s="150"/>
      <c r="F205" s="150">
        <f t="shared" si="36"/>
        <v>0</v>
      </c>
      <c r="G205" s="90"/>
      <c r="H205" s="150">
        <f t="shared" si="37"/>
        <v>0</v>
      </c>
      <c r="I205" s="31"/>
      <c r="J205" s="33"/>
      <c r="K205" s="92"/>
    </row>
    <row r="206" spans="1:11" ht="65.25" customHeight="1">
      <c r="A206" s="147">
        <v>4</v>
      </c>
      <c r="B206" s="148" t="s">
        <v>175</v>
      </c>
      <c r="C206" s="147" t="s">
        <v>14</v>
      </c>
      <c r="D206" s="155">
        <v>12000</v>
      </c>
      <c r="E206" s="150"/>
      <c r="F206" s="150">
        <f t="shared" si="36"/>
        <v>0</v>
      </c>
      <c r="G206" s="90"/>
      <c r="H206" s="150">
        <f t="shared" si="37"/>
        <v>0</v>
      </c>
      <c r="I206" s="31"/>
      <c r="J206" s="33"/>
      <c r="K206" s="92"/>
    </row>
    <row r="207" spans="1:11" ht="29.25" customHeight="1">
      <c r="A207" s="147">
        <v>5</v>
      </c>
      <c r="B207" s="148" t="s">
        <v>176</v>
      </c>
      <c r="C207" s="147" t="s">
        <v>14</v>
      </c>
      <c r="D207" s="149">
        <v>6</v>
      </c>
      <c r="E207" s="150"/>
      <c r="F207" s="150">
        <f t="shared" si="36"/>
        <v>0</v>
      </c>
      <c r="G207" s="90"/>
      <c r="H207" s="150">
        <f t="shared" si="37"/>
        <v>0</v>
      </c>
      <c r="I207" s="31"/>
      <c r="J207" s="33"/>
      <c r="K207" s="92"/>
    </row>
    <row r="208" spans="1:11" ht="128.25" customHeight="1">
      <c r="A208" s="147">
        <v>6</v>
      </c>
      <c r="B208" s="172" t="s">
        <v>177</v>
      </c>
      <c r="C208" s="212" t="s">
        <v>14</v>
      </c>
      <c r="D208" s="149">
        <v>20</v>
      </c>
      <c r="E208" s="150"/>
      <c r="F208" s="150">
        <f t="shared" si="36"/>
        <v>0</v>
      </c>
      <c r="G208" s="90"/>
      <c r="H208" s="150">
        <f t="shared" si="37"/>
        <v>0</v>
      </c>
      <c r="I208" s="31"/>
      <c r="J208" s="33"/>
      <c r="K208" s="92"/>
    </row>
    <row r="209" spans="1:11" ht="20.25" customHeight="1">
      <c r="A209" s="147">
        <v>7</v>
      </c>
      <c r="B209" s="148" t="s">
        <v>178</v>
      </c>
      <c r="C209" s="147" t="s">
        <v>14</v>
      </c>
      <c r="D209" s="214">
        <v>60</v>
      </c>
      <c r="E209" s="150"/>
      <c r="F209" s="150">
        <f t="shared" si="36"/>
        <v>0</v>
      </c>
      <c r="G209" s="90"/>
      <c r="H209" s="150">
        <f t="shared" si="37"/>
        <v>0</v>
      </c>
      <c r="I209" s="31"/>
      <c r="J209" s="33"/>
      <c r="K209" s="92"/>
    </row>
    <row r="210" spans="1:11" ht="29.25" customHeight="1">
      <c r="A210" s="147">
        <v>8</v>
      </c>
      <c r="B210" s="148" t="s">
        <v>179</v>
      </c>
      <c r="C210" s="147" t="s">
        <v>14</v>
      </c>
      <c r="D210" s="149">
        <v>12</v>
      </c>
      <c r="E210" s="150"/>
      <c r="F210" s="150">
        <f t="shared" si="36"/>
        <v>0</v>
      </c>
      <c r="G210" s="90"/>
      <c r="H210" s="150">
        <f t="shared" si="37"/>
        <v>0</v>
      </c>
      <c r="I210" s="31"/>
      <c r="J210" s="33"/>
      <c r="K210" s="92"/>
    </row>
    <row r="211" spans="1:11" ht="65.25" customHeight="1">
      <c r="A211" s="147">
        <v>9</v>
      </c>
      <c r="B211" s="172" t="s">
        <v>180</v>
      </c>
      <c r="C211" s="147" t="s">
        <v>14</v>
      </c>
      <c r="D211" s="155">
        <v>400</v>
      </c>
      <c r="E211" s="150"/>
      <c r="F211" s="150">
        <f t="shared" si="36"/>
        <v>0</v>
      </c>
      <c r="G211" s="90"/>
      <c r="H211" s="150">
        <f t="shared" si="37"/>
        <v>0</v>
      </c>
      <c r="I211" s="31"/>
      <c r="J211" s="33"/>
      <c r="K211" s="92"/>
    </row>
    <row r="212" spans="1:11" ht="47.25" customHeight="1">
      <c r="A212" s="147">
        <v>10</v>
      </c>
      <c r="B212" s="172" t="s">
        <v>181</v>
      </c>
      <c r="C212" s="147" t="s">
        <v>14</v>
      </c>
      <c r="D212" s="155">
        <v>100</v>
      </c>
      <c r="E212" s="150"/>
      <c r="F212" s="150">
        <f t="shared" si="36"/>
        <v>0</v>
      </c>
      <c r="G212" s="90"/>
      <c r="H212" s="150">
        <f t="shared" si="37"/>
        <v>0</v>
      </c>
      <c r="I212" s="31"/>
      <c r="J212" s="33"/>
      <c r="K212" s="92"/>
    </row>
    <row r="213" spans="1:9" ht="28.5" customHeight="1">
      <c r="A213" s="181" t="s">
        <v>182</v>
      </c>
      <c r="B213" s="181"/>
      <c r="C213" s="181"/>
      <c r="D213" s="181"/>
      <c r="E213" s="181"/>
      <c r="F213" s="182">
        <f>SUM(F203:F212)</f>
        <v>0</v>
      </c>
      <c r="G213" s="183"/>
      <c r="H213" s="182">
        <f>SUM(H203:H212)</f>
        <v>0</v>
      </c>
      <c r="I213" s="6"/>
    </row>
    <row r="214" spans="1:9" ht="28.5" customHeight="1">
      <c r="A214" s="215"/>
      <c r="B214" s="216"/>
      <c r="C214" s="216"/>
      <c r="D214" s="216"/>
      <c r="E214" s="216"/>
      <c r="F214" s="216"/>
      <c r="G214" s="216"/>
      <c r="H214" s="216"/>
      <c r="I214" s="216"/>
    </row>
    <row r="215" spans="1:11" ht="28.5" customHeight="1">
      <c r="A215" s="20" t="s">
        <v>183</v>
      </c>
      <c r="B215" s="20"/>
      <c r="C215" s="20"/>
      <c r="D215" s="20"/>
      <c r="E215" s="20"/>
      <c r="F215" s="20"/>
      <c r="G215" s="20"/>
      <c r="H215" s="20"/>
      <c r="I215" s="20"/>
      <c r="J215" s="20"/>
      <c r="K215" s="20"/>
    </row>
    <row r="216" spans="1:11" ht="43.5" customHeight="1">
      <c r="A216" s="22" t="s">
        <v>2</v>
      </c>
      <c r="B216" s="22" t="s">
        <v>3</v>
      </c>
      <c r="C216" s="22" t="s">
        <v>4</v>
      </c>
      <c r="D216" s="22" t="s">
        <v>5</v>
      </c>
      <c r="E216" s="23" t="s">
        <v>6</v>
      </c>
      <c r="F216" s="23" t="s">
        <v>7</v>
      </c>
      <c r="G216" s="24" t="s">
        <v>8</v>
      </c>
      <c r="H216" s="23" t="s">
        <v>9</v>
      </c>
      <c r="I216" s="23" t="s">
        <v>10</v>
      </c>
      <c r="J216" s="22" t="s">
        <v>55</v>
      </c>
      <c r="K216" s="58" t="s">
        <v>25</v>
      </c>
    </row>
    <row r="217" spans="1:11" ht="65.25" customHeight="1">
      <c r="A217" s="59">
        <v>1</v>
      </c>
      <c r="B217" s="89" t="s">
        <v>184</v>
      </c>
      <c r="C217" s="26" t="s">
        <v>14</v>
      </c>
      <c r="D217" s="28">
        <v>500</v>
      </c>
      <c r="E217" s="61"/>
      <c r="F217" s="61">
        <f aca="true" t="shared" si="38" ref="F217:F221">D217*E217</f>
        <v>0</v>
      </c>
      <c r="G217" s="217"/>
      <c r="H217" s="61">
        <f aca="true" t="shared" si="39" ref="H217:H221">F217+(F217*G217/100)</f>
        <v>0</v>
      </c>
      <c r="I217" s="31"/>
      <c r="J217" s="33"/>
      <c r="K217" s="37"/>
    </row>
    <row r="218" spans="1:11" ht="74.25" customHeight="1">
      <c r="A218" s="59">
        <v>2</v>
      </c>
      <c r="B218" s="89" t="s">
        <v>185</v>
      </c>
      <c r="C218" s="26" t="s">
        <v>14</v>
      </c>
      <c r="D218" s="28">
        <v>8000</v>
      </c>
      <c r="E218" s="61"/>
      <c r="F218" s="61">
        <f t="shared" si="38"/>
        <v>0</v>
      </c>
      <c r="G218" s="217"/>
      <c r="H218" s="61">
        <f t="shared" si="39"/>
        <v>0</v>
      </c>
      <c r="I218" s="31"/>
      <c r="J218" s="33"/>
      <c r="K218" s="92"/>
    </row>
    <row r="219" spans="1:11" ht="47.25" customHeight="1">
      <c r="A219" s="59">
        <v>3</v>
      </c>
      <c r="B219" s="27" t="s">
        <v>186</v>
      </c>
      <c r="C219" s="26" t="s">
        <v>14</v>
      </c>
      <c r="D219" s="28">
        <v>800</v>
      </c>
      <c r="E219" s="61"/>
      <c r="F219" s="61">
        <f t="shared" si="38"/>
        <v>0</v>
      </c>
      <c r="G219" s="217"/>
      <c r="H219" s="61">
        <f t="shared" si="39"/>
        <v>0</v>
      </c>
      <c r="I219" s="31"/>
      <c r="J219" s="33"/>
      <c r="K219" s="92"/>
    </row>
    <row r="220" spans="1:11" ht="47.25" customHeight="1">
      <c r="A220" s="59">
        <v>4</v>
      </c>
      <c r="B220" s="89" t="s">
        <v>187</v>
      </c>
      <c r="C220" s="59" t="s">
        <v>14</v>
      </c>
      <c r="D220" s="28">
        <v>4000</v>
      </c>
      <c r="E220" s="61"/>
      <c r="F220" s="61">
        <f t="shared" si="38"/>
        <v>0</v>
      </c>
      <c r="G220" s="217"/>
      <c r="H220" s="61">
        <f t="shared" si="39"/>
        <v>0</v>
      </c>
      <c r="I220" s="31"/>
      <c r="J220" s="33"/>
      <c r="K220" s="92"/>
    </row>
    <row r="221" spans="1:11" ht="38.25" customHeight="1">
      <c r="A221" s="59">
        <v>5</v>
      </c>
      <c r="B221" s="27" t="s">
        <v>188</v>
      </c>
      <c r="C221" s="26" t="s">
        <v>14</v>
      </c>
      <c r="D221" s="28">
        <v>800</v>
      </c>
      <c r="E221" s="61"/>
      <c r="F221" s="61">
        <f t="shared" si="38"/>
        <v>0</v>
      </c>
      <c r="G221" s="217"/>
      <c r="H221" s="61">
        <f t="shared" si="39"/>
        <v>0</v>
      </c>
      <c r="I221" s="31"/>
      <c r="J221" s="33"/>
      <c r="K221" s="92"/>
    </row>
    <row r="222" spans="1:10" ht="27.75" customHeight="1">
      <c r="A222" s="38" t="s">
        <v>189</v>
      </c>
      <c r="B222" s="38"/>
      <c r="C222" s="38"/>
      <c r="D222" s="38"/>
      <c r="E222" s="38"/>
      <c r="F222" s="124">
        <f>SUM(F217:F221)</f>
        <v>0</v>
      </c>
      <c r="G222" s="86"/>
      <c r="H222" s="125">
        <f>SUM(H217:H221)</f>
        <v>0</v>
      </c>
      <c r="I222" s="84"/>
      <c r="J222" s="146"/>
    </row>
    <row r="223" spans="1:9" ht="27.75" customHeight="1">
      <c r="A223" s="73"/>
      <c r="B223" s="73"/>
      <c r="C223" s="73"/>
      <c r="D223" s="73"/>
      <c r="E223" s="73"/>
      <c r="F223" s="74"/>
      <c r="G223" s="75"/>
      <c r="H223" s="74"/>
      <c r="I223" s="6"/>
    </row>
    <row r="224" spans="1:11" ht="26.25" customHeight="1">
      <c r="A224" s="102" t="s">
        <v>190</v>
      </c>
      <c r="B224" s="102"/>
      <c r="C224" s="102"/>
      <c r="D224" s="102"/>
      <c r="E224" s="102"/>
      <c r="F224" s="102"/>
      <c r="G224" s="102"/>
      <c r="H224" s="102"/>
      <c r="I224" s="102"/>
      <c r="J224" s="102"/>
      <c r="K224" s="102"/>
    </row>
    <row r="225" spans="1:11" ht="43.5" customHeight="1">
      <c r="A225" s="218" t="s">
        <v>2</v>
      </c>
      <c r="B225" s="218" t="s">
        <v>3</v>
      </c>
      <c r="C225" s="218" t="s">
        <v>4</v>
      </c>
      <c r="D225" s="218" t="s">
        <v>5</v>
      </c>
      <c r="E225" s="219" t="s">
        <v>66</v>
      </c>
      <c r="F225" s="219" t="s">
        <v>67</v>
      </c>
      <c r="G225" s="220" t="s">
        <v>8</v>
      </c>
      <c r="H225" s="219" t="s">
        <v>68</v>
      </c>
      <c r="I225" s="221" t="s">
        <v>10</v>
      </c>
      <c r="J225" s="222" t="s">
        <v>11</v>
      </c>
      <c r="K225" s="58" t="s">
        <v>25</v>
      </c>
    </row>
    <row r="226" spans="1:11" ht="47.25" customHeight="1">
      <c r="A226" s="153">
        <v>1</v>
      </c>
      <c r="B226" s="206" t="s">
        <v>191</v>
      </c>
      <c r="C226" s="223" t="s">
        <v>27</v>
      </c>
      <c r="D226" s="63">
        <v>24</v>
      </c>
      <c r="E226" s="224"/>
      <c r="F226" s="225">
        <f>D226*E226</f>
        <v>0</v>
      </c>
      <c r="G226" s="226"/>
      <c r="H226" s="225">
        <f>F226+(F226*G226/100)</f>
        <v>0</v>
      </c>
      <c r="I226" s="227"/>
      <c r="J226" s="227"/>
      <c r="K226" s="37"/>
    </row>
    <row r="227" spans="1:11" ht="27.75" customHeight="1">
      <c r="A227" s="38" t="s">
        <v>192</v>
      </c>
      <c r="B227" s="38"/>
      <c r="C227" s="38"/>
      <c r="D227" s="38"/>
      <c r="E227" s="38"/>
      <c r="F227" s="228">
        <f>SUM(F226:F226)</f>
        <v>0</v>
      </c>
      <c r="G227" s="229"/>
      <c r="H227" s="228">
        <f>SUM(H226:H226)</f>
        <v>0</v>
      </c>
      <c r="I227" s="230"/>
      <c r="J227" s="230"/>
      <c r="K227" s="92"/>
    </row>
    <row r="228" spans="1:10" ht="27.75" customHeight="1">
      <c r="A228" s="54"/>
      <c r="B228" s="231"/>
      <c r="C228" s="231"/>
      <c r="D228" s="231"/>
      <c r="E228" s="231"/>
      <c r="F228" s="231"/>
      <c r="G228" s="231"/>
      <c r="H228" s="231"/>
      <c r="I228" s="231"/>
      <c r="J228" s="231"/>
    </row>
    <row r="229" spans="1:11" ht="27.75" customHeight="1">
      <c r="A229" s="20" t="s">
        <v>193</v>
      </c>
      <c r="B229" s="20"/>
      <c r="C229" s="20"/>
      <c r="D229" s="20"/>
      <c r="E229" s="20"/>
      <c r="F229" s="20"/>
      <c r="G229" s="20"/>
      <c r="H229" s="20"/>
      <c r="I229" s="20"/>
      <c r="J229" s="20"/>
      <c r="K229" s="20"/>
    </row>
    <row r="230" spans="1:11" ht="43.5" customHeight="1">
      <c r="A230" s="22" t="s">
        <v>2</v>
      </c>
      <c r="B230" s="22" t="s">
        <v>3</v>
      </c>
      <c r="C230" s="22" t="s">
        <v>4</v>
      </c>
      <c r="D230" s="22" t="s">
        <v>5</v>
      </c>
      <c r="E230" s="23" t="s">
        <v>6</v>
      </c>
      <c r="F230" s="23" t="s">
        <v>7</v>
      </c>
      <c r="G230" s="24" t="s">
        <v>8</v>
      </c>
      <c r="H230" s="23" t="s">
        <v>9</v>
      </c>
      <c r="I230" s="23" t="s">
        <v>10</v>
      </c>
      <c r="J230" s="22" t="s">
        <v>55</v>
      </c>
      <c r="K230" s="58" t="s">
        <v>25</v>
      </c>
    </row>
    <row r="231" spans="1:11" ht="83.25" customHeight="1">
      <c r="A231" s="26">
        <v>1</v>
      </c>
      <c r="B231" s="115" t="s">
        <v>194</v>
      </c>
      <c r="C231" s="59" t="s">
        <v>32</v>
      </c>
      <c r="D231" s="60">
        <v>20</v>
      </c>
      <c r="E231" s="198"/>
      <c r="F231" s="198">
        <f>D231*E231</f>
        <v>0</v>
      </c>
      <c r="G231" s="199"/>
      <c r="H231" s="198">
        <f>F231+(F231*G231/100)</f>
        <v>0</v>
      </c>
      <c r="I231" s="31"/>
      <c r="J231" s="31"/>
      <c r="K231" s="37"/>
    </row>
    <row r="232" spans="1:10" ht="26.25" customHeight="1">
      <c r="A232" s="38" t="s">
        <v>195</v>
      </c>
      <c r="B232" s="38" t="s">
        <v>85</v>
      </c>
      <c r="C232" s="38"/>
      <c r="D232" s="38"/>
      <c r="E232" s="38"/>
      <c r="F232" s="124">
        <f>SUM(F231)</f>
        <v>0</v>
      </c>
      <c r="G232" s="86"/>
      <c r="H232" s="125">
        <f>SUM(H231)</f>
        <v>0</v>
      </c>
      <c r="I232" s="84"/>
      <c r="J232" s="146"/>
    </row>
    <row r="233" spans="1:9" ht="26.25" customHeight="1">
      <c r="A233" s="97"/>
      <c r="B233" s="98"/>
      <c r="C233" s="97"/>
      <c r="D233" s="97"/>
      <c r="E233" s="99"/>
      <c r="F233" s="99"/>
      <c r="G233" s="100"/>
      <c r="H233" s="99"/>
      <c r="I233" s="101"/>
    </row>
    <row r="234" spans="1:11" ht="29.25" customHeight="1">
      <c r="A234" s="20" t="s">
        <v>196</v>
      </c>
      <c r="B234" s="20"/>
      <c r="C234" s="20"/>
      <c r="D234" s="20"/>
      <c r="E234" s="20"/>
      <c r="F234" s="20"/>
      <c r="G234" s="20"/>
      <c r="H234" s="20"/>
      <c r="I234" s="20"/>
      <c r="J234" s="20"/>
      <c r="K234" s="20"/>
    </row>
    <row r="235" spans="1:11" ht="43.5" customHeight="1">
      <c r="A235" s="232" t="s">
        <v>2</v>
      </c>
      <c r="B235" s="232" t="s">
        <v>3</v>
      </c>
      <c r="C235" s="232" t="s">
        <v>4</v>
      </c>
      <c r="D235" s="232" t="s">
        <v>5</v>
      </c>
      <c r="E235" s="233" t="s">
        <v>6</v>
      </c>
      <c r="F235" s="233" t="s">
        <v>7</v>
      </c>
      <c r="G235" s="234" t="s">
        <v>8</v>
      </c>
      <c r="H235" s="233" t="s">
        <v>9</v>
      </c>
      <c r="I235" s="233" t="s">
        <v>10</v>
      </c>
      <c r="J235" s="232" t="s">
        <v>55</v>
      </c>
      <c r="K235" s="58" t="s">
        <v>25</v>
      </c>
    </row>
    <row r="236" spans="1:11" ht="27.75" customHeight="1">
      <c r="A236" s="59">
        <v>1</v>
      </c>
      <c r="B236" s="89" t="s">
        <v>197</v>
      </c>
      <c r="C236" s="31" t="s">
        <v>14</v>
      </c>
      <c r="D236" s="59">
        <v>50</v>
      </c>
      <c r="E236" s="168"/>
      <c r="F236" s="168">
        <f aca="true" t="shared" si="40" ref="F236:F244">D236*E236</f>
        <v>0</v>
      </c>
      <c r="G236" s="30"/>
      <c r="H236" s="168">
        <f aca="true" t="shared" si="41" ref="H236:H244">F236+(F236*G236/100)</f>
        <v>0</v>
      </c>
      <c r="I236" s="169"/>
      <c r="J236" s="33"/>
      <c r="K236" s="37"/>
    </row>
    <row r="237" spans="1:11" ht="40.5" customHeight="1">
      <c r="A237" s="59">
        <v>2</v>
      </c>
      <c r="B237" s="89" t="s">
        <v>198</v>
      </c>
      <c r="C237" s="31" t="s">
        <v>14</v>
      </c>
      <c r="D237" s="59">
        <v>20</v>
      </c>
      <c r="E237" s="168"/>
      <c r="F237" s="168">
        <f t="shared" si="40"/>
        <v>0</v>
      </c>
      <c r="G237" s="30"/>
      <c r="H237" s="168">
        <f t="shared" si="41"/>
        <v>0</v>
      </c>
      <c r="I237" s="169"/>
      <c r="J237" s="33"/>
      <c r="K237" s="92"/>
    </row>
    <row r="238" spans="1:11" ht="27.75" customHeight="1">
      <c r="A238" s="59">
        <v>3</v>
      </c>
      <c r="B238" s="89" t="s">
        <v>199</v>
      </c>
      <c r="C238" s="31" t="s">
        <v>14</v>
      </c>
      <c r="D238" s="59">
        <v>20</v>
      </c>
      <c r="E238" s="168"/>
      <c r="F238" s="168">
        <f t="shared" si="40"/>
        <v>0</v>
      </c>
      <c r="G238" s="30"/>
      <c r="H238" s="168">
        <f t="shared" si="41"/>
        <v>0</v>
      </c>
      <c r="I238" s="169"/>
      <c r="J238" s="33"/>
      <c r="K238" s="92"/>
    </row>
    <row r="239" spans="1:11" ht="27.75" customHeight="1">
      <c r="A239" s="59">
        <v>4</v>
      </c>
      <c r="B239" s="89" t="s">
        <v>200</v>
      </c>
      <c r="C239" s="31" t="s">
        <v>14</v>
      </c>
      <c r="D239" s="59">
        <v>10</v>
      </c>
      <c r="E239" s="168"/>
      <c r="F239" s="168">
        <f t="shared" si="40"/>
        <v>0</v>
      </c>
      <c r="G239" s="30"/>
      <c r="H239" s="168">
        <f t="shared" si="41"/>
        <v>0</v>
      </c>
      <c r="I239" s="169"/>
      <c r="J239" s="33"/>
      <c r="K239" s="92"/>
    </row>
    <row r="240" spans="1:11" ht="27.75" customHeight="1">
      <c r="A240" s="59">
        <v>5</v>
      </c>
      <c r="B240" s="89" t="s">
        <v>201</v>
      </c>
      <c r="C240" s="33" t="s">
        <v>32</v>
      </c>
      <c r="D240" s="59">
        <v>10</v>
      </c>
      <c r="E240" s="168"/>
      <c r="F240" s="168">
        <f t="shared" si="40"/>
        <v>0</v>
      </c>
      <c r="G240" s="30"/>
      <c r="H240" s="168">
        <f t="shared" si="41"/>
        <v>0</v>
      </c>
      <c r="I240" s="169"/>
      <c r="J240" s="33"/>
      <c r="K240" s="92"/>
    </row>
    <row r="241" spans="1:11" ht="27.75" customHeight="1">
      <c r="A241" s="59">
        <v>6</v>
      </c>
      <c r="B241" s="89" t="s">
        <v>202</v>
      </c>
      <c r="C241" s="33" t="s">
        <v>32</v>
      </c>
      <c r="D241" s="59">
        <v>10</v>
      </c>
      <c r="E241" s="168"/>
      <c r="F241" s="168">
        <f t="shared" si="40"/>
        <v>0</v>
      </c>
      <c r="G241" s="30"/>
      <c r="H241" s="168">
        <f t="shared" si="41"/>
        <v>0</v>
      </c>
      <c r="I241" s="169"/>
      <c r="J241" s="33"/>
      <c r="K241" s="92"/>
    </row>
    <row r="242" spans="1:11" ht="27.75" customHeight="1">
      <c r="A242" s="59">
        <v>7</v>
      </c>
      <c r="B242" s="89" t="s">
        <v>203</v>
      </c>
      <c r="C242" s="33" t="s">
        <v>32</v>
      </c>
      <c r="D242" s="59">
        <v>20</v>
      </c>
      <c r="E242" s="168"/>
      <c r="F242" s="168">
        <f t="shared" si="40"/>
        <v>0</v>
      </c>
      <c r="G242" s="30"/>
      <c r="H242" s="168">
        <f t="shared" si="41"/>
        <v>0</v>
      </c>
      <c r="I242" s="169"/>
      <c r="J242" s="33"/>
      <c r="K242" s="92"/>
    </row>
    <row r="243" spans="1:11" ht="27.75" customHeight="1">
      <c r="A243" s="59">
        <v>8</v>
      </c>
      <c r="B243" s="27" t="s">
        <v>204</v>
      </c>
      <c r="C243" s="33" t="s">
        <v>32</v>
      </c>
      <c r="D243" s="59">
        <v>2</v>
      </c>
      <c r="E243" s="168"/>
      <c r="F243" s="168">
        <f t="shared" si="40"/>
        <v>0</v>
      </c>
      <c r="G243" s="30"/>
      <c r="H243" s="168">
        <f t="shared" si="41"/>
        <v>0</v>
      </c>
      <c r="I243" s="169"/>
      <c r="J243" s="33"/>
      <c r="K243" s="92"/>
    </row>
    <row r="244" spans="1:11" ht="27.75" customHeight="1">
      <c r="A244" s="59">
        <v>9</v>
      </c>
      <c r="B244" s="27" t="s">
        <v>205</v>
      </c>
      <c r="C244" s="33" t="s">
        <v>32</v>
      </c>
      <c r="D244" s="59">
        <v>2</v>
      </c>
      <c r="E244" s="168"/>
      <c r="F244" s="168">
        <f t="shared" si="40"/>
        <v>0</v>
      </c>
      <c r="G244" s="30"/>
      <c r="H244" s="168">
        <f t="shared" si="41"/>
        <v>0</v>
      </c>
      <c r="I244" s="169"/>
      <c r="J244" s="33"/>
      <c r="K244" s="92"/>
    </row>
    <row r="245" spans="1:10" ht="27.75" customHeight="1">
      <c r="A245" s="38" t="s">
        <v>206</v>
      </c>
      <c r="B245" s="38"/>
      <c r="C245" s="38"/>
      <c r="D245" s="38"/>
      <c r="E245" s="38"/>
      <c r="F245" s="81">
        <f>SUM(F236:F244)</f>
        <v>0</v>
      </c>
      <c r="G245" s="82"/>
      <c r="H245" s="83">
        <f>SUM(H236:H244)</f>
        <v>0</v>
      </c>
      <c r="I245" s="84"/>
      <c r="J245" s="85"/>
    </row>
    <row r="246" spans="1:9" ht="27.75" customHeight="1">
      <c r="A246" s="97"/>
      <c r="B246" s="98"/>
      <c r="C246" s="97"/>
      <c r="D246" s="97"/>
      <c r="E246" s="99"/>
      <c r="F246" s="99"/>
      <c r="G246" s="100"/>
      <c r="H246" s="99"/>
      <c r="I246" s="101"/>
    </row>
    <row r="247" spans="1:11" ht="27.75" customHeight="1">
      <c r="A247" s="20" t="s">
        <v>207</v>
      </c>
      <c r="B247" s="20"/>
      <c r="C247" s="20"/>
      <c r="D247" s="20"/>
      <c r="E247" s="20"/>
      <c r="F247" s="20"/>
      <c r="G247" s="20"/>
      <c r="H247" s="20"/>
      <c r="I247" s="20"/>
      <c r="J247" s="20"/>
      <c r="K247" s="20"/>
    </row>
    <row r="248" spans="1:11" ht="40.5" customHeight="1">
      <c r="A248" s="22" t="s">
        <v>2</v>
      </c>
      <c r="B248" s="22" t="s">
        <v>3</v>
      </c>
      <c r="C248" s="22" t="s">
        <v>4</v>
      </c>
      <c r="D248" s="22" t="s">
        <v>5</v>
      </c>
      <c r="E248" s="23" t="s">
        <v>6</v>
      </c>
      <c r="F248" s="23" t="s">
        <v>7</v>
      </c>
      <c r="G248" s="24" t="s">
        <v>8</v>
      </c>
      <c r="H248" s="23" t="s">
        <v>9</v>
      </c>
      <c r="I248" s="23" t="s">
        <v>10</v>
      </c>
      <c r="J248" s="22" t="s">
        <v>55</v>
      </c>
      <c r="K248" s="58" t="s">
        <v>25</v>
      </c>
    </row>
    <row r="249" spans="1:11" ht="99" customHeight="1">
      <c r="A249" s="164">
        <v>1</v>
      </c>
      <c r="B249" s="235" t="s">
        <v>208</v>
      </c>
      <c r="C249" s="26" t="s">
        <v>32</v>
      </c>
      <c r="D249" s="26">
        <v>200</v>
      </c>
      <c r="E249" s="77"/>
      <c r="F249" s="165">
        <f>D249*E249</f>
        <v>0</v>
      </c>
      <c r="G249" s="126"/>
      <c r="H249" s="165">
        <f>F249+(F249*G249/100)</f>
        <v>0</v>
      </c>
      <c r="I249" s="31"/>
      <c r="J249" s="31"/>
      <c r="K249" s="37"/>
    </row>
    <row r="250" spans="1:10" ht="28.5" customHeight="1">
      <c r="A250" s="38" t="s">
        <v>209</v>
      </c>
      <c r="B250" s="38"/>
      <c r="C250" s="38"/>
      <c r="D250" s="38"/>
      <c r="E250" s="38"/>
      <c r="F250" s="124">
        <f>SUM(F249:F249)</f>
        <v>0</v>
      </c>
      <c r="G250" s="82"/>
      <c r="H250" s="125">
        <f>SUM(H249:H249)</f>
        <v>0</v>
      </c>
      <c r="I250" s="84"/>
      <c r="J250" s="85"/>
    </row>
    <row r="251" spans="1:9" ht="27.75" customHeight="1">
      <c r="A251" s="97"/>
      <c r="B251" s="98"/>
      <c r="C251" s="97"/>
      <c r="D251" s="97"/>
      <c r="E251" s="99"/>
      <c r="F251" s="99"/>
      <c r="G251" s="100"/>
      <c r="H251" s="99"/>
      <c r="I251" s="101"/>
    </row>
    <row r="252" spans="1:11" ht="27.75" customHeight="1">
      <c r="A252" s="102" t="s">
        <v>210</v>
      </c>
      <c r="B252" s="102"/>
      <c r="C252" s="102"/>
      <c r="D252" s="102"/>
      <c r="E252" s="102"/>
      <c r="F252" s="102"/>
      <c r="G252" s="102"/>
      <c r="H252" s="102"/>
      <c r="I252" s="102"/>
      <c r="J252" s="102"/>
      <c r="K252" s="102"/>
    </row>
    <row r="253" spans="1:11" ht="43.5" customHeight="1">
      <c r="A253" s="218" t="s">
        <v>2</v>
      </c>
      <c r="B253" s="218" t="s">
        <v>3</v>
      </c>
      <c r="C253" s="218" t="s">
        <v>4</v>
      </c>
      <c r="D253" s="218" t="s">
        <v>5</v>
      </c>
      <c r="E253" s="219" t="s">
        <v>66</v>
      </c>
      <c r="F253" s="219" t="s">
        <v>67</v>
      </c>
      <c r="G253" s="220" t="s">
        <v>8</v>
      </c>
      <c r="H253" s="219" t="s">
        <v>68</v>
      </c>
      <c r="I253" s="221" t="s">
        <v>10</v>
      </c>
      <c r="J253" s="222" t="s">
        <v>11</v>
      </c>
      <c r="K253" s="58" t="s">
        <v>25</v>
      </c>
    </row>
    <row r="254" spans="1:11" ht="23.25" customHeight="1">
      <c r="A254" s="153">
        <v>1</v>
      </c>
      <c r="B254" s="236" t="s">
        <v>211</v>
      </c>
      <c r="C254" s="153" t="s">
        <v>212</v>
      </c>
      <c r="D254" s="153">
        <v>10</v>
      </c>
      <c r="E254" s="225"/>
      <c r="F254" s="225">
        <f aca="true" t="shared" si="42" ref="F254:F255">D254*E254</f>
        <v>0</v>
      </c>
      <c r="G254" s="199"/>
      <c r="H254" s="225">
        <f aca="true" t="shared" si="43" ref="H254:H255">F254+(F254*G254/100)</f>
        <v>0</v>
      </c>
      <c r="I254" s="169"/>
      <c r="J254" s="26"/>
      <c r="K254" s="37"/>
    </row>
    <row r="255" spans="1:11" ht="47.25" customHeight="1">
      <c r="A255" s="26">
        <v>2</v>
      </c>
      <c r="B255" s="236" t="s">
        <v>213</v>
      </c>
      <c r="C255" s="26" t="s">
        <v>14</v>
      </c>
      <c r="D255" s="28">
        <v>100</v>
      </c>
      <c r="E255" s="237"/>
      <c r="F255" s="225">
        <f t="shared" si="42"/>
        <v>0</v>
      </c>
      <c r="G255" s="199"/>
      <c r="H255" s="225">
        <f t="shared" si="43"/>
        <v>0</v>
      </c>
      <c r="I255" s="31"/>
      <c r="J255" s="63"/>
      <c r="K255" s="92"/>
    </row>
    <row r="256" spans="1:11" ht="27.75" customHeight="1">
      <c r="A256" s="38" t="s">
        <v>214</v>
      </c>
      <c r="B256" s="38"/>
      <c r="C256" s="38"/>
      <c r="D256" s="38"/>
      <c r="E256" s="38"/>
      <c r="F256" s="228">
        <f>SUM(F254:F255)</f>
        <v>0</v>
      </c>
      <c r="G256" s="229"/>
      <c r="H256" s="228">
        <f>SUM(H254:H255)</f>
        <v>0</v>
      </c>
      <c r="I256" s="230"/>
      <c r="J256" s="230"/>
      <c r="K256" s="92"/>
    </row>
    <row r="257" spans="1:9" ht="27.75" customHeight="1">
      <c r="A257" s="97"/>
      <c r="B257" s="98"/>
      <c r="C257" s="97"/>
      <c r="D257" s="97"/>
      <c r="E257" s="99"/>
      <c r="F257" s="99"/>
      <c r="G257" s="100"/>
      <c r="H257" s="99"/>
      <c r="I257" s="101"/>
    </row>
    <row r="258" spans="1:11" ht="27.75" customHeight="1">
      <c r="A258" s="102" t="s">
        <v>215</v>
      </c>
      <c r="B258" s="102"/>
      <c r="C258" s="102"/>
      <c r="D258" s="102"/>
      <c r="E258" s="102"/>
      <c r="F258" s="102"/>
      <c r="G258" s="102"/>
      <c r="H258" s="102"/>
      <c r="I258" s="102"/>
      <c r="J258" s="102"/>
      <c r="K258" s="102"/>
    </row>
    <row r="259" spans="1:11" ht="43.5" customHeight="1">
      <c r="A259" s="218" t="s">
        <v>2</v>
      </c>
      <c r="B259" s="218" t="s">
        <v>3</v>
      </c>
      <c r="C259" s="218" t="s">
        <v>4</v>
      </c>
      <c r="D259" s="218" t="s">
        <v>5</v>
      </c>
      <c r="E259" s="219" t="s">
        <v>66</v>
      </c>
      <c r="F259" s="219" t="s">
        <v>67</v>
      </c>
      <c r="G259" s="220" t="s">
        <v>8</v>
      </c>
      <c r="H259" s="219" t="s">
        <v>68</v>
      </c>
      <c r="I259" s="221" t="s">
        <v>10</v>
      </c>
      <c r="J259" s="222" t="s">
        <v>11</v>
      </c>
      <c r="K259" s="58" t="s">
        <v>25</v>
      </c>
    </row>
    <row r="260" spans="1:11" ht="38.25" customHeight="1">
      <c r="A260" s="153">
        <v>1</v>
      </c>
      <c r="B260" s="238" t="s">
        <v>216</v>
      </c>
      <c r="C260" s="153" t="s">
        <v>14</v>
      </c>
      <c r="D260" s="153">
        <v>100</v>
      </c>
      <c r="E260" s="225"/>
      <c r="F260" s="225">
        <f>D260*E260</f>
        <v>0</v>
      </c>
      <c r="G260" s="199"/>
      <c r="H260" s="225">
        <f>F260+(F260*G260/100)</f>
        <v>0</v>
      </c>
      <c r="I260" s="169"/>
      <c r="J260" s="169"/>
      <c r="K260" s="37"/>
    </row>
    <row r="261" spans="1:11" ht="27.75" customHeight="1">
      <c r="A261" s="38" t="s">
        <v>217</v>
      </c>
      <c r="B261" s="38"/>
      <c r="C261" s="38"/>
      <c r="D261" s="38"/>
      <c r="E261" s="38"/>
      <c r="F261" s="239">
        <f>SUM(F260:F260)</f>
        <v>0</v>
      </c>
      <c r="G261" s="229"/>
      <c r="H261" s="239">
        <f>SUM(H260:H260)</f>
        <v>0</v>
      </c>
      <c r="I261" s="230"/>
      <c r="J261" s="230"/>
      <c r="K261" s="92"/>
    </row>
    <row r="262" spans="1:9" ht="27.75" customHeight="1">
      <c r="A262" s="97"/>
      <c r="B262" s="98"/>
      <c r="C262" s="97"/>
      <c r="D262" s="97"/>
      <c r="E262" s="99"/>
      <c r="F262" s="99"/>
      <c r="G262" s="100"/>
      <c r="H262" s="99"/>
      <c r="I262" s="101"/>
    </row>
    <row r="263" spans="1:11" s="241" customFormat="1" ht="27.75" customHeight="1" outlineLevel="1">
      <c r="A263" s="240" t="s">
        <v>218</v>
      </c>
      <c r="B263" s="240"/>
      <c r="C263" s="240"/>
      <c r="D263" s="240"/>
      <c r="E263" s="240"/>
      <c r="F263" s="240"/>
      <c r="G263" s="240"/>
      <c r="H263" s="240"/>
      <c r="I263" s="240"/>
      <c r="J263" s="240"/>
      <c r="K263" s="240"/>
    </row>
    <row r="264" spans="1:11" s="245" customFormat="1" ht="48" customHeight="1">
      <c r="A264" s="242" t="s">
        <v>2</v>
      </c>
      <c r="B264" s="242" t="s">
        <v>3</v>
      </c>
      <c r="C264" s="242" t="s">
        <v>4</v>
      </c>
      <c r="D264" s="242" t="s">
        <v>5</v>
      </c>
      <c r="E264" s="243" t="s">
        <v>66</v>
      </c>
      <c r="F264" s="243" t="s">
        <v>67</v>
      </c>
      <c r="G264" s="244" t="s">
        <v>8</v>
      </c>
      <c r="H264" s="243" t="s">
        <v>68</v>
      </c>
      <c r="I264" s="233" t="s">
        <v>10</v>
      </c>
      <c r="J264" s="232" t="s">
        <v>11</v>
      </c>
      <c r="K264" s="58" t="s">
        <v>25</v>
      </c>
    </row>
    <row r="265" spans="1:11" s="251" customFormat="1" ht="66.75" customHeight="1">
      <c r="A265" s="223" t="s">
        <v>219</v>
      </c>
      <c r="B265" s="50" t="s">
        <v>220</v>
      </c>
      <c r="C265" s="223" t="s">
        <v>57</v>
      </c>
      <c r="D265" s="246">
        <v>150</v>
      </c>
      <c r="E265" s="247"/>
      <c r="F265" s="248">
        <f aca="true" t="shared" si="44" ref="F265:F266">D265*E265</f>
        <v>0</v>
      </c>
      <c r="G265" s="249"/>
      <c r="H265" s="225">
        <f aca="true" t="shared" si="45" ref="H265:H266">F265+(F265*G265/100)</f>
        <v>0</v>
      </c>
      <c r="I265" s="250"/>
      <c r="J265" s="223"/>
      <c r="K265" s="37"/>
    </row>
    <row r="266" spans="1:11" s="251" customFormat="1" ht="65.25" customHeight="1">
      <c r="A266" s="223" t="s">
        <v>221</v>
      </c>
      <c r="B266" s="252" t="s">
        <v>222</v>
      </c>
      <c r="C266" s="223" t="s">
        <v>14</v>
      </c>
      <c r="D266" s="246">
        <v>100</v>
      </c>
      <c r="E266" s="247"/>
      <c r="F266" s="248">
        <f t="shared" si="44"/>
        <v>0</v>
      </c>
      <c r="G266" s="249"/>
      <c r="H266" s="225">
        <f t="shared" si="45"/>
        <v>0</v>
      </c>
      <c r="I266" s="250"/>
      <c r="J266" s="223"/>
      <c r="K266" s="253"/>
    </row>
    <row r="267" spans="1:11" ht="27.75" customHeight="1">
      <c r="A267" s="38" t="s">
        <v>223</v>
      </c>
      <c r="B267" s="38"/>
      <c r="C267" s="38"/>
      <c r="D267" s="38"/>
      <c r="E267" s="38"/>
      <c r="F267" s="239">
        <f>SUM(F265:F266)</f>
        <v>0</v>
      </c>
      <c r="G267" s="229"/>
      <c r="H267" s="239">
        <f>SUM(H265:H266)</f>
        <v>0</v>
      </c>
      <c r="I267" s="230"/>
      <c r="J267" s="230"/>
      <c r="K267" s="92"/>
    </row>
    <row r="268" spans="1:9" ht="27.75" customHeight="1">
      <c r="A268" s="97"/>
      <c r="B268" s="98"/>
      <c r="C268" s="97"/>
      <c r="D268" s="97"/>
      <c r="E268" s="99"/>
      <c r="F268" s="99"/>
      <c r="G268" s="100"/>
      <c r="H268" s="99"/>
      <c r="I268" s="101"/>
    </row>
    <row r="269" spans="1:11" ht="27.75" customHeight="1">
      <c r="A269" s="20" t="s">
        <v>224</v>
      </c>
      <c r="B269" s="20"/>
      <c r="C269" s="20"/>
      <c r="D269" s="20"/>
      <c r="E269" s="20"/>
      <c r="F269" s="20"/>
      <c r="G269" s="20"/>
      <c r="H269" s="20"/>
      <c r="I269" s="20"/>
      <c r="J269" s="20"/>
      <c r="K269" s="20"/>
    </row>
    <row r="270" spans="1:11" ht="43.5" customHeight="1">
      <c r="A270" s="254" t="s">
        <v>2</v>
      </c>
      <c r="B270" s="254" t="s">
        <v>3</v>
      </c>
      <c r="C270" s="254" t="s">
        <v>4</v>
      </c>
      <c r="D270" s="254" t="s">
        <v>5</v>
      </c>
      <c r="E270" s="255" t="s">
        <v>6</v>
      </c>
      <c r="F270" s="255" t="s">
        <v>7</v>
      </c>
      <c r="G270" s="256" t="s">
        <v>8</v>
      </c>
      <c r="H270" s="255" t="s">
        <v>9</v>
      </c>
      <c r="I270" s="255" t="s">
        <v>10</v>
      </c>
      <c r="J270" s="254" t="s">
        <v>55</v>
      </c>
      <c r="K270" s="58" t="s">
        <v>25</v>
      </c>
    </row>
    <row r="271" spans="1:11" ht="37.5" customHeight="1">
      <c r="A271" s="26">
        <v>1</v>
      </c>
      <c r="B271" s="115" t="s">
        <v>225</v>
      </c>
      <c r="C271" s="26" t="s">
        <v>32</v>
      </c>
      <c r="D271" s="28">
        <v>50</v>
      </c>
      <c r="E271" s="198"/>
      <c r="F271" s="198">
        <f>D271*E271</f>
        <v>0</v>
      </c>
      <c r="G271" s="257"/>
      <c r="H271" s="198">
        <f>F271+(F271*G271/100)</f>
        <v>0</v>
      </c>
      <c r="I271" s="258"/>
      <c r="J271" s="259"/>
      <c r="K271" s="37"/>
    </row>
    <row r="272" spans="1:10" ht="27.75" customHeight="1">
      <c r="A272" s="38" t="s">
        <v>226</v>
      </c>
      <c r="B272" s="38" t="s">
        <v>85</v>
      </c>
      <c r="C272" s="38"/>
      <c r="D272" s="38"/>
      <c r="E272" s="38"/>
      <c r="F272" s="239">
        <f>SUM(F271)</f>
        <v>0</v>
      </c>
      <c r="G272" s="260"/>
      <c r="H272" s="261">
        <f>SUM(H271)</f>
        <v>0</v>
      </c>
      <c r="I272" s="262"/>
      <c r="J272" s="146"/>
    </row>
    <row r="273" spans="1:10" ht="27.75" customHeight="1">
      <c r="A273" s="263"/>
      <c r="B273" s="264"/>
      <c r="C273" s="265"/>
      <c r="D273" s="266"/>
      <c r="E273" s="267"/>
      <c r="F273" s="267"/>
      <c r="G273" s="268"/>
      <c r="H273" s="267"/>
      <c r="I273" s="269"/>
      <c r="J273" s="269"/>
    </row>
    <row r="274" spans="1:11" ht="27.75" customHeight="1">
      <c r="A274" s="20" t="s">
        <v>227</v>
      </c>
      <c r="B274" s="20"/>
      <c r="C274" s="20"/>
      <c r="D274" s="20"/>
      <c r="E274" s="20"/>
      <c r="F274" s="20"/>
      <c r="G274" s="20"/>
      <c r="H274" s="20"/>
      <c r="I274" s="20"/>
      <c r="J274" s="20"/>
      <c r="K274" s="20"/>
    </row>
    <row r="275" spans="1:11" ht="41.25" customHeight="1">
      <c r="A275" s="254" t="s">
        <v>2</v>
      </c>
      <c r="B275" s="254" t="s">
        <v>3</v>
      </c>
      <c r="C275" s="254" t="s">
        <v>4</v>
      </c>
      <c r="D275" s="254" t="s">
        <v>5</v>
      </c>
      <c r="E275" s="255" t="s">
        <v>6</v>
      </c>
      <c r="F275" s="255" t="s">
        <v>7</v>
      </c>
      <c r="G275" s="256" t="s">
        <v>8</v>
      </c>
      <c r="H275" s="255" t="s">
        <v>9</v>
      </c>
      <c r="I275" s="255" t="s">
        <v>10</v>
      </c>
      <c r="J275" s="254" t="s">
        <v>55</v>
      </c>
      <c r="K275" s="58" t="s">
        <v>25</v>
      </c>
    </row>
    <row r="276" spans="1:11" ht="119.25" customHeight="1">
      <c r="A276" s="270">
        <v>1</v>
      </c>
      <c r="B276" s="271" t="s">
        <v>228</v>
      </c>
      <c r="C276" s="272" t="s">
        <v>57</v>
      </c>
      <c r="D276" s="28">
        <v>4</v>
      </c>
      <c r="E276" s="198"/>
      <c r="F276" s="198">
        <f aca="true" t="shared" si="46" ref="F276:F279">D276*E276</f>
        <v>0</v>
      </c>
      <c r="G276" s="257"/>
      <c r="H276" s="198">
        <f aca="true" t="shared" si="47" ref="H276:H279">F276+(F276*G276/100)</f>
        <v>0</v>
      </c>
      <c r="I276" s="258"/>
      <c r="J276" s="259"/>
      <c r="K276" s="37"/>
    </row>
    <row r="277" spans="1:11" ht="83.25" customHeight="1">
      <c r="A277" s="270">
        <v>2</v>
      </c>
      <c r="B277" s="271" t="s">
        <v>229</v>
      </c>
      <c r="C277" s="272" t="s">
        <v>93</v>
      </c>
      <c r="D277" s="28">
        <v>5</v>
      </c>
      <c r="E277" s="198"/>
      <c r="F277" s="198">
        <f t="shared" si="46"/>
        <v>0</v>
      </c>
      <c r="G277" s="257"/>
      <c r="H277" s="198">
        <f t="shared" si="47"/>
        <v>0</v>
      </c>
      <c r="I277" s="258"/>
      <c r="J277" s="259"/>
      <c r="K277" s="92"/>
    </row>
    <row r="278" spans="1:11" ht="44.25" customHeight="1">
      <c r="A278" s="270">
        <v>3</v>
      </c>
      <c r="B278" s="271" t="s">
        <v>230</v>
      </c>
      <c r="C278" s="272" t="s">
        <v>57</v>
      </c>
      <c r="D278" s="28">
        <v>10</v>
      </c>
      <c r="E278" s="198"/>
      <c r="F278" s="198">
        <f t="shared" si="46"/>
        <v>0</v>
      </c>
      <c r="G278" s="257"/>
      <c r="H278" s="198">
        <f t="shared" si="47"/>
        <v>0</v>
      </c>
      <c r="I278" s="258"/>
      <c r="J278" s="259"/>
      <c r="K278" s="92"/>
    </row>
    <row r="279" spans="1:11" ht="47.25" customHeight="1">
      <c r="A279" s="270">
        <v>4</v>
      </c>
      <c r="B279" s="273" t="s">
        <v>231</v>
      </c>
      <c r="C279" s="274" t="s">
        <v>14</v>
      </c>
      <c r="D279" s="28">
        <v>200</v>
      </c>
      <c r="E279" s="198"/>
      <c r="F279" s="198">
        <f t="shared" si="46"/>
        <v>0</v>
      </c>
      <c r="G279" s="257"/>
      <c r="H279" s="198">
        <f t="shared" si="47"/>
        <v>0</v>
      </c>
      <c r="I279" s="258"/>
      <c r="J279" s="259"/>
      <c r="K279" s="92"/>
    </row>
    <row r="280" spans="1:10" ht="27.75" customHeight="1">
      <c r="A280" s="38" t="s">
        <v>232</v>
      </c>
      <c r="B280" s="38" t="s">
        <v>85</v>
      </c>
      <c r="C280" s="38"/>
      <c r="D280" s="38"/>
      <c r="E280" s="38"/>
      <c r="F280" s="239">
        <f>SUM(F276:F279)</f>
        <v>0</v>
      </c>
      <c r="G280" s="260"/>
      <c r="H280" s="261">
        <f>SUM(H276:H279)</f>
        <v>0</v>
      </c>
      <c r="I280" s="262"/>
      <c r="J280" s="146"/>
    </row>
    <row r="281" spans="1:9" ht="27.75" customHeight="1">
      <c r="A281" s="97"/>
      <c r="B281" s="98"/>
      <c r="C281" s="97"/>
      <c r="D281" s="97"/>
      <c r="E281" s="99"/>
      <c r="F281" s="99"/>
      <c r="G281" s="100"/>
      <c r="H281" s="99"/>
      <c r="I281" s="101"/>
    </row>
    <row r="282" spans="1:11" s="241" customFormat="1" ht="27.75" customHeight="1">
      <c r="A282" s="240" t="s">
        <v>233</v>
      </c>
      <c r="B282" s="240"/>
      <c r="C282" s="240"/>
      <c r="D282" s="240"/>
      <c r="E282" s="240"/>
      <c r="F282" s="240"/>
      <c r="G282" s="240"/>
      <c r="H282" s="240"/>
      <c r="I282" s="240"/>
      <c r="J282" s="240"/>
      <c r="K282" s="240"/>
    </row>
    <row r="283" spans="1:11" s="245" customFormat="1" ht="48" customHeight="1">
      <c r="A283" s="242" t="s">
        <v>2</v>
      </c>
      <c r="B283" s="242" t="s">
        <v>3</v>
      </c>
      <c r="C283" s="242" t="s">
        <v>4</v>
      </c>
      <c r="D283" s="242" t="s">
        <v>5</v>
      </c>
      <c r="E283" s="243" t="s">
        <v>66</v>
      </c>
      <c r="F283" s="243" t="s">
        <v>67</v>
      </c>
      <c r="G283" s="244" t="s">
        <v>8</v>
      </c>
      <c r="H283" s="243" t="s">
        <v>68</v>
      </c>
      <c r="I283" s="233" t="s">
        <v>10</v>
      </c>
      <c r="J283" s="232" t="s">
        <v>11</v>
      </c>
      <c r="K283" s="58" t="s">
        <v>25</v>
      </c>
    </row>
    <row r="284" spans="1:11" s="251" customFormat="1" ht="163.5" customHeight="1">
      <c r="A284" s="223">
        <v>1</v>
      </c>
      <c r="B284" s="50" t="s">
        <v>234</v>
      </c>
      <c r="C284" s="223" t="s">
        <v>14</v>
      </c>
      <c r="D284" s="246">
        <v>150</v>
      </c>
      <c r="E284" s="247"/>
      <c r="F284" s="248">
        <f aca="true" t="shared" si="48" ref="F284:F285">D284*E284</f>
        <v>0</v>
      </c>
      <c r="G284" s="51"/>
      <c r="H284" s="248">
        <f aca="true" t="shared" si="49" ref="H284:H285">F284+(F284*G284/100)</f>
        <v>0</v>
      </c>
      <c r="I284" s="275"/>
      <c r="J284" s="223"/>
      <c r="K284" s="37"/>
    </row>
    <row r="285" spans="1:11" s="251" customFormat="1" ht="163.5" customHeight="1">
      <c r="A285" s="223">
        <v>2</v>
      </c>
      <c r="B285" s="206" t="s">
        <v>235</v>
      </c>
      <c r="C285" s="223" t="s">
        <v>14</v>
      </c>
      <c r="D285" s="246">
        <v>50</v>
      </c>
      <c r="E285" s="247"/>
      <c r="F285" s="248">
        <f t="shared" si="48"/>
        <v>0</v>
      </c>
      <c r="G285" s="51"/>
      <c r="H285" s="248">
        <f t="shared" si="49"/>
        <v>0</v>
      </c>
      <c r="I285" s="275"/>
      <c r="J285" s="223"/>
      <c r="K285" s="253"/>
    </row>
    <row r="286" spans="1:11" ht="27.75" customHeight="1">
      <c r="A286" s="38" t="s">
        <v>236</v>
      </c>
      <c r="B286" s="38"/>
      <c r="C286" s="38"/>
      <c r="D286" s="38"/>
      <c r="E286" s="38"/>
      <c r="F286" s="239">
        <f>SUM(F284:F285)</f>
        <v>0</v>
      </c>
      <c r="G286" s="229"/>
      <c r="H286" s="239">
        <f>SUM(H284:H285)</f>
        <v>0</v>
      </c>
      <c r="I286" s="230"/>
      <c r="J286" s="230"/>
      <c r="K286" s="92"/>
    </row>
    <row r="287" spans="1:9" ht="27.75" customHeight="1">
      <c r="A287" s="54"/>
      <c r="B287" s="54"/>
      <c r="C287" s="54"/>
      <c r="D287" s="54"/>
      <c r="E287" s="54"/>
      <c r="F287" s="86"/>
      <c r="G287" s="94"/>
      <c r="H287" s="86"/>
      <c r="I287" s="6"/>
    </row>
    <row r="288" spans="1:11" s="241" customFormat="1" ht="28.5" customHeight="1">
      <c r="A288" s="240" t="s">
        <v>237</v>
      </c>
      <c r="B288" s="240"/>
      <c r="C288" s="240"/>
      <c r="D288" s="240"/>
      <c r="E288" s="240"/>
      <c r="F288" s="240"/>
      <c r="G288" s="240"/>
      <c r="H288" s="240"/>
      <c r="I288" s="240"/>
      <c r="J288" s="240"/>
      <c r="K288" s="240"/>
    </row>
    <row r="289" spans="1:11" s="245" customFormat="1" ht="48" customHeight="1">
      <c r="A289" s="242" t="s">
        <v>2</v>
      </c>
      <c r="B289" s="242" t="s">
        <v>3</v>
      </c>
      <c r="C289" s="242" t="s">
        <v>4</v>
      </c>
      <c r="D289" s="242" t="s">
        <v>5</v>
      </c>
      <c r="E289" s="243" t="s">
        <v>66</v>
      </c>
      <c r="F289" s="243" t="s">
        <v>67</v>
      </c>
      <c r="G289" s="244" t="s">
        <v>8</v>
      </c>
      <c r="H289" s="243" t="s">
        <v>68</v>
      </c>
      <c r="I289" s="233" t="s">
        <v>10</v>
      </c>
      <c r="J289" s="232" t="s">
        <v>11</v>
      </c>
      <c r="K289" s="58" t="s">
        <v>25</v>
      </c>
    </row>
    <row r="290" spans="1:11" s="251" customFormat="1" ht="100.5" customHeight="1">
      <c r="A290" s="276">
        <v>1</v>
      </c>
      <c r="B290" s="34" t="s">
        <v>238</v>
      </c>
      <c r="C290" s="276"/>
      <c r="D290" s="277"/>
      <c r="E290" s="277"/>
      <c r="F290" s="277"/>
      <c r="G290" s="277"/>
      <c r="H290" s="277"/>
      <c r="I290" s="277"/>
      <c r="J290" s="277"/>
      <c r="K290" s="37"/>
    </row>
    <row r="291" spans="1:11" s="251" customFormat="1" ht="27" customHeight="1">
      <c r="A291" s="223" t="s">
        <v>239</v>
      </c>
      <c r="B291" s="278" t="s">
        <v>240</v>
      </c>
      <c r="C291" s="223" t="s">
        <v>14</v>
      </c>
      <c r="D291" s="246">
        <v>500</v>
      </c>
      <c r="E291" s="247"/>
      <c r="F291" s="279">
        <f aca="true" t="shared" si="50" ref="F291:F293">D291*E291</f>
        <v>0</v>
      </c>
      <c r="G291" s="280"/>
      <c r="H291" s="248">
        <f aca="true" t="shared" si="51" ref="H291:H293">F291+(F291*G291/100)</f>
        <v>0</v>
      </c>
      <c r="I291" s="250"/>
      <c r="J291" s="281"/>
      <c r="K291" s="253"/>
    </row>
    <row r="292" spans="1:11" s="251" customFormat="1" ht="29.25" customHeight="1">
      <c r="A292" s="223" t="s">
        <v>241</v>
      </c>
      <c r="B292" s="278" t="s">
        <v>242</v>
      </c>
      <c r="C292" s="223" t="s">
        <v>14</v>
      </c>
      <c r="D292" s="246">
        <v>500</v>
      </c>
      <c r="E292" s="247"/>
      <c r="F292" s="279">
        <f t="shared" si="50"/>
        <v>0</v>
      </c>
      <c r="G292" s="280"/>
      <c r="H292" s="248">
        <f t="shared" si="51"/>
        <v>0</v>
      </c>
      <c r="I292" s="250"/>
      <c r="J292" s="281"/>
      <c r="K292" s="253"/>
    </row>
    <row r="293" spans="1:11" s="251" customFormat="1" ht="30" customHeight="1">
      <c r="A293" s="223" t="s">
        <v>243</v>
      </c>
      <c r="B293" s="278" t="s">
        <v>244</v>
      </c>
      <c r="C293" s="223" t="s">
        <v>14</v>
      </c>
      <c r="D293" s="246">
        <v>500</v>
      </c>
      <c r="E293" s="247"/>
      <c r="F293" s="279">
        <f t="shared" si="50"/>
        <v>0</v>
      </c>
      <c r="G293" s="280"/>
      <c r="H293" s="248">
        <f t="shared" si="51"/>
        <v>0</v>
      </c>
      <c r="I293" s="250"/>
      <c r="J293" s="281"/>
      <c r="K293" s="253"/>
    </row>
    <row r="294" spans="1:11" s="251" customFormat="1" ht="50.25" customHeight="1">
      <c r="A294" s="223">
        <v>2</v>
      </c>
      <c r="B294" s="278" t="s">
        <v>245</v>
      </c>
      <c r="C294" s="223"/>
      <c r="D294" s="246"/>
      <c r="E294" s="246"/>
      <c r="F294" s="246"/>
      <c r="G294" s="246"/>
      <c r="H294" s="246"/>
      <c r="I294" s="246"/>
      <c r="J294" s="246"/>
      <c r="K294" s="253"/>
    </row>
    <row r="295" spans="1:11" s="251" customFormat="1" ht="20.25" customHeight="1">
      <c r="A295" s="223" t="s">
        <v>239</v>
      </c>
      <c r="B295" s="278" t="s">
        <v>240</v>
      </c>
      <c r="C295" s="223" t="s">
        <v>14</v>
      </c>
      <c r="D295" s="246">
        <v>500</v>
      </c>
      <c r="E295" s="247"/>
      <c r="F295" s="282">
        <f aca="true" t="shared" si="52" ref="F295:F296">D295*E295</f>
        <v>0</v>
      </c>
      <c r="G295" s="280"/>
      <c r="H295" s="248">
        <f aca="true" t="shared" si="53" ref="H295:H296">F295+(F295*G295/100)</f>
        <v>0</v>
      </c>
      <c r="I295" s="250"/>
      <c r="J295" s="281"/>
      <c r="K295" s="253"/>
    </row>
    <row r="296" spans="1:11" s="251" customFormat="1" ht="27.75" customHeight="1">
      <c r="A296" s="223" t="s">
        <v>241</v>
      </c>
      <c r="B296" s="283" t="s">
        <v>246</v>
      </c>
      <c r="C296" s="223" t="s">
        <v>14</v>
      </c>
      <c r="D296" s="246">
        <v>500</v>
      </c>
      <c r="E296" s="247"/>
      <c r="F296" s="282">
        <f t="shared" si="52"/>
        <v>0</v>
      </c>
      <c r="G296" s="280"/>
      <c r="H296" s="248">
        <f t="shared" si="53"/>
        <v>0</v>
      </c>
      <c r="I296" s="250"/>
      <c r="J296" s="281"/>
      <c r="K296" s="253"/>
    </row>
    <row r="297" spans="1:11" ht="27.75" customHeight="1">
      <c r="A297" s="38" t="s">
        <v>247</v>
      </c>
      <c r="B297" s="38"/>
      <c r="C297" s="38"/>
      <c r="D297" s="38"/>
      <c r="E297" s="38"/>
      <c r="F297" s="239">
        <f>SUM(F291:F296)</f>
        <v>0</v>
      </c>
      <c r="G297" s="229"/>
      <c r="H297" s="239">
        <f>SUM(H291:H296)</f>
        <v>0</v>
      </c>
      <c r="I297" s="230"/>
      <c r="J297" s="230"/>
      <c r="K297" s="92"/>
    </row>
    <row r="298" spans="1:12" ht="27.75" customHeight="1">
      <c r="A298"/>
      <c r="B298"/>
      <c r="C298"/>
      <c r="D298"/>
      <c r="E298"/>
      <c r="F298"/>
      <c r="G298"/>
      <c r="H298"/>
      <c r="I298"/>
      <c r="J298"/>
      <c r="K298"/>
      <c r="L298"/>
    </row>
    <row r="299" spans="1:11" s="241" customFormat="1" ht="27.75" customHeight="1">
      <c r="A299" s="240" t="s">
        <v>248</v>
      </c>
      <c r="B299" s="240"/>
      <c r="C299" s="240"/>
      <c r="D299" s="240"/>
      <c r="E299" s="240"/>
      <c r="F299" s="240"/>
      <c r="G299" s="240"/>
      <c r="H299" s="240"/>
      <c r="I299" s="240"/>
      <c r="J299" s="240"/>
      <c r="K299" s="240"/>
    </row>
    <row r="300" spans="1:11" s="245" customFormat="1" ht="48" customHeight="1">
      <c r="A300" s="242" t="s">
        <v>2</v>
      </c>
      <c r="B300" s="242" t="s">
        <v>3</v>
      </c>
      <c r="C300" s="242" t="s">
        <v>4</v>
      </c>
      <c r="D300" s="242" t="s">
        <v>5</v>
      </c>
      <c r="E300" s="243" t="s">
        <v>66</v>
      </c>
      <c r="F300" s="243" t="s">
        <v>67</v>
      </c>
      <c r="G300" s="244" t="s">
        <v>8</v>
      </c>
      <c r="H300" s="243" t="s">
        <v>68</v>
      </c>
      <c r="I300" s="233" t="s">
        <v>10</v>
      </c>
      <c r="J300" s="232" t="s">
        <v>11</v>
      </c>
      <c r="K300" s="58" t="s">
        <v>25</v>
      </c>
    </row>
    <row r="301" spans="1:11" s="251" customFormat="1" ht="100.5" customHeight="1">
      <c r="A301" s="223" t="s">
        <v>219</v>
      </c>
      <c r="B301" s="50" t="s">
        <v>249</v>
      </c>
      <c r="C301" s="223" t="s">
        <v>14</v>
      </c>
      <c r="D301" s="246">
        <v>350</v>
      </c>
      <c r="E301" s="247"/>
      <c r="F301" s="248">
        <f>D301*E301</f>
        <v>0</v>
      </c>
      <c r="G301" s="284"/>
      <c r="H301" s="248">
        <f>F301+(F301*G301/100)</f>
        <v>0</v>
      </c>
      <c r="I301" s="250"/>
      <c r="J301" s="285"/>
      <c r="K301" s="37"/>
    </row>
    <row r="302" spans="1:256" s="19" customFormat="1" ht="28.5" customHeight="1">
      <c r="A302" s="38" t="s">
        <v>250</v>
      </c>
      <c r="B302" s="38"/>
      <c r="C302" s="38"/>
      <c r="D302" s="38"/>
      <c r="E302" s="38"/>
      <c r="F302" s="239">
        <f>SUM(F301:F301)</f>
        <v>0</v>
      </c>
      <c r="G302" s="229"/>
      <c r="H302" s="239">
        <f>SUM(H301:H301)</f>
        <v>0</v>
      </c>
      <c r="I302" s="286"/>
      <c r="J302" s="286"/>
      <c r="K302" s="37"/>
      <c r="GJ302" s="160"/>
      <c r="GK302" s="37"/>
      <c r="GL302" s="37"/>
      <c r="GM302" s="37"/>
      <c r="GN302" s="37"/>
      <c r="GO302" s="37"/>
      <c r="GP302" s="37"/>
      <c r="GQ302" s="37"/>
      <c r="GR302" s="37"/>
      <c r="GS302" s="37"/>
      <c r="GT302" s="37"/>
      <c r="GU302" s="37"/>
      <c r="GV302" s="37"/>
      <c r="GW302" s="37"/>
      <c r="GX302" s="37"/>
      <c r="GY302" s="37"/>
      <c r="GZ302" s="37"/>
      <c r="HA302" s="37"/>
      <c r="HB302" s="37"/>
      <c r="HC302" s="37"/>
      <c r="HD302" s="37"/>
      <c r="HE302" s="37"/>
      <c r="HF302" s="37"/>
      <c r="HG302" s="37"/>
      <c r="HH302" s="37"/>
      <c r="HI302" s="37"/>
      <c r="HJ302" s="37"/>
      <c r="HK302" s="37"/>
      <c r="HL302" s="37"/>
      <c r="HM302" s="37"/>
      <c r="HN302" s="37"/>
      <c r="HO302" s="37"/>
      <c r="HP302" s="37"/>
      <c r="HQ302" s="37"/>
      <c r="HR302" s="37"/>
      <c r="HS302" s="37"/>
      <c r="HT302" s="37"/>
      <c r="HU302" s="37"/>
      <c r="HV302" s="37"/>
      <c r="HW302" s="37"/>
      <c r="HX302" s="37"/>
      <c r="HY302" s="37"/>
      <c r="HZ302" s="37"/>
      <c r="IA302" s="37"/>
      <c r="IB302" s="37"/>
      <c r="IC302" s="37"/>
      <c r="ID302" s="37"/>
      <c r="IE302" s="37"/>
      <c r="IF302" s="37"/>
      <c r="IG302" s="37"/>
      <c r="IH302" s="37"/>
      <c r="II302" s="37"/>
      <c r="IJ302" s="37"/>
      <c r="IK302" s="37"/>
      <c r="IL302" s="37"/>
      <c r="IM302" s="37"/>
      <c r="IN302" s="37"/>
      <c r="IO302" s="37"/>
      <c r="IP302" s="161"/>
      <c r="IQ302" s="161"/>
      <c r="IR302" s="161"/>
      <c r="IS302" s="161"/>
      <c r="IT302" s="161"/>
      <c r="IU302" s="161"/>
      <c r="IV302" s="161"/>
    </row>
    <row r="303" spans="1:9" ht="28.5" customHeight="1">
      <c r="A303" s="97"/>
      <c r="B303" s="98"/>
      <c r="C303" s="97"/>
      <c r="D303" s="97"/>
      <c r="E303" s="99"/>
      <c r="F303" s="99"/>
      <c r="G303" s="100"/>
      <c r="H303" s="99"/>
      <c r="I303" s="101"/>
    </row>
    <row r="304" spans="1:256" s="19" customFormat="1" ht="28.5" customHeight="1">
      <c r="A304" s="102" t="s">
        <v>251</v>
      </c>
      <c r="B304" s="102"/>
      <c r="C304" s="102"/>
      <c r="D304" s="102"/>
      <c r="E304" s="102"/>
      <c r="F304" s="102"/>
      <c r="G304" s="102"/>
      <c r="H304" s="102"/>
      <c r="I304" s="102"/>
      <c r="J304" s="102"/>
      <c r="K304" s="102"/>
      <c r="GJ304" s="160"/>
      <c r="GK304" s="37"/>
      <c r="GL304" s="37"/>
      <c r="GM304" s="37"/>
      <c r="GN304" s="37"/>
      <c r="GO304" s="37"/>
      <c r="GP304" s="37"/>
      <c r="GQ304" s="37"/>
      <c r="GR304" s="37"/>
      <c r="GS304" s="37"/>
      <c r="GT304" s="37"/>
      <c r="GU304" s="37"/>
      <c r="GV304" s="37"/>
      <c r="GW304" s="37"/>
      <c r="GX304" s="37"/>
      <c r="GY304" s="37"/>
      <c r="GZ304" s="37"/>
      <c r="HA304" s="37"/>
      <c r="HB304" s="37"/>
      <c r="HC304" s="37"/>
      <c r="HD304" s="37"/>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161"/>
      <c r="IQ304" s="161"/>
      <c r="IR304" s="161"/>
      <c r="IS304" s="161"/>
      <c r="IT304" s="161"/>
      <c r="IU304" s="161"/>
      <c r="IV304" s="161"/>
    </row>
    <row r="305" spans="1:256" s="19" customFormat="1" ht="43.5" customHeight="1">
      <c r="A305" s="242" t="s">
        <v>2</v>
      </c>
      <c r="B305" s="242" t="s">
        <v>3</v>
      </c>
      <c r="C305" s="242" t="s">
        <v>4</v>
      </c>
      <c r="D305" s="242" t="s">
        <v>5</v>
      </c>
      <c r="E305" s="243" t="s">
        <v>66</v>
      </c>
      <c r="F305" s="243" t="s">
        <v>67</v>
      </c>
      <c r="G305" s="244" t="s">
        <v>8</v>
      </c>
      <c r="H305" s="243" t="s">
        <v>68</v>
      </c>
      <c r="I305" s="233" t="s">
        <v>10</v>
      </c>
      <c r="J305" s="232" t="s">
        <v>11</v>
      </c>
      <c r="K305" s="58" t="s">
        <v>25</v>
      </c>
      <c r="GJ305" s="160"/>
      <c r="GK305" s="37"/>
      <c r="GL305" s="37"/>
      <c r="GM305" s="37"/>
      <c r="GN305" s="37"/>
      <c r="GO305" s="37"/>
      <c r="GP305" s="37"/>
      <c r="GQ305" s="37"/>
      <c r="GR305" s="37"/>
      <c r="GS305" s="37"/>
      <c r="GT305" s="37"/>
      <c r="GU305" s="37"/>
      <c r="GV305" s="37"/>
      <c r="GW305" s="37"/>
      <c r="GX305" s="37"/>
      <c r="GY305" s="37"/>
      <c r="GZ305" s="37"/>
      <c r="HA305" s="37"/>
      <c r="HB305" s="37"/>
      <c r="HC305" s="37"/>
      <c r="HD305" s="37"/>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161"/>
      <c r="IQ305" s="161"/>
      <c r="IR305" s="161"/>
      <c r="IS305" s="161"/>
      <c r="IT305" s="161"/>
      <c r="IU305" s="161"/>
      <c r="IV305" s="161"/>
    </row>
    <row r="306" spans="1:256" s="19" customFormat="1" ht="38.25" customHeight="1">
      <c r="A306" s="153">
        <v>1</v>
      </c>
      <c r="B306" s="50" t="s">
        <v>252</v>
      </c>
      <c r="C306" s="153" t="s">
        <v>32</v>
      </c>
      <c r="D306" s="153">
        <v>50</v>
      </c>
      <c r="E306" s="225"/>
      <c r="F306" s="225">
        <f>D306*E306</f>
        <v>0</v>
      </c>
      <c r="G306" s="257"/>
      <c r="H306" s="225">
        <f>F306+(F306*G306/100)</f>
        <v>0</v>
      </c>
      <c r="I306" s="26"/>
      <c r="J306" s="26"/>
      <c r="K306" s="37"/>
      <c r="GJ306" s="160"/>
      <c r="GK306" s="37"/>
      <c r="GL306" s="37"/>
      <c r="GM306" s="37"/>
      <c r="GN306" s="37"/>
      <c r="GO306" s="37"/>
      <c r="GP306" s="37"/>
      <c r="GQ306" s="37"/>
      <c r="GR306" s="37"/>
      <c r="GS306" s="37"/>
      <c r="GT306" s="37"/>
      <c r="GU306" s="37"/>
      <c r="GV306" s="37"/>
      <c r="GW306" s="37"/>
      <c r="GX306" s="37"/>
      <c r="GY306" s="37"/>
      <c r="GZ306" s="37"/>
      <c r="HA306" s="37"/>
      <c r="HB306" s="37"/>
      <c r="HC306" s="37"/>
      <c r="HD306" s="37"/>
      <c r="HE306" s="37"/>
      <c r="HF306" s="37"/>
      <c r="HG306" s="37"/>
      <c r="HH306" s="37"/>
      <c r="HI306" s="37"/>
      <c r="HJ306" s="37"/>
      <c r="HK306" s="37"/>
      <c r="HL306" s="37"/>
      <c r="HM306" s="37"/>
      <c r="HN306" s="37"/>
      <c r="HO306" s="37"/>
      <c r="HP306" s="37"/>
      <c r="HQ306" s="37"/>
      <c r="HR306" s="37"/>
      <c r="HS306" s="37"/>
      <c r="HT306" s="37"/>
      <c r="HU306" s="37"/>
      <c r="HV306" s="37"/>
      <c r="HW306" s="37"/>
      <c r="HX306" s="37"/>
      <c r="HY306" s="37"/>
      <c r="HZ306" s="37"/>
      <c r="IA306" s="37"/>
      <c r="IB306" s="37"/>
      <c r="IC306" s="37"/>
      <c r="ID306" s="37"/>
      <c r="IE306" s="37"/>
      <c r="IF306" s="37"/>
      <c r="IG306" s="37"/>
      <c r="IH306" s="37"/>
      <c r="II306" s="37"/>
      <c r="IJ306" s="37"/>
      <c r="IK306" s="37"/>
      <c r="IL306" s="37"/>
      <c r="IM306" s="37"/>
      <c r="IN306" s="37"/>
      <c r="IO306" s="37"/>
      <c r="IP306" s="161"/>
      <c r="IQ306" s="161"/>
      <c r="IR306" s="161"/>
      <c r="IS306" s="161"/>
      <c r="IT306" s="161"/>
      <c r="IU306" s="161"/>
      <c r="IV306" s="161"/>
    </row>
    <row r="307" spans="1:256" s="19" customFormat="1" ht="27.75" customHeight="1">
      <c r="A307" s="38" t="s">
        <v>253</v>
      </c>
      <c r="B307" s="38"/>
      <c r="C307" s="38"/>
      <c r="D307" s="38"/>
      <c r="E307" s="38"/>
      <c r="F307" s="239">
        <f>SUM(F306:F306)</f>
        <v>0</v>
      </c>
      <c r="G307" s="229"/>
      <c r="H307" s="239">
        <f>SUM(H306:H306)</f>
        <v>0</v>
      </c>
      <c r="I307" s="230"/>
      <c r="J307" s="230"/>
      <c r="K307" s="37"/>
      <c r="GJ307" s="160"/>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161"/>
      <c r="IQ307" s="161"/>
      <c r="IR307" s="161"/>
      <c r="IS307" s="161"/>
      <c r="IT307" s="161"/>
      <c r="IU307" s="161"/>
      <c r="IV307" s="161"/>
    </row>
    <row r="308" spans="1:9" ht="27.75" customHeight="1">
      <c r="A308" s="97"/>
      <c r="B308" s="98"/>
      <c r="C308" s="97"/>
      <c r="D308" s="97"/>
      <c r="E308" s="99"/>
      <c r="F308" s="99"/>
      <c r="G308" s="100"/>
      <c r="H308" s="99"/>
      <c r="I308" s="101"/>
    </row>
    <row r="309" spans="1:256" s="19" customFormat="1" ht="27.75" customHeight="1" outlineLevel="1">
      <c r="A309" s="102" t="s">
        <v>254</v>
      </c>
      <c r="B309" s="102"/>
      <c r="C309" s="102"/>
      <c r="D309" s="102"/>
      <c r="E309" s="102"/>
      <c r="F309" s="102"/>
      <c r="G309" s="102"/>
      <c r="H309" s="102"/>
      <c r="I309" s="102"/>
      <c r="J309" s="102"/>
      <c r="K309" s="102"/>
      <c r="L309" s="287"/>
      <c r="M309" s="287"/>
      <c r="GJ309" s="160"/>
      <c r="GK309" s="37"/>
      <c r="GL309" s="37"/>
      <c r="GM309" s="37"/>
      <c r="GN309" s="37"/>
      <c r="GO309" s="37"/>
      <c r="GP309" s="37"/>
      <c r="GQ309" s="37"/>
      <c r="GR309" s="37"/>
      <c r="GS309" s="37"/>
      <c r="GT309" s="37"/>
      <c r="GU309" s="37"/>
      <c r="GV309" s="37"/>
      <c r="GW309" s="37"/>
      <c r="GX309" s="37"/>
      <c r="GY309" s="37"/>
      <c r="GZ309" s="37"/>
      <c r="HA309" s="37"/>
      <c r="HB309" s="37"/>
      <c r="HC309" s="37"/>
      <c r="HD309" s="37"/>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161"/>
      <c r="IQ309" s="161"/>
      <c r="IR309" s="161"/>
      <c r="IS309" s="161"/>
      <c r="IT309" s="161"/>
      <c r="IU309" s="161"/>
      <c r="IV309" s="161"/>
    </row>
    <row r="310" spans="1:256" s="19" customFormat="1" ht="43.5" customHeight="1">
      <c r="A310" s="242" t="s">
        <v>2</v>
      </c>
      <c r="B310" s="242" t="s">
        <v>3</v>
      </c>
      <c r="C310" s="242" t="s">
        <v>4</v>
      </c>
      <c r="D310" s="242" t="s">
        <v>5</v>
      </c>
      <c r="E310" s="243" t="s">
        <v>66</v>
      </c>
      <c r="F310" s="243" t="s">
        <v>67</v>
      </c>
      <c r="G310" s="244" t="s">
        <v>8</v>
      </c>
      <c r="H310" s="243" t="s">
        <v>68</v>
      </c>
      <c r="I310" s="233" t="s">
        <v>10</v>
      </c>
      <c r="J310" s="232" t="s">
        <v>11</v>
      </c>
      <c r="K310" s="58" t="s">
        <v>25</v>
      </c>
      <c r="GJ310" s="160"/>
      <c r="GK310" s="37"/>
      <c r="GL310" s="37"/>
      <c r="GM310" s="37"/>
      <c r="GN310" s="37"/>
      <c r="GO310" s="37"/>
      <c r="GP310" s="37"/>
      <c r="GQ310" s="37"/>
      <c r="GR310" s="37"/>
      <c r="GS310" s="37"/>
      <c r="GT310" s="37"/>
      <c r="GU310" s="37"/>
      <c r="GV310" s="37"/>
      <c r="GW310" s="37"/>
      <c r="GX310" s="37"/>
      <c r="GY310" s="37"/>
      <c r="GZ310" s="37"/>
      <c r="HA310" s="37"/>
      <c r="HB310" s="37"/>
      <c r="HC310" s="37"/>
      <c r="HD310" s="37"/>
      <c r="HE310" s="37"/>
      <c r="HF310" s="37"/>
      <c r="HG310" s="37"/>
      <c r="HH310" s="37"/>
      <c r="HI310" s="37"/>
      <c r="HJ310" s="37"/>
      <c r="HK310" s="37"/>
      <c r="HL310" s="37"/>
      <c r="HM310" s="37"/>
      <c r="HN310" s="37"/>
      <c r="HO310" s="37"/>
      <c r="HP310" s="37"/>
      <c r="HQ310" s="37"/>
      <c r="HR310" s="37"/>
      <c r="HS310" s="37"/>
      <c r="HT310" s="37"/>
      <c r="HU310" s="37"/>
      <c r="HV310" s="37"/>
      <c r="HW310" s="37"/>
      <c r="HX310" s="37"/>
      <c r="HY310" s="37"/>
      <c r="HZ310" s="37"/>
      <c r="IA310" s="37"/>
      <c r="IB310" s="37"/>
      <c r="IC310" s="37"/>
      <c r="ID310" s="37"/>
      <c r="IE310" s="37"/>
      <c r="IF310" s="37"/>
      <c r="IG310" s="37"/>
      <c r="IH310" s="37"/>
      <c r="II310" s="37"/>
      <c r="IJ310" s="37"/>
      <c r="IK310" s="37"/>
      <c r="IL310" s="37"/>
      <c r="IM310" s="37"/>
      <c r="IN310" s="37"/>
      <c r="IO310" s="37"/>
      <c r="IP310" s="161"/>
      <c r="IQ310" s="161"/>
      <c r="IR310" s="161"/>
      <c r="IS310" s="161"/>
      <c r="IT310" s="161"/>
      <c r="IU310" s="161"/>
      <c r="IV310" s="161"/>
    </row>
    <row r="311" spans="1:256" s="19" customFormat="1" ht="35.25" customHeight="1">
      <c r="A311" s="153">
        <v>1</v>
      </c>
      <c r="B311" s="50" t="s">
        <v>255</v>
      </c>
      <c r="C311" s="153" t="s">
        <v>32</v>
      </c>
      <c r="D311" s="153">
        <v>5000</v>
      </c>
      <c r="E311" s="225"/>
      <c r="F311" s="225">
        <f aca="true" t="shared" si="54" ref="F311:F312">D311*E311</f>
        <v>0</v>
      </c>
      <c r="G311" s="199"/>
      <c r="H311" s="225">
        <f aca="true" t="shared" si="55" ref="H311:H312">F311+(F311*G311/100)</f>
        <v>0</v>
      </c>
      <c r="I311" s="26"/>
      <c r="J311" s="26"/>
      <c r="K311" s="37"/>
      <c r="GJ311" s="160"/>
      <c r="GK311" s="37"/>
      <c r="GL311" s="37"/>
      <c r="GM311" s="37"/>
      <c r="GN311" s="37"/>
      <c r="GO311" s="37"/>
      <c r="GP311" s="37"/>
      <c r="GQ311" s="37"/>
      <c r="GR311" s="37"/>
      <c r="GS311" s="37"/>
      <c r="GT311" s="37"/>
      <c r="GU311" s="37"/>
      <c r="GV311" s="37"/>
      <c r="GW311" s="37"/>
      <c r="GX311" s="37"/>
      <c r="GY311" s="37"/>
      <c r="GZ311" s="37"/>
      <c r="HA311" s="37"/>
      <c r="HB311" s="37"/>
      <c r="HC311" s="37"/>
      <c r="HD311" s="37"/>
      <c r="HE311" s="37"/>
      <c r="HF311" s="37"/>
      <c r="HG311" s="37"/>
      <c r="HH311" s="37"/>
      <c r="HI311" s="37"/>
      <c r="HJ311" s="37"/>
      <c r="HK311" s="37"/>
      <c r="HL311" s="37"/>
      <c r="HM311" s="37"/>
      <c r="HN311" s="37"/>
      <c r="HO311" s="37"/>
      <c r="HP311" s="37"/>
      <c r="HQ311" s="37"/>
      <c r="HR311" s="37"/>
      <c r="HS311" s="37"/>
      <c r="HT311" s="37"/>
      <c r="HU311" s="37"/>
      <c r="HV311" s="37"/>
      <c r="HW311" s="37"/>
      <c r="HX311" s="37"/>
      <c r="HY311" s="37"/>
      <c r="HZ311" s="37"/>
      <c r="IA311" s="37"/>
      <c r="IB311" s="37"/>
      <c r="IC311" s="37"/>
      <c r="ID311" s="37"/>
      <c r="IE311" s="37"/>
      <c r="IF311" s="37"/>
      <c r="IG311" s="37"/>
      <c r="IH311" s="37"/>
      <c r="II311" s="37"/>
      <c r="IJ311" s="37"/>
      <c r="IK311" s="37"/>
      <c r="IL311" s="37"/>
      <c r="IM311" s="37"/>
      <c r="IN311" s="37"/>
      <c r="IO311" s="37"/>
      <c r="IP311" s="161"/>
      <c r="IQ311" s="161"/>
      <c r="IR311" s="161"/>
      <c r="IS311" s="161"/>
      <c r="IT311" s="161"/>
      <c r="IU311" s="161"/>
      <c r="IV311" s="161"/>
    </row>
    <row r="312" spans="1:256" s="19" customFormat="1" ht="92.25" customHeight="1">
      <c r="A312" s="153">
        <v>2</v>
      </c>
      <c r="B312" s="50" t="s">
        <v>256</v>
      </c>
      <c r="C312" s="153" t="s">
        <v>32</v>
      </c>
      <c r="D312" s="153">
        <v>100</v>
      </c>
      <c r="E312" s="225"/>
      <c r="F312" s="225">
        <f t="shared" si="54"/>
        <v>0</v>
      </c>
      <c r="G312" s="199"/>
      <c r="H312" s="225">
        <f t="shared" si="55"/>
        <v>0</v>
      </c>
      <c r="I312" s="26"/>
      <c r="J312" s="26"/>
      <c r="K312" s="37"/>
      <c r="GJ312" s="160"/>
      <c r="GK312" s="37"/>
      <c r="GL312" s="37"/>
      <c r="GM312" s="37"/>
      <c r="GN312" s="37"/>
      <c r="GO312" s="37"/>
      <c r="GP312" s="37"/>
      <c r="GQ312" s="37"/>
      <c r="GR312" s="37"/>
      <c r="GS312" s="37"/>
      <c r="GT312" s="37"/>
      <c r="GU312" s="37"/>
      <c r="GV312" s="37"/>
      <c r="GW312" s="37"/>
      <c r="GX312" s="37"/>
      <c r="GY312" s="37"/>
      <c r="GZ312" s="37"/>
      <c r="HA312" s="37"/>
      <c r="HB312" s="37"/>
      <c r="HC312" s="37"/>
      <c r="HD312" s="37"/>
      <c r="HE312" s="37"/>
      <c r="HF312" s="37"/>
      <c r="HG312" s="37"/>
      <c r="HH312" s="37"/>
      <c r="HI312" s="37"/>
      <c r="HJ312" s="37"/>
      <c r="HK312" s="37"/>
      <c r="HL312" s="37"/>
      <c r="HM312" s="37"/>
      <c r="HN312" s="37"/>
      <c r="HO312" s="37"/>
      <c r="HP312" s="37"/>
      <c r="HQ312" s="37"/>
      <c r="HR312" s="37"/>
      <c r="HS312" s="37"/>
      <c r="HT312" s="37"/>
      <c r="HU312" s="37"/>
      <c r="HV312" s="37"/>
      <c r="HW312" s="37"/>
      <c r="HX312" s="37"/>
      <c r="HY312" s="37"/>
      <c r="HZ312" s="37"/>
      <c r="IA312" s="37"/>
      <c r="IB312" s="37"/>
      <c r="IC312" s="37"/>
      <c r="ID312" s="37"/>
      <c r="IE312" s="37"/>
      <c r="IF312" s="37"/>
      <c r="IG312" s="37"/>
      <c r="IH312" s="37"/>
      <c r="II312" s="37"/>
      <c r="IJ312" s="37"/>
      <c r="IK312" s="37"/>
      <c r="IL312" s="37"/>
      <c r="IM312" s="37"/>
      <c r="IN312" s="37"/>
      <c r="IO312" s="37"/>
      <c r="IP312" s="161"/>
      <c r="IQ312" s="161"/>
      <c r="IR312" s="161"/>
      <c r="IS312" s="161"/>
      <c r="IT312" s="161"/>
      <c r="IU312" s="161"/>
      <c r="IV312" s="161"/>
    </row>
    <row r="313" spans="1:256" s="19" customFormat="1" ht="27.75" customHeight="1">
      <c r="A313" s="38" t="s">
        <v>257</v>
      </c>
      <c r="B313" s="38"/>
      <c r="C313" s="38"/>
      <c r="D313" s="38"/>
      <c r="E313" s="38"/>
      <c r="F313" s="239">
        <f>SUM(F311:F312)</f>
        <v>0</v>
      </c>
      <c r="G313" s="229"/>
      <c r="H313" s="239">
        <f>SUM(H311:H312)</f>
        <v>0</v>
      </c>
      <c r="I313" s="230"/>
      <c r="J313" s="230"/>
      <c r="K313" s="37"/>
      <c r="GJ313" s="160"/>
      <c r="GK313" s="37"/>
      <c r="GL313" s="37"/>
      <c r="GM313" s="37"/>
      <c r="GN313" s="37"/>
      <c r="GO313" s="37"/>
      <c r="GP313" s="37"/>
      <c r="GQ313" s="37"/>
      <c r="GR313" s="37"/>
      <c r="GS313" s="37"/>
      <c r="GT313" s="37"/>
      <c r="GU313" s="37"/>
      <c r="GV313" s="37"/>
      <c r="GW313" s="37"/>
      <c r="GX313" s="37"/>
      <c r="GY313" s="37"/>
      <c r="GZ313" s="37"/>
      <c r="HA313" s="37"/>
      <c r="HB313" s="37"/>
      <c r="HC313" s="37"/>
      <c r="HD313" s="37"/>
      <c r="HE313" s="37"/>
      <c r="HF313" s="37"/>
      <c r="HG313" s="37"/>
      <c r="HH313" s="37"/>
      <c r="HI313" s="37"/>
      <c r="HJ313" s="37"/>
      <c r="HK313" s="37"/>
      <c r="HL313" s="37"/>
      <c r="HM313" s="37"/>
      <c r="HN313" s="37"/>
      <c r="HO313" s="37"/>
      <c r="HP313" s="37"/>
      <c r="HQ313" s="37"/>
      <c r="HR313" s="37"/>
      <c r="HS313" s="37"/>
      <c r="HT313" s="37"/>
      <c r="HU313" s="37"/>
      <c r="HV313" s="37"/>
      <c r="HW313" s="37"/>
      <c r="HX313" s="37"/>
      <c r="HY313" s="37"/>
      <c r="HZ313" s="37"/>
      <c r="IA313" s="37"/>
      <c r="IB313" s="37"/>
      <c r="IC313" s="37"/>
      <c r="ID313" s="37"/>
      <c r="IE313" s="37"/>
      <c r="IF313" s="37"/>
      <c r="IG313" s="37"/>
      <c r="IH313" s="37"/>
      <c r="II313" s="37"/>
      <c r="IJ313" s="37"/>
      <c r="IK313" s="37"/>
      <c r="IL313" s="37"/>
      <c r="IM313" s="37"/>
      <c r="IN313" s="37"/>
      <c r="IO313" s="37"/>
      <c r="IP313" s="161"/>
      <c r="IQ313" s="161"/>
      <c r="IR313" s="161"/>
      <c r="IS313" s="161"/>
      <c r="IT313" s="161"/>
      <c r="IU313" s="161"/>
      <c r="IV313" s="161"/>
    </row>
    <row r="314" spans="1:9" ht="27.75" customHeight="1">
      <c r="A314" s="97"/>
      <c r="B314" s="98"/>
      <c r="C314" s="97"/>
      <c r="D314" s="97"/>
      <c r="E314" s="99"/>
      <c r="F314" s="99"/>
      <c r="G314" s="100"/>
      <c r="H314" s="99"/>
      <c r="I314" s="101"/>
    </row>
    <row r="315" spans="1:256" s="19" customFormat="1" ht="27.75" customHeight="1">
      <c r="A315" s="102" t="s">
        <v>258</v>
      </c>
      <c r="B315" s="102"/>
      <c r="C315" s="102"/>
      <c r="D315" s="102"/>
      <c r="E315" s="102"/>
      <c r="F315" s="102"/>
      <c r="G315" s="102"/>
      <c r="H315" s="102"/>
      <c r="I315" s="102"/>
      <c r="J315" s="102"/>
      <c r="K315" s="102"/>
      <c r="GJ315" s="160"/>
      <c r="GK315" s="37"/>
      <c r="GL315" s="37"/>
      <c r="GM315" s="37"/>
      <c r="GN315" s="37"/>
      <c r="GO315" s="37"/>
      <c r="GP315" s="37"/>
      <c r="GQ315" s="37"/>
      <c r="GR315" s="37"/>
      <c r="GS315" s="37"/>
      <c r="GT315" s="37"/>
      <c r="GU315" s="37"/>
      <c r="GV315" s="37"/>
      <c r="GW315" s="37"/>
      <c r="GX315" s="37"/>
      <c r="GY315" s="37"/>
      <c r="GZ315" s="37"/>
      <c r="HA315" s="37"/>
      <c r="HB315" s="37"/>
      <c r="HC315" s="37"/>
      <c r="HD315" s="37"/>
      <c r="HE315" s="37"/>
      <c r="HF315" s="37"/>
      <c r="HG315" s="37"/>
      <c r="HH315" s="37"/>
      <c r="HI315" s="37"/>
      <c r="HJ315" s="37"/>
      <c r="HK315" s="37"/>
      <c r="HL315" s="37"/>
      <c r="HM315" s="37"/>
      <c r="HN315" s="37"/>
      <c r="HO315" s="37"/>
      <c r="HP315" s="37"/>
      <c r="HQ315" s="37"/>
      <c r="HR315" s="37"/>
      <c r="HS315" s="37"/>
      <c r="HT315" s="37"/>
      <c r="HU315" s="37"/>
      <c r="HV315" s="37"/>
      <c r="HW315" s="37"/>
      <c r="HX315" s="37"/>
      <c r="HY315" s="37"/>
      <c r="HZ315" s="37"/>
      <c r="IA315" s="37"/>
      <c r="IB315" s="37"/>
      <c r="IC315" s="37"/>
      <c r="ID315" s="37"/>
      <c r="IE315" s="37"/>
      <c r="IF315" s="37"/>
      <c r="IG315" s="37"/>
      <c r="IH315" s="37"/>
      <c r="II315" s="37"/>
      <c r="IJ315" s="37"/>
      <c r="IK315" s="37"/>
      <c r="IL315" s="37"/>
      <c r="IM315" s="37"/>
      <c r="IN315" s="37"/>
      <c r="IO315" s="37"/>
      <c r="IP315" s="161"/>
      <c r="IQ315" s="161"/>
      <c r="IR315" s="161"/>
      <c r="IS315" s="161"/>
      <c r="IT315" s="161"/>
      <c r="IU315" s="161"/>
      <c r="IV315" s="161"/>
    </row>
    <row r="316" spans="1:256" s="19" customFormat="1" ht="43.5" customHeight="1">
      <c r="A316" s="242" t="s">
        <v>2</v>
      </c>
      <c r="B316" s="242" t="s">
        <v>3</v>
      </c>
      <c r="C316" s="242" t="s">
        <v>4</v>
      </c>
      <c r="D316" s="242" t="s">
        <v>5</v>
      </c>
      <c r="E316" s="243" t="s">
        <v>66</v>
      </c>
      <c r="F316" s="243" t="s">
        <v>67</v>
      </c>
      <c r="G316" s="244" t="s">
        <v>8</v>
      </c>
      <c r="H316" s="243" t="s">
        <v>68</v>
      </c>
      <c r="I316" s="233" t="s">
        <v>10</v>
      </c>
      <c r="J316" s="232" t="s">
        <v>11</v>
      </c>
      <c r="K316" s="58" t="s">
        <v>25</v>
      </c>
      <c r="GJ316" s="160"/>
      <c r="GK316" s="37"/>
      <c r="GL316" s="37"/>
      <c r="GM316" s="37"/>
      <c r="GN316" s="37"/>
      <c r="GO316" s="37"/>
      <c r="GP316" s="37"/>
      <c r="GQ316" s="37"/>
      <c r="GR316" s="37"/>
      <c r="GS316" s="37"/>
      <c r="GT316" s="37"/>
      <c r="GU316" s="37"/>
      <c r="GV316" s="37"/>
      <c r="GW316" s="37"/>
      <c r="GX316" s="37"/>
      <c r="GY316" s="37"/>
      <c r="GZ316" s="37"/>
      <c r="HA316" s="37"/>
      <c r="HB316" s="37"/>
      <c r="HC316" s="37"/>
      <c r="HD316" s="37"/>
      <c r="HE316" s="37"/>
      <c r="HF316" s="37"/>
      <c r="HG316" s="37"/>
      <c r="HH316" s="37"/>
      <c r="HI316" s="37"/>
      <c r="HJ316" s="37"/>
      <c r="HK316" s="37"/>
      <c r="HL316" s="37"/>
      <c r="HM316" s="37"/>
      <c r="HN316" s="37"/>
      <c r="HO316" s="37"/>
      <c r="HP316" s="37"/>
      <c r="HQ316" s="37"/>
      <c r="HR316" s="37"/>
      <c r="HS316" s="37"/>
      <c r="HT316" s="37"/>
      <c r="HU316" s="37"/>
      <c r="HV316" s="37"/>
      <c r="HW316" s="37"/>
      <c r="HX316" s="37"/>
      <c r="HY316" s="37"/>
      <c r="HZ316" s="37"/>
      <c r="IA316" s="37"/>
      <c r="IB316" s="37"/>
      <c r="IC316" s="37"/>
      <c r="ID316" s="37"/>
      <c r="IE316" s="37"/>
      <c r="IF316" s="37"/>
      <c r="IG316" s="37"/>
      <c r="IH316" s="37"/>
      <c r="II316" s="37"/>
      <c r="IJ316" s="37"/>
      <c r="IK316" s="37"/>
      <c r="IL316" s="37"/>
      <c r="IM316" s="37"/>
      <c r="IN316" s="37"/>
      <c r="IO316" s="37"/>
      <c r="IP316" s="161"/>
      <c r="IQ316" s="161"/>
      <c r="IR316" s="161"/>
      <c r="IS316" s="161"/>
      <c r="IT316" s="161"/>
      <c r="IU316" s="161"/>
      <c r="IV316" s="161"/>
    </row>
    <row r="317" spans="1:256" s="19" customFormat="1" ht="47.25" customHeight="1">
      <c r="A317" s="153">
        <v>1</v>
      </c>
      <c r="B317" s="175" t="s">
        <v>259</v>
      </c>
      <c r="C317" s="153" t="s">
        <v>32</v>
      </c>
      <c r="D317" s="153">
        <v>100</v>
      </c>
      <c r="E317" s="225"/>
      <c r="F317" s="225">
        <f aca="true" t="shared" si="56" ref="F317:F318">D317*E317</f>
        <v>0</v>
      </c>
      <c r="G317" s="288"/>
      <c r="H317" s="225">
        <f aca="true" t="shared" si="57" ref="H317:H318">F317+(F317*G317/100)</f>
        <v>0</v>
      </c>
      <c r="I317" s="289"/>
      <c r="J317" s="290"/>
      <c r="K317" s="37"/>
      <c r="GJ317" s="160"/>
      <c r="GK317" s="37"/>
      <c r="GL317" s="37"/>
      <c r="GM317" s="37"/>
      <c r="GN317" s="37"/>
      <c r="GO317" s="37"/>
      <c r="GP317" s="37"/>
      <c r="GQ317" s="37"/>
      <c r="GR317" s="37"/>
      <c r="GS317" s="37"/>
      <c r="GT317" s="37"/>
      <c r="GU317" s="37"/>
      <c r="GV317" s="37"/>
      <c r="GW317" s="37"/>
      <c r="GX317" s="37"/>
      <c r="GY317" s="37"/>
      <c r="GZ317" s="37"/>
      <c r="HA317" s="37"/>
      <c r="HB317" s="37"/>
      <c r="HC317" s="37"/>
      <c r="HD317" s="37"/>
      <c r="HE317" s="37"/>
      <c r="HF317" s="37"/>
      <c r="HG317" s="37"/>
      <c r="HH317" s="37"/>
      <c r="HI317" s="37"/>
      <c r="HJ317" s="37"/>
      <c r="HK317" s="37"/>
      <c r="HL317" s="37"/>
      <c r="HM317" s="37"/>
      <c r="HN317" s="37"/>
      <c r="HO317" s="37"/>
      <c r="HP317" s="37"/>
      <c r="HQ317" s="37"/>
      <c r="HR317" s="37"/>
      <c r="HS317" s="37"/>
      <c r="HT317" s="37"/>
      <c r="HU317" s="37"/>
      <c r="HV317" s="37"/>
      <c r="HW317" s="37"/>
      <c r="HX317" s="37"/>
      <c r="HY317" s="37"/>
      <c r="HZ317" s="37"/>
      <c r="IA317" s="37"/>
      <c r="IB317" s="37"/>
      <c r="IC317" s="37"/>
      <c r="ID317" s="37"/>
      <c r="IE317" s="37"/>
      <c r="IF317" s="37"/>
      <c r="IG317" s="37"/>
      <c r="IH317" s="37"/>
      <c r="II317" s="37"/>
      <c r="IJ317" s="37"/>
      <c r="IK317" s="37"/>
      <c r="IL317" s="37"/>
      <c r="IM317" s="37"/>
      <c r="IN317" s="37"/>
      <c r="IO317" s="37"/>
      <c r="IP317" s="161"/>
      <c r="IQ317" s="161"/>
      <c r="IR317" s="161"/>
      <c r="IS317" s="161"/>
      <c r="IT317" s="161"/>
      <c r="IU317" s="161"/>
      <c r="IV317" s="161"/>
    </row>
    <row r="318" spans="1:256" s="19" customFormat="1" ht="47.25" customHeight="1">
      <c r="A318" s="153">
        <v>2</v>
      </c>
      <c r="B318" s="50" t="s">
        <v>260</v>
      </c>
      <c r="C318" s="153" t="s">
        <v>32</v>
      </c>
      <c r="D318" s="153">
        <v>50</v>
      </c>
      <c r="E318" s="225"/>
      <c r="F318" s="225">
        <f t="shared" si="56"/>
        <v>0</v>
      </c>
      <c r="G318" s="257"/>
      <c r="H318" s="225">
        <f t="shared" si="57"/>
        <v>0</v>
      </c>
      <c r="I318" s="26"/>
      <c r="J318" s="26"/>
      <c r="K318" s="37"/>
      <c r="GJ318" s="160"/>
      <c r="GK318" s="37"/>
      <c r="GL318" s="37"/>
      <c r="GM318" s="37"/>
      <c r="GN318" s="37"/>
      <c r="GO318" s="37"/>
      <c r="GP318" s="37"/>
      <c r="GQ318" s="37"/>
      <c r="GR318" s="37"/>
      <c r="GS318" s="37"/>
      <c r="GT318" s="37"/>
      <c r="GU318" s="37"/>
      <c r="GV318" s="37"/>
      <c r="GW318" s="37"/>
      <c r="GX318" s="37"/>
      <c r="GY318" s="37"/>
      <c r="GZ318" s="37"/>
      <c r="HA318" s="37"/>
      <c r="HB318" s="37"/>
      <c r="HC318" s="37"/>
      <c r="HD318" s="37"/>
      <c r="HE318" s="37"/>
      <c r="HF318" s="37"/>
      <c r="HG318" s="37"/>
      <c r="HH318" s="37"/>
      <c r="HI318" s="37"/>
      <c r="HJ318" s="37"/>
      <c r="HK318" s="37"/>
      <c r="HL318" s="37"/>
      <c r="HM318" s="37"/>
      <c r="HN318" s="37"/>
      <c r="HO318" s="37"/>
      <c r="HP318" s="37"/>
      <c r="HQ318" s="37"/>
      <c r="HR318" s="37"/>
      <c r="HS318" s="37"/>
      <c r="HT318" s="37"/>
      <c r="HU318" s="37"/>
      <c r="HV318" s="37"/>
      <c r="HW318" s="37"/>
      <c r="HX318" s="37"/>
      <c r="HY318" s="37"/>
      <c r="HZ318" s="37"/>
      <c r="IA318" s="37"/>
      <c r="IB318" s="37"/>
      <c r="IC318" s="37"/>
      <c r="ID318" s="37"/>
      <c r="IE318" s="37"/>
      <c r="IF318" s="37"/>
      <c r="IG318" s="37"/>
      <c r="IH318" s="37"/>
      <c r="II318" s="37"/>
      <c r="IJ318" s="37"/>
      <c r="IK318" s="37"/>
      <c r="IL318" s="37"/>
      <c r="IM318" s="37"/>
      <c r="IN318" s="37"/>
      <c r="IO318" s="37"/>
      <c r="IP318" s="161"/>
      <c r="IQ318" s="161"/>
      <c r="IR318" s="161"/>
      <c r="IS318" s="161"/>
      <c r="IT318" s="161"/>
      <c r="IU318" s="161"/>
      <c r="IV318" s="161"/>
    </row>
    <row r="319" spans="1:256" s="19" customFormat="1" ht="27.75" customHeight="1">
      <c r="A319" s="38" t="s">
        <v>261</v>
      </c>
      <c r="B319" s="38"/>
      <c r="C319" s="38"/>
      <c r="D319" s="38"/>
      <c r="E319" s="38"/>
      <c r="F319" s="228">
        <f>SUM(F317:F318)</f>
        <v>0</v>
      </c>
      <c r="G319" s="229"/>
      <c r="H319" s="228">
        <f>SUM(H317:H318)</f>
        <v>0</v>
      </c>
      <c r="I319" s="230"/>
      <c r="J319" s="230"/>
      <c r="K319" s="37"/>
      <c r="GJ319" s="160"/>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c r="IF319" s="37"/>
      <c r="IG319" s="37"/>
      <c r="IH319" s="37"/>
      <c r="II319" s="37"/>
      <c r="IJ319" s="37"/>
      <c r="IK319" s="37"/>
      <c r="IL319" s="37"/>
      <c r="IM319" s="37"/>
      <c r="IN319" s="37"/>
      <c r="IO319" s="37"/>
      <c r="IP319" s="161"/>
      <c r="IQ319" s="161"/>
      <c r="IR319" s="161"/>
      <c r="IS319" s="161"/>
      <c r="IT319" s="161"/>
      <c r="IU319" s="161"/>
      <c r="IV319" s="161"/>
    </row>
    <row r="320" spans="1:256" s="19" customFormat="1" ht="27.75" customHeight="1">
      <c r="A320" s="54"/>
      <c r="B320" s="54"/>
      <c r="C320" s="54"/>
      <c r="D320" s="54"/>
      <c r="E320" s="54"/>
      <c r="F320" s="170"/>
      <c r="G320" s="94"/>
      <c r="H320" s="170"/>
      <c r="I320" s="6"/>
      <c r="J320" s="6"/>
      <c r="GJ320" s="160"/>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c r="IM320" s="37"/>
      <c r="IN320" s="37"/>
      <c r="IO320" s="37"/>
      <c r="IP320" s="161"/>
      <c r="IQ320" s="161"/>
      <c r="IR320" s="161"/>
      <c r="IS320" s="161"/>
      <c r="IT320" s="161"/>
      <c r="IU320" s="161"/>
      <c r="IV320" s="161"/>
    </row>
    <row r="321" spans="1:256" s="19" customFormat="1" ht="27.75" customHeight="1">
      <c r="A321" s="102" t="s">
        <v>262</v>
      </c>
      <c r="B321" s="102"/>
      <c r="C321" s="102"/>
      <c r="D321" s="102"/>
      <c r="E321" s="102"/>
      <c r="F321" s="102"/>
      <c r="G321" s="102"/>
      <c r="H321" s="102"/>
      <c r="I321" s="102"/>
      <c r="J321" s="102"/>
      <c r="K321" s="102"/>
      <c r="GJ321" s="160"/>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c r="ID321" s="37"/>
      <c r="IE321" s="37"/>
      <c r="IF321" s="37"/>
      <c r="IG321" s="37"/>
      <c r="IH321" s="37"/>
      <c r="II321" s="37"/>
      <c r="IJ321" s="37"/>
      <c r="IK321" s="37"/>
      <c r="IL321" s="37"/>
      <c r="IM321" s="37"/>
      <c r="IN321" s="37"/>
      <c r="IO321" s="37"/>
      <c r="IP321" s="161"/>
      <c r="IQ321" s="161"/>
      <c r="IR321" s="161"/>
      <c r="IS321" s="161"/>
      <c r="IT321" s="161"/>
      <c r="IU321" s="161"/>
      <c r="IV321" s="161"/>
    </row>
    <row r="322" spans="1:256" s="19" customFormat="1" ht="42" customHeight="1">
      <c r="A322" s="242" t="s">
        <v>2</v>
      </c>
      <c r="B322" s="242" t="s">
        <v>3</v>
      </c>
      <c r="C322" s="242" t="s">
        <v>4</v>
      </c>
      <c r="D322" s="242" t="s">
        <v>5</v>
      </c>
      <c r="E322" s="243" t="s">
        <v>66</v>
      </c>
      <c r="F322" s="243" t="s">
        <v>67</v>
      </c>
      <c r="G322" s="244" t="s">
        <v>8</v>
      </c>
      <c r="H322" s="243" t="s">
        <v>68</v>
      </c>
      <c r="I322" s="233" t="s">
        <v>10</v>
      </c>
      <c r="J322" s="232" t="s">
        <v>11</v>
      </c>
      <c r="K322" s="58" t="s">
        <v>25</v>
      </c>
      <c r="GJ322" s="160"/>
      <c r="GK322" s="37"/>
      <c r="GL322" s="37"/>
      <c r="GM322" s="37"/>
      <c r="GN322" s="37"/>
      <c r="GO322" s="37"/>
      <c r="GP322" s="37"/>
      <c r="GQ322" s="37"/>
      <c r="GR322" s="37"/>
      <c r="GS322" s="37"/>
      <c r="GT322" s="37"/>
      <c r="GU322" s="37"/>
      <c r="GV322" s="37"/>
      <c r="GW322" s="37"/>
      <c r="GX322" s="37"/>
      <c r="GY322" s="37"/>
      <c r="GZ322" s="37"/>
      <c r="HA322" s="37"/>
      <c r="HB322" s="37"/>
      <c r="HC322" s="37"/>
      <c r="HD322" s="37"/>
      <c r="HE322" s="37"/>
      <c r="HF322" s="37"/>
      <c r="HG322" s="37"/>
      <c r="HH322" s="37"/>
      <c r="HI322" s="37"/>
      <c r="HJ322" s="37"/>
      <c r="HK322" s="37"/>
      <c r="HL322" s="37"/>
      <c r="HM322" s="37"/>
      <c r="HN322" s="37"/>
      <c r="HO322" s="37"/>
      <c r="HP322" s="37"/>
      <c r="HQ322" s="37"/>
      <c r="HR322" s="37"/>
      <c r="HS322" s="37"/>
      <c r="HT322" s="37"/>
      <c r="HU322" s="37"/>
      <c r="HV322" s="37"/>
      <c r="HW322" s="37"/>
      <c r="HX322" s="37"/>
      <c r="HY322" s="37"/>
      <c r="HZ322" s="37"/>
      <c r="IA322" s="37"/>
      <c r="IB322" s="37"/>
      <c r="IC322" s="37"/>
      <c r="ID322" s="37"/>
      <c r="IE322" s="37"/>
      <c r="IF322" s="37"/>
      <c r="IG322" s="37"/>
      <c r="IH322" s="37"/>
      <c r="II322" s="37"/>
      <c r="IJ322" s="37"/>
      <c r="IK322" s="37"/>
      <c r="IL322" s="37"/>
      <c r="IM322" s="37"/>
      <c r="IN322" s="37"/>
      <c r="IO322" s="37"/>
      <c r="IP322" s="161"/>
      <c r="IQ322" s="161"/>
      <c r="IR322" s="161"/>
      <c r="IS322" s="161"/>
      <c r="IT322" s="161"/>
      <c r="IU322" s="161"/>
      <c r="IV322" s="161"/>
    </row>
    <row r="323" spans="1:256" s="19" customFormat="1" ht="65.25" customHeight="1">
      <c r="A323" s="153">
        <v>1</v>
      </c>
      <c r="B323" s="175" t="s">
        <v>263</v>
      </c>
      <c r="C323" s="153" t="s">
        <v>32</v>
      </c>
      <c r="D323" s="153">
        <v>90</v>
      </c>
      <c r="E323" s="225"/>
      <c r="F323" s="225">
        <f>D323*E323</f>
        <v>0</v>
      </c>
      <c r="G323" s="288"/>
      <c r="H323" s="225">
        <f>F323+(F323*G323/100)</f>
        <v>0</v>
      </c>
      <c r="I323" s="289"/>
      <c r="J323" s="290"/>
      <c r="K323" s="37"/>
      <c r="GJ323" s="160"/>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c r="ID323" s="37"/>
      <c r="IE323" s="37"/>
      <c r="IF323" s="37"/>
      <c r="IG323" s="37"/>
      <c r="IH323" s="37"/>
      <c r="II323" s="37"/>
      <c r="IJ323" s="37"/>
      <c r="IK323" s="37"/>
      <c r="IL323" s="37"/>
      <c r="IM323" s="37"/>
      <c r="IN323" s="37"/>
      <c r="IO323" s="37"/>
      <c r="IP323" s="161"/>
      <c r="IQ323" s="161"/>
      <c r="IR323" s="161"/>
      <c r="IS323" s="161"/>
      <c r="IT323" s="161"/>
      <c r="IU323" s="161"/>
      <c r="IV323" s="161"/>
    </row>
    <row r="324" spans="1:256" s="19" customFormat="1" ht="27.75" customHeight="1">
      <c r="A324" s="38" t="s">
        <v>264</v>
      </c>
      <c r="B324" s="38"/>
      <c r="C324" s="38"/>
      <c r="D324" s="38"/>
      <c r="E324" s="38"/>
      <c r="F324" s="228">
        <f>SUM(F323:F323)</f>
        <v>0</v>
      </c>
      <c r="G324" s="229"/>
      <c r="H324" s="228">
        <f>SUM(H323:H323)</f>
        <v>0</v>
      </c>
      <c r="I324" s="230"/>
      <c r="J324" s="230"/>
      <c r="K324" s="37"/>
      <c r="IP324" s="161"/>
      <c r="IQ324" s="161"/>
      <c r="IR324" s="161"/>
      <c r="IS324" s="161"/>
      <c r="IT324" s="161"/>
      <c r="IU324" s="161"/>
      <c r="IV324" s="161"/>
    </row>
    <row r="325" spans="1:256" s="19" customFormat="1" ht="27.75" customHeight="1">
      <c r="A325" s="54"/>
      <c r="B325" s="54"/>
      <c r="C325" s="54"/>
      <c r="D325" s="54"/>
      <c r="E325" s="54"/>
      <c r="F325" s="170"/>
      <c r="G325" s="94"/>
      <c r="H325" s="170"/>
      <c r="I325" s="6"/>
      <c r="J325" s="6"/>
      <c r="IP325" s="161"/>
      <c r="IQ325" s="161"/>
      <c r="IR325" s="161"/>
      <c r="IS325" s="161"/>
      <c r="IT325" s="161"/>
      <c r="IU325" s="161"/>
      <c r="IV325" s="161"/>
    </row>
    <row r="326" spans="1:256" s="19" customFormat="1" ht="27.75" customHeight="1">
      <c r="A326" s="102" t="s">
        <v>265</v>
      </c>
      <c r="B326" s="102"/>
      <c r="C326" s="102"/>
      <c r="D326" s="102"/>
      <c r="E326" s="102"/>
      <c r="F326" s="102"/>
      <c r="G326" s="102"/>
      <c r="H326" s="102"/>
      <c r="I326" s="102"/>
      <c r="J326" s="102"/>
      <c r="K326" s="102"/>
      <c r="GJ326" s="160"/>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c r="IF326" s="37"/>
      <c r="IG326" s="37"/>
      <c r="IH326" s="37"/>
      <c r="II326" s="37"/>
      <c r="IJ326" s="37"/>
      <c r="IK326" s="37"/>
      <c r="IL326" s="37"/>
      <c r="IM326" s="37"/>
      <c r="IN326" s="37"/>
      <c r="IO326" s="37"/>
      <c r="IP326" s="161"/>
      <c r="IQ326" s="161"/>
      <c r="IR326" s="161"/>
      <c r="IS326" s="161"/>
      <c r="IT326" s="161"/>
      <c r="IU326" s="161"/>
      <c r="IV326" s="161"/>
    </row>
    <row r="327" spans="1:256" s="19" customFormat="1" ht="42" customHeight="1">
      <c r="A327" s="242" t="s">
        <v>2</v>
      </c>
      <c r="B327" s="242" t="s">
        <v>3</v>
      </c>
      <c r="C327" s="242" t="s">
        <v>4</v>
      </c>
      <c r="D327" s="242" t="s">
        <v>5</v>
      </c>
      <c r="E327" s="243" t="s">
        <v>66</v>
      </c>
      <c r="F327" s="243" t="s">
        <v>67</v>
      </c>
      <c r="G327" s="244" t="s">
        <v>8</v>
      </c>
      <c r="H327" s="243" t="s">
        <v>68</v>
      </c>
      <c r="I327" s="233" t="s">
        <v>10</v>
      </c>
      <c r="J327" s="232" t="s">
        <v>11</v>
      </c>
      <c r="K327" s="58" t="s">
        <v>25</v>
      </c>
      <c r="GJ327" s="160"/>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161"/>
      <c r="IQ327" s="161"/>
      <c r="IR327" s="161"/>
      <c r="IS327" s="161"/>
      <c r="IT327" s="161"/>
      <c r="IU327" s="161"/>
      <c r="IV327" s="161"/>
    </row>
    <row r="328" spans="1:256" s="19" customFormat="1" ht="163.5" customHeight="1">
      <c r="A328" s="258">
        <v>1</v>
      </c>
      <c r="B328" s="291" t="s">
        <v>266</v>
      </c>
      <c r="C328" s="258" t="s">
        <v>32</v>
      </c>
      <c r="D328" s="258">
        <v>60</v>
      </c>
      <c r="E328" s="292"/>
      <c r="F328" s="292">
        <f aca="true" t="shared" si="58" ref="F328:F331">D328*E328</f>
        <v>0</v>
      </c>
      <c r="G328" s="293"/>
      <c r="H328" s="225">
        <f aca="true" t="shared" si="59" ref="H328:H331">F328+(F328*G328/100)</f>
        <v>0</v>
      </c>
      <c r="I328" s="286"/>
      <c r="J328" s="286"/>
      <c r="K328" s="37"/>
      <c r="FV328" s="230"/>
      <c r="FW328" s="230"/>
      <c r="FX328" s="230"/>
      <c r="FY328" s="230"/>
      <c r="FZ328" s="230"/>
      <c r="GA328" s="230"/>
      <c r="GB328" s="230"/>
      <c r="GC328" s="230"/>
      <c r="GD328" s="230"/>
      <c r="GE328" s="230"/>
      <c r="GF328" s="230"/>
      <c r="GG328" s="230"/>
      <c r="GH328" s="230"/>
      <c r="GI328" s="230"/>
      <c r="GJ328" s="230"/>
      <c r="GK328" s="230"/>
      <c r="GL328" s="230"/>
      <c r="GM328" s="230"/>
      <c r="GN328" s="230"/>
      <c r="GO328" s="230"/>
      <c r="GP328" s="230"/>
      <c r="GQ328" s="230"/>
      <c r="GR328" s="230"/>
      <c r="GS328" s="230"/>
      <c r="GT328" s="230"/>
      <c r="GU328" s="230"/>
      <c r="GV328" s="230"/>
      <c r="GW328" s="230"/>
      <c r="GX328" s="230"/>
      <c r="GY328" s="230"/>
      <c r="GZ328" s="230"/>
      <c r="HA328" s="230"/>
      <c r="HB328" s="230"/>
      <c r="HC328" s="230"/>
      <c r="HD328" s="230"/>
      <c r="HE328" s="230"/>
      <c r="HF328" s="230"/>
      <c r="HG328" s="230"/>
      <c r="HH328" s="230"/>
      <c r="HI328" s="230"/>
      <c r="HJ328" s="230"/>
      <c r="HK328" s="230"/>
      <c r="HL328" s="230"/>
      <c r="HM328" s="230"/>
      <c r="HN328" s="230"/>
      <c r="HO328" s="230"/>
      <c r="HP328" s="230"/>
      <c r="HQ328" s="230"/>
      <c r="HR328" s="230"/>
      <c r="HS328" s="230"/>
      <c r="HT328" s="230"/>
      <c r="HU328" s="230"/>
      <c r="HV328" s="230"/>
      <c r="HW328" s="230"/>
      <c r="HX328" s="230"/>
      <c r="HY328" s="230"/>
      <c r="HZ328" s="230"/>
      <c r="IA328" s="230"/>
      <c r="IB328" s="230"/>
      <c r="IC328" s="230"/>
      <c r="ID328" s="230"/>
      <c r="IE328" s="230"/>
      <c r="IF328" s="230"/>
      <c r="IG328" s="230"/>
      <c r="IH328" s="230"/>
      <c r="II328" s="230"/>
      <c r="IJ328" s="230"/>
      <c r="IK328" s="230"/>
      <c r="IL328" s="230"/>
      <c r="IM328" s="230"/>
      <c r="IN328" s="230"/>
      <c r="IO328" s="230"/>
      <c r="IP328" s="294"/>
      <c r="IQ328" s="294"/>
      <c r="IR328" s="294"/>
      <c r="IS328" s="294"/>
      <c r="IT328" s="294"/>
      <c r="IU328" s="294"/>
      <c r="IV328" s="294"/>
    </row>
    <row r="329" spans="1:256" s="19" customFormat="1" ht="172.5" customHeight="1">
      <c r="A329" s="258">
        <v>2</v>
      </c>
      <c r="B329" s="291" t="s">
        <v>267</v>
      </c>
      <c r="C329" s="258" t="s">
        <v>32</v>
      </c>
      <c r="D329" s="258">
        <v>10</v>
      </c>
      <c r="E329" s="292"/>
      <c r="F329" s="292">
        <f t="shared" si="58"/>
        <v>0</v>
      </c>
      <c r="G329" s="293"/>
      <c r="H329" s="225">
        <f t="shared" si="59"/>
        <v>0</v>
      </c>
      <c r="I329" s="286"/>
      <c r="J329" s="286"/>
      <c r="K329" s="37"/>
      <c r="FV329" s="230"/>
      <c r="FW329" s="230"/>
      <c r="FX329" s="230"/>
      <c r="FY329" s="230"/>
      <c r="FZ329" s="230"/>
      <c r="GA329" s="230"/>
      <c r="GB329" s="230"/>
      <c r="GC329" s="230"/>
      <c r="GD329" s="230"/>
      <c r="GE329" s="230"/>
      <c r="GF329" s="230"/>
      <c r="GG329" s="230"/>
      <c r="GH329" s="230"/>
      <c r="GI329" s="230"/>
      <c r="GJ329" s="230"/>
      <c r="GK329" s="230"/>
      <c r="GL329" s="230"/>
      <c r="GM329" s="230"/>
      <c r="GN329" s="230"/>
      <c r="GO329" s="230"/>
      <c r="GP329" s="230"/>
      <c r="GQ329" s="230"/>
      <c r="GR329" s="230"/>
      <c r="GS329" s="230"/>
      <c r="GT329" s="230"/>
      <c r="GU329" s="230"/>
      <c r="GV329" s="230"/>
      <c r="GW329" s="230"/>
      <c r="GX329" s="230"/>
      <c r="GY329" s="230"/>
      <c r="GZ329" s="230"/>
      <c r="HA329" s="230"/>
      <c r="HB329" s="230"/>
      <c r="HC329" s="230"/>
      <c r="HD329" s="230"/>
      <c r="HE329" s="230"/>
      <c r="HF329" s="230"/>
      <c r="HG329" s="230"/>
      <c r="HH329" s="230"/>
      <c r="HI329" s="230"/>
      <c r="HJ329" s="230"/>
      <c r="HK329" s="230"/>
      <c r="HL329" s="230"/>
      <c r="HM329" s="230"/>
      <c r="HN329" s="230"/>
      <c r="HO329" s="230"/>
      <c r="HP329" s="230"/>
      <c r="HQ329" s="230"/>
      <c r="HR329" s="230"/>
      <c r="HS329" s="230"/>
      <c r="HT329" s="230"/>
      <c r="HU329" s="230"/>
      <c r="HV329" s="230"/>
      <c r="HW329" s="230"/>
      <c r="HX329" s="230"/>
      <c r="HY329" s="230"/>
      <c r="HZ329" s="230"/>
      <c r="IA329" s="230"/>
      <c r="IB329" s="230"/>
      <c r="IC329" s="230"/>
      <c r="ID329" s="230"/>
      <c r="IE329" s="230"/>
      <c r="IF329" s="230"/>
      <c r="IG329" s="230"/>
      <c r="IH329" s="230"/>
      <c r="II329" s="230"/>
      <c r="IJ329" s="230"/>
      <c r="IK329" s="230"/>
      <c r="IL329" s="230"/>
      <c r="IM329" s="230"/>
      <c r="IN329" s="230"/>
      <c r="IO329" s="230"/>
      <c r="IP329" s="294"/>
      <c r="IQ329" s="294"/>
      <c r="IR329" s="294"/>
      <c r="IS329" s="294"/>
      <c r="IT329" s="294"/>
      <c r="IU329" s="294"/>
      <c r="IV329" s="294"/>
    </row>
    <row r="330" spans="1:256" s="19" customFormat="1" ht="29.25" customHeight="1">
      <c r="A330" s="258">
        <v>3</v>
      </c>
      <c r="B330" s="291" t="s">
        <v>268</v>
      </c>
      <c r="C330" s="258" t="s">
        <v>32</v>
      </c>
      <c r="D330" s="258">
        <v>600</v>
      </c>
      <c r="E330" s="292"/>
      <c r="F330" s="292">
        <f t="shared" si="58"/>
        <v>0</v>
      </c>
      <c r="G330" s="293"/>
      <c r="H330" s="225">
        <f t="shared" si="59"/>
        <v>0</v>
      </c>
      <c r="I330" s="286"/>
      <c r="J330" s="286"/>
      <c r="K330" s="37"/>
      <c r="FV330" s="230"/>
      <c r="FW330" s="230"/>
      <c r="FX330" s="230"/>
      <c r="FY330" s="230"/>
      <c r="FZ330" s="230"/>
      <c r="GA330" s="230"/>
      <c r="GB330" s="230"/>
      <c r="GC330" s="230"/>
      <c r="GD330" s="230"/>
      <c r="GE330" s="230"/>
      <c r="GF330" s="230"/>
      <c r="GG330" s="230"/>
      <c r="GH330" s="230"/>
      <c r="GI330" s="230"/>
      <c r="GJ330" s="230"/>
      <c r="GK330" s="230"/>
      <c r="GL330" s="230"/>
      <c r="GM330" s="230"/>
      <c r="GN330" s="230"/>
      <c r="GO330" s="230"/>
      <c r="GP330" s="230"/>
      <c r="GQ330" s="230"/>
      <c r="GR330" s="230"/>
      <c r="GS330" s="230"/>
      <c r="GT330" s="230"/>
      <c r="GU330" s="230"/>
      <c r="GV330" s="230"/>
      <c r="GW330" s="230"/>
      <c r="GX330" s="230"/>
      <c r="GY330" s="230"/>
      <c r="GZ330" s="230"/>
      <c r="HA330" s="230"/>
      <c r="HB330" s="230"/>
      <c r="HC330" s="230"/>
      <c r="HD330" s="230"/>
      <c r="HE330" s="230"/>
      <c r="HF330" s="230"/>
      <c r="HG330" s="230"/>
      <c r="HH330" s="230"/>
      <c r="HI330" s="230"/>
      <c r="HJ330" s="230"/>
      <c r="HK330" s="230"/>
      <c r="HL330" s="230"/>
      <c r="HM330" s="230"/>
      <c r="HN330" s="230"/>
      <c r="HO330" s="230"/>
      <c r="HP330" s="230"/>
      <c r="HQ330" s="230"/>
      <c r="HR330" s="230"/>
      <c r="HS330" s="230"/>
      <c r="HT330" s="230"/>
      <c r="HU330" s="230"/>
      <c r="HV330" s="230"/>
      <c r="HW330" s="230"/>
      <c r="HX330" s="230"/>
      <c r="HY330" s="230"/>
      <c r="HZ330" s="230"/>
      <c r="IA330" s="230"/>
      <c r="IB330" s="230"/>
      <c r="IC330" s="230"/>
      <c r="ID330" s="230"/>
      <c r="IE330" s="230"/>
      <c r="IF330" s="230"/>
      <c r="IG330" s="230"/>
      <c r="IH330" s="230"/>
      <c r="II330" s="230"/>
      <c r="IJ330" s="230"/>
      <c r="IK330" s="230"/>
      <c r="IL330" s="230"/>
      <c r="IM330" s="230"/>
      <c r="IN330" s="230"/>
      <c r="IO330" s="230"/>
      <c r="IP330" s="294"/>
      <c r="IQ330" s="294"/>
      <c r="IR330" s="294"/>
      <c r="IS330" s="294"/>
      <c r="IT330" s="294"/>
      <c r="IU330" s="294"/>
      <c r="IV330" s="294"/>
    </row>
    <row r="331" spans="1:256" s="19" customFormat="1" ht="29.25" customHeight="1">
      <c r="A331" s="258">
        <v>4</v>
      </c>
      <c r="B331" s="295" t="s">
        <v>269</v>
      </c>
      <c r="C331" s="258" t="s">
        <v>32</v>
      </c>
      <c r="D331" s="258">
        <v>10</v>
      </c>
      <c r="E331" s="292"/>
      <c r="F331" s="292">
        <f t="shared" si="58"/>
        <v>0</v>
      </c>
      <c r="G331" s="293"/>
      <c r="H331" s="225">
        <f t="shared" si="59"/>
        <v>0</v>
      </c>
      <c r="I331" s="286"/>
      <c r="J331" s="286"/>
      <c r="K331" s="37"/>
      <c r="FV331" s="230"/>
      <c r="FW331" s="230"/>
      <c r="FX331" s="230"/>
      <c r="FY331" s="230"/>
      <c r="FZ331" s="230"/>
      <c r="GA331" s="230"/>
      <c r="GB331" s="230"/>
      <c r="GC331" s="230"/>
      <c r="GD331" s="230"/>
      <c r="GE331" s="230"/>
      <c r="GF331" s="230"/>
      <c r="GG331" s="230"/>
      <c r="GH331" s="230"/>
      <c r="GI331" s="230"/>
      <c r="GJ331" s="230"/>
      <c r="GK331" s="230"/>
      <c r="GL331" s="230"/>
      <c r="GM331" s="230"/>
      <c r="GN331" s="230"/>
      <c r="GO331" s="230"/>
      <c r="GP331" s="230"/>
      <c r="GQ331" s="230"/>
      <c r="GR331" s="230"/>
      <c r="GS331" s="230"/>
      <c r="GT331" s="230"/>
      <c r="GU331" s="230"/>
      <c r="GV331" s="230"/>
      <c r="GW331" s="230"/>
      <c r="GX331" s="230"/>
      <c r="GY331" s="230"/>
      <c r="GZ331" s="230"/>
      <c r="HA331" s="230"/>
      <c r="HB331" s="230"/>
      <c r="HC331" s="230"/>
      <c r="HD331" s="230"/>
      <c r="HE331" s="230"/>
      <c r="HF331" s="230"/>
      <c r="HG331" s="230"/>
      <c r="HH331" s="230"/>
      <c r="HI331" s="230"/>
      <c r="HJ331" s="230"/>
      <c r="HK331" s="230"/>
      <c r="HL331" s="230"/>
      <c r="HM331" s="230"/>
      <c r="HN331" s="230"/>
      <c r="HO331" s="230"/>
      <c r="HP331" s="230"/>
      <c r="HQ331" s="230"/>
      <c r="HR331" s="230"/>
      <c r="HS331" s="230"/>
      <c r="HT331" s="230"/>
      <c r="HU331" s="230"/>
      <c r="HV331" s="230"/>
      <c r="HW331" s="230"/>
      <c r="HX331" s="230"/>
      <c r="HY331" s="230"/>
      <c r="HZ331" s="230"/>
      <c r="IA331" s="230"/>
      <c r="IB331" s="230"/>
      <c r="IC331" s="230"/>
      <c r="ID331" s="230"/>
      <c r="IE331" s="230"/>
      <c r="IF331" s="230"/>
      <c r="IG331" s="230"/>
      <c r="IH331" s="230"/>
      <c r="II331" s="230"/>
      <c r="IJ331" s="230"/>
      <c r="IK331" s="230"/>
      <c r="IL331" s="230"/>
      <c r="IM331" s="230"/>
      <c r="IN331" s="230"/>
      <c r="IO331" s="230"/>
      <c r="IP331" s="294"/>
      <c r="IQ331" s="294"/>
      <c r="IR331" s="294"/>
      <c r="IS331" s="294"/>
      <c r="IT331" s="294"/>
      <c r="IU331" s="294"/>
      <c r="IV331" s="294"/>
    </row>
    <row r="332" spans="1:256" s="19" customFormat="1" ht="27.75" customHeight="1">
      <c r="A332" s="38" t="s">
        <v>270</v>
      </c>
      <c r="B332" s="38"/>
      <c r="C332" s="38"/>
      <c r="D332" s="38"/>
      <c r="E332" s="38"/>
      <c r="F332" s="228">
        <f>SUM(F328:F331)</f>
        <v>0</v>
      </c>
      <c r="G332" s="229"/>
      <c r="H332" s="228">
        <f>SUM(H328:H331)</f>
        <v>0</v>
      </c>
      <c r="I332" s="230"/>
      <c r="J332" s="230"/>
      <c r="K332" s="37"/>
      <c r="GJ332" s="160"/>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c r="IF332" s="37"/>
      <c r="IG332" s="37"/>
      <c r="IH332" s="37"/>
      <c r="II332" s="37"/>
      <c r="IJ332" s="37"/>
      <c r="IK332" s="37"/>
      <c r="IL332" s="37"/>
      <c r="IM332" s="37"/>
      <c r="IN332" s="37"/>
      <c r="IO332" s="37"/>
      <c r="IP332" s="161"/>
      <c r="IQ332" s="161"/>
      <c r="IR332" s="161"/>
      <c r="IS332" s="161"/>
      <c r="IT332" s="161"/>
      <c r="IU332" s="161"/>
      <c r="IV332" s="161"/>
    </row>
    <row r="333" spans="1:9" ht="27" customHeight="1">
      <c r="A333" s="97"/>
      <c r="B333" s="98"/>
      <c r="C333" s="97"/>
      <c r="D333" s="97"/>
      <c r="E333" s="99"/>
      <c r="F333" s="99"/>
      <c r="G333" s="100"/>
      <c r="H333" s="99"/>
      <c r="I333" s="101"/>
    </row>
    <row r="334" spans="1:11" ht="27.75" customHeight="1">
      <c r="A334" s="20" t="s">
        <v>271</v>
      </c>
      <c r="B334" s="20"/>
      <c r="C334" s="20"/>
      <c r="D334" s="20"/>
      <c r="E334" s="20"/>
      <c r="F334" s="20"/>
      <c r="G334" s="20"/>
      <c r="H334" s="20"/>
      <c r="I334" s="20"/>
      <c r="J334" s="20"/>
      <c r="K334" s="20"/>
    </row>
    <row r="335" spans="1:11" ht="43.5" customHeight="1">
      <c r="A335" s="296" t="s">
        <v>2</v>
      </c>
      <c r="B335" s="296" t="s">
        <v>3</v>
      </c>
      <c r="C335" s="296" t="s">
        <v>4</v>
      </c>
      <c r="D335" s="296" t="s">
        <v>5</v>
      </c>
      <c r="E335" s="297" t="s">
        <v>6</v>
      </c>
      <c r="F335" s="297" t="s">
        <v>7</v>
      </c>
      <c r="G335" s="298" t="s">
        <v>8</v>
      </c>
      <c r="H335" s="297" t="s">
        <v>9</v>
      </c>
      <c r="I335" s="297" t="s">
        <v>10</v>
      </c>
      <c r="J335" s="296" t="s">
        <v>55</v>
      </c>
      <c r="K335" s="58" t="s">
        <v>25</v>
      </c>
    </row>
    <row r="336" spans="1:11" ht="159.75" customHeight="1">
      <c r="A336" s="299">
        <v>1</v>
      </c>
      <c r="B336" s="300" t="s">
        <v>272</v>
      </c>
      <c r="C336" s="301" t="s">
        <v>14</v>
      </c>
      <c r="D336" s="259">
        <v>50</v>
      </c>
      <c r="E336" s="302"/>
      <c r="F336" s="302">
        <f aca="true" t="shared" si="60" ref="F336:F348">D336*E336</f>
        <v>0</v>
      </c>
      <c r="G336" s="178"/>
      <c r="H336" s="302">
        <f aca="true" t="shared" si="61" ref="H336:H348">F336+(F336*G336/100)</f>
        <v>0</v>
      </c>
      <c r="I336" s="169"/>
      <c r="J336" s="169"/>
      <c r="K336" s="37"/>
    </row>
    <row r="337" spans="1:11" ht="159" customHeight="1">
      <c r="A337" s="299">
        <v>2</v>
      </c>
      <c r="B337" s="300" t="s">
        <v>273</v>
      </c>
      <c r="C337" s="301" t="s">
        <v>14</v>
      </c>
      <c r="D337" s="259">
        <v>350</v>
      </c>
      <c r="E337" s="302"/>
      <c r="F337" s="302">
        <f t="shared" si="60"/>
        <v>0</v>
      </c>
      <c r="G337" s="178"/>
      <c r="H337" s="302">
        <f t="shared" si="61"/>
        <v>0</v>
      </c>
      <c r="I337" s="169"/>
      <c r="J337" s="169"/>
      <c r="K337" s="92"/>
    </row>
    <row r="338" spans="1:11" ht="164.25" customHeight="1">
      <c r="A338" s="299">
        <v>3</v>
      </c>
      <c r="B338" s="300" t="s">
        <v>274</v>
      </c>
      <c r="C338" s="301" t="s">
        <v>14</v>
      </c>
      <c r="D338" s="259">
        <v>400</v>
      </c>
      <c r="E338" s="302"/>
      <c r="F338" s="302">
        <f t="shared" si="60"/>
        <v>0</v>
      </c>
      <c r="G338" s="178"/>
      <c r="H338" s="302">
        <f t="shared" si="61"/>
        <v>0</v>
      </c>
      <c r="I338" s="169"/>
      <c r="J338" s="59"/>
      <c r="K338" s="92"/>
    </row>
    <row r="339" spans="1:11" ht="128.25" customHeight="1">
      <c r="A339" s="299">
        <v>4</v>
      </c>
      <c r="B339" s="300" t="s">
        <v>275</v>
      </c>
      <c r="C339" s="301" t="s">
        <v>14</v>
      </c>
      <c r="D339" s="259">
        <v>325</v>
      </c>
      <c r="E339" s="302"/>
      <c r="F339" s="302">
        <f t="shared" si="60"/>
        <v>0</v>
      </c>
      <c r="G339" s="178"/>
      <c r="H339" s="302">
        <f t="shared" si="61"/>
        <v>0</v>
      </c>
      <c r="I339" s="169"/>
      <c r="J339" s="59"/>
      <c r="K339" s="92"/>
    </row>
    <row r="340" spans="1:11" ht="137.25" customHeight="1">
      <c r="A340" s="299">
        <v>5</v>
      </c>
      <c r="B340" s="300" t="s">
        <v>276</v>
      </c>
      <c r="C340" s="301" t="s">
        <v>14</v>
      </c>
      <c r="D340" s="259">
        <v>325</v>
      </c>
      <c r="E340" s="302"/>
      <c r="F340" s="302">
        <f t="shared" si="60"/>
        <v>0</v>
      </c>
      <c r="G340" s="178"/>
      <c r="H340" s="302">
        <f t="shared" si="61"/>
        <v>0</v>
      </c>
      <c r="I340" s="169"/>
      <c r="J340" s="59"/>
      <c r="K340" s="92"/>
    </row>
    <row r="341" spans="1:11" ht="137.25" customHeight="1">
      <c r="A341" s="299">
        <v>6</v>
      </c>
      <c r="B341" s="300" t="s">
        <v>277</v>
      </c>
      <c r="C341" s="301" t="s">
        <v>14</v>
      </c>
      <c r="D341" s="259">
        <v>1200</v>
      </c>
      <c r="E341" s="302"/>
      <c r="F341" s="302">
        <f t="shared" si="60"/>
        <v>0</v>
      </c>
      <c r="G341" s="178"/>
      <c r="H341" s="302">
        <f t="shared" si="61"/>
        <v>0</v>
      </c>
      <c r="I341" s="169"/>
      <c r="J341" s="59"/>
      <c r="K341" s="92"/>
    </row>
    <row r="342" spans="1:11" ht="158.25" customHeight="1">
      <c r="A342" s="299">
        <v>7</v>
      </c>
      <c r="B342" s="300" t="s">
        <v>278</v>
      </c>
      <c r="C342" s="301" t="s">
        <v>14</v>
      </c>
      <c r="D342" s="259">
        <v>350</v>
      </c>
      <c r="E342" s="302"/>
      <c r="F342" s="302">
        <f t="shared" si="60"/>
        <v>0</v>
      </c>
      <c r="G342" s="178"/>
      <c r="H342" s="302">
        <f t="shared" si="61"/>
        <v>0</v>
      </c>
      <c r="I342" s="169"/>
      <c r="J342" s="59"/>
      <c r="K342" s="92"/>
    </row>
    <row r="343" spans="1:11" ht="153.75" customHeight="1">
      <c r="A343" s="299">
        <v>8</v>
      </c>
      <c r="B343" s="300" t="s">
        <v>279</v>
      </c>
      <c r="C343" s="301" t="s">
        <v>14</v>
      </c>
      <c r="D343" s="259">
        <v>300</v>
      </c>
      <c r="E343" s="302"/>
      <c r="F343" s="302">
        <f t="shared" si="60"/>
        <v>0</v>
      </c>
      <c r="G343" s="178"/>
      <c r="H343" s="302">
        <f t="shared" si="61"/>
        <v>0</v>
      </c>
      <c r="I343" s="169"/>
      <c r="J343" s="59"/>
      <c r="K343" s="92"/>
    </row>
    <row r="344" spans="1:11" ht="137.25" customHeight="1">
      <c r="A344" s="299">
        <v>9</v>
      </c>
      <c r="B344" s="300" t="s">
        <v>280</v>
      </c>
      <c r="C344" s="301" t="s">
        <v>14</v>
      </c>
      <c r="D344" s="259">
        <v>100</v>
      </c>
      <c r="E344" s="302"/>
      <c r="F344" s="302">
        <f t="shared" si="60"/>
        <v>0</v>
      </c>
      <c r="G344" s="178"/>
      <c r="H344" s="302">
        <f t="shared" si="61"/>
        <v>0</v>
      </c>
      <c r="I344" s="169"/>
      <c r="J344" s="59"/>
      <c r="K344" s="92"/>
    </row>
    <row r="345" spans="1:11" ht="146.25" customHeight="1">
      <c r="A345" s="299">
        <v>10</v>
      </c>
      <c r="B345" s="300" t="s">
        <v>281</v>
      </c>
      <c r="C345" s="301" t="s">
        <v>14</v>
      </c>
      <c r="D345" s="259">
        <v>260</v>
      </c>
      <c r="E345" s="302"/>
      <c r="F345" s="302">
        <f t="shared" si="60"/>
        <v>0</v>
      </c>
      <c r="G345" s="178"/>
      <c r="H345" s="302">
        <f t="shared" si="61"/>
        <v>0</v>
      </c>
      <c r="I345" s="169"/>
      <c r="J345" s="59"/>
      <c r="K345" s="92"/>
    </row>
    <row r="346" spans="1:11" ht="158.25" customHeight="1">
      <c r="A346" s="299">
        <v>11</v>
      </c>
      <c r="B346" s="300" t="s">
        <v>282</v>
      </c>
      <c r="C346" s="301" t="s">
        <v>14</v>
      </c>
      <c r="D346" s="259">
        <v>580</v>
      </c>
      <c r="E346" s="302"/>
      <c r="F346" s="302">
        <f t="shared" si="60"/>
        <v>0</v>
      </c>
      <c r="G346" s="178"/>
      <c r="H346" s="302">
        <f t="shared" si="61"/>
        <v>0</v>
      </c>
      <c r="I346" s="169"/>
      <c r="J346" s="59"/>
      <c r="K346" s="92"/>
    </row>
    <row r="347" spans="1:11" ht="163.5" customHeight="1">
      <c r="A347" s="299">
        <v>12</v>
      </c>
      <c r="B347" s="300" t="s">
        <v>283</v>
      </c>
      <c r="C347" s="301" t="s">
        <v>14</v>
      </c>
      <c r="D347" s="259">
        <v>50</v>
      </c>
      <c r="E347" s="302"/>
      <c r="F347" s="302">
        <f t="shared" si="60"/>
        <v>0</v>
      </c>
      <c r="G347" s="178"/>
      <c r="H347" s="302">
        <f t="shared" si="61"/>
        <v>0</v>
      </c>
      <c r="I347" s="169"/>
      <c r="J347" s="59"/>
      <c r="K347" s="92"/>
    </row>
    <row r="348" spans="1:11" ht="106.5" customHeight="1">
      <c r="A348" s="299">
        <v>13</v>
      </c>
      <c r="B348" s="300" t="s">
        <v>284</v>
      </c>
      <c r="C348" s="301" t="s">
        <v>14</v>
      </c>
      <c r="D348" s="259">
        <v>100</v>
      </c>
      <c r="E348" s="302"/>
      <c r="F348" s="302">
        <f t="shared" si="60"/>
        <v>0</v>
      </c>
      <c r="G348" s="178"/>
      <c r="H348" s="302">
        <f t="shared" si="61"/>
        <v>0</v>
      </c>
      <c r="I348" s="169"/>
      <c r="J348" s="59"/>
      <c r="K348" s="92"/>
    </row>
    <row r="349" spans="1:10" ht="27.75" customHeight="1">
      <c r="A349" s="38" t="s">
        <v>285</v>
      </c>
      <c r="B349" s="38"/>
      <c r="C349" s="38"/>
      <c r="D349" s="38"/>
      <c r="E349" s="38"/>
      <c r="F349" s="81">
        <f>SUM(F336:F348)</f>
        <v>0</v>
      </c>
      <c r="G349" s="82"/>
      <c r="H349" s="83">
        <f>SUM(H336:H348)</f>
        <v>0</v>
      </c>
      <c r="I349" s="84"/>
      <c r="J349" s="85"/>
    </row>
    <row r="350" spans="1:9" ht="27.75" customHeight="1">
      <c r="A350" s="97"/>
      <c r="B350" s="98"/>
      <c r="C350" s="97"/>
      <c r="D350" s="97"/>
      <c r="E350" s="99"/>
      <c r="F350" s="99"/>
      <c r="G350" s="100"/>
      <c r="H350" s="99"/>
      <c r="I350" s="101"/>
    </row>
    <row r="351" spans="1:11" ht="27.75" customHeight="1">
      <c r="A351" s="303" t="s">
        <v>286</v>
      </c>
      <c r="B351" s="303"/>
      <c r="C351" s="303"/>
      <c r="D351" s="303"/>
      <c r="E351" s="303"/>
      <c r="F351" s="303"/>
      <c r="G351" s="303"/>
      <c r="H351" s="303"/>
      <c r="I351" s="303"/>
      <c r="J351" s="303"/>
      <c r="K351" s="303"/>
    </row>
    <row r="352" spans="1:11" ht="43.5" customHeight="1">
      <c r="A352" s="304" t="s">
        <v>2</v>
      </c>
      <c r="B352" s="304" t="s">
        <v>3</v>
      </c>
      <c r="C352" s="304" t="s">
        <v>4</v>
      </c>
      <c r="D352" s="304" t="s">
        <v>5</v>
      </c>
      <c r="E352" s="305" t="s">
        <v>66</v>
      </c>
      <c r="F352" s="305" t="s">
        <v>67</v>
      </c>
      <c r="G352" s="306" t="s">
        <v>8</v>
      </c>
      <c r="H352" s="305" t="s">
        <v>68</v>
      </c>
      <c r="I352" s="307" t="s">
        <v>10</v>
      </c>
      <c r="J352" s="308" t="s">
        <v>11</v>
      </c>
      <c r="K352" s="58" t="s">
        <v>25</v>
      </c>
    </row>
    <row r="353" spans="1:11" ht="92.25" customHeight="1">
      <c r="A353" s="59">
        <v>1</v>
      </c>
      <c r="B353" s="309" t="s">
        <v>287</v>
      </c>
      <c r="C353" s="59" t="s">
        <v>14</v>
      </c>
      <c r="D353" s="132">
        <v>12000</v>
      </c>
      <c r="E353" s="61"/>
      <c r="F353" s="61">
        <f aca="true" t="shared" si="62" ref="F353:F354">D353*E353</f>
        <v>0</v>
      </c>
      <c r="G353" s="310"/>
      <c r="H353" s="61">
        <f aca="true" t="shared" si="63" ref="H353:H354">F353+(F353*G353/100)</f>
        <v>0</v>
      </c>
      <c r="I353" s="33"/>
      <c r="J353" s="33"/>
      <c r="K353" s="37"/>
    </row>
    <row r="354" spans="1:11" ht="92.25" customHeight="1">
      <c r="A354" s="59">
        <v>2</v>
      </c>
      <c r="B354" s="311" t="s">
        <v>288</v>
      </c>
      <c r="C354" s="59" t="s">
        <v>14</v>
      </c>
      <c r="D354" s="60">
        <v>3000</v>
      </c>
      <c r="E354" s="61"/>
      <c r="F354" s="61">
        <f t="shared" si="62"/>
        <v>0</v>
      </c>
      <c r="G354" s="310"/>
      <c r="H354" s="61">
        <f t="shared" si="63"/>
        <v>0</v>
      </c>
      <c r="I354" s="33"/>
      <c r="J354" s="33"/>
      <c r="K354" s="92"/>
    </row>
    <row r="355" spans="1:9" ht="27.75" customHeight="1">
      <c r="A355" s="38" t="s">
        <v>289</v>
      </c>
      <c r="B355" s="38"/>
      <c r="C355" s="38"/>
      <c r="D355" s="38"/>
      <c r="E355" s="38"/>
      <c r="F355" s="108">
        <f>SUM(F353:F354)</f>
        <v>0</v>
      </c>
      <c r="G355" s="109"/>
      <c r="H355" s="108">
        <f>SUM(H353:H354)</f>
        <v>0</v>
      </c>
      <c r="I355" s="6"/>
    </row>
    <row r="356" spans="1:9" ht="27.75" customHeight="1">
      <c r="A356" s="97"/>
      <c r="B356" s="312" t="s">
        <v>290</v>
      </c>
      <c r="C356" s="312"/>
      <c r="D356" s="312"/>
      <c r="E356" s="99"/>
      <c r="F356" s="99"/>
      <c r="G356" s="100"/>
      <c r="H356" s="99"/>
      <c r="I356" s="101"/>
    </row>
    <row r="357" spans="1:11" ht="27.75" customHeight="1">
      <c r="A357" s="303" t="s">
        <v>291</v>
      </c>
      <c r="B357" s="303"/>
      <c r="C357" s="303"/>
      <c r="D357" s="303"/>
      <c r="E357" s="303"/>
      <c r="F357" s="303"/>
      <c r="G357" s="303"/>
      <c r="H357" s="303"/>
      <c r="I357" s="303"/>
      <c r="J357" s="303"/>
      <c r="K357" s="303"/>
    </row>
    <row r="358" spans="1:11" ht="43.5" customHeight="1">
      <c r="A358" s="304" t="s">
        <v>2</v>
      </c>
      <c r="B358" s="304" t="s">
        <v>3</v>
      </c>
      <c r="C358" s="304" t="s">
        <v>4</v>
      </c>
      <c r="D358" s="304" t="s">
        <v>5</v>
      </c>
      <c r="E358" s="305" t="s">
        <v>66</v>
      </c>
      <c r="F358" s="305" t="s">
        <v>67</v>
      </c>
      <c r="G358" s="306" t="s">
        <v>8</v>
      </c>
      <c r="H358" s="305" t="s">
        <v>68</v>
      </c>
      <c r="I358" s="307" t="s">
        <v>10</v>
      </c>
      <c r="J358" s="308" t="s">
        <v>11</v>
      </c>
      <c r="K358" s="58" t="s">
        <v>25</v>
      </c>
    </row>
    <row r="359" spans="1:11" ht="409.5" customHeight="1">
      <c r="A359" s="59">
        <v>1</v>
      </c>
      <c r="B359" s="313" t="s">
        <v>292</v>
      </c>
      <c r="C359" s="59" t="s">
        <v>57</v>
      </c>
      <c r="D359" s="60">
        <v>100</v>
      </c>
      <c r="E359" s="61">
        <v>41.8</v>
      </c>
      <c r="F359" s="61">
        <f>D359*E359</f>
        <v>4180</v>
      </c>
      <c r="G359" s="310">
        <v>23</v>
      </c>
      <c r="H359" s="61">
        <f>F359+(F359*G359/100)</f>
        <v>5141.4</v>
      </c>
      <c r="I359" s="33"/>
      <c r="J359" s="33"/>
      <c r="K359" s="37"/>
    </row>
    <row r="360" spans="1:11" ht="27.75" customHeight="1">
      <c r="A360" s="38" t="s">
        <v>293</v>
      </c>
      <c r="B360" s="38"/>
      <c r="C360" s="38"/>
      <c r="D360" s="38"/>
      <c r="E360" s="38"/>
      <c r="F360" s="228">
        <f>SUM(F359:F359)</f>
        <v>4180</v>
      </c>
      <c r="G360" s="229"/>
      <c r="H360" s="228">
        <f>SUM(H359:H359)</f>
        <v>5141.4</v>
      </c>
      <c r="I360" s="230"/>
      <c r="J360" s="230"/>
      <c r="K360" s="92"/>
    </row>
    <row r="361" spans="1:9" ht="27.75" customHeight="1">
      <c r="A361" s="97"/>
      <c r="B361" s="314" t="s">
        <v>290</v>
      </c>
      <c r="C361" s="97"/>
      <c r="D361" s="97"/>
      <c r="E361"/>
      <c r="F361" s="99"/>
      <c r="G361" s="100"/>
      <c r="H361" s="99"/>
      <c r="I361" s="101"/>
    </row>
    <row r="362" spans="1:11" ht="27" customHeight="1">
      <c r="A362" s="303" t="s">
        <v>294</v>
      </c>
      <c r="B362" s="303"/>
      <c r="C362" s="303"/>
      <c r="D362" s="303"/>
      <c r="E362" s="303"/>
      <c r="F362" s="303"/>
      <c r="G362" s="303"/>
      <c r="H362" s="303"/>
      <c r="I362" s="303"/>
      <c r="J362" s="303"/>
      <c r="K362" s="303"/>
    </row>
    <row r="363" spans="1:11" ht="43.5" customHeight="1">
      <c r="A363" s="304" t="s">
        <v>2</v>
      </c>
      <c r="B363" s="304" t="s">
        <v>3</v>
      </c>
      <c r="C363" s="304" t="s">
        <v>4</v>
      </c>
      <c r="D363" s="304" t="s">
        <v>5</v>
      </c>
      <c r="E363" s="305" t="s">
        <v>66</v>
      </c>
      <c r="F363" s="305" t="s">
        <v>67</v>
      </c>
      <c r="G363" s="306" t="s">
        <v>8</v>
      </c>
      <c r="H363" s="305" t="s">
        <v>68</v>
      </c>
      <c r="I363" s="307" t="s">
        <v>10</v>
      </c>
      <c r="J363" s="308" t="s">
        <v>11</v>
      </c>
      <c r="K363" s="58" t="s">
        <v>25</v>
      </c>
    </row>
    <row r="364" spans="1:11" ht="181.5" customHeight="1">
      <c r="A364" s="59">
        <v>1</v>
      </c>
      <c r="B364" s="315" t="s">
        <v>295</v>
      </c>
      <c r="C364" s="59" t="s">
        <v>14</v>
      </c>
      <c r="D364" s="60">
        <v>3000</v>
      </c>
      <c r="E364" s="61"/>
      <c r="F364" s="61">
        <f>D364*E364</f>
        <v>0</v>
      </c>
      <c r="G364" s="310"/>
      <c r="H364" s="61">
        <f>F364+(F364*G364/100)</f>
        <v>0</v>
      </c>
      <c r="I364" s="33"/>
      <c r="J364" s="34"/>
      <c r="K364" s="37"/>
    </row>
    <row r="365" spans="1:9" ht="27.75" customHeight="1">
      <c r="A365" s="38" t="s">
        <v>296</v>
      </c>
      <c r="B365" s="38"/>
      <c r="C365" s="38"/>
      <c r="D365" s="38"/>
      <c r="E365" s="38"/>
      <c r="F365" s="108">
        <f>SUM(F364:F364)</f>
        <v>0</v>
      </c>
      <c r="G365" s="109"/>
      <c r="H365" s="108">
        <f>SUM(H364:H364)</f>
        <v>0</v>
      </c>
      <c r="I365" s="6"/>
    </row>
    <row r="366" spans="1:10" ht="27.75" customHeight="1">
      <c r="A366" s="316"/>
      <c r="B366" s="317" t="s">
        <v>297</v>
      </c>
      <c r="C366" s="317"/>
      <c r="D366" s="317"/>
      <c r="E366" s="316"/>
      <c r="F366" s="318"/>
      <c r="G366" s="319"/>
      <c r="H366" s="318"/>
      <c r="I366" s="320"/>
      <c r="J366" s="320"/>
    </row>
    <row r="367" spans="1:11" ht="27.75" customHeight="1">
      <c r="A367" s="303" t="s">
        <v>298</v>
      </c>
      <c r="B367" s="303"/>
      <c r="C367" s="303"/>
      <c r="D367" s="303"/>
      <c r="E367" s="303"/>
      <c r="F367" s="303"/>
      <c r="G367" s="303"/>
      <c r="H367" s="303"/>
      <c r="I367" s="303"/>
      <c r="J367" s="303"/>
      <c r="K367" s="303"/>
    </row>
    <row r="368" spans="1:11" ht="42.75" customHeight="1">
      <c r="A368" s="304" t="s">
        <v>2</v>
      </c>
      <c r="B368" s="304" t="s">
        <v>3</v>
      </c>
      <c r="C368" s="304" t="s">
        <v>4</v>
      </c>
      <c r="D368" s="304" t="s">
        <v>5</v>
      </c>
      <c r="E368" s="305" t="s">
        <v>66</v>
      </c>
      <c r="F368" s="305" t="s">
        <v>67</v>
      </c>
      <c r="G368" s="306" t="s">
        <v>8</v>
      </c>
      <c r="H368" s="305" t="s">
        <v>68</v>
      </c>
      <c r="I368" s="307" t="s">
        <v>10</v>
      </c>
      <c r="J368" s="308" t="s">
        <v>11</v>
      </c>
      <c r="K368" s="58" t="s">
        <v>25</v>
      </c>
    </row>
    <row r="369" spans="1:11" ht="190.5" customHeight="1">
      <c r="A369" s="59">
        <v>1</v>
      </c>
      <c r="B369" s="321" t="s">
        <v>299</v>
      </c>
      <c r="C369" s="59" t="s">
        <v>14</v>
      </c>
      <c r="D369" s="60">
        <v>4000</v>
      </c>
      <c r="E369" s="61"/>
      <c r="F369" s="61">
        <f>D369*E369</f>
        <v>0</v>
      </c>
      <c r="G369" s="310"/>
      <c r="H369" s="61">
        <f>F369+(F369*G369/100)</f>
        <v>0</v>
      </c>
      <c r="I369" s="33"/>
      <c r="J369" s="33"/>
      <c r="K369" s="37"/>
    </row>
    <row r="370" spans="1:9" ht="27" customHeight="1">
      <c r="A370" s="38" t="s">
        <v>300</v>
      </c>
      <c r="B370" s="38"/>
      <c r="C370" s="38"/>
      <c r="D370" s="38"/>
      <c r="E370" s="38"/>
      <c r="F370" s="108">
        <f>SUM(F369:F369)</f>
        <v>0</v>
      </c>
      <c r="G370" s="109"/>
      <c r="H370" s="108">
        <f>SUM(H369:H369)</f>
        <v>0</v>
      </c>
      <c r="I370" s="6"/>
    </row>
    <row r="371" spans="1:9" ht="27" customHeight="1">
      <c r="A371" s="54"/>
      <c r="B371" s="322" t="s">
        <v>290</v>
      </c>
      <c r="C371" s="322"/>
      <c r="D371" s="322"/>
      <c r="E371" s="54"/>
      <c r="F371" s="170"/>
      <c r="G371" s="94"/>
      <c r="H371" s="170"/>
      <c r="I371" s="6"/>
    </row>
    <row r="372" spans="1:11" ht="27" customHeight="1">
      <c r="A372" s="20" t="s">
        <v>301</v>
      </c>
      <c r="B372" s="20"/>
      <c r="C372" s="20"/>
      <c r="D372" s="20"/>
      <c r="E372" s="20"/>
      <c r="F372" s="20"/>
      <c r="G372" s="20"/>
      <c r="H372" s="20"/>
      <c r="I372" s="20"/>
      <c r="J372" s="20"/>
      <c r="K372" s="20"/>
    </row>
    <row r="373" spans="1:11" ht="43.5" customHeight="1">
      <c r="A373" s="22" t="s">
        <v>2</v>
      </c>
      <c r="B373" s="22" t="s">
        <v>3</v>
      </c>
      <c r="C373" s="22" t="s">
        <v>4</v>
      </c>
      <c r="D373" s="22" t="s">
        <v>5</v>
      </c>
      <c r="E373" s="23" t="s">
        <v>6</v>
      </c>
      <c r="F373" s="23" t="s">
        <v>7</v>
      </c>
      <c r="G373" s="24" t="s">
        <v>8</v>
      </c>
      <c r="H373" s="23" t="s">
        <v>9</v>
      </c>
      <c r="I373" s="23" t="s">
        <v>10</v>
      </c>
      <c r="J373" s="22" t="s">
        <v>11</v>
      </c>
      <c r="K373" s="58" t="s">
        <v>25</v>
      </c>
    </row>
    <row r="374" spans="1:11" ht="43.5" customHeight="1">
      <c r="A374" s="59">
        <v>1</v>
      </c>
      <c r="B374" s="27" t="s">
        <v>302</v>
      </c>
      <c r="C374" s="59" t="s">
        <v>14</v>
      </c>
      <c r="D374" s="60">
        <v>500</v>
      </c>
      <c r="E374" s="61"/>
      <c r="F374" s="61">
        <f aca="true" t="shared" si="64" ref="F374:F384">D374*E374</f>
        <v>0</v>
      </c>
      <c r="G374" s="126"/>
      <c r="H374" s="61">
        <f aca="true" t="shared" si="65" ref="H374:H385">F374+(F374*G374/100)</f>
        <v>0</v>
      </c>
      <c r="I374" s="31"/>
      <c r="J374" s="33"/>
      <c r="K374" s="37"/>
    </row>
    <row r="375" spans="1:11" ht="43.5" customHeight="1">
      <c r="A375" s="59">
        <v>2</v>
      </c>
      <c r="B375" s="89" t="s">
        <v>303</v>
      </c>
      <c r="C375" s="59" t="s">
        <v>14</v>
      </c>
      <c r="D375" s="60">
        <v>100</v>
      </c>
      <c r="E375" s="61"/>
      <c r="F375" s="61">
        <f t="shared" si="64"/>
        <v>0</v>
      </c>
      <c r="G375" s="126"/>
      <c r="H375" s="61">
        <f t="shared" si="65"/>
        <v>0</v>
      </c>
      <c r="I375" s="31"/>
      <c r="J375" s="33"/>
      <c r="K375" s="92"/>
    </row>
    <row r="376" spans="1:11" ht="43.5" customHeight="1">
      <c r="A376" s="59">
        <v>3</v>
      </c>
      <c r="B376" s="205" t="s">
        <v>304</v>
      </c>
      <c r="C376" s="59" t="s">
        <v>14</v>
      </c>
      <c r="D376" s="60">
        <v>10</v>
      </c>
      <c r="E376" s="61"/>
      <c r="F376" s="61">
        <f t="shared" si="64"/>
        <v>0</v>
      </c>
      <c r="G376" s="126"/>
      <c r="H376" s="61">
        <f t="shared" si="65"/>
        <v>0</v>
      </c>
      <c r="I376" s="31"/>
      <c r="J376" s="33"/>
      <c r="K376" s="92"/>
    </row>
    <row r="377" spans="1:11" ht="56.25" customHeight="1">
      <c r="A377" s="59">
        <v>4</v>
      </c>
      <c r="B377" s="89" t="s">
        <v>305</v>
      </c>
      <c r="C377" s="59" t="s">
        <v>14</v>
      </c>
      <c r="D377" s="60">
        <v>800</v>
      </c>
      <c r="E377" s="61"/>
      <c r="F377" s="61">
        <f t="shared" si="64"/>
        <v>0</v>
      </c>
      <c r="G377" s="126"/>
      <c r="H377" s="61">
        <f t="shared" si="65"/>
        <v>0</v>
      </c>
      <c r="I377" s="31"/>
      <c r="J377" s="33"/>
      <c r="K377" s="92"/>
    </row>
    <row r="378" spans="1:11" ht="92.25" customHeight="1">
      <c r="A378" s="59">
        <v>5</v>
      </c>
      <c r="B378" s="194" t="s">
        <v>306</v>
      </c>
      <c r="C378" s="59" t="s">
        <v>14</v>
      </c>
      <c r="D378" s="60">
        <v>10</v>
      </c>
      <c r="E378" s="61"/>
      <c r="F378" s="61">
        <f t="shared" si="64"/>
        <v>0</v>
      </c>
      <c r="G378" s="126"/>
      <c r="H378" s="61">
        <f t="shared" si="65"/>
        <v>0</v>
      </c>
      <c r="I378" s="31"/>
      <c r="J378" s="33"/>
      <c r="K378" s="92"/>
    </row>
    <row r="379" spans="1:11" ht="86.25" customHeight="1">
      <c r="A379" s="59">
        <v>6</v>
      </c>
      <c r="B379" s="34" t="s">
        <v>307</v>
      </c>
      <c r="C379" s="33" t="s">
        <v>14</v>
      </c>
      <c r="D379" s="33">
        <v>10</v>
      </c>
      <c r="E379" s="323"/>
      <c r="F379" s="61">
        <f t="shared" si="64"/>
        <v>0</v>
      </c>
      <c r="G379" s="324"/>
      <c r="H379" s="61">
        <f t="shared" si="65"/>
        <v>0</v>
      </c>
      <c r="I379" s="31"/>
      <c r="J379" s="33"/>
      <c r="K379" s="92"/>
    </row>
    <row r="380" spans="1:11" ht="65.25" customHeight="1">
      <c r="A380" s="59">
        <v>7</v>
      </c>
      <c r="B380" s="34" t="s">
        <v>308</v>
      </c>
      <c r="C380" s="33" t="s">
        <v>14</v>
      </c>
      <c r="D380" s="33">
        <v>10</v>
      </c>
      <c r="E380" s="323"/>
      <c r="F380" s="61">
        <f t="shared" si="64"/>
        <v>0</v>
      </c>
      <c r="G380" s="324"/>
      <c r="H380" s="61">
        <f t="shared" si="65"/>
        <v>0</v>
      </c>
      <c r="I380" s="31"/>
      <c r="J380" s="33"/>
      <c r="K380" s="92"/>
    </row>
    <row r="381" spans="1:11" ht="65.25" customHeight="1">
      <c r="A381" s="59">
        <v>8</v>
      </c>
      <c r="B381" s="34" t="s">
        <v>309</v>
      </c>
      <c r="C381" s="33" t="s">
        <v>14</v>
      </c>
      <c r="D381" s="33">
        <v>10</v>
      </c>
      <c r="E381" s="323"/>
      <c r="F381" s="61">
        <f t="shared" si="64"/>
        <v>0</v>
      </c>
      <c r="G381" s="324"/>
      <c r="H381" s="61">
        <f t="shared" si="65"/>
        <v>0</v>
      </c>
      <c r="I381" s="31"/>
      <c r="J381" s="33"/>
      <c r="K381" s="92"/>
    </row>
    <row r="382" spans="1:11" ht="101.25" customHeight="1">
      <c r="A382" s="59">
        <v>9</v>
      </c>
      <c r="B382" s="325" t="s">
        <v>310</v>
      </c>
      <c r="C382" s="59" t="s">
        <v>14</v>
      </c>
      <c r="D382" s="60">
        <v>100</v>
      </c>
      <c r="E382" s="61"/>
      <c r="F382" s="61">
        <f t="shared" si="64"/>
        <v>0</v>
      </c>
      <c r="G382" s="126"/>
      <c r="H382" s="61">
        <f t="shared" si="65"/>
        <v>0</v>
      </c>
      <c r="I382" s="31"/>
      <c r="J382" s="33"/>
      <c r="K382" s="92"/>
    </row>
    <row r="383" spans="1:11" ht="56.25" customHeight="1">
      <c r="A383" s="59">
        <v>10</v>
      </c>
      <c r="B383" s="196" t="s">
        <v>311</v>
      </c>
      <c r="C383" s="59" t="s">
        <v>14</v>
      </c>
      <c r="D383" s="60">
        <v>10</v>
      </c>
      <c r="E383" s="61"/>
      <c r="F383" s="61">
        <f t="shared" si="64"/>
        <v>0</v>
      </c>
      <c r="G383" s="126"/>
      <c r="H383" s="61">
        <f t="shared" si="65"/>
        <v>0</v>
      </c>
      <c r="I383" s="31"/>
      <c r="J383" s="33"/>
      <c r="K383" s="92"/>
    </row>
    <row r="384" spans="1:11" ht="110.25" customHeight="1">
      <c r="A384" s="59">
        <v>11</v>
      </c>
      <c r="B384" s="325" t="s">
        <v>312</v>
      </c>
      <c r="C384" s="59" t="s">
        <v>14</v>
      </c>
      <c r="D384" s="60">
        <v>300</v>
      </c>
      <c r="E384" s="61"/>
      <c r="F384" s="61">
        <f t="shared" si="64"/>
        <v>0</v>
      </c>
      <c r="G384" s="126"/>
      <c r="H384" s="61">
        <f t="shared" si="65"/>
        <v>0</v>
      </c>
      <c r="I384" s="31"/>
      <c r="J384" s="33"/>
      <c r="K384" s="92"/>
    </row>
    <row r="385" spans="1:10" ht="27.75" customHeight="1">
      <c r="A385" s="127" t="s">
        <v>313</v>
      </c>
      <c r="B385" s="127"/>
      <c r="C385" s="127"/>
      <c r="D385" s="127"/>
      <c r="E385" s="127"/>
      <c r="F385" s="93">
        <f>SUM(F374:F384)</f>
        <v>0</v>
      </c>
      <c r="G385" s="207"/>
      <c r="H385" s="326">
        <f t="shared" si="65"/>
        <v>0</v>
      </c>
      <c r="I385" s="208"/>
      <c r="J385" s="209"/>
    </row>
    <row r="386" spans="1:9" ht="27.75" customHeight="1">
      <c r="A386" s="54"/>
      <c r="B386" s="322"/>
      <c r="C386" s="322"/>
      <c r="D386" s="322"/>
      <c r="E386" s="54"/>
      <c r="F386" s="170"/>
      <c r="G386" s="94"/>
      <c r="H386" s="61"/>
      <c r="I386" s="6"/>
    </row>
    <row r="387" spans="1:11" ht="27.75" customHeight="1">
      <c r="A387" s="20" t="s">
        <v>314</v>
      </c>
      <c r="B387" s="20"/>
      <c r="C387" s="20"/>
      <c r="D387" s="20"/>
      <c r="E387" s="20"/>
      <c r="F387" s="20"/>
      <c r="G387" s="20"/>
      <c r="H387" s="20">
        <f>F387+(F387*G387/100)</f>
        <v>0</v>
      </c>
      <c r="I387" s="20"/>
      <c r="J387" s="20"/>
      <c r="K387" s="20"/>
    </row>
    <row r="388" spans="1:11" ht="43.5" customHeight="1">
      <c r="A388" s="103" t="s">
        <v>2</v>
      </c>
      <c r="B388" s="103" t="s">
        <v>3</v>
      </c>
      <c r="C388" s="103" t="s">
        <v>4</v>
      </c>
      <c r="D388" s="103" t="s">
        <v>5</v>
      </c>
      <c r="E388" s="104" t="s">
        <v>66</v>
      </c>
      <c r="F388" s="104" t="s">
        <v>67</v>
      </c>
      <c r="G388" s="105" t="s">
        <v>8</v>
      </c>
      <c r="H388" s="23" t="s">
        <v>9</v>
      </c>
      <c r="I388" s="23" t="s">
        <v>10</v>
      </c>
      <c r="J388" s="22" t="s">
        <v>11</v>
      </c>
      <c r="K388" s="58" t="s">
        <v>25</v>
      </c>
    </row>
    <row r="389" spans="1:11" ht="42.75" customHeight="1">
      <c r="A389" s="26">
        <v>1</v>
      </c>
      <c r="B389" s="327" t="s">
        <v>315</v>
      </c>
      <c r="C389" s="26" t="s">
        <v>57</v>
      </c>
      <c r="D389" s="28">
        <v>25</v>
      </c>
      <c r="E389" s="77"/>
      <c r="F389" s="78">
        <f aca="true" t="shared" si="66" ref="F389:F391">D389*E389</f>
        <v>0</v>
      </c>
      <c r="G389" s="79"/>
      <c r="H389" s="61">
        <f aca="true" t="shared" si="67" ref="H389:H391">F389+(F389*G389/100)</f>
        <v>0</v>
      </c>
      <c r="I389" s="328"/>
      <c r="J389" s="328"/>
      <c r="K389" s="37"/>
    </row>
    <row r="390" spans="1:256" s="19" customFormat="1" ht="56.25" customHeight="1">
      <c r="A390" s="329">
        <v>2</v>
      </c>
      <c r="B390" s="330" t="s">
        <v>316</v>
      </c>
      <c r="C390" s="329" t="s">
        <v>57</v>
      </c>
      <c r="D390" s="331">
        <v>25</v>
      </c>
      <c r="E390" s="332"/>
      <c r="F390" s="78">
        <f t="shared" si="66"/>
        <v>0</v>
      </c>
      <c r="G390" s="187"/>
      <c r="H390" s="29">
        <f t="shared" si="67"/>
        <v>0</v>
      </c>
      <c r="I390" s="223"/>
      <c r="J390" s="223"/>
      <c r="K390" s="37"/>
      <c r="GJ390" s="160"/>
      <c r="GK390" s="37"/>
      <c r="GL390" s="37"/>
      <c r="GM390" s="37"/>
      <c r="GN390" s="37"/>
      <c r="GO390" s="37"/>
      <c r="GP390" s="37"/>
      <c r="GQ390" s="37"/>
      <c r="GR390" s="37"/>
      <c r="GS390" s="37"/>
      <c r="GT390" s="37"/>
      <c r="GU390" s="37"/>
      <c r="GV390" s="37"/>
      <c r="GW390" s="37"/>
      <c r="GX390" s="37"/>
      <c r="GY390" s="37"/>
      <c r="GZ390" s="37"/>
      <c r="HA390" s="37"/>
      <c r="HB390" s="37"/>
      <c r="HC390" s="37"/>
      <c r="HD390" s="37"/>
      <c r="HE390" s="37"/>
      <c r="HF390" s="37"/>
      <c r="HG390" s="37"/>
      <c r="HH390" s="37"/>
      <c r="HI390" s="37"/>
      <c r="HJ390" s="37"/>
      <c r="HK390" s="37"/>
      <c r="HL390" s="37"/>
      <c r="HM390" s="37"/>
      <c r="HN390" s="37"/>
      <c r="HO390" s="37"/>
      <c r="HP390" s="37"/>
      <c r="HQ390" s="37"/>
      <c r="HR390" s="37"/>
      <c r="HS390" s="37"/>
      <c r="HT390" s="37"/>
      <c r="HU390" s="37"/>
      <c r="HV390" s="37"/>
      <c r="HW390" s="37"/>
      <c r="HX390" s="37"/>
      <c r="HY390" s="37"/>
      <c r="HZ390" s="37"/>
      <c r="IA390" s="37"/>
      <c r="IB390" s="37"/>
      <c r="IC390" s="37"/>
      <c r="ID390" s="37"/>
      <c r="IE390" s="37"/>
      <c r="IF390" s="37"/>
      <c r="IG390" s="37"/>
      <c r="IH390" s="37"/>
      <c r="II390" s="37"/>
      <c r="IJ390" s="37"/>
      <c r="IK390" s="37"/>
      <c r="IL390" s="37"/>
      <c r="IM390" s="37"/>
      <c r="IN390" s="37"/>
      <c r="IO390" s="37"/>
      <c r="IP390" s="161"/>
      <c r="IQ390" s="161"/>
      <c r="IR390" s="161"/>
      <c r="IS390" s="161"/>
      <c r="IT390" s="161"/>
      <c r="IU390" s="161"/>
      <c r="IV390" s="161"/>
    </row>
    <row r="391" spans="1:256" s="19" customFormat="1" ht="56.25" customHeight="1">
      <c r="A391" s="329">
        <v>3</v>
      </c>
      <c r="B391" s="330" t="s">
        <v>317</v>
      </c>
      <c r="C391" s="329" t="s">
        <v>57</v>
      </c>
      <c r="D391" s="331">
        <v>25</v>
      </c>
      <c r="E391" s="332"/>
      <c r="F391" s="78">
        <f t="shared" si="66"/>
        <v>0</v>
      </c>
      <c r="G391" s="187"/>
      <c r="H391" s="29">
        <f t="shared" si="67"/>
        <v>0</v>
      </c>
      <c r="I391" s="223"/>
      <c r="J391" s="223"/>
      <c r="K391" s="37"/>
      <c r="GJ391" s="160"/>
      <c r="GK391" s="37"/>
      <c r="GL391" s="37"/>
      <c r="GM391" s="37"/>
      <c r="GN391" s="37"/>
      <c r="GO391" s="37"/>
      <c r="GP391" s="37"/>
      <c r="GQ391" s="37"/>
      <c r="GR391" s="37"/>
      <c r="GS391" s="37"/>
      <c r="GT391" s="37"/>
      <c r="GU391" s="37"/>
      <c r="GV391" s="37"/>
      <c r="GW391" s="37"/>
      <c r="GX391" s="37"/>
      <c r="GY391" s="37"/>
      <c r="GZ391" s="37"/>
      <c r="HA391" s="37"/>
      <c r="HB391" s="37"/>
      <c r="HC391" s="37"/>
      <c r="HD391" s="37"/>
      <c r="HE391" s="37"/>
      <c r="HF391" s="37"/>
      <c r="HG391" s="37"/>
      <c r="HH391" s="37"/>
      <c r="HI391" s="37"/>
      <c r="HJ391" s="37"/>
      <c r="HK391" s="37"/>
      <c r="HL391" s="37"/>
      <c r="HM391" s="37"/>
      <c r="HN391" s="37"/>
      <c r="HO391" s="37"/>
      <c r="HP391" s="37"/>
      <c r="HQ391" s="37"/>
      <c r="HR391" s="37"/>
      <c r="HS391" s="37"/>
      <c r="HT391" s="37"/>
      <c r="HU391" s="37"/>
      <c r="HV391" s="37"/>
      <c r="HW391" s="37"/>
      <c r="HX391" s="37"/>
      <c r="HY391" s="37"/>
      <c r="HZ391" s="37"/>
      <c r="IA391" s="37"/>
      <c r="IB391" s="37"/>
      <c r="IC391" s="37"/>
      <c r="ID391" s="37"/>
      <c r="IE391" s="37"/>
      <c r="IF391" s="37"/>
      <c r="IG391" s="37"/>
      <c r="IH391" s="37"/>
      <c r="II391" s="37"/>
      <c r="IJ391" s="37"/>
      <c r="IK391" s="37"/>
      <c r="IL391" s="37"/>
      <c r="IM391" s="37"/>
      <c r="IN391" s="37"/>
      <c r="IO391" s="37"/>
      <c r="IP391" s="161"/>
      <c r="IQ391" s="161"/>
      <c r="IR391" s="161"/>
      <c r="IS391" s="161"/>
      <c r="IT391" s="161"/>
      <c r="IU391" s="161"/>
      <c r="IV391" s="161"/>
    </row>
    <row r="392" spans="1:9" ht="27.75" customHeight="1">
      <c r="A392" s="333" t="s">
        <v>318</v>
      </c>
      <c r="B392" s="333"/>
      <c r="C392" s="333"/>
      <c r="D392" s="333"/>
      <c r="E392" s="333"/>
      <c r="F392" s="108">
        <f>SUM(F389:F391)</f>
        <v>0</v>
      </c>
      <c r="G392" s="334"/>
      <c r="H392" s="108">
        <f>SUM(H389:H391)</f>
        <v>0</v>
      </c>
      <c r="I392" s="101"/>
    </row>
    <row r="393" spans="1:9" ht="27.75" customHeight="1">
      <c r="A393" s="54"/>
      <c r="B393" s="54"/>
      <c r="C393" s="54"/>
      <c r="D393" s="54"/>
      <c r="E393" s="54"/>
      <c r="F393" s="170"/>
      <c r="G393" s="94"/>
      <c r="H393" s="170"/>
      <c r="I393" s="6"/>
    </row>
    <row r="394" spans="1:11" ht="27.75" customHeight="1">
      <c r="A394" s="335" t="s">
        <v>319</v>
      </c>
      <c r="B394" s="335"/>
      <c r="C394" s="335"/>
      <c r="D394" s="335"/>
      <c r="E394" s="335"/>
      <c r="F394" s="335"/>
      <c r="G394" s="335"/>
      <c r="H394" s="335"/>
      <c r="I394" s="335"/>
      <c r="J394" s="335"/>
      <c r="K394" s="335"/>
    </row>
    <row r="395" spans="1:11" ht="43.5" customHeight="1">
      <c r="A395" s="103" t="s">
        <v>2</v>
      </c>
      <c r="B395" s="103" t="s">
        <v>3</v>
      </c>
      <c r="C395" s="103" t="s">
        <v>4</v>
      </c>
      <c r="D395" s="103" t="s">
        <v>5</v>
      </c>
      <c r="E395" s="104" t="s">
        <v>66</v>
      </c>
      <c r="F395" s="104" t="s">
        <v>67</v>
      </c>
      <c r="G395" s="105" t="s">
        <v>8</v>
      </c>
      <c r="H395" s="104" t="s">
        <v>68</v>
      </c>
      <c r="I395" s="23" t="s">
        <v>10</v>
      </c>
      <c r="J395" s="22" t="s">
        <v>11</v>
      </c>
      <c r="K395" s="58" t="s">
        <v>25</v>
      </c>
    </row>
    <row r="396" spans="1:11" ht="156.75" customHeight="1">
      <c r="A396" s="139" t="s">
        <v>96</v>
      </c>
      <c r="B396" s="175" t="s">
        <v>320</v>
      </c>
      <c r="C396" s="26" t="s">
        <v>14</v>
      </c>
      <c r="D396" s="153">
        <v>300</v>
      </c>
      <c r="E396" s="142"/>
      <c r="F396" s="142">
        <f aca="true" t="shared" si="68" ref="F396:F406">D396*E396</f>
        <v>0</v>
      </c>
      <c r="G396" s="336"/>
      <c r="H396" s="142">
        <f aca="true" t="shared" si="69" ref="H396:H406">F396+(F396*G396/100)</f>
        <v>0</v>
      </c>
      <c r="I396" s="91"/>
      <c r="J396" s="145"/>
      <c r="K396" s="37"/>
    </row>
    <row r="397" spans="1:11" ht="172.5" customHeight="1">
      <c r="A397" s="139" t="s">
        <v>98</v>
      </c>
      <c r="B397" s="175" t="s">
        <v>321</v>
      </c>
      <c r="C397" s="26" t="s">
        <v>14</v>
      </c>
      <c r="D397" s="153">
        <v>500</v>
      </c>
      <c r="E397" s="142"/>
      <c r="F397" s="142">
        <f t="shared" si="68"/>
        <v>0</v>
      </c>
      <c r="G397" s="336"/>
      <c r="H397" s="142">
        <f t="shared" si="69"/>
        <v>0</v>
      </c>
      <c r="I397" s="91"/>
      <c r="J397" s="145"/>
      <c r="K397" s="92"/>
    </row>
    <row r="398" spans="1:11" ht="155.25" customHeight="1">
      <c r="A398" s="139" t="s">
        <v>322</v>
      </c>
      <c r="B398" s="175" t="s">
        <v>323</v>
      </c>
      <c r="C398" s="26" t="s">
        <v>14</v>
      </c>
      <c r="D398" s="141">
        <v>300</v>
      </c>
      <c r="E398" s="142"/>
      <c r="F398" s="142">
        <f t="shared" si="68"/>
        <v>0</v>
      </c>
      <c r="G398" s="336"/>
      <c r="H398" s="142">
        <f t="shared" si="69"/>
        <v>0</v>
      </c>
      <c r="I398" s="91"/>
      <c r="J398" s="145"/>
      <c r="K398" s="92"/>
    </row>
    <row r="399" spans="1:11" ht="172.5" customHeight="1">
      <c r="A399" s="139" t="s">
        <v>324</v>
      </c>
      <c r="B399" s="175" t="s">
        <v>325</v>
      </c>
      <c r="C399" s="26" t="s">
        <v>14</v>
      </c>
      <c r="D399" s="141">
        <v>500</v>
      </c>
      <c r="E399" s="142"/>
      <c r="F399" s="142">
        <f t="shared" si="68"/>
        <v>0</v>
      </c>
      <c r="G399" s="336"/>
      <c r="H399" s="142">
        <f t="shared" si="69"/>
        <v>0</v>
      </c>
      <c r="I399" s="91"/>
      <c r="J399" s="145"/>
      <c r="K399" s="92"/>
    </row>
    <row r="400" spans="1:11" ht="45.75" customHeight="1">
      <c r="A400" s="139" t="s">
        <v>326</v>
      </c>
      <c r="B400" s="175" t="s">
        <v>327</v>
      </c>
      <c r="C400" s="26" t="s">
        <v>14</v>
      </c>
      <c r="D400" s="141">
        <v>50</v>
      </c>
      <c r="E400" s="142"/>
      <c r="F400" s="142">
        <f t="shared" si="68"/>
        <v>0</v>
      </c>
      <c r="G400" s="336"/>
      <c r="H400" s="142">
        <f t="shared" si="69"/>
        <v>0</v>
      </c>
      <c r="I400" s="91"/>
      <c r="J400" s="145"/>
      <c r="K400" s="92"/>
    </row>
    <row r="401" spans="1:11" ht="33.75" customHeight="1">
      <c r="A401" s="139" t="s">
        <v>328</v>
      </c>
      <c r="B401" s="175" t="s">
        <v>329</v>
      </c>
      <c r="C401" s="26" t="s">
        <v>14</v>
      </c>
      <c r="D401" s="141">
        <v>50</v>
      </c>
      <c r="E401" s="142"/>
      <c r="F401" s="142">
        <f t="shared" si="68"/>
        <v>0</v>
      </c>
      <c r="G401" s="336"/>
      <c r="H401" s="142">
        <f t="shared" si="69"/>
        <v>0</v>
      </c>
      <c r="I401" s="91"/>
      <c r="J401" s="145"/>
      <c r="K401" s="92"/>
    </row>
    <row r="402" spans="1:11" ht="45.75" customHeight="1">
      <c r="A402" s="139" t="s">
        <v>330</v>
      </c>
      <c r="B402" s="175" t="s">
        <v>331</v>
      </c>
      <c r="C402" s="26" t="s">
        <v>14</v>
      </c>
      <c r="D402" s="141">
        <v>50</v>
      </c>
      <c r="E402" s="142"/>
      <c r="F402" s="142">
        <f t="shared" si="68"/>
        <v>0</v>
      </c>
      <c r="G402" s="336"/>
      <c r="H402" s="142">
        <f t="shared" si="69"/>
        <v>0</v>
      </c>
      <c r="I402" s="91"/>
      <c r="J402" s="145"/>
      <c r="K402" s="92"/>
    </row>
    <row r="403" spans="1:11" ht="45.75" customHeight="1">
      <c r="A403" s="139" t="s">
        <v>332</v>
      </c>
      <c r="B403" s="175" t="s">
        <v>333</v>
      </c>
      <c r="C403" s="26" t="s">
        <v>14</v>
      </c>
      <c r="D403" s="141">
        <v>800</v>
      </c>
      <c r="E403" s="142"/>
      <c r="F403" s="142">
        <f t="shared" si="68"/>
        <v>0</v>
      </c>
      <c r="G403" s="336"/>
      <c r="H403" s="142">
        <f t="shared" si="69"/>
        <v>0</v>
      </c>
      <c r="I403" s="91"/>
      <c r="J403" s="145"/>
      <c r="K403" s="92"/>
    </row>
    <row r="404" spans="1:11" ht="35.25" customHeight="1">
      <c r="A404" s="139" t="s">
        <v>334</v>
      </c>
      <c r="B404" s="175" t="s">
        <v>335</v>
      </c>
      <c r="C404" s="26" t="s">
        <v>14</v>
      </c>
      <c r="D404" s="141">
        <v>500</v>
      </c>
      <c r="E404" s="142"/>
      <c r="F404" s="142">
        <f t="shared" si="68"/>
        <v>0</v>
      </c>
      <c r="G404" s="336"/>
      <c r="H404" s="142">
        <f t="shared" si="69"/>
        <v>0</v>
      </c>
      <c r="I404" s="91"/>
      <c r="J404" s="145"/>
      <c r="K404" s="92"/>
    </row>
    <row r="405" spans="1:11" ht="65.25" customHeight="1">
      <c r="A405" s="139" t="s">
        <v>336</v>
      </c>
      <c r="B405" s="175" t="s">
        <v>337</v>
      </c>
      <c r="C405" s="26" t="s">
        <v>14</v>
      </c>
      <c r="D405" s="141">
        <v>120</v>
      </c>
      <c r="E405" s="142"/>
      <c r="F405" s="142">
        <f t="shared" si="68"/>
        <v>0</v>
      </c>
      <c r="G405" s="336"/>
      <c r="H405" s="142">
        <f t="shared" si="69"/>
        <v>0</v>
      </c>
      <c r="I405" s="91"/>
      <c r="J405" s="145"/>
      <c r="K405" s="92"/>
    </row>
    <row r="406" spans="1:11" ht="33.75" customHeight="1">
      <c r="A406" s="139" t="s">
        <v>338</v>
      </c>
      <c r="B406" s="175" t="s">
        <v>339</v>
      </c>
      <c r="C406" s="337" t="s">
        <v>14</v>
      </c>
      <c r="D406" s="141">
        <v>1000</v>
      </c>
      <c r="E406" s="142"/>
      <c r="F406" s="142">
        <f t="shared" si="68"/>
        <v>0</v>
      </c>
      <c r="G406" s="336"/>
      <c r="H406" s="142">
        <f t="shared" si="69"/>
        <v>0</v>
      </c>
      <c r="I406" s="91"/>
      <c r="J406" s="145"/>
      <c r="K406" s="92"/>
    </row>
    <row r="407" spans="1:10" ht="27.75" customHeight="1">
      <c r="A407" s="181" t="s">
        <v>340</v>
      </c>
      <c r="B407" s="181"/>
      <c r="C407" s="181"/>
      <c r="D407" s="181"/>
      <c r="E407" s="181"/>
      <c r="F407" s="338">
        <f>SUM(F396:F406)</f>
        <v>0</v>
      </c>
      <c r="G407" s="339"/>
      <c r="H407" s="338">
        <f>SUM(H396:H406)</f>
        <v>0</v>
      </c>
      <c r="I407" s="95"/>
      <c r="J407" s="96"/>
    </row>
    <row r="408" spans="1:9" ht="27.75" customHeight="1">
      <c r="A408" s="54"/>
      <c r="B408" s="54"/>
      <c r="C408" s="54"/>
      <c r="D408" s="54"/>
      <c r="E408" s="54"/>
      <c r="F408" s="170"/>
      <c r="G408" s="94"/>
      <c r="H408" s="170"/>
      <c r="I408" s="6"/>
    </row>
    <row r="409" spans="1:11" ht="27.75" customHeight="1">
      <c r="A409" s="102" t="s">
        <v>341</v>
      </c>
      <c r="B409" s="102"/>
      <c r="C409" s="102"/>
      <c r="D409" s="102"/>
      <c r="E409" s="102"/>
      <c r="F409" s="102"/>
      <c r="G409" s="102"/>
      <c r="H409" s="102"/>
      <c r="I409" s="102"/>
      <c r="J409" s="102"/>
      <c r="K409" s="102"/>
    </row>
    <row r="410" spans="1:11" ht="42" customHeight="1">
      <c r="A410" s="103" t="s">
        <v>2</v>
      </c>
      <c r="B410" s="103" t="s">
        <v>3</v>
      </c>
      <c r="C410" s="103" t="s">
        <v>4</v>
      </c>
      <c r="D410" s="103" t="s">
        <v>5</v>
      </c>
      <c r="E410" s="104" t="s">
        <v>66</v>
      </c>
      <c r="F410" s="104" t="s">
        <v>67</v>
      </c>
      <c r="G410" s="105" t="s">
        <v>8</v>
      </c>
      <c r="H410" s="104" t="s">
        <v>68</v>
      </c>
      <c r="I410" s="23" t="s">
        <v>10</v>
      </c>
      <c r="J410" s="22" t="s">
        <v>11</v>
      </c>
      <c r="K410" s="58" t="s">
        <v>25</v>
      </c>
    </row>
    <row r="411" spans="1:11" ht="47.25" customHeight="1">
      <c r="A411" s="26">
        <v>1</v>
      </c>
      <c r="B411" s="110" t="s">
        <v>342</v>
      </c>
      <c r="C411" s="26" t="s">
        <v>57</v>
      </c>
      <c r="D411" s="28">
        <v>5</v>
      </c>
      <c r="E411" s="29"/>
      <c r="F411" s="29">
        <f>D411*E411</f>
        <v>0</v>
      </c>
      <c r="G411" s="49"/>
      <c r="H411" s="29">
        <f>F411+(F411*G411/100)</f>
        <v>0</v>
      </c>
      <c r="I411" s="340"/>
      <c r="J411" s="36"/>
      <c r="K411" s="37"/>
    </row>
    <row r="412" spans="1:9" ht="27.75" customHeight="1">
      <c r="A412" s="38" t="s">
        <v>343</v>
      </c>
      <c r="B412" s="38"/>
      <c r="C412" s="38"/>
      <c r="D412" s="38"/>
      <c r="E412" s="38"/>
      <c r="F412" s="108">
        <f>SUM(F411:F411)</f>
        <v>0</v>
      </c>
      <c r="G412" s="109"/>
      <c r="H412" s="108">
        <f>SUM(H411:H411)</f>
        <v>0</v>
      </c>
      <c r="I412" s="6"/>
    </row>
    <row r="413" spans="1:9" ht="27.75" customHeight="1">
      <c r="A413" s="54"/>
      <c r="B413" s="54"/>
      <c r="C413" s="54"/>
      <c r="D413" s="54"/>
      <c r="E413" s="54"/>
      <c r="F413" s="170"/>
      <c r="G413" s="94"/>
      <c r="H413" s="170"/>
      <c r="I413" s="6"/>
    </row>
    <row r="414" spans="1:11" ht="27.75" customHeight="1">
      <c r="A414" s="20" t="s">
        <v>344</v>
      </c>
      <c r="B414" s="20"/>
      <c r="C414" s="20"/>
      <c r="D414" s="20"/>
      <c r="E414" s="20"/>
      <c r="F414" s="20"/>
      <c r="G414" s="20"/>
      <c r="H414" s="20"/>
      <c r="I414" s="20"/>
      <c r="J414" s="20"/>
      <c r="K414" s="20"/>
    </row>
    <row r="415" spans="1:11" ht="42" customHeight="1">
      <c r="A415" s="22" t="s">
        <v>2</v>
      </c>
      <c r="B415" s="22" t="s">
        <v>3</v>
      </c>
      <c r="C415" s="22" t="s">
        <v>4</v>
      </c>
      <c r="D415" s="22" t="s">
        <v>5</v>
      </c>
      <c r="E415" s="341" t="s">
        <v>6</v>
      </c>
      <c r="F415" s="23" t="s">
        <v>7</v>
      </c>
      <c r="G415" s="24" t="s">
        <v>8</v>
      </c>
      <c r="H415" s="23" t="s">
        <v>9</v>
      </c>
      <c r="I415" s="23" t="s">
        <v>10</v>
      </c>
      <c r="J415" s="342" t="s">
        <v>11</v>
      </c>
      <c r="K415" s="58" t="s">
        <v>25</v>
      </c>
    </row>
    <row r="416" spans="1:11" ht="136.5" customHeight="1">
      <c r="A416" s="59">
        <v>1</v>
      </c>
      <c r="B416" s="343" t="s">
        <v>345</v>
      </c>
      <c r="C416" s="344"/>
      <c r="D416" s="345"/>
      <c r="E416" s="346"/>
      <c r="F416" s="347"/>
      <c r="G416" s="348"/>
      <c r="H416" s="346"/>
      <c r="I416" s="349"/>
      <c r="J416" s="350"/>
      <c r="K416" s="37"/>
    </row>
    <row r="417" spans="1:11" ht="27.75" customHeight="1">
      <c r="A417" s="59" t="s">
        <v>346</v>
      </c>
      <c r="B417" s="89" t="s">
        <v>347</v>
      </c>
      <c r="C417" s="59" t="s">
        <v>57</v>
      </c>
      <c r="D417" s="59">
        <v>20</v>
      </c>
      <c r="E417" s="61"/>
      <c r="F417" s="351">
        <f aca="true" t="shared" si="70" ref="F417:F432">D417*E417</f>
        <v>0</v>
      </c>
      <c r="G417" s="90"/>
      <c r="H417" s="61">
        <f aca="true" t="shared" si="71" ref="H417:H432">F417+(F417*G417/100)</f>
        <v>0</v>
      </c>
      <c r="I417" s="352"/>
      <c r="J417" s="353"/>
      <c r="K417" s="92"/>
    </row>
    <row r="418" spans="1:11" ht="27.75" customHeight="1">
      <c r="A418" s="354" t="s">
        <v>348</v>
      </c>
      <c r="B418" s="106" t="s">
        <v>349</v>
      </c>
      <c r="C418" s="59" t="s">
        <v>57</v>
      </c>
      <c r="D418" s="59">
        <v>20</v>
      </c>
      <c r="E418" s="61"/>
      <c r="F418" s="351">
        <f t="shared" si="70"/>
        <v>0</v>
      </c>
      <c r="G418" s="90"/>
      <c r="H418" s="61">
        <f t="shared" si="71"/>
        <v>0</v>
      </c>
      <c r="I418" s="352"/>
      <c r="J418" s="353"/>
      <c r="K418" s="92"/>
    </row>
    <row r="419" spans="1:11" ht="27.75" customHeight="1">
      <c r="A419" s="354" t="s">
        <v>350</v>
      </c>
      <c r="B419" s="106" t="s">
        <v>351</v>
      </c>
      <c r="C419" s="59" t="s">
        <v>155</v>
      </c>
      <c r="D419" s="60">
        <v>20</v>
      </c>
      <c r="E419" s="61"/>
      <c r="F419" s="351">
        <f t="shared" si="70"/>
        <v>0</v>
      </c>
      <c r="G419" s="90"/>
      <c r="H419" s="61">
        <f t="shared" si="71"/>
        <v>0</v>
      </c>
      <c r="I419" s="352"/>
      <c r="J419" s="353"/>
      <c r="K419" s="92"/>
    </row>
    <row r="420" spans="1:11" ht="27.75" customHeight="1">
      <c r="A420" s="354" t="s">
        <v>352</v>
      </c>
      <c r="B420" s="106" t="s">
        <v>353</v>
      </c>
      <c r="C420" s="59" t="s">
        <v>155</v>
      </c>
      <c r="D420" s="60">
        <v>30</v>
      </c>
      <c r="E420" s="61"/>
      <c r="F420" s="351">
        <f t="shared" si="70"/>
        <v>0</v>
      </c>
      <c r="G420" s="90"/>
      <c r="H420" s="61">
        <f t="shared" si="71"/>
        <v>0</v>
      </c>
      <c r="I420" s="352"/>
      <c r="J420" s="353"/>
      <c r="K420" s="92"/>
    </row>
    <row r="421" spans="1:11" ht="27.75" customHeight="1">
      <c r="A421" s="354" t="s">
        <v>354</v>
      </c>
      <c r="B421" s="106" t="s">
        <v>355</v>
      </c>
      <c r="C421" s="59" t="s">
        <v>57</v>
      </c>
      <c r="D421" s="60">
        <v>20</v>
      </c>
      <c r="E421" s="61"/>
      <c r="F421" s="351">
        <f t="shared" si="70"/>
        <v>0</v>
      </c>
      <c r="G421" s="126"/>
      <c r="H421" s="61">
        <f t="shared" si="71"/>
        <v>0</v>
      </c>
      <c r="I421" s="352"/>
      <c r="J421" s="353"/>
      <c r="K421" s="92"/>
    </row>
    <row r="422" spans="1:11" ht="27.75" customHeight="1">
      <c r="A422" s="354" t="s">
        <v>356</v>
      </c>
      <c r="B422" s="106" t="s">
        <v>357</v>
      </c>
      <c r="C422" s="59" t="s">
        <v>57</v>
      </c>
      <c r="D422" s="60">
        <v>40</v>
      </c>
      <c r="E422" s="61"/>
      <c r="F422" s="351">
        <f t="shared" si="70"/>
        <v>0</v>
      </c>
      <c r="G422" s="126"/>
      <c r="H422" s="61">
        <f t="shared" si="71"/>
        <v>0</v>
      </c>
      <c r="I422" s="352"/>
      <c r="J422" s="353"/>
      <c r="K422" s="92"/>
    </row>
    <row r="423" spans="1:11" ht="27.75" customHeight="1">
      <c r="A423" s="354" t="s">
        <v>358</v>
      </c>
      <c r="B423" s="106" t="s">
        <v>359</v>
      </c>
      <c r="C423" s="59" t="s">
        <v>57</v>
      </c>
      <c r="D423" s="60">
        <v>100</v>
      </c>
      <c r="E423" s="61"/>
      <c r="F423" s="351">
        <f t="shared" si="70"/>
        <v>0</v>
      </c>
      <c r="G423" s="126"/>
      <c r="H423" s="61">
        <f t="shared" si="71"/>
        <v>0</v>
      </c>
      <c r="I423" s="352"/>
      <c r="J423" s="353"/>
      <c r="K423" s="92"/>
    </row>
    <row r="424" spans="1:11" ht="27.75" customHeight="1">
      <c r="A424" s="354" t="s">
        <v>360</v>
      </c>
      <c r="B424" s="106" t="s">
        <v>361</v>
      </c>
      <c r="C424" s="59" t="s">
        <v>57</v>
      </c>
      <c r="D424" s="60">
        <v>200</v>
      </c>
      <c r="E424" s="61"/>
      <c r="F424" s="351">
        <f t="shared" si="70"/>
        <v>0</v>
      </c>
      <c r="G424" s="126"/>
      <c r="H424" s="61">
        <f t="shared" si="71"/>
        <v>0</v>
      </c>
      <c r="I424" s="352"/>
      <c r="J424" s="353"/>
      <c r="K424" s="92"/>
    </row>
    <row r="425" spans="1:11" ht="27.75" customHeight="1">
      <c r="A425" s="354" t="s">
        <v>362</v>
      </c>
      <c r="B425" s="106" t="s">
        <v>363</v>
      </c>
      <c r="C425" s="59" t="s">
        <v>57</v>
      </c>
      <c r="D425" s="60">
        <v>150</v>
      </c>
      <c r="E425" s="61"/>
      <c r="F425" s="351">
        <f t="shared" si="70"/>
        <v>0</v>
      </c>
      <c r="G425" s="126"/>
      <c r="H425" s="61">
        <f t="shared" si="71"/>
        <v>0</v>
      </c>
      <c r="I425" s="352"/>
      <c r="J425" s="353"/>
      <c r="K425" s="92"/>
    </row>
    <row r="426" spans="1:11" ht="27.75" customHeight="1">
      <c r="A426" s="354" t="s">
        <v>364</v>
      </c>
      <c r="B426" s="106" t="s">
        <v>365</v>
      </c>
      <c r="C426" s="59" t="s">
        <v>57</v>
      </c>
      <c r="D426" s="60">
        <v>150</v>
      </c>
      <c r="E426" s="61"/>
      <c r="F426" s="351">
        <f t="shared" si="70"/>
        <v>0</v>
      </c>
      <c r="G426" s="126"/>
      <c r="H426" s="61">
        <f t="shared" si="71"/>
        <v>0</v>
      </c>
      <c r="I426" s="352"/>
      <c r="J426" s="353"/>
      <c r="K426" s="92"/>
    </row>
    <row r="427" spans="1:11" ht="27.75" customHeight="1">
      <c r="A427" s="354" t="s">
        <v>366</v>
      </c>
      <c r="B427" s="106" t="s">
        <v>367</v>
      </c>
      <c r="C427" s="59" t="s">
        <v>57</v>
      </c>
      <c r="D427" s="60">
        <v>100</v>
      </c>
      <c r="E427" s="61"/>
      <c r="F427" s="351">
        <f t="shared" si="70"/>
        <v>0</v>
      </c>
      <c r="G427" s="126"/>
      <c r="H427" s="61">
        <f t="shared" si="71"/>
        <v>0</v>
      </c>
      <c r="I427" s="352"/>
      <c r="J427" s="353"/>
      <c r="K427" s="92"/>
    </row>
    <row r="428" spans="1:11" ht="27.75" customHeight="1">
      <c r="A428" s="354" t="s">
        <v>368</v>
      </c>
      <c r="B428" s="106" t="s">
        <v>369</v>
      </c>
      <c r="C428" s="59" t="s">
        <v>57</v>
      </c>
      <c r="D428" s="60">
        <v>200</v>
      </c>
      <c r="E428" s="61"/>
      <c r="F428" s="351">
        <f t="shared" si="70"/>
        <v>0</v>
      </c>
      <c r="G428" s="126"/>
      <c r="H428" s="61">
        <f t="shared" si="71"/>
        <v>0</v>
      </c>
      <c r="I428" s="352"/>
      <c r="J428" s="353"/>
      <c r="K428" s="92"/>
    </row>
    <row r="429" spans="1:11" ht="27.75" customHeight="1">
      <c r="A429" s="355" t="s">
        <v>370</v>
      </c>
      <c r="B429" s="106" t="s">
        <v>371</v>
      </c>
      <c r="C429" s="59" t="s">
        <v>57</v>
      </c>
      <c r="D429" s="60">
        <v>250</v>
      </c>
      <c r="E429" s="61"/>
      <c r="F429" s="351">
        <f t="shared" si="70"/>
        <v>0</v>
      </c>
      <c r="G429" s="126"/>
      <c r="H429" s="61">
        <f t="shared" si="71"/>
        <v>0</v>
      </c>
      <c r="I429" s="353"/>
      <c r="J429" s="353"/>
      <c r="K429" s="92"/>
    </row>
    <row r="430" spans="1:11" ht="27.75" customHeight="1">
      <c r="A430" s="1" t="s">
        <v>372</v>
      </c>
      <c r="B430" s="106" t="s">
        <v>373</v>
      </c>
      <c r="C430" s="59" t="s">
        <v>57</v>
      </c>
      <c r="D430" s="60">
        <v>1</v>
      </c>
      <c r="E430" s="61"/>
      <c r="F430" s="351">
        <f t="shared" si="70"/>
        <v>0</v>
      </c>
      <c r="G430" s="126"/>
      <c r="H430" s="61">
        <f t="shared" si="71"/>
        <v>0</v>
      </c>
      <c r="I430" s="352"/>
      <c r="J430" s="353"/>
      <c r="K430" s="92"/>
    </row>
    <row r="431" spans="1:11" ht="92.25" customHeight="1">
      <c r="A431" s="59">
        <v>2</v>
      </c>
      <c r="B431" s="325" t="s">
        <v>374</v>
      </c>
      <c r="C431" s="59" t="s">
        <v>57</v>
      </c>
      <c r="D431" s="60">
        <v>20</v>
      </c>
      <c r="E431" s="61"/>
      <c r="F431" s="351">
        <f t="shared" si="70"/>
        <v>0</v>
      </c>
      <c r="G431" s="126"/>
      <c r="H431" s="61">
        <f t="shared" si="71"/>
        <v>0</v>
      </c>
      <c r="I431" s="352"/>
      <c r="J431" s="353"/>
      <c r="K431" s="92"/>
    </row>
    <row r="432" spans="1:11" ht="38.25" customHeight="1">
      <c r="A432" s="59">
        <v>3</v>
      </c>
      <c r="B432" s="106" t="s">
        <v>375</v>
      </c>
      <c r="C432" s="59" t="s">
        <v>57</v>
      </c>
      <c r="D432" s="60">
        <v>20</v>
      </c>
      <c r="E432" s="61"/>
      <c r="F432" s="351">
        <f t="shared" si="70"/>
        <v>0</v>
      </c>
      <c r="G432" s="126"/>
      <c r="H432" s="61">
        <f t="shared" si="71"/>
        <v>0</v>
      </c>
      <c r="I432" s="352"/>
      <c r="J432" s="353"/>
      <c r="K432" s="92"/>
    </row>
    <row r="433" spans="1:10" ht="28.5" customHeight="1">
      <c r="A433" s="127" t="s">
        <v>376</v>
      </c>
      <c r="B433" s="127"/>
      <c r="C433" s="127"/>
      <c r="D433" s="127"/>
      <c r="E433" s="127"/>
      <c r="F433" s="93">
        <f>SUM(F416:F432)</f>
        <v>0</v>
      </c>
      <c r="G433" s="207"/>
      <c r="H433" s="93">
        <f>SUM(H416:H432)</f>
        <v>0</v>
      </c>
      <c r="I433" s="208"/>
      <c r="J433" s="209"/>
    </row>
    <row r="434" spans="1:9" ht="28.5" customHeight="1">
      <c r="A434" s="54"/>
      <c r="B434" s="54"/>
      <c r="C434" s="54"/>
      <c r="D434" s="54"/>
      <c r="E434" s="54"/>
      <c r="F434" s="170"/>
      <c r="G434" s="94"/>
      <c r="H434" s="170"/>
      <c r="I434" s="6"/>
    </row>
    <row r="435" spans="1:11" ht="27.75" customHeight="1">
      <c r="A435" s="20" t="s">
        <v>377</v>
      </c>
      <c r="B435" s="20"/>
      <c r="C435" s="20"/>
      <c r="D435" s="20"/>
      <c r="E435" s="20"/>
      <c r="F435" s="20"/>
      <c r="G435" s="20"/>
      <c r="H435" s="20"/>
      <c r="I435" s="20"/>
      <c r="J435" s="20"/>
      <c r="K435" s="20"/>
    </row>
    <row r="436" spans="1:11" ht="43.5" customHeight="1">
      <c r="A436" s="22" t="s">
        <v>2</v>
      </c>
      <c r="B436" s="22" t="s">
        <v>3</v>
      </c>
      <c r="C436" s="22" t="s">
        <v>4</v>
      </c>
      <c r="D436" s="22" t="s">
        <v>5</v>
      </c>
      <c r="E436" s="23" t="s">
        <v>6</v>
      </c>
      <c r="F436" s="23" t="s">
        <v>7</v>
      </c>
      <c r="G436" s="24" t="s">
        <v>8</v>
      </c>
      <c r="H436" s="23" t="s">
        <v>9</v>
      </c>
      <c r="I436" s="23" t="s">
        <v>10</v>
      </c>
      <c r="J436" s="22" t="s">
        <v>55</v>
      </c>
      <c r="K436" s="58" t="s">
        <v>25</v>
      </c>
    </row>
    <row r="437" spans="1:11" ht="83.25" customHeight="1">
      <c r="A437" s="59">
        <v>1</v>
      </c>
      <c r="B437" s="206" t="s">
        <v>378</v>
      </c>
      <c r="C437" s="31" t="s">
        <v>14</v>
      </c>
      <c r="D437" s="60">
        <v>500</v>
      </c>
      <c r="E437" s="61"/>
      <c r="F437" s="61">
        <f aca="true" t="shared" si="72" ref="F437:F447">D437*E437</f>
        <v>0</v>
      </c>
      <c r="G437" s="90"/>
      <c r="H437" s="61">
        <f aca="true" t="shared" si="73" ref="H437:H447">F437+(F437*G437/100)</f>
        <v>0</v>
      </c>
      <c r="I437" s="352"/>
      <c r="J437" s="353"/>
      <c r="K437" s="37"/>
    </row>
    <row r="438" spans="1:11" ht="83.25" customHeight="1">
      <c r="A438" s="59">
        <v>2</v>
      </c>
      <c r="B438" s="206" t="s">
        <v>379</v>
      </c>
      <c r="C438" s="31" t="s">
        <v>14</v>
      </c>
      <c r="D438" s="60">
        <v>400</v>
      </c>
      <c r="E438" s="61"/>
      <c r="F438" s="61">
        <f t="shared" si="72"/>
        <v>0</v>
      </c>
      <c r="G438" s="90"/>
      <c r="H438" s="61">
        <f t="shared" si="73"/>
        <v>0</v>
      </c>
      <c r="I438" s="352"/>
      <c r="J438" s="353"/>
      <c r="K438" s="92"/>
    </row>
    <row r="439" spans="1:11" ht="74.25" customHeight="1">
      <c r="A439" s="59">
        <v>3</v>
      </c>
      <c r="B439" s="206" t="s">
        <v>380</v>
      </c>
      <c r="C439" s="31" t="s">
        <v>14</v>
      </c>
      <c r="D439" s="60">
        <v>200</v>
      </c>
      <c r="E439" s="61"/>
      <c r="F439" s="61">
        <f t="shared" si="72"/>
        <v>0</v>
      </c>
      <c r="G439" s="90"/>
      <c r="H439" s="61">
        <f t="shared" si="73"/>
        <v>0</v>
      </c>
      <c r="I439" s="352"/>
      <c r="J439" s="353"/>
      <c r="K439" s="92"/>
    </row>
    <row r="440" spans="1:11" ht="92.25" customHeight="1">
      <c r="A440" s="59">
        <v>4</v>
      </c>
      <c r="B440" s="50" t="s">
        <v>381</v>
      </c>
      <c r="C440" s="31" t="s">
        <v>14</v>
      </c>
      <c r="D440" s="60">
        <v>20</v>
      </c>
      <c r="E440" s="61"/>
      <c r="F440" s="61">
        <f t="shared" si="72"/>
        <v>0</v>
      </c>
      <c r="G440" s="90"/>
      <c r="H440" s="61">
        <f t="shared" si="73"/>
        <v>0</v>
      </c>
      <c r="I440" s="352"/>
      <c r="J440" s="353"/>
      <c r="K440" s="92"/>
    </row>
    <row r="441" spans="1:11" ht="137.25" customHeight="1">
      <c r="A441" s="59">
        <v>5</v>
      </c>
      <c r="B441" s="27" t="s">
        <v>382</v>
      </c>
      <c r="C441" s="31" t="s">
        <v>14</v>
      </c>
      <c r="D441" s="28">
        <v>20</v>
      </c>
      <c r="E441" s="61"/>
      <c r="F441" s="61">
        <f t="shared" si="72"/>
        <v>0</v>
      </c>
      <c r="G441" s="90"/>
      <c r="H441" s="61">
        <f t="shared" si="73"/>
        <v>0</v>
      </c>
      <c r="I441" s="352"/>
      <c r="J441" s="356"/>
      <c r="K441" s="92"/>
    </row>
    <row r="442" spans="1:11" ht="65.25" customHeight="1">
      <c r="A442" s="59">
        <v>6</v>
      </c>
      <c r="B442" s="27" t="s">
        <v>383</v>
      </c>
      <c r="C442" s="31" t="s">
        <v>14</v>
      </c>
      <c r="D442" s="28">
        <v>1600</v>
      </c>
      <c r="E442" s="61"/>
      <c r="F442" s="61">
        <f t="shared" si="72"/>
        <v>0</v>
      </c>
      <c r="G442" s="90"/>
      <c r="H442" s="61">
        <f t="shared" si="73"/>
        <v>0</v>
      </c>
      <c r="I442" s="352"/>
      <c r="J442" s="353"/>
      <c r="K442" s="92"/>
    </row>
    <row r="443" spans="1:11" ht="47.25" customHeight="1">
      <c r="A443" s="59">
        <v>7</v>
      </c>
      <c r="B443" s="27" t="s">
        <v>384</v>
      </c>
      <c r="C443" s="31" t="s">
        <v>14</v>
      </c>
      <c r="D443" s="28">
        <v>200</v>
      </c>
      <c r="E443" s="61"/>
      <c r="F443" s="61">
        <f t="shared" si="72"/>
        <v>0</v>
      </c>
      <c r="G443" s="90"/>
      <c r="H443" s="61">
        <f t="shared" si="73"/>
        <v>0</v>
      </c>
      <c r="I443" s="352"/>
      <c r="J443" s="353"/>
      <c r="K443" s="92"/>
    </row>
    <row r="444" spans="1:11" ht="65.25" customHeight="1">
      <c r="A444" s="59">
        <v>8</v>
      </c>
      <c r="B444" s="27" t="s">
        <v>385</v>
      </c>
      <c r="C444" s="31" t="s">
        <v>14</v>
      </c>
      <c r="D444" s="28">
        <v>800</v>
      </c>
      <c r="E444" s="61"/>
      <c r="F444" s="61">
        <f t="shared" si="72"/>
        <v>0</v>
      </c>
      <c r="G444" s="90"/>
      <c r="H444" s="61">
        <f t="shared" si="73"/>
        <v>0</v>
      </c>
      <c r="I444" s="352"/>
      <c r="J444" s="353"/>
      <c r="K444" s="92"/>
    </row>
    <row r="445" spans="1:11" ht="27.75" customHeight="1">
      <c r="A445" s="59">
        <v>9</v>
      </c>
      <c r="B445" s="27" t="s">
        <v>386</v>
      </c>
      <c r="C445" s="26" t="s">
        <v>32</v>
      </c>
      <c r="D445" s="60">
        <v>10</v>
      </c>
      <c r="E445" s="61"/>
      <c r="F445" s="61">
        <f t="shared" si="72"/>
        <v>0</v>
      </c>
      <c r="G445" s="90"/>
      <c r="H445" s="61">
        <f t="shared" si="73"/>
        <v>0</v>
      </c>
      <c r="I445" s="352"/>
      <c r="J445" s="356"/>
      <c r="K445" s="92"/>
    </row>
    <row r="446" spans="1:11" ht="27.75" customHeight="1">
      <c r="A446" s="59">
        <v>10</v>
      </c>
      <c r="B446" s="27" t="s">
        <v>387</v>
      </c>
      <c r="C446" s="31" t="s">
        <v>14</v>
      </c>
      <c r="D446" s="28">
        <v>10</v>
      </c>
      <c r="E446" s="61"/>
      <c r="F446" s="61">
        <f t="shared" si="72"/>
        <v>0</v>
      </c>
      <c r="G446" s="90"/>
      <c r="H446" s="61">
        <f t="shared" si="73"/>
        <v>0</v>
      </c>
      <c r="I446" s="352"/>
      <c r="J446" s="353"/>
      <c r="K446" s="92"/>
    </row>
    <row r="447" spans="1:11" ht="172.5" customHeight="1">
      <c r="A447" s="59">
        <v>11</v>
      </c>
      <c r="B447" s="27" t="s">
        <v>388</v>
      </c>
      <c r="C447" s="31" t="s">
        <v>14</v>
      </c>
      <c r="D447" s="28">
        <v>20</v>
      </c>
      <c r="E447" s="61"/>
      <c r="F447" s="61">
        <f t="shared" si="72"/>
        <v>0</v>
      </c>
      <c r="G447" s="90"/>
      <c r="H447" s="61">
        <f t="shared" si="73"/>
        <v>0</v>
      </c>
      <c r="I447" s="352"/>
      <c r="J447" s="353"/>
      <c r="K447" s="92"/>
    </row>
    <row r="448" spans="1:9" ht="27.75" customHeight="1">
      <c r="A448" s="127" t="s">
        <v>389</v>
      </c>
      <c r="B448" s="127"/>
      <c r="C448" s="127"/>
      <c r="D448" s="127"/>
      <c r="E448" s="127"/>
      <c r="F448" s="93">
        <f>SUM(F437:F447)</f>
        <v>0</v>
      </c>
      <c r="G448" s="207"/>
      <c r="H448" s="93">
        <f>SUM(H437:H447)</f>
        <v>0</v>
      </c>
      <c r="I448" s="101"/>
    </row>
    <row r="449" spans="1:9" ht="27.75" customHeight="1">
      <c r="A449" s="54"/>
      <c r="B449" s="54"/>
      <c r="C449" s="54"/>
      <c r="D449" s="54"/>
      <c r="E449" s="54"/>
      <c r="F449" s="170"/>
      <c r="G449" s="94"/>
      <c r="H449" s="170"/>
      <c r="I449" s="6"/>
    </row>
    <row r="450" spans="1:11" ht="27.75" customHeight="1">
      <c r="A450" s="20" t="s">
        <v>390</v>
      </c>
      <c r="B450" s="20"/>
      <c r="C450" s="20"/>
      <c r="D450" s="20"/>
      <c r="E450" s="20"/>
      <c r="F450" s="20">
        <f>D450*E450</f>
        <v>0</v>
      </c>
      <c r="G450" s="20"/>
      <c r="H450" s="20">
        <f>F450+(F450*G450/100)</f>
        <v>0</v>
      </c>
      <c r="I450" s="20"/>
      <c r="J450" s="20"/>
      <c r="K450" s="20"/>
    </row>
    <row r="451" spans="1:11" ht="44.25" customHeight="1">
      <c r="A451" s="22" t="s">
        <v>2</v>
      </c>
      <c r="B451" s="22" t="s">
        <v>3</v>
      </c>
      <c r="C451" s="22" t="s">
        <v>4</v>
      </c>
      <c r="D451" s="22" t="s">
        <v>5</v>
      </c>
      <c r="E451" s="23" t="s">
        <v>6</v>
      </c>
      <c r="F451" s="23" t="s">
        <v>7</v>
      </c>
      <c r="G451" s="24" t="s">
        <v>8</v>
      </c>
      <c r="H451" s="23" t="s">
        <v>9</v>
      </c>
      <c r="I451" s="23" t="s">
        <v>10</v>
      </c>
      <c r="J451" s="22" t="s">
        <v>11</v>
      </c>
      <c r="K451" s="58" t="s">
        <v>25</v>
      </c>
    </row>
    <row r="452" spans="1:11" ht="27.75" customHeight="1">
      <c r="A452" s="59">
        <v>1</v>
      </c>
      <c r="B452" s="27" t="s">
        <v>391</v>
      </c>
      <c r="C452" s="26" t="s">
        <v>155</v>
      </c>
      <c r="D452" s="28">
        <v>40</v>
      </c>
      <c r="E452" s="61"/>
      <c r="F452" s="61">
        <f aca="true" t="shared" si="74" ref="F452:F461">D452*E452</f>
        <v>0</v>
      </c>
      <c r="G452" s="357"/>
      <c r="H452" s="61">
        <f aca="true" t="shared" si="75" ref="H452:H461">F452+(F452*G452/100)</f>
        <v>0</v>
      </c>
      <c r="I452" s="352"/>
      <c r="J452" s="358"/>
      <c r="K452" s="37"/>
    </row>
    <row r="453" spans="1:11" ht="38.25" customHeight="1">
      <c r="A453" s="59">
        <v>2</v>
      </c>
      <c r="B453" s="196" t="s">
        <v>392</v>
      </c>
      <c r="C453" s="26" t="s">
        <v>155</v>
      </c>
      <c r="D453" s="28">
        <v>250</v>
      </c>
      <c r="E453" s="61"/>
      <c r="F453" s="61">
        <f t="shared" si="74"/>
        <v>0</v>
      </c>
      <c r="G453" s="357"/>
      <c r="H453" s="61">
        <f t="shared" si="75"/>
        <v>0</v>
      </c>
      <c r="I453" s="352"/>
      <c r="J453" s="352"/>
      <c r="K453" s="92"/>
    </row>
    <row r="454" spans="1:11" ht="38.25" customHeight="1">
      <c r="A454" s="59">
        <v>3</v>
      </c>
      <c r="B454" s="196" t="s">
        <v>393</v>
      </c>
      <c r="C454" s="26" t="s">
        <v>155</v>
      </c>
      <c r="D454" s="28">
        <v>400</v>
      </c>
      <c r="E454" s="61"/>
      <c r="F454" s="61">
        <f t="shared" si="74"/>
        <v>0</v>
      </c>
      <c r="G454" s="357"/>
      <c r="H454" s="61">
        <f t="shared" si="75"/>
        <v>0</v>
      </c>
      <c r="I454" s="352"/>
      <c r="J454" s="352"/>
      <c r="K454" s="92"/>
    </row>
    <row r="455" spans="1:11" ht="47.25" customHeight="1">
      <c r="A455" s="59">
        <v>4</v>
      </c>
      <c r="B455" s="196" t="s">
        <v>394</v>
      </c>
      <c r="C455" s="26" t="s">
        <v>155</v>
      </c>
      <c r="D455" s="28">
        <v>300</v>
      </c>
      <c r="E455" s="61"/>
      <c r="F455" s="61">
        <f t="shared" si="74"/>
        <v>0</v>
      </c>
      <c r="G455" s="357"/>
      <c r="H455" s="61">
        <f t="shared" si="75"/>
        <v>0</v>
      </c>
      <c r="I455" s="352"/>
      <c r="J455" s="353"/>
      <c r="K455" s="92"/>
    </row>
    <row r="456" spans="1:11" ht="47.25" customHeight="1">
      <c r="A456" s="59">
        <v>5</v>
      </c>
      <c r="B456" s="196" t="s">
        <v>395</v>
      </c>
      <c r="C456" s="26" t="s">
        <v>155</v>
      </c>
      <c r="D456" s="201">
        <v>800</v>
      </c>
      <c r="E456" s="61"/>
      <c r="F456" s="61">
        <f t="shared" si="74"/>
        <v>0</v>
      </c>
      <c r="G456" s="357"/>
      <c r="H456" s="61">
        <f t="shared" si="75"/>
        <v>0</v>
      </c>
      <c r="I456" s="352"/>
      <c r="J456" s="353"/>
      <c r="K456" s="92"/>
    </row>
    <row r="457" spans="1:11" ht="56.25" customHeight="1">
      <c r="A457" s="59">
        <v>6</v>
      </c>
      <c r="B457" s="89" t="s">
        <v>396</v>
      </c>
      <c r="C457" s="26" t="s">
        <v>14</v>
      </c>
      <c r="D457" s="28">
        <v>3000</v>
      </c>
      <c r="E457" s="61"/>
      <c r="F457" s="61">
        <f t="shared" si="74"/>
        <v>0</v>
      </c>
      <c r="G457" s="357"/>
      <c r="H457" s="61">
        <f t="shared" si="75"/>
        <v>0</v>
      </c>
      <c r="I457" s="352"/>
      <c r="J457" s="353"/>
      <c r="K457" s="92"/>
    </row>
    <row r="458" spans="1:11" ht="56.25" customHeight="1">
      <c r="A458" s="59">
        <v>7</v>
      </c>
      <c r="B458" s="89" t="s">
        <v>397</v>
      </c>
      <c r="C458" s="26" t="s">
        <v>14</v>
      </c>
      <c r="D458" s="28">
        <v>3000</v>
      </c>
      <c r="E458" s="61"/>
      <c r="F458" s="61">
        <f t="shared" si="74"/>
        <v>0</v>
      </c>
      <c r="G458" s="357"/>
      <c r="H458" s="61">
        <f t="shared" si="75"/>
        <v>0</v>
      </c>
      <c r="I458" s="352"/>
      <c r="J458" s="353"/>
      <c r="K458" s="92"/>
    </row>
    <row r="459" spans="1:11" ht="47.25" customHeight="1">
      <c r="A459" s="59">
        <v>8</v>
      </c>
      <c r="B459" s="27" t="s">
        <v>398</v>
      </c>
      <c r="C459" s="26" t="s">
        <v>14</v>
      </c>
      <c r="D459" s="28">
        <v>200</v>
      </c>
      <c r="E459" s="61"/>
      <c r="F459" s="61">
        <f t="shared" si="74"/>
        <v>0</v>
      </c>
      <c r="G459" s="357"/>
      <c r="H459" s="61">
        <f t="shared" si="75"/>
        <v>0</v>
      </c>
      <c r="I459" s="352"/>
      <c r="J459" s="353"/>
      <c r="K459" s="92"/>
    </row>
    <row r="460" spans="1:11" ht="27.75" customHeight="1">
      <c r="A460" s="59">
        <v>9</v>
      </c>
      <c r="B460" s="27" t="s">
        <v>399</v>
      </c>
      <c r="C460" s="26" t="s">
        <v>14</v>
      </c>
      <c r="D460" s="28">
        <v>850</v>
      </c>
      <c r="E460" s="61"/>
      <c r="F460" s="61">
        <f t="shared" si="74"/>
        <v>0</v>
      </c>
      <c r="G460" s="357"/>
      <c r="H460" s="61">
        <f t="shared" si="75"/>
        <v>0</v>
      </c>
      <c r="I460" s="352"/>
      <c r="J460" s="353"/>
      <c r="K460" s="92"/>
    </row>
    <row r="461" spans="1:11" ht="56.25" customHeight="1">
      <c r="A461" s="59">
        <v>10</v>
      </c>
      <c r="B461" s="27" t="s">
        <v>400</v>
      </c>
      <c r="C461" s="26" t="s">
        <v>14</v>
      </c>
      <c r="D461" s="28">
        <v>1400</v>
      </c>
      <c r="E461" s="61"/>
      <c r="F461" s="61">
        <f t="shared" si="74"/>
        <v>0</v>
      </c>
      <c r="G461" s="357"/>
      <c r="H461" s="61">
        <f t="shared" si="75"/>
        <v>0</v>
      </c>
      <c r="I461" s="352"/>
      <c r="J461" s="353"/>
      <c r="K461" s="92"/>
    </row>
    <row r="462" spans="1:11" ht="92.25" customHeight="1">
      <c r="A462" s="344"/>
      <c r="B462" s="359" t="s">
        <v>401</v>
      </c>
      <c r="C462" s="360"/>
      <c r="D462" s="360"/>
      <c r="E462" s="361"/>
      <c r="F462" s="346"/>
      <c r="G462" s="362"/>
      <c r="H462" s="346"/>
      <c r="I462" s="363"/>
      <c r="J462" s="363"/>
      <c r="K462" s="92"/>
    </row>
    <row r="463" spans="1:10" ht="27.75" customHeight="1">
      <c r="A463" s="127" t="s">
        <v>402</v>
      </c>
      <c r="B463" s="127"/>
      <c r="C463" s="127"/>
      <c r="D463" s="127"/>
      <c r="E463" s="127"/>
      <c r="F463" s="93">
        <f>SUM(F452:F462)</f>
        <v>0</v>
      </c>
      <c r="G463" s="75"/>
      <c r="H463" s="93">
        <f>SUM(H452:H462)</f>
        <v>0</v>
      </c>
      <c r="I463" s="128"/>
      <c r="J463" s="129"/>
    </row>
    <row r="464" spans="1:9" ht="27.75" customHeight="1">
      <c r="A464" s="54"/>
      <c r="B464" s="54"/>
      <c r="C464" s="54"/>
      <c r="D464" s="54"/>
      <c r="E464" s="54"/>
      <c r="F464" s="170"/>
      <c r="G464" s="94"/>
      <c r="H464" s="170"/>
      <c r="I464" s="6"/>
    </row>
    <row r="465" spans="1:11" ht="27.75" customHeight="1">
      <c r="A465" s="20" t="s">
        <v>403</v>
      </c>
      <c r="B465" s="20"/>
      <c r="C465" s="20"/>
      <c r="D465" s="20"/>
      <c r="E465" s="20"/>
      <c r="F465" s="20"/>
      <c r="G465" s="20"/>
      <c r="H465" s="20"/>
      <c r="I465" s="20"/>
      <c r="J465" s="20"/>
      <c r="K465" s="20"/>
    </row>
    <row r="466" spans="1:11" ht="44.25" customHeight="1">
      <c r="A466" s="22" t="s">
        <v>2</v>
      </c>
      <c r="B466" s="22" t="s">
        <v>3</v>
      </c>
      <c r="C466" s="22" t="s">
        <v>4</v>
      </c>
      <c r="D466" s="22" t="s">
        <v>5</v>
      </c>
      <c r="E466" s="23" t="s">
        <v>6</v>
      </c>
      <c r="F466" s="23" t="s">
        <v>7</v>
      </c>
      <c r="G466" s="24" t="s">
        <v>8</v>
      </c>
      <c r="H466" s="23" t="s">
        <v>9</v>
      </c>
      <c r="I466" s="23" t="s">
        <v>10</v>
      </c>
      <c r="J466" s="22" t="s">
        <v>11</v>
      </c>
      <c r="K466" s="58" t="s">
        <v>25</v>
      </c>
    </row>
    <row r="467" spans="1:11" ht="27.75" customHeight="1">
      <c r="A467" s="59">
        <v>1</v>
      </c>
      <c r="B467" s="27" t="s">
        <v>404</v>
      </c>
      <c r="C467" s="26" t="s">
        <v>155</v>
      </c>
      <c r="D467" s="28">
        <v>110</v>
      </c>
      <c r="E467" s="61"/>
      <c r="F467" s="61">
        <f aca="true" t="shared" si="76" ref="F467:F472">D467*E467</f>
        <v>0</v>
      </c>
      <c r="G467" s="364"/>
      <c r="H467" s="61">
        <f aca="true" t="shared" si="77" ref="H467:H472">F467+(F467*G467/100)</f>
        <v>0</v>
      </c>
      <c r="I467" s="352"/>
      <c r="J467" s="353"/>
      <c r="K467" s="37"/>
    </row>
    <row r="468" spans="1:11" ht="38.25" customHeight="1">
      <c r="A468" s="59">
        <v>2</v>
      </c>
      <c r="B468" s="115" t="s">
        <v>405</v>
      </c>
      <c r="C468" s="26" t="s">
        <v>14</v>
      </c>
      <c r="D468" s="28">
        <v>200</v>
      </c>
      <c r="E468" s="29"/>
      <c r="F468" s="61">
        <f t="shared" si="76"/>
        <v>0</v>
      </c>
      <c r="G468" s="364"/>
      <c r="H468" s="61">
        <f t="shared" si="77"/>
        <v>0</v>
      </c>
      <c r="I468" s="352"/>
      <c r="J468" s="358"/>
      <c r="K468" s="92"/>
    </row>
    <row r="469" spans="1:11" ht="61.5" customHeight="1">
      <c r="A469" s="59">
        <v>3</v>
      </c>
      <c r="B469" s="27" t="s">
        <v>406</v>
      </c>
      <c r="C469" s="26" t="s">
        <v>14</v>
      </c>
      <c r="D469" s="28">
        <v>10</v>
      </c>
      <c r="E469" s="61"/>
      <c r="F469" s="61">
        <f t="shared" si="76"/>
        <v>0</v>
      </c>
      <c r="G469" s="364"/>
      <c r="H469" s="61">
        <f t="shared" si="77"/>
        <v>0</v>
      </c>
      <c r="I469" s="352"/>
      <c r="J469" s="353"/>
      <c r="K469" s="92"/>
    </row>
    <row r="470" spans="1:11" ht="27.75" customHeight="1">
      <c r="A470" s="59">
        <v>4</v>
      </c>
      <c r="B470" s="27" t="s">
        <v>407</v>
      </c>
      <c r="C470" s="26" t="s">
        <v>14</v>
      </c>
      <c r="D470" s="28">
        <v>300</v>
      </c>
      <c r="E470" s="61"/>
      <c r="F470" s="61">
        <f t="shared" si="76"/>
        <v>0</v>
      </c>
      <c r="G470" s="364"/>
      <c r="H470" s="61">
        <f t="shared" si="77"/>
        <v>0</v>
      </c>
      <c r="I470" s="352"/>
      <c r="J470" s="353"/>
      <c r="K470" s="92"/>
    </row>
    <row r="471" spans="1:11" ht="47.25" customHeight="1">
      <c r="A471" s="59">
        <v>5</v>
      </c>
      <c r="B471" s="89" t="s">
        <v>408</v>
      </c>
      <c r="C471" s="131" t="s">
        <v>14</v>
      </c>
      <c r="D471" s="132">
        <v>100</v>
      </c>
      <c r="E471" s="203"/>
      <c r="F471" s="61">
        <f t="shared" si="76"/>
        <v>0</v>
      </c>
      <c r="G471" s="365"/>
      <c r="H471" s="61">
        <f t="shared" si="77"/>
        <v>0</v>
      </c>
      <c r="I471" s="352"/>
      <c r="J471" s="353"/>
      <c r="K471" s="92"/>
    </row>
    <row r="472" spans="1:11" ht="27.75" customHeight="1">
      <c r="A472" s="59">
        <v>6</v>
      </c>
      <c r="B472" s="89" t="s">
        <v>409</v>
      </c>
      <c r="C472" s="131" t="s">
        <v>14</v>
      </c>
      <c r="D472" s="132">
        <v>200</v>
      </c>
      <c r="E472" s="203"/>
      <c r="F472" s="61">
        <f t="shared" si="76"/>
        <v>0</v>
      </c>
      <c r="G472" s="365"/>
      <c r="H472" s="61">
        <f t="shared" si="77"/>
        <v>0</v>
      </c>
      <c r="I472" s="352"/>
      <c r="J472" s="353"/>
      <c r="K472" s="92"/>
    </row>
    <row r="473" spans="1:10" ht="27.75" customHeight="1">
      <c r="A473" s="162" t="s">
        <v>410</v>
      </c>
      <c r="B473" s="162"/>
      <c r="C473" s="162"/>
      <c r="D473" s="162"/>
      <c r="E473" s="162"/>
      <c r="F473" s="93">
        <f>SUM(F467:F472)</f>
        <v>0</v>
      </c>
      <c r="G473" s="75"/>
      <c r="H473" s="93">
        <f>SUM(H467:H472)</f>
        <v>0</v>
      </c>
      <c r="I473" s="128"/>
      <c r="J473" s="129"/>
    </row>
    <row r="474" spans="1:9" ht="27.75" customHeight="1">
      <c r="A474" s="54"/>
      <c r="B474" s="54"/>
      <c r="C474" s="54"/>
      <c r="D474" s="54"/>
      <c r="E474" s="54"/>
      <c r="F474" s="170"/>
      <c r="G474" s="94"/>
      <c r="H474" s="170"/>
      <c r="I474" s="6"/>
    </row>
    <row r="475" spans="1:11" ht="27.75" customHeight="1">
      <c r="A475" s="366" t="s">
        <v>411</v>
      </c>
      <c r="B475" s="366"/>
      <c r="C475" s="366"/>
      <c r="D475" s="366"/>
      <c r="E475" s="366"/>
      <c r="F475" s="366"/>
      <c r="G475" s="366"/>
      <c r="H475" s="366"/>
      <c r="I475" s="366"/>
      <c r="J475" s="366"/>
      <c r="K475" s="366"/>
    </row>
    <row r="476" spans="1:11" ht="43.5" customHeight="1">
      <c r="A476" s="22" t="s">
        <v>2</v>
      </c>
      <c r="B476" s="22" t="s">
        <v>3</v>
      </c>
      <c r="C476" s="22" t="s">
        <v>4</v>
      </c>
      <c r="D476" s="22" t="s">
        <v>5</v>
      </c>
      <c r="E476" s="23" t="s">
        <v>6</v>
      </c>
      <c r="F476" s="23" t="s">
        <v>7</v>
      </c>
      <c r="G476" s="24" t="s">
        <v>8</v>
      </c>
      <c r="H476" s="23" t="s">
        <v>9</v>
      </c>
      <c r="I476" s="23" t="s">
        <v>10</v>
      </c>
      <c r="J476" s="22" t="s">
        <v>11</v>
      </c>
      <c r="K476" s="58" t="s">
        <v>25</v>
      </c>
    </row>
    <row r="477" spans="1:11" ht="27.75" customHeight="1">
      <c r="A477" s="59">
        <v>1</v>
      </c>
      <c r="B477" s="27" t="s">
        <v>412</v>
      </c>
      <c r="C477" s="26" t="s">
        <v>14</v>
      </c>
      <c r="D477" s="28">
        <v>18</v>
      </c>
      <c r="E477" s="195"/>
      <c r="F477" s="61">
        <f aca="true" t="shared" si="78" ref="F477:F481">D477*E477</f>
        <v>0</v>
      </c>
      <c r="G477" s="48"/>
      <c r="H477" s="61">
        <f aca="true" t="shared" si="79" ref="H477:H481">F477+(F477*G477/100)</f>
        <v>0</v>
      </c>
      <c r="I477" s="352"/>
      <c r="J477" s="356"/>
      <c r="K477" s="37"/>
    </row>
    <row r="478" spans="1:11" ht="47.25" customHeight="1">
      <c r="A478" s="59">
        <v>2</v>
      </c>
      <c r="B478" s="27" t="s">
        <v>413</v>
      </c>
      <c r="C478" s="26" t="s">
        <v>14</v>
      </c>
      <c r="D478" s="60">
        <v>100</v>
      </c>
      <c r="E478" s="195"/>
      <c r="F478" s="61">
        <f t="shared" si="78"/>
        <v>0</v>
      </c>
      <c r="G478" s="197"/>
      <c r="H478" s="61">
        <f t="shared" si="79"/>
        <v>0</v>
      </c>
      <c r="I478" s="352"/>
      <c r="J478" s="356"/>
      <c r="K478" s="92"/>
    </row>
    <row r="479" spans="1:11" ht="47.25" customHeight="1">
      <c r="A479" s="59">
        <v>3</v>
      </c>
      <c r="B479" s="27" t="s">
        <v>414</v>
      </c>
      <c r="C479" s="26" t="s">
        <v>14</v>
      </c>
      <c r="D479" s="60">
        <v>20</v>
      </c>
      <c r="E479" s="195"/>
      <c r="F479" s="61">
        <f t="shared" si="78"/>
        <v>0</v>
      </c>
      <c r="G479" s="197"/>
      <c r="H479" s="61">
        <f t="shared" si="79"/>
        <v>0</v>
      </c>
      <c r="I479" s="352"/>
      <c r="J479" s="356"/>
      <c r="K479" s="92"/>
    </row>
    <row r="480" spans="1:11" ht="56.25" customHeight="1">
      <c r="A480" s="59">
        <v>4</v>
      </c>
      <c r="B480" s="27" t="s">
        <v>415</v>
      </c>
      <c r="C480" s="26" t="s">
        <v>14</v>
      </c>
      <c r="D480" s="60">
        <v>50</v>
      </c>
      <c r="E480" s="195"/>
      <c r="F480" s="61">
        <f t="shared" si="78"/>
        <v>0</v>
      </c>
      <c r="G480" s="197"/>
      <c r="H480" s="61">
        <f t="shared" si="79"/>
        <v>0</v>
      </c>
      <c r="I480" s="352"/>
      <c r="J480" s="356"/>
      <c r="K480" s="92"/>
    </row>
    <row r="481" spans="1:11" ht="56.25" customHeight="1">
      <c r="A481" s="59">
        <v>5</v>
      </c>
      <c r="B481" s="27" t="s">
        <v>416</v>
      </c>
      <c r="C481" s="26" t="s">
        <v>14</v>
      </c>
      <c r="D481" s="60">
        <v>6</v>
      </c>
      <c r="E481" s="195"/>
      <c r="F481" s="61">
        <f t="shared" si="78"/>
        <v>0</v>
      </c>
      <c r="G481" s="48"/>
      <c r="H481" s="61">
        <f t="shared" si="79"/>
        <v>0</v>
      </c>
      <c r="I481" s="352"/>
      <c r="J481" s="356"/>
      <c r="K481" s="92"/>
    </row>
    <row r="482" spans="1:10" ht="27.75" customHeight="1">
      <c r="A482" s="162" t="s">
        <v>417</v>
      </c>
      <c r="B482" s="162"/>
      <c r="C482" s="162"/>
      <c r="D482" s="162"/>
      <c r="E482" s="162"/>
      <c r="F482" s="93">
        <f>SUM(F477:F481)</f>
        <v>0</v>
      </c>
      <c r="G482" s="75"/>
      <c r="H482" s="93">
        <f>SUM(H477:H481)</f>
        <v>0</v>
      </c>
      <c r="I482" s="95" t="s">
        <v>418</v>
      </c>
      <c r="J482" s="96"/>
    </row>
    <row r="483" spans="1:9" ht="27.75" customHeight="1">
      <c r="A483" s="54"/>
      <c r="B483" s="54"/>
      <c r="C483" s="54"/>
      <c r="D483" s="54"/>
      <c r="E483" s="54"/>
      <c r="F483" s="170"/>
      <c r="G483" s="94"/>
      <c r="H483" s="170"/>
      <c r="I483" s="6"/>
    </row>
    <row r="484" spans="1:11" ht="27.75" customHeight="1">
      <c r="A484" s="193" t="s">
        <v>419</v>
      </c>
      <c r="B484" s="193"/>
      <c r="C484" s="193"/>
      <c r="D484" s="193"/>
      <c r="E484" s="193"/>
      <c r="F484" s="193"/>
      <c r="G484" s="193"/>
      <c r="H484" s="193"/>
      <c r="I484" s="193"/>
      <c r="J484" s="193"/>
      <c r="K484" s="193"/>
    </row>
    <row r="485" spans="1:11" ht="43.5" customHeight="1">
      <c r="A485" s="22" t="s">
        <v>2</v>
      </c>
      <c r="B485" s="22" t="s">
        <v>3</v>
      </c>
      <c r="C485" s="22" t="s">
        <v>4</v>
      </c>
      <c r="D485" s="22" t="s">
        <v>5</v>
      </c>
      <c r="E485" s="23" t="s">
        <v>6</v>
      </c>
      <c r="F485" s="23" t="s">
        <v>7</v>
      </c>
      <c r="G485" s="24" t="s">
        <v>8</v>
      </c>
      <c r="H485" s="23" t="s">
        <v>9</v>
      </c>
      <c r="I485" s="23" t="s">
        <v>10</v>
      </c>
      <c r="J485" s="22" t="s">
        <v>11</v>
      </c>
      <c r="K485" s="58" t="s">
        <v>25</v>
      </c>
    </row>
    <row r="486" spans="1:11" ht="29.25" customHeight="1">
      <c r="A486" s="59">
        <v>1</v>
      </c>
      <c r="B486" s="106" t="s">
        <v>420</v>
      </c>
      <c r="C486" s="59" t="s">
        <v>14</v>
      </c>
      <c r="D486" s="60">
        <v>800</v>
      </c>
      <c r="E486" s="61"/>
      <c r="F486" s="61">
        <f aca="true" t="shared" si="80" ref="F486:F487">D486*E486</f>
        <v>0</v>
      </c>
      <c r="G486" s="48"/>
      <c r="H486" s="61">
        <f aca="true" t="shared" si="81" ref="H486:H487">F486+(F486*G486/100)</f>
        <v>0</v>
      </c>
      <c r="I486" s="352"/>
      <c r="J486" s="353"/>
      <c r="K486" s="37"/>
    </row>
    <row r="487" spans="1:11" ht="27.75" customHeight="1">
      <c r="A487" s="59">
        <v>2</v>
      </c>
      <c r="B487" s="106" t="s">
        <v>421</v>
      </c>
      <c r="C487" s="59" t="s">
        <v>14</v>
      </c>
      <c r="D487" s="60">
        <v>1000</v>
      </c>
      <c r="E487" s="61"/>
      <c r="F487" s="61">
        <f t="shared" si="80"/>
        <v>0</v>
      </c>
      <c r="G487" s="48"/>
      <c r="H487" s="61">
        <f t="shared" si="81"/>
        <v>0</v>
      </c>
      <c r="I487" s="352"/>
      <c r="J487" s="353"/>
      <c r="K487" s="367"/>
    </row>
    <row r="488" spans="1:10" ht="27.75" customHeight="1">
      <c r="A488" s="38" t="s">
        <v>422</v>
      </c>
      <c r="B488" s="38"/>
      <c r="C488" s="38"/>
      <c r="D488" s="38"/>
      <c r="E488" s="38"/>
      <c r="F488" s="39">
        <f>SUM(F486:F487)</f>
        <v>0</v>
      </c>
      <c r="G488" s="40"/>
      <c r="H488" s="39">
        <f>SUM(H485:H487)</f>
        <v>0</v>
      </c>
      <c r="I488" s="96"/>
      <c r="J488" s="96"/>
    </row>
    <row r="489" spans="1:9" ht="27.75" customHeight="1">
      <c r="A489" s="54"/>
      <c r="B489" s="54"/>
      <c r="C489" s="54"/>
      <c r="D489" s="54"/>
      <c r="E489" s="54"/>
      <c r="F489" s="170"/>
      <c r="G489" s="94"/>
      <c r="H489" s="170"/>
      <c r="I489" s="6"/>
    </row>
    <row r="490" spans="1:11" ht="27.75" customHeight="1">
      <c r="A490" s="117" t="s">
        <v>423</v>
      </c>
      <c r="B490" s="117"/>
      <c r="C490" s="117"/>
      <c r="D490" s="117"/>
      <c r="E490" s="117"/>
      <c r="F490" s="117"/>
      <c r="G490" s="117"/>
      <c r="H490" s="117"/>
      <c r="I490" s="117"/>
      <c r="J490" s="117"/>
      <c r="K490" s="117"/>
    </row>
    <row r="491" spans="1:11" ht="43.5" customHeight="1">
      <c r="A491" s="22" t="s">
        <v>2</v>
      </c>
      <c r="B491" s="22" t="s">
        <v>3</v>
      </c>
      <c r="C491" s="22" t="s">
        <v>4</v>
      </c>
      <c r="D491" s="22" t="s">
        <v>5</v>
      </c>
      <c r="E491" s="23" t="s">
        <v>6</v>
      </c>
      <c r="F491" s="23" t="s">
        <v>7</v>
      </c>
      <c r="G491" s="24" t="s">
        <v>8</v>
      </c>
      <c r="H491" s="23" t="s">
        <v>9</v>
      </c>
      <c r="I491" s="23" t="s">
        <v>10</v>
      </c>
      <c r="J491" s="22" t="s">
        <v>11</v>
      </c>
      <c r="K491" s="58" t="s">
        <v>25</v>
      </c>
    </row>
    <row r="492" spans="1:11" ht="56.25" customHeight="1">
      <c r="A492" s="59">
        <v>1</v>
      </c>
      <c r="B492" s="27" t="s">
        <v>424</v>
      </c>
      <c r="C492" s="26" t="s">
        <v>14</v>
      </c>
      <c r="D492" s="60">
        <v>800</v>
      </c>
      <c r="E492" s="195"/>
      <c r="F492" s="61">
        <f aca="true" t="shared" si="82" ref="F492:F494">D492*E492</f>
        <v>0</v>
      </c>
      <c r="G492" s="48"/>
      <c r="H492" s="61">
        <f aca="true" t="shared" si="83" ref="H492:H494">F492+(F492*G492/100)</f>
        <v>0</v>
      </c>
      <c r="I492" s="368"/>
      <c r="J492" s="353"/>
      <c r="K492" s="37"/>
    </row>
    <row r="493" spans="1:11" ht="65.25" customHeight="1">
      <c r="A493" s="59">
        <v>2</v>
      </c>
      <c r="B493" s="27" t="s">
        <v>425</v>
      </c>
      <c r="C493" s="26" t="s">
        <v>14</v>
      </c>
      <c r="D493" s="60">
        <v>80</v>
      </c>
      <c r="E493" s="195"/>
      <c r="F493" s="61">
        <f t="shared" si="82"/>
        <v>0</v>
      </c>
      <c r="G493" s="48"/>
      <c r="H493" s="61">
        <f t="shared" si="83"/>
        <v>0</v>
      </c>
      <c r="I493" s="368"/>
      <c r="J493" s="352"/>
      <c r="K493" s="92"/>
    </row>
    <row r="494" spans="1:11" ht="65.25" customHeight="1">
      <c r="A494" s="59">
        <v>3</v>
      </c>
      <c r="B494" s="27" t="s">
        <v>426</v>
      </c>
      <c r="C494" s="26" t="s">
        <v>14</v>
      </c>
      <c r="D494" s="60">
        <v>100</v>
      </c>
      <c r="E494" s="195"/>
      <c r="F494" s="61">
        <f t="shared" si="82"/>
        <v>0</v>
      </c>
      <c r="G494" s="48"/>
      <c r="H494" s="61">
        <f t="shared" si="83"/>
        <v>0</v>
      </c>
      <c r="I494" s="368"/>
      <c r="J494" s="352"/>
      <c r="K494" s="92"/>
    </row>
    <row r="495" spans="1:11" ht="119.25" customHeight="1">
      <c r="A495" s="369">
        <v>4</v>
      </c>
      <c r="B495" s="370" t="s">
        <v>427</v>
      </c>
      <c r="C495" s="369"/>
      <c r="D495" s="371"/>
      <c r="E495" s="372"/>
      <c r="F495" s="373"/>
      <c r="G495" s="374"/>
      <c r="H495" s="373"/>
      <c r="I495" s="375"/>
      <c r="J495" s="376"/>
      <c r="K495" s="92"/>
    </row>
    <row r="496" spans="1:11" ht="20.25" customHeight="1">
      <c r="A496" s="59" t="s">
        <v>428</v>
      </c>
      <c r="B496" s="27" t="s">
        <v>429</v>
      </c>
      <c r="C496" s="26" t="s">
        <v>14</v>
      </c>
      <c r="D496" s="60">
        <v>80</v>
      </c>
      <c r="E496" s="195"/>
      <c r="F496" s="61">
        <f aca="true" t="shared" si="84" ref="F496:F498">D496*E496</f>
        <v>0</v>
      </c>
      <c r="G496" s="197"/>
      <c r="H496" s="61">
        <f aca="true" t="shared" si="85" ref="H496:H498">F496+(F496*G496/100)</f>
        <v>0</v>
      </c>
      <c r="I496" s="368"/>
      <c r="J496" s="352"/>
      <c r="K496" s="92"/>
    </row>
    <row r="497" spans="1:11" ht="20.25" customHeight="1">
      <c r="A497" s="59" t="s">
        <v>430</v>
      </c>
      <c r="B497" s="27" t="s">
        <v>431</v>
      </c>
      <c r="C497" s="26" t="s">
        <v>14</v>
      </c>
      <c r="D497" s="60">
        <v>20</v>
      </c>
      <c r="E497" s="195"/>
      <c r="F497" s="61">
        <f t="shared" si="84"/>
        <v>0</v>
      </c>
      <c r="G497" s="53"/>
      <c r="H497" s="61">
        <f t="shared" si="85"/>
        <v>0</v>
      </c>
      <c r="I497" s="368"/>
      <c r="J497" s="353"/>
      <c r="K497" s="92"/>
    </row>
    <row r="498" spans="1:11" ht="37.5" customHeight="1">
      <c r="A498" s="59">
        <v>5</v>
      </c>
      <c r="B498" s="27" t="s">
        <v>432</v>
      </c>
      <c r="C498" s="26" t="s">
        <v>14</v>
      </c>
      <c r="D498" s="60">
        <v>2000</v>
      </c>
      <c r="E498" s="195"/>
      <c r="F498" s="61">
        <f t="shared" si="84"/>
        <v>0</v>
      </c>
      <c r="G498" s="53"/>
      <c r="H498" s="61">
        <f t="shared" si="85"/>
        <v>0</v>
      </c>
      <c r="I498" s="368"/>
      <c r="J498" s="352"/>
      <c r="K498" s="92"/>
    </row>
    <row r="499" spans="1:10" ht="27.75" customHeight="1">
      <c r="A499" s="162" t="s">
        <v>433</v>
      </c>
      <c r="B499" s="162"/>
      <c r="C499" s="162"/>
      <c r="D499" s="162"/>
      <c r="E499" s="162"/>
      <c r="F499" s="39">
        <f>SUM(F492:F498)</f>
        <v>0</v>
      </c>
      <c r="G499" s="40"/>
      <c r="H499" s="39">
        <f>SUM(H492:H498)</f>
        <v>0</v>
      </c>
      <c r="I499" s="55"/>
      <c r="J499" s="96"/>
    </row>
    <row r="500" spans="1:9" ht="27.75" customHeight="1">
      <c r="A500" s="54"/>
      <c r="B500" s="54"/>
      <c r="C500" s="54"/>
      <c r="D500" s="54"/>
      <c r="E500" s="54"/>
      <c r="F500" s="170"/>
      <c r="G500" s="94"/>
      <c r="H500" s="170"/>
      <c r="I500" s="6"/>
    </row>
    <row r="501" spans="1:11" ht="27.75" customHeight="1">
      <c r="A501" s="20" t="s">
        <v>434</v>
      </c>
      <c r="B501" s="20"/>
      <c r="C501" s="20"/>
      <c r="D501" s="20"/>
      <c r="E501" s="20"/>
      <c r="F501" s="20"/>
      <c r="G501" s="20"/>
      <c r="H501" s="20"/>
      <c r="I501" s="20"/>
      <c r="J501" s="20"/>
      <c r="K501" s="20"/>
    </row>
    <row r="502" spans="1:11" ht="43.5" customHeight="1">
      <c r="A502" s="103" t="s">
        <v>2</v>
      </c>
      <c r="B502" s="103" t="s">
        <v>3</v>
      </c>
      <c r="C502" s="103" t="s">
        <v>4</v>
      </c>
      <c r="D502" s="103" t="s">
        <v>5</v>
      </c>
      <c r="E502" s="104" t="s">
        <v>66</v>
      </c>
      <c r="F502" s="104" t="s">
        <v>67</v>
      </c>
      <c r="G502" s="105" t="s">
        <v>8</v>
      </c>
      <c r="H502" s="104" t="s">
        <v>68</v>
      </c>
      <c r="I502" s="23" t="s">
        <v>10</v>
      </c>
      <c r="J502" s="22" t="s">
        <v>11</v>
      </c>
      <c r="K502" s="58" t="s">
        <v>25</v>
      </c>
    </row>
    <row r="503" spans="1:11" ht="60" customHeight="1">
      <c r="A503" s="147">
        <v>1</v>
      </c>
      <c r="B503" s="377" t="s">
        <v>435</v>
      </c>
      <c r="C503" s="153" t="s">
        <v>14</v>
      </c>
      <c r="D503" s="149">
        <v>200</v>
      </c>
      <c r="E503" s="150"/>
      <c r="F503" s="150">
        <f aca="true" t="shared" si="86" ref="F503:F504">D503*E503</f>
        <v>0</v>
      </c>
      <c r="G503" s="364"/>
      <c r="H503" s="150">
        <f aca="true" t="shared" si="87" ref="H503:H504">F503+(F503*G503/100)</f>
        <v>0</v>
      </c>
      <c r="I503" s="352"/>
      <c r="J503" s="356"/>
      <c r="K503" s="37"/>
    </row>
    <row r="504" spans="1:11" ht="63.75" customHeight="1">
      <c r="A504" s="147">
        <v>2</v>
      </c>
      <c r="B504" s="377" t="s">
        <v>436</v>
      </c>
      <c r="C504" s="153" t="s">
        <v>14</v>
      </c>
      <c r="D504" s="149">
        <v>300</v>
      </c>
      <c r="E504" s="150"/>
      <c r="F504" s="150">
        <f t="shared" si="86"/>
        <v>0</v>
      </c>
      <c r="G504" s="364"/>
      <c r="H504" s="150">
        <f t="shared" si="87"/>
        <v>0</v>
      </c>
      <c r="I504" s="352"/>
      <c r="J504" s="356"/>
      <c r="K504" s="92"/>
    </row>
    <row r="505" spans="1:10" ht="29.25" customHeight="1">
      <c r="A505" s="38" t="s">
        <v>437</v>
      </c>
      <c r="B505" s="38"/>
      <c r="C505" s="38"/>
      <c r="D505" s="38"/>
      <c r="E505" s="38"/>
      <c r="F505" s="93">
        <f>SUM(F503:F504)</f>
        <v>0</v>
      </c>
      <c r="G505" s="94"/>
      <c r="H505" s="93">
        <f>SUM(H503:H504)</f>
        <v>0</v>
      </c>
      <c r="I505" s="95"/>
      <c r="J505" s="96"/>
    </row>
    <row r="506" spans="1:9" ht="33" customHeight="1">
      <c r="A506" s="54"/>
      <c r="B506" s="322"/>
      <c r="C506" s="322"/>
      <c r="D506" s="322"/>
      <c r="E506" s="54"/>
      <c r="F506" s="170"/>
      <c r="G506" s="94"/>
      <c r="H506" s="170"/>
      <c r="I506" s="6"/>
    </row>
    <row r="507" spans="1:11" ht="33" customHeight="1">
      <c r="A507" s="20" t="s">
        <v>438</v>
      </c>
      <c r="B507" s="20"/>
      <c r="C507" s="20"/>
      <c r="D507" s="20"/>
      <c r="E507" s="20"/>
      <c r="F507" s="20"/>
      <c r="G507" s="20"/>
      <c r="H507" s="20"/>
      <c r="I507" s="20"/>
      <c r="J507" s="20"/>
      <c r="K507" s="20"/>
    </row>
    <row r="508" spans="1:11" ht="43.5" customHeight="1">
      <c r="A508" s="22" t="s">
        <v>2</v>
      </c>
      <c r="B508" s="22" t="s">
        <v>3</v>
      </c>
      <c r="C508" s="22" t="s">
        <v>4</v>
      </c>
      <c r="D508" s="22" t="s">
        <v>5</v>
      </c>
      <c r="E508" s="23" t="s">
        <v>6</v>
      </c>
      <c r="F508" s="23" t="s">
        <v>7</v>
      </c>
      <c r="G508" s="24" t="s">
        <v>8</v>
      </c>
      <c r="H508" s="23" t="s">
        <v>9</v>
      </c>
      <c r="I508" s="378" t="s">
        <v>10</v>
      </c>
      <c r="J508" s="379" t="s">
        <v>55</v>
      </c>
      <c r="K508" s="58" t="s">
        <v>25</v>
      </c>
    </row>
    <row r="509" spans="1:11" ht="74.25" customHeight="1">
      <c r="A509" s="380">
        <v>1</v>
      </c>
      <c r="B509" s="34" t="s">
        <v>439</v>
      </c>
      <c r="C509" s="353" t="s">
        <v>27</v>
      </c>
      <c r="D509" s="353">
        <v>25</v>
      </c>
      <c r="E509" s="381"/>
      <c r="F509" s="381">
        <f>D509*E509</f>
        <v>0</v>
      </c>
      <c r="G509" s="382"/>
      <c r="H509" s="383">
        <f>F509+(F509*G509/100)</f>
        <v>0</v>
      </c>
      <c r="I509" s="352"/>
      <c r="J509" s="352"/>
      <c r="K509" s="37"/>
    </row>
    <row r="510" spans="1:10" ht="33" customHeight="1">
      <c r="A510" s="38" t="s">
        <v>440</v>
      </c>
      <c r="B510" s="38"/>
      <c r="C510" s="38"/>
      <c r="D510" s="38"/>
      <c r="E510" s="38"/>
      <c r="F510" s="124">
        <f>SUM(F509)</f>
        <v>0</v>
      </c>
      <c r="G510" s="384"/>
      <c r="H510" s="125">
        <f>SUM(H509:H509)</f>
        <v>0</v>
      </c>
      <c r="I510" s="84"/>
      <c r="J510" s="85"/>
    </row>
    <row r="511" spans="1:9" ht="33" customHeight="1">
      <c r="A511" s="54"/>
      <c r="B511" s="322"/>
      <c r="C511" s="322"/>
      <c r="D511" s="322"/>
      <c r="E511" s="54"/>
      <c r="F511" s="170"/>
      <c r="G511" s="94"/>
      <c r="H511" s="170"/>
      <c r="I511" s="6"/>
    </row>
    <row r="512" spans="1:11" ht="33" customHeight="1">
      <c r="A512" s="20" t="s">
        <v>441</v>
      </c>
      <c r="B512" s="20"/>
      <c r="C512" s="20"/>
      <c r="D512" s="20"/>
      <c r="E512" s="20"/>
      <c r="F512" s="20"/>
      <c r="G512" s="20"/>
      <c r="H512" s="20"/>
      <c r="I512" s="20"/>
      <c r="J512" s="20"/>
      <c r="K512" s="20"/>
    </row>
    <row r="513" spans="1:11" ht="43.5" customHeight="1">
      <c r="A513" s="22" t="s">
        <v>2</v>
      </c>
      <c r="B513" s="22" t="s">
        <v>3</v>
      </c>
      <c r="C513" s="22" t="s">
        <v>4</v>
      </c>
      <c r="D513" s="22" t="s">
        <v>5</v>
      </c>
      <c r="E513" s="23" t="s">
        <v>6</v>
      </c>
      <c r="F513" s="23" t="s">
        <v>7</v>
      </c>
      <c r="G513" s="24" t="s">
        <v>8</v>
      </c>
      <c r="H513" s="23" t="s">
        <v>9</v>
      </c>
      <c r="I513" s="23" t="s">
        <v>10</v>
      </c>
      <c r="J513" s="22" t="s">
        <v>55</v>
      </c>
      <c r="K513" s="58" t="s">
        <v>25</v>
      </c>
    </row>
    <row r="514" spans="1:11" ht="51" customHeight="1">
      <c r="A514" s="59">
        <v>1</v>
      </c>
      <c r="B514" s="385" t="s">
        <v>442</v>
      </c>
      <c r="C514" s="26" t="s">
        <v>14</v>
      </c>
      <c r="D514" s="28">
        <v>2000</v>
      </c>
      <c r="E514" s="195"/>
      <c r="F514" s="61">
        <f aca="true" t="shared" si="88" ref="F514:F517">D514*E514</f>
        <v>0</v>
      </c>
      <c r="G514" s="48"/>
      <c r="H514" s="61">
        <f aca="true" t="shared" si="89" ref="H514:H517">F514+(F514*G514/100)</f>
        <v>0</v>
      </c>
      <c r="I514" s="386"/>
      <c r="J514" s="387"/>
      <c r="K514" s="37"/>
    </row>
    <row r="515" spans="1:11" ht="53.25" customHeight="1">
      <c r="A515" s="59">
        <v>2</v>
      </c>
      <c r="B515" s="385" t="s">
        <v>443</v>
      </c>
      <c r="C515" s="26" t="s">
        <v>14</v>
      </c>
      <c r="D515" s="28">
        <v>100</v>
      </c>
      <c r="E515" s="195"/>
      <c r="F515" s="61">
        <f t="shared" si="88"/>
        <v>0</v>
      </c>
      <c r="G515" s="48"/>
      <c r="H515" s="61">
        <f t="shared" si="89"/>
        <v>0</v>
      </c>
      <c r="I515" s="386"/>
      <c r="J515" s="387"/>
      <c r="K515" s="92"/>
    </row>
    <row r="516" spans="1:11" ht="42" customHeight="1">
      <c r="A516" s="59">
        <v>3</v>
      </c>
      <c r="B516" s="106" t="s">
        <v>444</v>
      </c>
      <c r="C516" s="26" t="s">
        <v>14</v>
      </c>
      <c r="D516" s="60">
        <v>80</v>
      </c>
      <c r="E516" s="195"/>
      <c r="F516" s="61">
        <f t="shared" si="88"/>
        <v>0</v>
      </c>
      <c r="G516" s="48"/>
      <c r="H516" s="61">
        <f t="shared" si="89"/>
        <v>0</v>
      </c>
      <c r="I516" s="386"/>
      <c r="J516" s="387"/>
      <c r="K516" s="92"/>
    </row>
    <row r="517" spans="1:11" ht="42" customHeight="1">
      <c r="A517" s="59">
        <v>4</v>
      </c>
      <c r="B517" s="106" t="s">
        <v>445</v>
      </c>
      <c r="C517" s="26" t="s">
        <v>14</v>
      </c>
      <c r="D517" s="60">
        <v>50</v>
      </c>
      <c r="E517" s="195"/>
      <c r="F517" s="61">
        <f t="shared" si="88"/>
        <v>0</v>
      </c>
      <c r="G517" s="48"/>
      <c r="H517" s="61">
        <f t="shared" si="89"/>
        <v>0</v>
      </c>
      <c r="I517" s="386"/>
      <c r="J517" s="387"/>
      <c r="K517" s="92"/>
    </row>
    <row r="518" spans="1:10" ht="27.75" customHeight="1">
      <c r="A518" s="38" t="s">
        <v>446</v>
      </c>
      <c r="B518" s="38"/>
      <c r="C518" s="38"/>
      <c r="D518" s="38"/>
      <c r="E518" s="38"/>
      <c r="F518" s="124">
        <f>SUM(F514:F517)</f>
        <v>0</v>
      </c>
      <c r="G518" s="86"/>
      <c r="H518" s="125">
        <f>SUM(H514:H517)</f>
        <v>0</v>
      </c>
      <c r="I518" s="84"/>
      <c r="J518" s="146"/>
    </row>
    <row r="519" spans="1:9" ht="27.75" customHeight="1">
      <c r="A519" s="54"/>
      <c r="B519" s="322"/>
      <c r="C519" s="322"/>
      <c r="D519" s="322"/>
      <c r="E519" s="54"/>
      <c r="F519" s="170"/>
      <c r="G519" s="94"/>
      <c r="H519" s="170"/>
      <c r="I519" s="6"/>
    </row>
    <row r="520" spans="1:11" ht="27.75" customHeight="1">
      <c r="A520" s="20" t="s">
        <v>447</v>
      </c>
      <c r="B520" s="20"/>
      <c r="C520" s="20"/>
      <c r="D520" s="20"/>
      <c r="E520" s="20"/>
      <c r="F520" s="20"/>
      <c r="G520" s="20"/>
      <c r="H520" s="20"/>
      <c r="I520" s="20"/>
      <c r="J520" s="20"/>
      <c r="K520" s="20"/>
    </row>
    <row r="521" spans="1:11" ht="42.75" customHeight="1">
      <c r="A521" s="22" t="s">
        <v>2</v>
      </c>
      <c r="B521" s="388" t="s">
        <v>3</v>
      </c>
      <c r="C521" s="22" t="s">
        <v>4</v>
      </c>
      <c r="D521" s="22" t="s">
        <v>5</v>
      </c>
      <c r="E521" s="23" t="s">
        <v>6</v>
      </c>
      <c r="F521" s="23" t="s">
        <v>7</v>
      </c>
      <c r="G521" s="24" t="s">
        <v>8</v>
      </c>
      <c r="H521" s="23" t="s">
        <v>9</v>
      </c>
      <c r="I521" s="23" t="s">
        <v>10</v>
      </c>
      <c r="J521" s="22" t="s">
        <v>11</v>
      </c>
      <c r="K521" s="58" t="s">
        <v>25</v>
      </c>
    </row>
    <row r="522" spans="1:11" ht="56.25" customHeight="1">
      <c r="A522" s="59">
        <v>1</v>
      </c>
      <c r="B522" s="389" t="s">
        <v>448</v>
      </c>
      <c r="C522" s="106" t="s">
        <v>14</v>
      </c>
      <c r="D522" s="60">
        <v>1200</v>
      </c>
      <c r="E522" s="61"/>
      <c r="F522" s="61">
        <f>D522*E522</f>
        <v>0</v>
      </c>
      <c r="G522" s="48"/>
      <c r="H522" s="61">
        <f>F522+(F522*G522/100)</f>
        <v>0</v>
      </c>
      <c r="I522" s="352"/>
      <c r="J522" s="353"/>
      <c r="K522" s="37"/>
    </row>
    <row r="523" spans="1:10" ht="27.75" customHeight="1">
      <c r="A523" s="38" t="s">
        <v>449</v>
      </c>
      <c r="B523" s="38"/>
      <c r="C523" s="38"/>
      <c r="D523" s="38"/>
      <c r="E523" s="38"/>
      <c r="F523" s="39">
        <f>SUM(F522:F522)</f>
        <v>0</v>
      </c>
      <c r="G523" s="40"/>
      <c r="H523" s="39">
        <f>SUM(H522:H522)</f>
        <v>0</v>
      </c>
      <c r="I523"/>
      <c r="J523"/>
    </row>
    <row r="524" spans="1:10" ht="27.75" customHeight="1">
      <c r="A524" s="13"/>
      <c r="B524" s="390"/>
      <c r="C524" s="42"/>
      <c r="D524" s="43"/>
      <c r="E524" s="44"/>
      <c r="F524" s="44"/>
      <c r="G524" s="45"/>
      <c r="H524" s="44"/>
      <c r="I524" s="46"/>
      <c r="J524" s="47"/>
    </row>
    <row r="525" spans="1:11" ht="27.75" customHeight="1">
      <c r="A525" s="20" t="s">
        <v>450</v>
      </c>
      <c r="B525" s="20"/>
      <c r="C525" s="20"/>
      <c r="D525" s="20"/>
      <c r="E525" s="20"/>
      <c r="F525" s="20"/>
      <c r="G525" s="20"/>
      <c r="H525" s="20"/>
      <c r="I525" s="20"/>
      <c r="J525" s="20"/>
      <c r="K525" s="20"/>
    </row>
    <row r="526" spans="1:11" ht="43.5" customHeight="1">
      <c r="A526" s="22" t="s">
        <v>2</v>
      </c>
      <c r="B526" s="388" t="s">
        <v>3</v>
      </c>
      <c r="C526" s="22" t="s">
        <v>4</v>
      </c>
      <c r="D526" s="22" t="s">
        <v>5</v>
      </c>
      <c r="E526" s="23" t="s">
        <v>6</v>
      </c>
      <c r="F526" s="23" t="s">
        <v>7</v>
      </c>
      <c r="G526" s="24" t="s">
        <v>8</v>
      </c>
      <c r="H526" s="23" t="s">
        <v>9</v>
      </c>
      <c r="I526" s="23" t="s">
        <v>10</v>
      </c>
      <c r="J526" s="22" t="s">
        <v>11</v>
      </c>
      <c r="K526" s="58" t="s">
        <v>25</v>
      </c>
    </row>
    <row r="527" spans="1:11" ht="409.5" customHeight="1">
      <c r="A527" s="164">
        <v>1</v>
      </c>
      <c r="B527" s="89" t="s">
        <v>451</v>
      </c>
      <c r="C527" s="31" t="s">
        <v>14</v>
      </c>
      <c r="D527" s="28">
        <v>300</v>
      </c>
      <c r="E527" s="391"/>
      <c r="F527" s="392">
        <f>D527*E527</f>
        <v>0</v>
      </c>
      <c r="G527" s="157"/>
      <c r="H527" s="392">
        <f>F527+(F527*G527/100)</f>
        <v>0</v>
      </c>
      <c r="I527" s="352"/>
      <c r="J527" s="352"/>
      <c r="K527" s="37"/>
    </row>
    <row r="528" spans="1:10" ht="33" customHeight="1">
      <c r="A528" s="38" t="s">
        <v>452</v>
      </c>
      <c r="B528" s="38"/>
      <c r="C528" s="38"/>
      <c r="D528" s="38"/>
      <c r="E528" s="38"/>
      <c r="F528" s="39">
        <f>SUM(F527:F527)</f>
        <v>0</v>
      </c>
      <c r="G528" s="40"/>
      <c r="H528" s="39">
        <f>SUM(H527:H527)</f>
        <v>0</v>
      </c>
      <c r="I528"/>
      <c r="J528"/>
    </row>
    <row r="529" spans="1:10" ht="33" customHeight="1">
      <c r="A529" s="54"/>
      <c r="B529" s="390"/>
      <c r="C529" s="54"/>
      <c r="D529" s="54"/>
      <c r="E529" s="54"/>
      <c r="F529" s="55"/>
      <c r="G529" s="56"/>
      <c r="H529" s="55"/>
      <c r="I529" s="57"/>
      <c r="J529" s="57"/>
    </row>
    <row r="530" spans="1:11" ht="33" customHeight="1">
      <c r="A530" s="20" t="s">
        <v>453</v>
      </c>
      <c r="B530" s="20"/>
      <c r="C530" s="20"/>
      <c r="D530" s="20"/>
      <c r="E530" s="20"/>
      <c r="F530" s="20"/>
      <c r="G530" s="20"/>
      <c r="H530" s="20"/>
      <c r="I530" s="20"/>
      <c r="J530" s="20"/>
      <c r="K530" s="20"/>
    </row>
    <row r="531" spans="1:11" ht="33" customHeight="1">
      <c r="A531" s="22" t="s">
        <v>2</v>
      </c>
      <c r="B531" s="388" t="s">
        <v>3</v>
      </c>
      <c r="C531" s="22" t="s">
        <v>4</v>
      </c>
      <c r="D531" s="22" t="s">
        <v>5</v>
      </c>
      <c r="E531" s="23" t="s">
        <v>6</v>
      </c>
      <c r="F531" s="23" t="s">
        <v>7</v>
      </c>
      <c r="G531" s="24" t="s">
        <v>8</v>
      </c>
      <c r="H531" s="23" t="s">
        <v>9</v>
      </c>
      <c r="I531" s="23" t="s">
        <v>10</v>
      </c>
      <c r="J531" s="22" t="s">
        <v>11</v>
      </c>
      <c r="K531" s="58" t="s">
        <v>25</v>
      </c>
    </row>
    <row r="532" spans="1:11" ht="33" customHeight="1">
      <c r="A532" s="393">
        <v>1</v>
      </c>
      <c r="B532" s="394" t="s">
        <v>454</v>
      </c>
      <c r="C532" s="395" t="s">
        <v>14</v>
      </c>
      <c r="D532" s="337">
        <v>200</v>
      </c>
      <c r="E532" s="396"/>
      <c r="F532" s="397">
        <f aca="true" t="shared" si="90" ref="F532:F539">D532*E532</f>
        <v>0</v>
      </c>
      <c r="G532" s="398"/>
      <c r="H532" s="397">
        <f aca="true" t="shared" si="91" ref="H532:H539">F532+(F532*G532/100)</f>
        <v>0</v>
      </c>
      <c r="I532" s="31"/>
      <c r="J532" s="33"/>
      <c r="K532" s="37"/>
    </row>
    <row r="533" spans="1:11" ht="33" customHeight="1">
      <c r="A533" s="393">
        <v>2</v>
      </c>
      <c r="B533" s="394" t="s">
        <v>455</v>
      </c>
      <c r="C533" s="395" t="s">
        <v>14</v>
      </c>
      <c r="D533" s="337">
        <v>10</v>
      </c>
      <c r="E533" s="396"/>
      <c r="F533" s="397">
        <f t="shared" si="90"/>
        <v>0</v>
      </c>
      <c r="G533" s="398"/>
      <c r="H533" s="397">
        <f t="shared" si="91"/>
        <v>0</v>
      </c>
      <c r="I533" s="31"/>
      <c r="J533" s="33"/>
      <c r="K533" s="92"/>
    </row>
    <row r="534" spans="1:11" ht="74.25" customHeight="1">
      <c r="A534" s="393">
        <v>3</v>
      </c>
      <c r="B534" s="140" t="s">
        <v>456</v>
      </c>
      <c r="C534" s="399" t="s">
        <v>57</v>
      </c>
      <c r="D534" s="400">
        <v>100</v>
      </c>
      <c r="E534" s="396"/>
      <c r="F534" s="397">
        <f t="shared" si="90"/>
        <v>0</v>
      </c>
      <c r="G534" s="398"/>
      <c r="H534" s="397">
        <f t="shared" si="91"/>
        <v>0</v>
      </c>
      <c r="I534" s="31"/>
      <c r="J534" s="33"/>
      <c r="K534" s="92"/>
    </row>
    <row r="535" spans="1:11" ht="74.25" customHeight="1">
      <c r="A535" s="393">
        <v>4</v>
      </c>
      <c r="B535" s="140" t="s">
        <v>457</v>
      </c>
      <c r="C535" s="399" t="s">
        <v>57</v>
      </c>
      <c r="D535" s="400">
        <v>10</v>
      </c>
      <c r="E535" s="401"/>
      <c r="F535" s="397">
        <f t="shared" si="90"/>
        <v>0</v>
      </c>
      <c r="G535" s="398"/>
      <c r="H535" s="397">
        <f t="shared" si="91"/>
        <v>0</v>
      </c>
      <c r="I535" s="31"/>
      <c r="J535" s="33"/>
      <c r="K535" s="92"/>
    </row>
    <row r="536" spans="1:11" ht="56.25" customHeight="1">
      <c r="A536" s="393">
        <v>5</v>
      </c>
      <c r="B536" s="140" t="s">
        <v>458</v>
      </c>
      <c r="C536" s="399" t="s">
        <v>57</v>
      </c>
      <c r="D536" s="400">
        <v>15</v>
      </c>
      <c r="E536" s="396"/>
      <c r="F536" s="397">
        <f t="shared" si="90"/>
        <v>0</v>
      </c>
      <c r="G536" s="398"/>
      <c r="H536" s="397">
        <f t="shared" si="91"/>
        <v>0</v>
      </c>
      <c r="I536" s="31"/>
      <c r="J536" s="33"/>
      <c r="K536" s="92"/>
    </row>
    <row r="537" spans="1:11" ht="33" customHeight="1">
      <c r="A537" s="393">
        <v>6</v>
      </c>
      <c r="B537" s="140" t="s">
        <v>459</v>
      </c>
      <c r="C537" s="399" t="s">
        <v>57</v>
      </c>
      <c r="D537" s="400">
        <v>400</v>
      </c>
      <c r="E537" s="396"/>
      <c r="F537" s="397">
        <f t="shared" si="90"/>
        <v>0</v>
      </c>
      <c r="G537" s="398"/>
      <c r="H537" s="397">
        <f t="shared" si="91"/>
        <v>0</v>
      </c>
      <c r="I537" s="31"/>
      <c r="J537" s="33"/>
      <c r="K537" s="92"/>
    </row>
    <row r="538" spans="1:11" ht="33" customHeight="1">
      <c r="A538" s="393">
        <v>7</v>
      </c>
      <c r="B538" s="140" t="s">
        <v>460</v>
      </c>
      <c r="C538" s="399" t="s">
        <v>27</v>
      </c>
      <c r="D538" s="400">
        <v>10</v>
      </c>
      <c r="E538" s="396"/>
      <c r="F538" s="397">
        <f t="shared" si="90"/>
        <v>0</v>
      </c>
      <c r="G538" s="398"/>
      <c r="H538" s="397">
        <f t="shared" si="91"/>
        <v>0</v>
      </c>
      <c r="I538" s="31"/>
      <c r="J538" s="33"/>
      <c r="K538" s="92"/>
    </row>
    <row r="539" spans="1:11" ht="33" customHeight="1">
      <c r="A539" s="393">
        <v>8</v>
      </c>
      <c r="B539" s="140" t="s">
        <v>461</v>
      </c>
      <c r="C539" s="395" t="s">
        <v>27</v>
      </c>
      <c r="D539" s="337">
        <v>1</v>
      </c>
      <c r="E539" s="396"/>
      <c r="F539" s="397">
        <f t="shared" si="90"/>
        <v>0</v>
      </c>
      <c r="G539" s="398"/>
      <c r="H539" s="397">
        <f t="shared" si="91"/>
        <v>0</v>
      </c>
      <c r="I539" s="31"/>
      <c r="J539" s="33"/>
      <c r="K539" s="92"/>
    </row>
    <row r="540" spans="1:10" ht="33" customHeight="1">
      <c r="A540" s="38" t="s">
        <v>462</v>
      </c>
      <c r="B540" s="38"/>
      <c r="C540" s="38"/>
      <c r="D540" s="38"/>
      <c r="E540" s="38"/>
      <c r="F540" s="39">
        <f>SUM(F532:F539)</f>
        <v>0</v>
      </c>
      <c r="G540" s="40"/>
      <c r="H540" s="39">
        <f>SUM(H532:H539)</f>
        <v>0</v>
      </c>
      <c r="I540"/>
      <c r="J540"/>
    </row>
    <row r="541" spans="1:10" ht="33" customHeight="1">
      <c r="A541" s="54"/>
      <c r="B541" s="402"/>
      <c r="C541" s="54"/>
      <c r="D541" s="54"/>
      <c r="E541" s="54"/>
      <c r="F541" s="55"/>
      <c r="G541" s="56"/>
      <c r="H541" s="55"/>
      <c r="I541" s="57"/>
      <c r="J541" s="57"/>
    </row>
    <row r="542" spans="1:11" ht="33" customHeight="1">
      <c r="A542" s="20" t="s">
        <v>463</v>
      </c>
      <c r="B542" s="20"/>
      <c r="C542" s="20"/>
      <c r="D542" s="20"/>
      <c r="E542" s="20"/>
      <c r="F542" s="20"/>
      <c r="G542" s="20"/>
      <c r="H542" s="20"/>
      <c r="I542" s="20"/>
      <c r="J542" s="20"/>
      <c r="K542" s="20"/>
    </row>
    <row r="543" spans="1:11" ht="43.5" customHeight="1">
      <c r="A543" s="22" t="s">
        <v>2</v>
      </c>
      <c r="B543" s="388" t="s">
        <v>3</v>
      </c>
      <c r="C543" s="22" t="s">
        <v>4</v>
      </c>
      <c r="D543" s="22" t="s">
        <v>5</v>
      </c>
      <c r="E543" s="23" t="s">
        <v>6</v>
      </c>
      <c r="F543" s="23" t="s">
        <v>7</v>
      </c>
      <c r="G543" s="24" t="s">
        <v>8</v>
      </c>
      <c r="H543" s="23" t="s">
        <v>9</v>
      </c>
      <c r="I543" s="23" t="s">
        <v>10</v>
      </c>
      <c r="J543" s="22" t="s">
        <v>11</v>
      </c>
      <c r="K543" s="58" t="s">
        <v>25</v>
      </c>
    </row>
    <row r="544" spans="1:11" ht="226.5" customHeight="1">
      <c r="A544" s="59">
        <v>1</v>
      </c>
      <c r="B544" s="89" t="s">
        <v>464</v>
      </c>
      <c r="C544" s="31" t="s">
        <v>14</v>
      </c>
      <c r="D544" s="60">
        <v>80</v>
      </c>
      <c r="E544" s="61"/>
      <c r="F544" s="61">
        <f aca="true" t="shared" si="92" ref="F544:F546">D544*E544</f>
        <v>0</v>
      </c>
      <c r="G544" s="90"/>
      <c r="H544" s="61">
        <f aca="true" t="shared" si="93" ref="H544:H546">F544+(F544*G544/100)</f>
        <v>0</v>
      </c>
      <c r="I544" s="352"/>
      <c r="J544" s="352"/>
      <c r="K544" s="37"/>
    </row>
    <row r="545" spans="1:11" ht="217.5" customHeight="1">
      <c r="A545" s="59">
        <v>2</v>
      </c>
      <c r="B545" s="89" t="s">
        <v>465</v>
      </c>
      <c r="C545" s="31" t="s">
        <v>14</v>
      </c>
      <c r="D545" s="60">
        <v>10</v>
      </c>
      <c r="E545" s="61"/>
      <c r="F545" s="61">
        <f t="shared" si="92"/>
        <v>0</v>
      </c>
      <c r="G545" s="90"/>
      <c r="H545" s="61">
        <f t="shared" si="93"/>
        <v>0</v>
      </c>
      <c r="I545" s="352"/>
      <c r="J545" s="353"/>
      <c r="K545" s="92"/>
    </row>
    <row r="546" spans="1:11" ht="20.25" customHeight="1">
      <c r="A546" s="26">
        <v>3</v>
      </c>
      <c r="B546" s="200" t="s">
        <v>466</v>
      </c>
      <c r="C546" s="26" t="s">
        <v>14</v>
      </c>
      <c r="D546" s="28">
        <v>10</v>
      </c>
      <c r="E546" s="29"/>
      <c r="F546" s="61">
        <f t="shared" si="92"/>
        <v>0</v>
      </c>
      <c r="G546" s="157"/>
      <c r="H546" s="61">
        <f t="shared" si="93"/>
        <v>0</v>
      </c>
      <c r="I546" s="352"/>
      <c r="J546" s="358"/>
      <c r="K546" s="92"/>
    </row>
    <row r="547" spans="1:10" ht="27.75" customHeight="1">
      <c r="A547" s="38" t="s">
        <v>467</v>
      </c>
      <c r="B547" s="38"/>
      <c r="C547" s="38"/>
      <c r="D547" s="38"/>
      <c r="E547" s="38"/>
      <c r="F547" s="39">
        <f>F544</f>
        <v>0</v>
      </c>
      <c r="G547" s="40"/>
      <c r="H547" s="39">
        <f>H544</f>
        <v>0</v>
      </c>
      <c r="I547"/>
      <c r="J547"/>
    </row>
    <row r="548" spans="1:9" ht="33" customHeight="1">
      <c r="A548" s="54"/>
      <c r="B548" s="322"/>
      <c r="C548" s="322"/>
      <c r="D548" s="322"/>
      <c r="E548" s="54"/>
      <c r="F548" s="170"/>
      <c r="G548" s="94"/>
      <c r="H548" s="170"/>
      <c r="I548" s="6"/>
    </row>
    <row r="549" spans="1:10" ht="14.25" customHeight="1">
      <c r="A549" s="97"/>
      <c r="B549" s="403" t="s">
        <v>468</v>
      </c>
      <c r="C549" s="404"/>
      <c r="D549" s="404"/>
      <c r="E549" s="405"/>
      <c r="F549" s="405"/>
      <c r="G549" s="406"/>
      <c r="H549" s="405"/>
      <c r="I549" s="407"/>
      <c r="J549" s="407"/>
    </row>
    <row r="550" spans="1:10" ht="58.5" customHeight="1">
      <c r="A550" s="97"/>
      <c r="B550" s="408" t="s">
        <v>469</v>
      </c>
      <c r="C550" s="408"/>
      <c r="D550" s="408"/>
      <c r="E550" s="408"/>
      <c r="F550" s="408"/>
      <c r="G550" s="408"/>
      <c r="H550" s="408"/>
      <c r="I550" s="408"/>
      <c r="J550" s="408"/>
    </row>
    <row r="551" spans="1:9" ht="27.75" customHeight="1">
      <c r="A551" s="97"/>
      <c r="B551" s="98"/>
      <c r="C551" s="97"/>
      <c r="D551" s="97"/>
      <c r="E551" s="99"/>
      <c r="F551" s="99"/>
      <c r="G551" s="100"/>
      <c r="H551" s="99"/>
      <c r="I551" s="101"/>
    </row>
    <row r="552" spans="1:10" ht="27.75" customHeight="1">
      <c r="A552" s="97"/>
      <c r="B552" s="409" t="s">
        <v>470</v>
      </c>
      <c r="C552" s="409"/>
      <c r="D552" s="410"/>
      <c r="E552" s="97"/>
      <c r="F552" s="411"/>
      <c r="G552" s="411"/>
      <c r="H552" s="100"/>
      <c r="I552" s="411"/>
      <c r="J552" s="101"/>
    </row>
    <row r="553" spans="1:10" ht="27.75" customHeight="1">
      <c r="A553" s="97"/>
      <c r="B553" s="97"/>
      <c r="C553"/>
      <c r="D553"/>
      <c r="E553" s="412" t="s">
        <v>471</v>
      </c>
      <c r="F553" s="412"/>
      <c r="G553" s="412"/>
      <c r="H553" s="412"/>
      <c r="I553" s="412"/>
      <c r="J553" s="412"/>
    </row>
    <row r="554" spans="1:10" ht="14.25" customHeight="1">
      <c r="A554" s="97"/>
      <c r="B554" s="97"/>
      <c r="C554"/>
      <c r="D554"/>
      <c r="E554" s="412"/>
      <c r="F554" s="412"/>
      <c r="G554" s="412"/>
      <c r="H554" s="412"/>
      <c r="I554" s="412"/>
      <c r="J554" s="412"/>
    </row>
    <row r="555" spans="1:9" ht="14.25" customHeight="1">
      <c r="A555" s="97"/>
      <c r="B555" s="98"/>
      <c r="C555" s="97"/>
      <c r="D555" s="97"/>
      <c r="E555" s="411"/>
      <c r="F555" s="411"/>
      <c r="G555" s="100"/>
      <c r="H555" s="411"/>
      <c r="I555" s="101"/>
    </row>
    <row r="556" spans="1:9" ht="14.25" customHeight="1">
      <c r="A556" s="97"/>
      <c r="B556" s="98"/>
      <c r="C556" s="97"/>
      <c r="D556" s="97"/>
      <c r="E556" s="411"/>
      <c r="F556" s="411"/>
      <c r="G556" s="100"/>
      <c r="H556" s="411"/>
      <c r="I556" s="101"/>
    </row>
    <row r="557" spans="1:9" ht="14.25" customHeight="1">
      <c r="A557" s="97"/>
      <c r="B557" s="98"/>
      <c r="C557" s="97"/>
      <c r="D557" s="97"/>
      <c r="E557" s="99"/>
      <c r="F557" s="99"/>
      <c r="G557" s="100"/>
      <c r="H557" s="99"/>
      <c r="I557" s="101"/>
    </row>
    <row r="558" spans="1:9" ht="14.25" customHeight="1">
      <c r="A558" s="97"/>
      <c r="B558" s="98"/>
      <c r="C558" s="97"/>
      <c r="D558" s="97"/>
      <c r="E558" s="99"/>
      <c r="F558" s="99"/>
      <c r="G558" s="100"/>
      <c r="H558" s="99"/>
      <c r="I558" s="101"/>
    </row>
    <row r="559" spans="1:9" ht="14.25" customHeight="1">
      <c r="A559" s="97"/>
      <c r="B559" s="98"/>
      <c r="C559" s="97"/>
      <c r="D559" s="97"/>
      <c r="E559" s="99"/>
      <c r="F559" s="99"/>
      <c r="G559" s="100"/>
      <c r="H559" s="99"/>
      <c r="I559" s="101"/>
    </row>
    <row r="560" spans="1:9" ht="14.25" customHeight="1">
      <c r="A560" s="97"/>
      <c r="B560" s="98"/>
      <c r="C560" s="97"/>
      <c r="D560" s="97"/>
      <c r="E560" s="99"/>
      <c r="F560" s="99"/>
      <c r="G560" s="100"/>
      <c r="H560" s="99"/>
      <c r="I560" s="101"/>
    </row>
    <row r="561" spans="1:9" ht="14.25" customHeight="1">
      <c r="A561" s="97"/>
      <c r="B561" s="98"/>
      <c r="C561" s="97"/>
      <c r="D561" s="97"/>
      <c r="E561" s="99"/>
      <c r="F561" s="99"/>
      <c r="G561" s="100"/>
      <c r="H561" s="99"/>
      <c r="I561" s="101"/>
    </row>
    <row r="562" spans="1:9" ht="14.25" customHeight="1">
      <c r="A562" s="97"/>
      <c r="B562" s="98"/>
      <c r="C562" s="97"/>
      <c r="D562" s="97"/>
      <c r="E562" s="99"/>
      <c r="F562" s="99"/>
      <c r="G562" s="100"/>
      <c r="H562" s="99"/>
      <c r="I562" s="101"/>
    </row>
    <row r="563" spans="1:9" ht="14.25" customHeight="1">
      <c r="A563" s="97"/>
      <c r="B563" s="98"/>
      <c r="C563" s="97"/>
      <c r="D563" s="97"/>
      <c r="E563" s="99"/>
      <c r="F563" s="99"/>
      <c r="G563" s="100"/>
      <c r="H563" s="99"/>
      <c r="I563" s="101"/>
    </row>
    <row r="564" spans="1:9" ht="14.25" customHeight="1">
      <c r="A564" s="97"/>
      <c r="B564" s="98"/>
      <c r="C564" s="97"/>
      <c r="D564" s="97"/>
      <c r="E564" s="99"/>
      <c r="F564" s="99"/>
      <c r="G564" s="100"/>
      <c r="H564" s="99"/>
      <c r="I564" s="101"/>
    </row>
    <row r="565" spans="1:9" ht="14.25" customHeight="1">
      <c r="A565" s="97"/>
      <c r="B565" s="98"/>
      <c r="C565" s="97"/>
      <c r="D565" s="97"/>
      <c r="E565" s="99"/>
      <c r="F565" s="99"/>
      <c r="G565" s="100"/>
      <c r="H565" s="99"/>
      <c r="I565" s="101"/>
    </row>
    <row r="566" spans="1:9" ht="14.25" customHeight="1">
      <c r="A566" s="97"/>
      <c r="B566" s="98"/>
      <c r="C566" s="97"/>
      <c r="D566" s="97"/>
      <c r="E566" s="99"/>
      <c r="F566" s="99"/>
      <c r="G566" s="100"/>
      <c r="H566" s="99"/>
      <c r="I566" s="101"/>
    </row>
    <row r="567" spans="1:9" ht="14.25" customHeight="1">
      <c r="A567" s="97"/>
      <c r="B567" s="413"/>
      <c r="C567" s="413"/>
      <c r="D567" s="413"/>
      <c r="E567" s="413"/>
      <c r="F567" s="413"/>
      <c r="G567" s="100"/>
      <c r="H567" s="99"/>
      <c r="I567" s="101"/>
    </row>
    <row r="568" spans="1:9" ht="14.25" customHeight="1">
      <c r="A568" s="97"/>
      <c r="B568" s="98"/>
      <c r="C568" s="97"/>
      <c r="D568" s="97"/>
      <c r="E568" s="99"/>
      <c r="F568" s="99"/>
      <c r="G568" s="100"/>
      <c r="H568" s="99"/>
      <c r="I568" s="101"/>
    </row>
    <row r="569" spans="1:9" ht="14.25" customHeight="1">
      <c r="A569" s="97"/>
      <c r="B569" s="98"/>
      <c r="C569" s="97"/>
      <c r="D569" s="97"/>
      <c r="E569" s="99"/>
      <c r="F569" s="99"/>
      <c r="G569" s="100"/>
      <c r="H569" s="99"/>
      <c r="I569" s="101"/>
    </row>
    <row r="570" spans="1:9" ht="14.25" customHeight="1">
      <c r="A570" s="97"/>
      <c r="B570" s="98"/>
      <c r="C570" s="97"/>
      <c r="D570" s="97"/>
      <c r="E570" s="99"/>
      <c r="F570" s="99"/>
      <c r="G570" s="100"/>
      <c r="H570" s="99"/>
      <c r="I570" s="101"/>
    </row>
    <row r="571" spans="1:9" ht="14.25" customHeight="1">
      <c r="A571" s="97"/>
      <c r="B571" s="98"/>
      <c r="C571" s="97"/>
      <c r="D571" s="97"/>
      <c r="E571" s="99"/>
      <c r="F571" s="99"/>
      <c r="G571" s="100"/>
      <c r="H571" s="99"/>
      <c r="I571" s="101"/>
    </row>
    <row r="572" spans="1:9" ht="14.25" customHeight="1">
      <c r="A572" s="97"/>
      <c r="B572" s="98"/>
      <c r="C572" s="97"/>
      <c r="D572" s="97"/>
      <c r="E572" s="99"/>
      <c r="F572" s="99"/>
      <c r="G572" s="100"/>
      <c r="H572" s="99"/>
      <c r="I572" s="101"/>
    </row>
    <row r="573" spans="1:9" ht="14.25" customHeight="1">
      <c r="A573" s="97"/>
      <c r="B573" s="98"/>
      <c r="C573" s="97"/>
      <c r="D573" s="414"/>
      <c r="E573" s="415"/>
      <c r="F573" s="415"/>
      <c r="G573" s="100"/>
      <c r="H573" s="415"/>
      <c r="I573" s="101"/>
    </row>
    <row r="574" spans="1:9" ht="14.25" customHeight="1">
      <c r="A574" s="97"/>
      <c r="B574" s="98"/>
      <c r="C574" s="97"/>
      <c r="D574" s="97"/>
      <c r="E574" s="99"/>
      <c r="F574" s="99"/>
      <c r="G574" s="100"/>
      <c r="H574" s="99"/>
      <c r="I574" s="101"/>
    </row>
    <row r="575" spans="1:9" ht="14.25" customHeight="1">
      <c r="A575" s="97"/>
      <c r="B575" s="98"/>
      <c r="C575" s="97"/>
      <c r="D575" s="414"/>
      <c r="E575" s="415"/>
      <c r="F575" s="415"/>
      <c r="G575" s="100"/>
      <c r="H575" s="415"/>
      <c r="I575" s="101"/>
    </row>
    <row r="576" spans="1:9" ht="14.25" customHeight="1">
      <c r="A576" s="97"/>
      <c r="B576" s="98"/>
      <c r="C576" s="97"/>
      <c r="D576" s="97"/>
      <c r="E576" s="99"/>
      <c r="F576" s="99"/>
      <c r="G576" s="100"/>
      <c r="H576" s="99"/>
      <c r="I576" s="101"/>
    </row>
    <row r="577" spans="1:9" ht="14.25" customHeight="1">
      <c r="A577" s="97"/>
      <c r="B577" s="98"/>
      <c r="C577" s="97"/>
      <c r="D577" s="97"/>
      <c r="E577" s="99"/>
      <c r="F577" s="99"/>
      <c r="G577" s="100"/>
      <c r="H577" s="99"/>
      <c r="I577" s="101"/>
    </row>
    <row r="578" spans="1:9" ht="14.25" customHeight="1">
      <c r="A578" s="97"/>
      <c r="B578" s="98"/>
      <c r="C578" s="97"/>
      <c r="D578" s="97"/>
      <c r="E578" s="99"/>
      <c r="F578" s="99"/>
      <c r="G578" s="100"/>
      <c r="H578" s="99"/>
      <c r="I578" s="101"/>
    </row>
    <row r="579" spans="1:9" ht="14.25" customHeight="1">
      <c r="A579" s="97"/>
      <c r="B579" s="98"/>
      <c r="C579" s="97"/>
      <c r="D579" s="97"/>
      <c r="E579" s="99"/>
      <c r="F579" s="99"/>
      <c r="G579" s="100"/>
      <c r="H579" s="99"/>
      <c r="I579" s="101"/>
    </row>
    <row r="580" spans="1:9" ht="14.25" customHeight="1">
      <c r="A580" s="97"/>
      <c r="B580" s="98"/>
      <c r="C580" s="97"/>
      <c r="D580" s="97"/>
      <c r="E580" s="99"/>
      <c r="F580" s="99"/>
      <c r="G580" s="100"/>
      <c r="H580" s="99"/>
      <c r="I580" s="101"/>
    </row>
    <row r="581" spans="1:9" ht="14.25" customHeight="1">
      <c r="A581" s="97"/>
      <c r="B581" s="98"/>
      <c r="C581" s="97"/>
      <c r="D581" s="97"/>
      <c r="E581" s="99"/>
      <c r="F581" s="99"/>
      <c r="G581" s="100"/>
      <c r="H581" s="99"/>
      <c r="I581" s="101"/>
    </row>
    <row r="582" spans="1:9" ht="14.25" customHeight="1">
      <c r="A582" s="97"/>
      <c r="B582" s="98"/>
      <c r="C582" s="97"/>
      <c r="D582" s="97"/>
      <c r="E582" s="99"/>
      <c r="F582" s="99"/>
      <c r="G582" s="100"/>
      <c r="H582" s="99"/>
      <c r="I582" s="101"/>
    </row>
    <row r="583" spans="1:9" ht="14.25" customHeight="1">
      <c r="A583" s="97"/>
      <c r="B583" s="98"/>
      <c r="C583" s="97"/>
      <c r="D583" s="97"/>
      <c r="E583" s="99"/>
      <c r="F583" s="99"/>
      <c r="G583" s="100"/>
      <c r="H583" s="99"/>
      <c r="I583" s="101"/>
    </row>
    <row r="584" spans="1:9" ht="14.25" customHeight="1">
      <c r="A584" s="97"/>
      <c r="B584" s="98"/>
      <c r="C584" s="97"/>
      <c r="D584" s="97"/>
      <c r="E584" s="99"/>
      <c r="F584" s="99"/>
      <c r="G584" s="100"/>
      <c r="H584" s="99"/>
      <c r="I584" s="101"/>
    </row>
    <row r="585" spans="1:9" ht="14.25" customHeight="1">
      <c r="A585" s="97"/>
      <c r="B585" s="98"/>
      <c r="C585" s="97"/>
      <c r="D585" s="97"/>
      <c r="E585" s="99"/>
      <c r="F585" s="99"/>
      <c r="G585" s="100"/>
      <c r="H585" s="415"/>
      <c r="I585" s="101"/>
    </row>
    <row r="586" spans="1:9" ht="14.25" customHeight="1">
      <c r="A586" s="97"/>
      <c r="B586" s="98"/>
      <c r="C586" s="97"/>
      <c r="D586" s="414"/>
      <c r="E586" s="415"/>
      <c r="F586" s="415"/>
      <c r="G586" s="100"/>
      <c r="H586" s="415"/>
      <c r="I586" s="101"/>
    </row>
    <row r="587" spans="1:9" ht="14.25" customHeight="1">
      <c r="A587" s="97"/>
      <c r="B587" s="98"/>
      <c r="C587" s="97"/>
      <c r="D587" s="416"/>
      <c r="E587" s="417"/>
      <c r="F587" s="417"/>
      <c r="G587" s="100"/>
      <c r="H587" s="415"/>
      <c r="I587" s="101"/>
    </row>
    <row r="588" spans="1:9" ht="14.25" customHeight="1">
      <c r="A588" s="97"/>
      <c r="B588" s="98"/>
      <c r="C588" s="97"/>
      <c r="D588" s="97"/>
      <c r="E588" s="99"/>
      <c r="F588" s="99"/>
      <c r="G588" s="100"/>
      <c r="H588" s="99"/>
      <c r="I588" s="101"/>
    </row>
    <row r="589" spans="1:9" ht="14.25" customHeight="1">
      <c r="A589" s="97"/>
      <c r="B589" s="98"/>
      <c r="C589" s="97"/>
      <c r="D589" s="97"/>
      <c r="E589" s="99"/>
      <c r="F589" s="99"/>
      <c r="G589" s="100"/>
      <c r="H589" s="99"/>
      <c r="I589" s="101"/>
    </row>
    <row r="590" spans="1:9" ht="14.25" customHeight="1">
      <c r="A590" s="97"/>
      <c r="B590" s="98"/>
      <c r="C590" s="97"/>
      <c r="D590" s="418"/>
      <c r="E590" s="419"/>
      <c r="F590" s="419"/>
      <c r="G590" s="420"/>
      <c r="H590" s="419"/>
      <c r="I590" s="421"/>
    </row>
    <row r="591" spans="1:9" ht="14.25" customHeight="1">
      <c r="A591" s="97"/>
      <c r="B591" s="98"/>
      <c r="C591" s="97"/>
      <c r="D591" s="414"/>
      <c r="E591" s="415"/>
      <c r="F591" s="415"/>
      <c r="G591" s="100"/>
      <c r="H591" s="415"/>
      <c r="I591" s="101"/>
    </row>
    <row r="592" spans="1:9" ht="14.25" customHeight="1">
      <c r="A592" s="97"/>
      <c r="B592" s="98"/>
      <c r="C592" s="97"/>
      <c r="D592" s="97"/>
      <c r="E592" s="99"/>
      <c r="F592" s="99"/>
      <c r="G592" s="100"/>
      <c r="H592" s="99"/>
      <c r="I592" s="101"/>
    </row>
    <row r="593" spans="1:9" ht="14.25" customHeight="1">
      <c r="A593" s="97"/>
      <c r="B593" s="98"/>
      <c r="C593" s="97"/>
      <c r="D593" s="97"/>
      <c r="E593" s="99"/>
      <c r="F593" s="99"/>
      <c r="G593" s="100"/>
      <c r="H593" s="99"/>
      <c r="I593" s="101"/>
    </row>
    <row r="594" spans="1:9" ht="14.25" customHeight="1">
      <c r="A594" s="97"/>
      <c r="B594" s="98"/>
      <c r="C594" s="97"/>
      <c r="D594" s="414"/>
      <c r="E594" s="415"/>
      <c r="F594" s="415"/>
      <c r="G594" s="100"/>
      <c r="H594" s="415"/>
      <c r="I594" s="101"/>
    </row>
    <row r="595" spans="1:9" ht="14.25" customHeight="1">
      <c r="A595" s="97"/>
      <c r="B595" s="98"/>
      <c r="C595" s="97"/>
      <c r="D595" s="97"/>
      <c r="E595" s="99"/>
      <c r="F595" s="99"/>
      <c r="G595" s="100"/>
      <c r="H595" s="99"/>
      <c r="I595" s="101"/>
    </row>
    <row r="596" spans="1:9" ht="14.25" customHeight="1">
      <c r="A596" s="97"/>
      <c r="B596" s="98"/>
      <c r="C596" s="97"/>
      <c r="D596" s="97"/>
      <c r="E596" s="99"/>
      <c r="F596" s="99"/>
      <c r="G596" s="100"/>
      <c r="H596" s="99"/>
      <c r="I596" s="101"/>
    </row>
    <row r="597" spans="1:9" ht="14.25" customHeight="1">
      <c r="A597" s="97"/>
      <c r="B597" s="98"/>
      <c r="C597" s="97"/>
      <c r="D597" s="416"/>
      <c r="E597" s="417"/>
      <c r="F597" s="417"/>
      <c r="G597" s="100"/>
      <c r="H597" s="415"/>
      <c r="I597" s="101"/>
    </row>
    <row r="598" spans="1:9" ht="14.25" customHeight="1">
      <c r="A598" s="97"/>
      <c r="B598" s="98"/>
      <c r="C598" s="97"/>
      <c r="D598" s="97"/>
      <c r="E598" s="99"/>
      <c r="F598" s="99"/>
      <c r="G598" s="100"/>
      <c r="H598" s="99"/>
      <c r="I598" s="101"/>
    </row>
    <row r="599" spans="1:9" ht="14.25" customHeight="1">
      <c r="A599" s="97"/>
      <c r="B599" s="98"/>
      <c r="C599" s="97"/>
      <c r="D599" s="97"/>
      <c r="E599" s="99"/>
      <c r="F599" s="99"/>
      <c r="G599" s="100"/>
      <c r="H599" s="99"/>
      <c r="I599" s="101"/>
    </row>
    <row r="600" spans="1:9" ht="14.25" customHeight="1">
      <c r="A600" s="97"/>
      <c r="B600" s="98"/>
      <c r="C600" s="97"/>
      <c r="D600" s="97"/>
      <c r="E600" s="99"/>
      <c r="F600" s="99"/>
      <c r="G600" s="100"/>
      <c r="H600" s="99"/>
      <c r="I600" s="101"/>
    </row>
    <row r="601" spans="1:9" ht="14.25" customHeight="1">
      <c r="A601" s="97"/>
      <c r="B601" s="98"/>
      <c r="C601" s="97"/>
      <c r="D601" s="97"/>
      <c r="E601" s="99"/>
      <c r="F601" s="99"/>
      <c r="G601" s="100"/>
      <c r="H601" s="99"/>
      <c r="I601" s="101"/>
    </row>
    <row r="602" spans="1:9" ht="14.25" customHeight="1">
      <c r="A602" s="97"/>
      <c r="B602" s="98"/>
      <c r="C602" s="97"/>
      <c r="D602" s="97"/>
      <c r="E602" s="99"/>
      <c r="F602" s="99"/>
      <c r="G602" s="100"/>
      <c r="H602" s="99"/>
      <c r="I602" s="101"/>
    </row>
    <row r="603" spans="1:9" ht="14.25" customHeight="1">
      <c r="A603" s="97"/>
      <c r="B603" s="98"/>
      <c r="C603" s="97"/>
      <c r="D603" s="97"/>
      <c r="E603" s="99"/>
      <c r="F603" s="99"/>
      <c r="G603" s="100"/>
      <c r="H603" s="99"/>
      <c r="I603" s="101"/>
    </row>
    <row r="604" spans="1:9" ht="14.25" customHeight="1">
      <c r="A604" s="97"/>
      <c r="B604" s="98"/>
      <c r="C604" s="97"/>
      <c r="D604" s="414"/>
      <c r="E604" s="415"/>
      <c r="F604" s="415"/>
      <c r="G604" s="100"/>
      <c r="H604" s="415"/>
      <c r="I604" s="101"/>
    </row>
    <row r="605" spans="1:9" ht="14.25" customHeight="1">
      <c r="A605" s="97"/>
      <c r="B605" s="98"/>
      <c r="C605" s="97"/>
      <c r="D605" s="97"/>
      <c r="E605" s="99"/>
      <c r="F605" s="99"/>
      <c r="G605" s="100"/>
      <c r="H605" s="99"/>
      <c r="I605" s="101"/>
    </row>
    <row r="606" spans="1:9" ht="14.25" customHeight="1">
      <c r="A606" s="97"/>
      <c r="B606" s="98"/>
      <c r="C606" s="97"/>
      <c r="D606" s="414"/>
      <c r="E606" s="415"/>
      <c r="F606" s="415"/>
      <c r="G606" s="100"/>
      <c r="H606" s="415"/>
      <c r="I606" s="101"/>
    </row>
    <row r="607" spans="1:9" ht="14.25" customHeight="1">
      <c r="A607" s="97"/>
      <c r="B607" s="98"/>
      <c r="C607" s="97"/>
      <c r="D607" s="414"/>
      <c r="E607" s="415"/>
      <c r="F607" s="415"/>
      <c r="G607" s="100"/>
      <c r="H607" s="415"/>
      <c r="I607" s="101"/>
    </row>
    <row r="608" spans="1:9" ht="14.25" customHeight="1">
      <c r="A608" s="97"/>
      <c r="B608" s="98"/>
      <c r="C608" s="97"/>
      <c r="D608" s="414"/>
      <c r="E608" s="415"/>
      <c r="F608" s="415"/>
      <c r="G608" s="100"/>
      <c r="H608" s="415"/>
      <c r="I608" s="101"/>
    </row>
    <row r="609" spans="1:9" ht="14.25" customHeight="1">
      <c r="A609" s="97"/>
      <c r="B609" s="98"/>
      <c r="C609" s="97"/>
      <c r="D609" s="414"/>
      <c r="E609" s="415"/>
      <c r="F609" s="415"/>
      <c r="G609" s="100"/>
      <c r="H609" s="415"/>
      <c r="I609" s="101"/>
    </row>
    <row r="610" spans="1:9" ht="14.25" customHeight="1">
      <c r="A610" s="97"/>
      <c r="B610" s="98"/>
      <c r="C610" s="97"/>
      <c r="D610" s="414"/>
      <c r="E610" s="415"/>
      <c r="F610" s="415"/>
      <c r="G610" s="422"/>
      <c r="H610" s="415"/>
      <c r="I610" s="423"/>
    </row>
    <row r="611" spans="1:9" ht="14.25" customHeight="1">
      <c r="A611" s="97"/>
      <c r="B611" s="98"/>
      <c r="C611" s="97"/>
      <c r="D611" s="418"/>
      <c r="E611" s="419"/>
      <c r="F611" s="419"/>
      <c r="G611" s="420"/>
      <c r="H611" s="424"/>
      <c r="I611"/>
    </row>
    <row r="612" spans="1:9" ht="14.25" customHeight="1">
      <c r="A612" s="97"/>
      <c r="B612" s="98"/>
      <c r="C612" s="97"/>
      <c r="D612" s="97"/>
      <c r="E612" s="99"/>
      <c r="F612" s="99"/>
      <c r="G612" s="100"/>
      <c r="H612" s="99"/>
      <c r="I612" s="101"/>
    </row>
    <row r="613" spans="1:9" ht="14.25" customHeight="1">
      <c r="A613" s="97"/>
      <c r="B613" s="98"/>
      <c r="C613" s="97"/>
      <c r="D613" s="97"/>
      <c r="E613" s="99"/>
      <c r="F613" s="99"/>
      <c r="G613" s="100"/>
      <c r="H613" s="99"/>
      <c r="I613" s="101"/>
    </row>
    <row r="614" spans="1:9" ht="14.25" customHeight="1">
      <c r="A614" s="97"/>
      <c r="B614" s="98"/>
      <c r="C614" s="97"/>
      <c r="D614" s="97"/>
      <c r="E614" s="99"/>
      <c r="F614" s="99"/>
      <c r="G614" s="100"/>
      <c r="H614" s="99"/>
      <c r="I614" s="101"/>
    </row>
    <row r="615" spans="1:9" ht="14.25" customHeight="1">
      <c r="A615" s="97"/>
      <c r="B615" s="98"/>
      <c r="C615" s="97"/>
      <c r="D615" s="97"/>
      <c r="E615" s="152"/>
      <c r="F615" s="152"/>
      <c r="G615" s="100"/>
      <c r="H615" s="99"/>
      <c r="I615" s="101"/>
    </row>
    <row r="616" spans="1:9" ht="14.25" customHeight="1">
      <c r="A616" s="97"/>
      <c r="B616" s="98"/>
      <c r="C616" s="97"/>
      <c r="D616" s="97"/>
      <c r="E616" s="99"/>
      <c r="F616" s="99"/>
      <c r="G616" s="100"/>
      <c r="H616" s="99"/>
      <c r="I616" s="101"/>
    </row>
    <row r="617" spans="1:9" ht="14.25" customHeight="1">
      <c r="A617" s="97"/>
      <c r="B617" s="98"/>
      <c r="C617" s="97"/>
      <c r="D617" s="97"/>
      <c r="E617" s="99"/>
      <c r="F617" s="99"/>
      <c r="G617" s="100"/>
      <c r="H617" s="99"/>
      <c r="I617" s="101"/>
    </row>
    <row r="618" spans="1:9" ht="14.25" customHeight="1">
      <c r="A618" s="97"/>
      <c r="B618" s="98"/>
      <c r="C618" s="97"/>
      <c r="D618" s="97"/>
      <c r="E618" s="99"/>
      <c r="F618" s="99"/>
      <c r="G618" s="100"/>
      <c r="H618" s="99"/>
      <c r="I618" s="101"/>
    </row>
    <row r="619" spans="1:9" ht="14.25" customHeight="1">
      <c r="A619" s="97"/>
      <c r="B619" s="98"/>
      <c r="C619" s="97"/>
      <c r="D619" s="97"/>
      <c r="E619" s="99"/>
      <c r="F619" s="99"/>
      <c r="G619" s="100"/>
      <c r="H619" s="99"/>
      <c r="I619" s="101"/>
    </row>
    <row r="620" spans="1:9" ht="14.25" customHeight="1">
      <c r="A620" s="97"/>
      <c r="B620" s="98"/>
      <c r="C620" s="97"/>
      <c r="D620" s="97"/>
      <c r="E620" s="99"/>
      <c r="F620" s="99"/>
      <c r="G620" s="100"/>
      <c r="H620" s="99"/>
      <c r="I620" s="101"/>
    </row>
    <row r="621" spans="1:9" ht="14.25" customHeight="1">
      <c r="A621" s="97"/>
      <c r="B621" s="98"/>
      <c r="C621" s="97"/>
      <c r="D621" s="97"/>
      <c r="E621" s="99"/>
      <c r="F621" s="99"/>
      <c r="G621" s="100"/>
      <c r="H621" s="99"/>
      <c r="I621" s="101"/>
    </row>
    <row r="622" spans="1:9" ht="14.25" customHeight="1">
      <c r="A622" s="97"/>
      <c r="B622" s="98"/>
      <c r="C622" s="97"/>
      <c r="D622" s="97"/>
      <c r="E622" s="99"/>
      <c r="F622" s="99"/>
      <c r="G622" s="100"/>
      <c r="H622" s="99"/>
      <c r="I622" s="101"/>
    </row>
    <row r="623" spans="1:9" ht="14.25" customHeight="1">
      <c r="A623" s="97"/>
      <c r="B623" s="98"/>
      <c r="C623" s="97"/>
      <c r="D623" s="97"/>
      <c r="E623" s="99"/>
      <c r="F623" s="99"/>
      <c r="G623" s="100"/>
      <c r="H623" s="99"/>
      <c r="I623" s="101"/>
    </row>
    <row r="624" spans="1:9" ht="14.25" customHeight="1">
      <c r="A624" s="97"/>
      <c r="B624" s="98"/>
      <c r="C624" s="97"/>
      <c r="D624" s="97"/>
      <c r="E624" s="99"/>
      <c r="F624" s="99"/>
      <c r="G624" s="100"/>
      <c r="H624" s="99"/>
      <c r="I624" s="101"/>
    </row>
    <row r="625" spans="1:9" ht="14.25" customHeight="1">
      <c r="A625" s="97"/>
      <c r="B625" s="98"/>
      <c r="C625" s="97"/>
      <c r="D625" s="97"/>
      <c r="E625" s="99"/>
      <c r="F625" s="99"/>
      <c r="G625" s="100"/>
      <c r="H625" s="99"/>
      <c r="I625" s="101"/>
    </row>
    <row r="626" spans="1:9" ht="14.25" customHeight="1">
      <c r="A626" s="97"/>
      <c r="B626" s="98"/>
      <c r="C626" s="97"/>
      <c r="D626" s="97"/>
      <c r="E626" s="99"/>
      <c r="F626" s="99"/>
      <c r="G626" s="100"/>
      <c r="H626" s="99"/>
      <c r="I626" s="101"/>
    </row>
    <row r="627" spans="1:9" ht="14.25" customHeight="1">
      <c r="A627" s="97"/>
      <c r="B627" s="98"/>
      <c r="C627" s="97"/>
      <c r="D627" s="97"/>
      <c r="E627" s="99"/>
      <c r="F627" s="99"/>
      <c r="G627" s="100"/>
      <c r="H627" s="99"/>
      <c r="I627" s="101"/>
    </row>
    <row r="628" spans="1:9" ht="14.25" customHeight="1">
      <c r="A628" s="97"/>
      <c r="B628" s="98"/>
      <c r="C628" s="97"/>
      <c r="D628" s="97"/>
      <c r="E628" s="99"/>
      <c r="F628" s="99"/>
      <c r="G628" s="100"/>
      <c r="H628" s="99"/>
      <c r="I628" s="101"/>
    </row>
    <row r="629" spans="1:9" ht="14.25" customHeight="1">
      <c r="A629" s="97"/>
      <c r="B629" s="98"/>
      <c r="C629" s="97"/>
      <c r="D629" s="97"/>
      <c r="E629" s="99"/>
      <c r="F629" s="99"/>
      <c r="G629" s="100"/>
      <c r="H629" s="99"/>
      <c r="I629" s="101"/>
    </row>
    <row r="630" spans="1:9" ht="14.25" customHeight="1">
      <c r="A630" s="97"/>
      <c r="B630" s="98"/>
      <c r="C630" s="97"/>
      <c r="D630" s="97"/>
      <c r="E630" s="99"/>
      <c r="F630" s="99"/>
      <c r="G630" s="100"/>
      <c r="H630" s="99"/>
      <c r="I630" s="101"/>
    </row>
    <row r="631" spans="1:9" ht="14.25" customHeight="1">
      <c r="A631" s="97"/>
      <c r="B631" s="98"/>
      <c r="C631" s="97"/>
      <c r="D631" s="97"/>
      <c r="E631" s="99"/>
      <c r="F631" s="99"/>
      <c r="G631" s="100"/>
      <c r="H631" s="99"/>
      <c r="I631" s="101"/>
    </row>
    <row r="632" spans="1:9" ht="14.25" customHeight="1">
      <c r="A632" s="97"/>
      <c r="B632" s="98"/>
      <c r="C632" s="97"/>
      <c r="D632" s="97"/>
      <c r="E632" s="99"/>
      <c r="F632" s="99"/>
      <c r="G632" s="100"/>
      <c r="H632" s="99"/>
      <c r="I632" s="101"/>
    </row>
    <row r="633" spans="1:9" ht="14.25" customHeight="1">
      <c r="A633" s="97"/>
      <c r="B633" s="98"/>
      <c r="C633" s="97"/>
      <c r="D633" s="97"/>
      <c r="E633" s="99"/>
      <c r="F633" s="99"/>
      <c r="G633" s="100"/>
      <c r="H633" s="99"/>
      <c r="I633" s="101"/>
    </row>
    <row r="634" spans="1:9" ht="14.25" customHeight="1">
      <c r="A634" s="97"/>
      <c r="B634" s="98"/>
      <c r="C634" s="97"/>
      <c r="D634" s="97"/>
      <c r="E634" s="99"/>
      <c r="F634" s="99"/>
      <c r="G634" s="100"/>
      <c r="H634" s="99"/>
      <c r="I634" s="101"/>
    </row>
    <row r="635" spans="1:9" ht="14.25" customHeight="1">
      <c r="A635" s="97"/>
      <c r="B635" s="98"/>
      <c r="C635" s="97"/>
      <c r="D635" s="97"/>
      <c r="E635" s="99"/>
      <c r="F635" s="99"/>
      <c r="G635" s="100"/>
      <c r="H635" s="99"/>
      <c r="I635" s="101"/>
    </row>
    <row r="636" spans="1:9" ht="14.25" customHeight="1">
      <c r="A636" s="97"/>
      <c r="B636" s="98"/>
      <c r="C636" s="97"/>
      <c r="D636" s="97"/>
      <c r="E636" s="99"/>
      <c r="F636" s="99"/>
      <c r="G636" s="100"/>
      <c r="H636" s="99"/>
      <c r="I636" s="101"/>
    </row>
    <row r="637" spans="1:9" ht="14.25" customHeight="1">
      <c r="A637" s="97"/>
      <c r="B637" s="98"/>
      <c r="C637" s="97"/>
      <c r="D637" s="97"/>
      <c r="E637" s="99"/>
      <c r="F637" s="99"/>
      <c r="G637" s="100"/>
      <c r="H637" s="99"/>
      <c r="I637" s="101"/>
    </row>
    <row r="638" spans="1:9" ht="14.25" customHeight="1">
      <c r="A638" s="97"/>
      <c r="B638" s="98"/>
      <c r="C638" s="97"/>
      <c r="D638" s="97"/>
      <c r="E638" s="99"/>
      <c r="F638" s="99"/>
      <c r="G638" s="100"/>
      <c r="H638" s="99"/>
      <c r="I638" s="101"/>
    </row>
    <row r="639" spans="1:9" ht="14.25" customHeight="1">
      <c r="A639" s="97"/>
      <c r="B639" s="98"/>
      <c r="C639" s="97"/>
      <c r="D639" s="97"/>
      <c r="E639" s="99"/>
      <c r="F639" s="99"/>
      <c r="G639" s="100"/>
      <c r="H639" s="99"/>
      <c r="I639" s="101"/>
    </row>
    <row r="640" spans="1:9" ht="14.25" customHeight="1">
      <c r="A640" s="97"/>
      <c r="B640" s="98"/>
      <c r="C640" s="97"/>
      <c r="D640" s="97"/>
      <c r="E640" s="99"/>
      <c r="F640" s="99"/>
      <c r="G640" s="100"/>
      <c r="H640" s="99"/>
      <c r="I640" s="101"/>
    </row>
    <row r="641" spans="1:9" ht="14.25" customHeight="1">
      <c r="A641" s="97"/>
      <c r="B641" s="98"/>
      <c r="C641" s="97"/>
      <c r="D641" s="97"/>
      <c r="E641" s="99"/>
      <c r="F641" s="99"/>
      <c r="G641" s="100"/>
      <c r="H641" s="99"/>
      <c r="I641" s="101"/>
    </row>
    <row r="642" spans="1:9" ht="14.25" customHeight="1">
      <c r="A642" s="97"/>
      <c r="B642" s="98"/>
      <c r="C642" s="97"/>
      <c r="D642" s="97"/>
      <c r="E642" s="99"/>
      <c r="F642" s="99"/>
      <c r="G642" s="100"/>
      <c r="H642" s="99"/>
      <c r="I642" s="101"/>
    </row>
    <row r="643" spans="1:9" ht="14.25" customHeight="1">
      <c r="A643" s="97"/>
      <c r="B643" s="98"/>
      <c r="C643" s="97"/>
      <c r="D643" s="97"/>
      <c r="E643" s="99"/>
      <c r="F643" s="99"/>
      <c r="G643" s="100"/>
      <c r="H643" s="99"/>
      <c r="I643" s="101"/>
    </row>
    <row r="644" spans="1:9" ht="14.25" customHeight="1">
      <c r="A644" s="97"/>
      <c r="B644" s="98"/>
      <c r="C644" s="97"/>
      <c r="D644" s="97"/>
      <c r="E644" s="99"/>
      <c r="F644" s="99"/>
      <c r="G644" s="100"/>
      <c r="H644" s="99"/>
      <c r="I644" s="101"/>
    </row>
    <row r="645" spans="1:9" ht="14.25" customHeight="1">
      <c r="A645" s="97"/>
      <c r="B645" s="98"/>
      <c r="C645" s="97"/>
      <c r="D645" s="97"/>
      <c r="E645" s="99"/>
      <c r="F645" s="99"/>
      <c r="G645" s="100"/>
      <c r="H645" s="99"/>
      <c r="I645" s="101"/>
    </row>
    <row r="646" spans="1:9" ht="14.25" customHeight="1">
      <c r="A646" s="97"/>
      <c r="B646" s="98"/>
      <c r="C646" s="97"/>
      <c r="D646" s="97"/>
      <c r="E646" s="99"/>
      <c r="F646" s="99"/>
      <c r="G646" s="100"/>
      <c r="H646" s="99"/>
      <c r="I646" s="101"/>
    </row>
    <row r="647" spans="1:9" ht="14.25" customHeight="1">
      <c r="A647" s="97"/>
      <c r="B647" s="98"/>
      <c r="C647" s="97"/>
      <c r="D647" s="97"/>
      <c r="E647" s="99"/>
      <c r="F647" s="99"/>
      <c r="G647" s="100"/>
      <c r="H647" s="99"/>
      <c r="I647" s="101"/>
    </row>
    <row r="648" spans="1:9" ht="14.25" customHeight="1">
      <c r="A648" s="97"/>
      <c r="B648" s="98"/>
      <c r="C648" s="97"/>
      <c r="D648" s="97"/>
      <c r="E648" s="99"/>
      <c r="F648" s="99"/>
      <c r="G648" s="100"/>
      <c r="H648" s="99"/>
      <c r="I648" s="101"/>
    </row>
    <row r="649" spans="1:9" ht="14.25" customHeight="1">
      <c r="A649" s="97"/>
      <c r="B649" s="98"/>
      <c r="C649" s="97"/>
      <c r="D649" s="97"/>
      <c r="E649" s="99"/>
      <c r="F649" s="99"/>
      <c r="G649" s="100"/>
      <c r="H649" s="99"/>
      <c r="I649" s="101"/>
    </row>
    <row r="650" spans="1:9" ht="14.25" customHeight="1">
      <c r="A650" s="97"/>
      <c r="B650" s="98"/>
      <c r="C650" s="97"/>
      <c r="D650" s="97"/>
      <c r="E650" s="99"/>
      <c r="F650" s="99"/>
      <c r="G650" s="100"/>
      <c r="H650" s="99"/>
      <c r="I650" s="101"/>
    </row>
    <row r="651" spans="1:9" ht="14.25" customHeight="1">
      <c r="A651" s="97"/>
      <c r="B651" s="98"/>
      <c r="C651" s="97"/>
      <c r="D651" s="97"/>
      <c r="E651" s="99"/>
      <c r="F651" s="99"/>
      <c r="G651" s="100"/>
      <c r="H651" s="99"/>
      <c r="I651" s="101"/>
    </row>
    <row r="652" spans="1:9" ht="14.25" customHeight="1">
      <c r="A652" s="97"/>
      <c r="B652" s="98"/>
      <c r="C652" s="97"/>
      <c r="D652" s="97"/>
      <c r="E652" s="99"/>
      <c r="F652" s="99"/>
      <c r="G652" s="100"/>
      <c r="H652" s="99"/>
      <c r="I652" s="101"/>
    </row>
    <row r="653" spans="1:9" ht="14.25" customHeight="1">
      <c r="A653" s="97"/>
      <c r="B653" s="98"/>
      <c r="C653" s="97"/>
      <c r="D653" s="97"/>
      <c r="E653" s="99"/>
      <c r="F653" s="99"/>
      <c r="G653" s="100"/>
      <c r="H653" s="99"/>
      <c r="I653" s="101"/>
    </row>
    <row r="654" spans="1:9" ht="14.25" customHeight="1">
      <c r="A654" s="97"/>
      <c r="B654" s="98"/>
      <c r="C654" s="97"/>
      <c r="D654" s="97"/>
      <c r="E654" s="99"/>
      <c r="F654" s="99"/>
      <c r="G654" s="100"/>
      <c r="H654" s="99"/>
      <c r="I654" s="101"/>
    </row>
    <row r="655" spans="1:9" ht="14.25" customHeight="1">
      <c r="A655" s="97"/>
      <c r="B655" s="98"/>
      <c r="C655" s="97"/>
      <c r="D655" s="97"/>
      <c r="E655" s="99"/>
      <c r="F655" s="99"/>
      <c r="G655" s="100"/>
      <c r="H655" s="99"/>
      <c r="I655" s="101"/>
    </row>
    <row r="656" spans="1:9" ht="14.25" customHeight="1">
      <c r="A656" s="97"/>
      <c r="B656" s="98"/>
      <c r="C656" s="97"/>
      <c r="D656" s="97"/>
      <c r="E656" s="99"/>
      <c r="F656" s="99"/>
      <c r="G656" s="100"/>
      <c r="H656" s="99"/>
      <c r="I656" s="101"/>
    </row>
    <row r="657" spans="1:9" ht="14.25" customHeight="1">
      <c r="A657" s="97"/>
      <c r="B657" s="98"/>
      <c r="C657" s="97"/>
      <c r="D657" s="97"/>
      <c r="E657" s="99"/>
      <c r="F657" s="99"/>
      <c r="G657" s="100"/>
      <c r="H657" s="99"/>
      <c r="I657" s="101"/>
    </row>
    <row r="658" spans="1:9" ht="14.25" customHeight="1">
      <c r="A658" s="97"/>
      <c r="B658" s="98"/>
      <c r="C658" s="97"/>
      <c r="D658" s="97"/>
      <c r="E658" s="99"/>
      <c r="F658" s="99"/>
      <c r="G658" s="100"/>
      <c r="H658" s="99"/>
      <c r="I658" s="101"/>
    </row>
    <row r="659" spans="1:9" ht="14.25" customHeight="1">
      <c r="A659" s="97"/>
      <c r="B659" s="98"/>
      <c r="C659" s="97"/>
      <c r="D659" s="97"/>
      <c r="E659" s="99"/>
      <c r="F659" s="99"/>
      <c r="G659" s="100"/>
      <c r="H659" s="99"/>
      <c r="I659" s="101"/>
    </row>
    <row r="660" spans="1:9" ht="14.25" customHeight="1">
      <c r="A660" s="97"/>
      <c r="B660" s="98"/>
      <c r="C660" s="97"/>
      <c r="D660" s="97"/>
      <c r="E660" s="99"/>
      <c r="F660" s="99"/>
      <c r="G660" s="100"/>
      <c r="H660" s="99"/>
      <c r="I660" s="101"/>
    </row>
    <row r="661" spans="1:9" ht="14.25" customHeight="1">
      <c r="A661" s="97"/>
      <c r="B661" s="98"/>
      <c r="C661" s="97"/>
      <c r="D661" s="97"/>
      <c r="E661" s="99"/>
      <c r="F661" s="99"/>
      <c r="G661" s="100"/>
      <c r="H661" s="99"/>
      <c r="I661" s="101"/>
    </row>
    <row r="662" spans="1:9" ht="14.25" customHeight="1">
      <c r="A662" s="97"/>
      <c r="B662" s="98"/>
      <c r="C662" s="97"/>
      <c r="D662" s="97"/>
      <c r="E662" s="99"/>
      <c r="F662" s="99"/>
      <c r="G662" s="100"/>
      <c r="H662" s="99"/>
      <c r="I662" s="101"/>
    </row>
    <row r="663" spans="1:9" ht="14.25" customHeight="1">
      <c r="A663" s="97"/>
      <c r="B663" s="98"/>
      <c r="C663" s="97"/>
      <c r="D663" s="97"/>
      <c r="E663" s="99"/>
      <c r="F663" s="99"/>
      <c r="G663" s="100"/>
      <c r="H663" s="99"/>
      <c r="I663" s="101"/>
    </row>
    <row r="664" spans="1:9" ht="14.25" customHeight="1">
      <c r="A664" s="97"/>
      <c r="B664" s="98"/>
      <c r="C664" s="97"/>
      <c r="D664" s="97"/>
      <c r="E664" s="99"/>
      <c r="F664" s="99"/>
      <c r="G664" s="100"/>
      <c r="H664" s="99"/>
      <c r="I664" s="101"/>
    </row>
    <row r="665" spans="1:9" ht="14.25" customHeight="1">
      <c r="A665" s="97"/>
      <c r="B665" s="98"/>
      <c r="C665" s="97"/>
      <c r="D665" s="97"/>
      <c r="E665" s="99"/>
      <c r="F665" s="99"/>
      <c r="G665" s="100"/>
      <c r="H665" s="99"/>
      <c r="I665" s="101"/>
    </row>
    <row r="666" spans="1:9" ht="14.25" customHeight="1">
      <c r="A666" s="97"/>
      <c r="B666" s="98"/>
      <c r="C666" s="97"/>
      <c r="D666" s="97"/>
      <c r="E666" s="99"/>
      <c r="F666" s="99"/>
      <c r="G666" s="100"/>
      <c r="H666" s="99"/>
      <c r="I666" s="101"/>
    </row>
    <row r="667" spans="1:9" ht="14.25" customHeight="1">
      <c r="A667" s="97"/>
      <c r="B667" s="98"/>
      <c r="C667" s="97"/>
      <c r="D667" s="97"/>
      <c r="E667" s="99"/>
      <c r="F667" s="99"/>
      <c r="G667" s="100"/>
      <c r="H667" s="99"/>
      <c r="I667" s="101"/>
    </row>
    <row r="668" spans="1:9" ht="14.25" customHeight="1">
      <c r="A668" s="97"/>
      <c r="B668" s="98"/>
      <c r="C668" s="97"/>
      <c r="D668" s="97"/>
      <c r="E668" s="99"/>
      <c r="F668" s="99"/>
      <c r="G668" s="100"/>
      <c r="H668" s="99"/>
      <c r="I668" s="101"/>
    </row>
    <row r="669" spans="1:9" ht="14.25" customHeight="1">
      <c r="A669" s="97"/>
      <c r="B669" s="98"/>
      <c r="C669" s="97"/>
      <c r="D669" s="97"/>
      <c r="E669" s="99"/>
      <c r="F669" s="99"/>
      <c r="G669" s="100"/>
      <c r="H669" s="99"/>
      <c r="I669" s="101"/>
    </row>
    <row r="670" spans="1:9" ht="14.25" customHeight="1">
      <c r="A670" s="97"/>
      <c r="B670" s="98"/>
      <c r="C670" s="97"/>
      <c r="D670" s="97"/>
      <c r="E670" s="99"/>
      <c r="F670" s="99"/>
      <c r="G670" s="100"/>
      <c r="H670" s="99"/>
      <c r="I670" s="101"/>
    </row>
    <row r="671" spans="1:9" ht="14.25" customHeight="1">
      <c r="A671" s="97"/>
      <c r="B671" s="98"/>
      <c r="C671" s="97"/>
      <c r="D671" s="97"/>
      <c r="E671" s="99"/>
      <c r="F671" s="99"/>
      <c r="G671" s="100"/>
      <c r="H671" s="99"/>
      <c r="I671" s="101"/>
    </row>
    <row r="672" spans="1:9" ht="14.25" customHeight="1">
      <c r="A672" s="97"/>
      <c r="B672" s="98"/>
      <c r="C672" s="97"/>
      <c r="D672" s="97"/>
      <c r="E672" s="99"/>
      <c r="F672" s="99"/>
      <c r="G672" s="100"/>
      <c r="H672" s="99"/>
      <c r="I672" s="101"/>
    </row>
    <row r="673" spans="1:9" ht="14.25" customHeight="1">
      <c r="A673" s="97"/>
      <c r="B673" s="98"/>
      <c r="C673" s="97"/>
      <c r="D673" s="97"/>
      <c r="E673" s="99"/>
      <c r="F673" s="99"/>
      <c r="G673" s="100"/>
      <c r="H673" s="99"/>
      <c r="I673" s="101"/>
    </row>
    <row r="674" spans="1:9" ht="14.25" customHeight="1">
      <c r="A674" s="97"/>
      <c r="B674" s="98"/>
      <c r="C674" s="97"/>
      <c r="D674" s="97"/>
      <c r="E674" s="99"/>
      <c r="F674" s="99"/>
      <c r="G674" s="100"/>
      <c r="H674" s="99"/>
      <c r="I674" s="101"/>
    </row>
    <row r="675" spans="1:9" ht="14.25" customHeight="1">
      <c r="A675" s="97"/>
      <c r="B675" s="98"/>
      <c r="C675" s="97"/>
      <c r="D675" s="97"/>
      <c r="E675" s="99"/>
      <c r="F675" s="99"/>
      <c r="G675" s="100"/>
      <c r="H675" s="99"/>
      <c r="I675" s="101"/>
    </row>
    <row r="676" spans="1:9" ht="14.25" customHeight="1">
      <c r="A676" s="97"/>
      <c r="B676" s="98"/>
      <c r="C676" s="97"/>
      <c r="D676" s="97"/>
      <c r="E676" s="99"/>
      <c r="F676" s="99"/>
      <c r="G676" s="100"/>
      <c r="H676" s="99"/>
      <c r="I676" s="101"/>
    </row>
    <row r="677" spans="1:9" ht="14.25" customHeight="1">
      <c r="A677" s="97"/>
      <c r="B677" s="98"/>
      <c r="C677" s="97"/>
      <c r="D677" s="97"/>
      <c r="E677" s="99"/>
      <c r="F677" s="99"/>
      <c r="G677" s="100"/>
      <c r="H677" s="99"/>
      <c r="I677" s="101"/>
    </row>
    <row r="678" spans="1:9" ht="14.25" customHeight="1">
      <c r="A678" s="97"/>
      <c r="B678" s="98"/>
      <c r="C678" s="97"/>
      <c r="D678" s="97"/>
      <c r="E678" s="99"/>
      <c r="F678" s="99"/>
      <c r="G678" s="100"/>
      <c r="H678" s="99"/>
      <c r="I678" s="101"/>
    </row>
    <row r="679" spans="1:9" ht="14.25" customHeight="1">
      <c r="A679" s="97"/>
      <c r="B679" s="98"/>
      <c r="C679" s="97"/>
      <c r="D679" s="97"/>
      <c r="E679" s="99"/>
      <c r="F679" s="99"/>
      <c r="G679" s="100"/>
      <c r="H679" s="99"/>
      <c r="I679" s="101"/>
    </row>
    <row r="680" spans="1:9" ht="14.25" customHeight="1">
      <c r="A680" s="97"/>
      <c r="B680" s="98"/>
      <c r="C680" s="97"/>
      <c r="D680" s="97"/>
      <c r="E680" s="99"/>
      <c r="F680" s="99"/>
      <c r="G680" s="100"/>
      <c r="H680" s="99"/>
      <c r="I680" s="101"/>
    </row>
    <row r="681" spans="1:9" ht="14.25" customHeight="1">
      <c r="A681" s="97"/>
      <c r="B681" s="98"/>
      <c r="C681" s="97"/>
      <c r="D681" s="97"/>
      <c r="E681" s="99"/>
      <c r="F681" s="99"/>
      <c r="G681" s="100"/>
      <c r="H681" s="99"/>
      <c r="I681" s="101"/>
    </row>
    <row r="682" spans="1:9" ht="14.25" customHeight="1">
      <c r="A682" s="97"/>
      <c r="B682" s="98"/>
      <c r="C682" s="97"/>
      <c r="D682" s="97"/>
      <c r="E682" s="99"/>
      <c r="F682" s="99"/>
      <c r="G682" s="100"/>
      <c r="H682" s="99"/>
      <c r="I682" s="101"/>
    </row>
    <row r="683" spans="1:9" ht="14.25" customHeight="1">
      <c r="A683" s="97"/>
      <c r="B683" s="98"/>
      <c r="C683" s="97"/>
      <c r="D683" s="97"/>
      <c r="E683" s="99"/>
      <c r="F683" s="99"/>
      <c r="G683" s="100"/>
      <c r="H683" s="99"/>
      <c r="I683" s="101"/>
    </row>
    <row r="684" spans="1:9" ht="14.25" customHeight="1">
      <c r="A684" s="97"/>
      <c r="B684" s="98"/>
      <c r="C684" s="97"/>
      <c r="D684" s="97"/>
      <c r="E684" s="99"/>
      <c r="F684" s="99"/>
      <c r="G684" s="100"/>
      <c r="H684" s="99"/>
      <c r="I684" s="101"/>
    </row>
    <row r="685" spans="1:9" ht="14.25" customHeight="1">
      <c r="A685" s="97"/>
      <c r="B685" s="98"/>
      <c r="C685" s="97"/>
      <c r="D685" s="97"/>
      <c r="E685" s="99"/>
      <c r="F685" s="99"/>
      <c r="G685" s="100"/>
      <c r="H685" s="99"/>
      <c r="I685" s="101"/>
    </row>
    <row r="686" spans="1:9" ht="14.25" customHeight="1">
      <c r="A686" s="97"/>
      <c r="B686" s="98"/>
      <c r="C686" s="97"/>
      <c r="D686" s="97"/>
      <c r="E686" s="99"/>
      <c r="F686" s="99"/>
      <c r="G686" s="100"/>
      <c r="H686" s="99"/>
      <c r="I686" s="101"/>
    </row>
    <row r="687" spans="1:9" ht="14.25" customHeight="1">
      <c r="A687" s="97"/>
      <c r="B687" s="98"/>
      <c r="C687" s="97"/>
      <c r="D687" s="97"/>
      <c r="E687" s="99"/>
      <c r="F687" s="99"/>
      <c r="G687" s="100"/>
      <c r="H687" s="99"/>
      <c r="I687" s="101"/>
    </row>
    <row r="688" spans="1:9" ht="14.25" customHeight="1">
      <c r="A688" s="97"/>
      <c r="B688" s="98"/>
      <c r="C688" s="97"/>
      <c r="D688" s="97"/>
      <c r="E688" s="99"/>
      <c r="F688" s="99"/>
      <c r="G688" s="100"/>
      <c r="H688" s="99"/>
      <c r="I688" s="101"/>
    </row>
    <row r="689" spans="1:9" ht="14.25" customHeight="1">
      <c r="A689" s="97"/>
      <c r="B689" s="98"/>
      <c r="C689" s="97"/>
      <c r="D689" s="97"/>
      <c r="E689" s="99"/>
      <c r="F689" s="99"/>
      <c r="G689" s="100"/>
      <c r="H689" s="99"/>
      <c r="I689" s="101"/>
    </row>
    <row r="690" spans="1:9" ht="14.25" customHeight="1">
      <c r="A690" s="97"/>
      <c r="B690" s="98"/>
      <c r="C690" s="97"/>
      <c r="D690" s="97"/>
      <c r="E690" s="99"/>
      <c r="F690" s="99"/>
      <c r="G690" s="100"/>
      <c r="H690" s="99"/>
      <c r="I690" s="101"/>
    </row>
    <row r="691" spans="1:9" ht="14.25" customHeight="1">
      <c r="A691" s="97"/>
      <c r="B691" s="98"/>
      <c r="C691" s="97"/>
      <c r="D691" s="97"/>
      <c r="E691" s="99"/>
      <c r="F691" s="99"/>
      <c r="G691" s="100"/>
      <c r="H691" s="99"/>
      <c r="I691" s="101"/>
    </row>
    <row r="692" spans="1:9" ht="14.25" customHeight="1">
      <c r="A692" s="97"/>
      <c r="B692" s="98"/>
      <c r="C692" s="97"/>
      <c r="D692" s="97"/>
      <c r="E692" s="99"/>
      <c r="F692" s="99"/>
      <c r="G692" s="100"/>
      <c r="H692" s="99"/>
      <c r="I692" s="101"/>
    </row>
    <row r="693" spans="1:9" ht="14.25" customHeight="1">
      <c r="A693" s="97"/>
      <c r="B693" s="98"/>
      <c r="C693" s="97"/>
      <c r="D693" s="97"/>
      <c r="E693" s="99"/>
      <c r="F693" s="99"/>
      <c r="G693" s="100"/>
      <c r="H693" s="99"/>
      <c r="I693" s="101"/>
    </row>
    <row r="694" spans="1:9" ht="14.25" customHeight="1">
      <c r="A694" s="97"/>
      <c r="B694" s="98"/>
      <c r="C694" s="97"/>
      <c r="D694" s="97"/>
      <c r="E694" s="99"/>
      <c r="F694" s="99"/>
      <c r="G694" s="100"/>
      <c r="H694" s="99"/>
      <c r="I694" s="101"/>
    </row>
    <row r="695" spans="1:9" ht="14.25" customHeight="1">
      <c r="A695" s="97"/>
      <c r="B695" s="98"/>
      <c r="C695" s="97"/>
      <c r="D695" s="97"/>
      <c r="E695" s="99"/>
      <c r="F695" s="99"/>
      <c r="G695" s="100"/>
      <c r="H695" s="99"/>
      <c r="I695" s="101"/>
    </row>
    <row r="696" spans="1:9" ht="14.25" customHeight="1">
      <c r="A696" s="97"/>
      <c r="B696" s="98"/>
      <c r="C696" s="97"/>
      <c r="D696" s="97"/>
      <c r="E696" s="99"/>
      <c r="F696" s="99"/>
      <c r="G696" s="100"/>
      <c r="H696" s="99"/>
      <c r="I696" s="101"/>
    </row>
    <row r="697" spans="1:9" ht="14.25" customHeight="1">
      <c r="A697" s="97"/>
      <c r="B697" s="98"/>
      <c r="C697" s="97"/>
      <c r="D697" s="97"/>
      <c r="E697" s="99"/>
      <c r="F697" s="99"/>
      <c r="G697" s="100"/>
      <c r="H697" s="99"/>
      <c r="I697" s="101"/>
    </row>
    <row r="698" spans="1:9" ht="14.25" customHeight="1">
      <c r="A698" s="97"/>
      <c r="B698" s="98"/>
      <c r="C698" s="97"/>
      <c r="D698" s="97"/>
      <c r="E698" s="99"/>
      <c r="F698" s="99"/>
      <c r="G698" s="100"/>
      <c r="H698" s="99"/>
      <c r="I698" s="101"/>
    </row>
    <row r="699" spans="1:9" ht="14.25" customHeight="1">
      <c r="A699" s="97"/>
      <c r="B699" s="98"/>
      <c r="C699" s="97"/>
      <c r="D699" s="97"/>
      <c r="E699" s="99"/>
      <c r="F699" s="99"/>
      <c r="G699" s="100"/>
      <c r="H699" s="99"/>
      <c r="I699" s="101"/>
    </row>
    <row r="700" spans="1:9" ht="14.25" customHeight="1">
      <c r="A700" s="97"/>
      <c r="B700" s="98"/>
      <c r="C700" s="97"/>
      <c r="D700" s="97"/>
      <c r="E700" s="99"/>
      <c r="F700" s="99"/>
      <c r="G700" s="100"/>
      <c r="H700" s="99"/>
      <c r="I700" s="101"/>
    </row>
    <row r="701" spans="1:9" ht="14.25" customHeight="1">
      <c r="A701" s="97"/>
      <c r="B701" s="98"/>
      <c r="C701" s="97"/>
      <c r="D701" s="97"/>
      <c r="E701" s="99"/>
      <c r="F701" s="99"/>
      <c r="G701" s="100"/>
      <c r="H701" s="99"/>
      <c r="I701" s="101"/>
    </row>
    <row r="702" spans="1:9" ht="14.25" customHeight="1">
      <c r="A702" s="97"/>
      <c r="B702" s="98"/>
      <c r="C702" s="97"/>
      <c r="D702" s="97"/>
      <c r="E702" s="99"/>
      <c r="F702" s="99"/>
      <c r="G702" s="100"/>
      <c r="H702" s="99"/>
      <c r="I702" s="101"/>
    </row>
    <row r="703" spans="4:8" ht="12.75" customHeight="1">
      <c r="D703" s="97"/>
      <c r="E703" s="99"/>
      <c r="F703" s="99"/>
      <c r="G703" s="100"/>
      <c r="H703" s="99"/>
    </row>
    <row r="704" spans="4:8" ht="12.75" customHeight="1">
      <c r="D704" s="97"/>
      <c r="E704" s="99"/>
      <c r="F704" s="99"/>
      <c r="G704" s="100"/>
      <c r="H704" s="99"/>
    </row>
    <row r="705" spans="4:8" ht="12.75" customHeight="1">
      <c r="D705" s="97"/>
      <c r="E705" s="99"/>
      <c r="F705" s="99"/>
      <c r="G705" s="100"/>
      <c r="H705" s="99"/>
    </row>
    <row r="706" spans="4:8" ht="12.75" customHeight="1">
      <c r="D706" s="97"/>
      <c r="E706" s="99"/>
      <c r="F706" s="99"/>
      <c r="G706" s="100"/>
      <c r="H706" s="99"/>
    </row>
    <row r="707" spans="4:8" ht="12.75" customHeight="1">
      <c r="D707" s="97"/>
      <c r="E707" s="99"/>
      <c r="F707" s="99"/>
      <c r="G707" s="100"/>
      <c r="H707" s="99"/>
    </row>
    <row r="708" spans="4:8" ht="12.75" customHeight="1">
      <c r="D708" s="97"/>
      <c r="E708" s="99"/>
      <c r="F708" s="99"/>
      <c r="G708" s="100"/>
      <c r="H708" s="99"/>
    </row>
    <row r="709" spans="4:8" ht="12.75" customHeight="1">
      <c r="D709" s="97"/>
      <c r="E709" s="99"/>
      <c r="F709" s="99"/>
      <c r="G709" s="100"/>
      <c r="H709" s="99"/>
    </row>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50">
    <mergeCell ref="A1:K1"/>
    <mergeCell ref="A3:K3"/>
    <mergeCell ref="A9:E9"/>
    <mergeCell ref="A11:K11"/>
    <mergeCell ref="A16:E16"/>
    <mergeCell ref="A18:K18"/>
    <mergeCell ref="A25:E25"/>
    <mergeCell ref="A27:K27"/>
    <mergeCell ref="A30:E30"/>
    <mergeCell ref="A32:K32"/>
    <mergeCell ref="A38:E38"/>
    <mergeCell ref="A40:K40"/>
    <mergeCell ref="A51:E51"/>
    <mergeCell ref="A53:K53"/>
    <mergeCell ref="A56:E56"/>
    <mergeCell ref="A58:K58"/>
    <mergeCell ref="A64:E64"/>
    <mergeCell ref="A66:K66"/>
    <mergeCell ref="A69:E69"/>
    <mergeCell ref="A71:K71"/>
    <mergeCell ref="A74:E74"/>
    <mergeCell ref="A76:K76"/>
    <mergeCell ref="A79:E79"/>
    <mergeCell ref="A81:K81"/>
    <mergeCell ref="A84:E84"/>
    <mergeCell ref="A86:K86"/>
    <mergeCell ref="A90:E90"/>
    <mergeCell ref="A92:K92"/>
    <mergeCell ref="A95:E95"/>
    <mergeCell ref="A97:K97"/>
    <mergeCell ref="A102:E102"/>
    <mergeCell ref="A104:K104"/>
    <mergeCell ref="A108:E108"/>
    <mergeCell ref="A110:K110"/>
    <mergeCell ref="A114:E114"/>
    <mergeCell ref="A116:K116"/>
    <mergeCell ref="A121:E121"/>
    <mergeCell ref="A123:K123"/>
    <mergeCell ref="A130:E130"/>
    <mergeCell ref="A132:K132"/>
    <mergeCell ref="A141:E141"/>
    <mergeCell ref="A143:K143"/>
    <mergeCell ref="A148:E148"/>
    <mergeCell ref="A150:K150"/>
    <mergeCell ref="A156:E156"/>
    <mergeCell ref="A158:K158"/>
    <mergeCell ref="A167:E167"/>
    <mergeCell ref="A169:K169"/>
    <mergeCell ref="A172:E172"/>
    <mergeCell ref="A174:K174"/>
    <mergeCell ref="A177:E177"/>
    <mergeCell ref="A179:K179"/>
    <mergeCell ref="A192:E192"/>
    <mergeCell ref="A194:K194"/>
    <mergeCell ref="A199:E199"/>
    <mergeCell ref="A201:K201"/>
    <mergeCell ref="A213:E213"/>
    <mergeCell ref="B214:I214"/>
    <mergeCell ref="A215:K215"/>
    <mergeCell ref="A222:E222"/>
    <mergeCell ref="A224:K224"/>
    <mergeCell ref="A227:E227"/>
    <mergeCell ref="B228:J228"/>
    <mergeCell ref="A229:K229"/>
    <mergeCell ref="A232:E232"/>
    <mergeCell ref="A234:K234"/>
    <mergeCell ref="A245:E245"/>
    <mergeCell ref="A247:K247"/>
    <mergeCell ref="A250:E250"/>
    <mergeCell ref="A252:K252"/>
    <mergeCell ref="A256:E256"/>
    <mergeCell ref="A258:K258"/>
    <mergeCell ref="A261:E261"/>
    <mergeCell ref="A263:K263"/>
    <mergeCell ref="A267:E267"/>
    <mergeCell ref="A269:K269"/>
    <mergeCell ref="A272:E272"/>
    <mergeCell ref="A274:K274"/>
    <mergeCell ref="A280:E280"/>
    <mergeCell ref="A282:K282"/>
    <mergeCell ref="A286:E286"/>
    <mergeCell ref="A288:K288"/>
    <mergeCell ref="D290:J290"/>
    <mergeCell ref="D294:J294"/>
    <mergeCell ref="A297:E297"/>
    <mergeCell ref="A299:K299"/>
    <mergeCell ref="A302:E302"/>
    <mergeCell ref="A304:K304"/>
    <mergeCell ref="A307:E307"/>
    <mergeCell ref="A309:K309"/>
    <mergeCell ref="A313:E313"/>
    <mergeCell ref="A315:K315"/>
    <mergeCell ref="A319:E319"/>
    <mergeCell ref="A321:K321"/>
    <mergeCell ref="A324:E324"/>
    <mergeCell ref="A326:K326"/>
    <mergeCell ref="A332:E332"/>
    <mergeCell ref="A334:K334"/>
    <mergeCell ref="A349:E349"/>
    <mergeCell ref="A351:K351"/>
    <mergeCell ref="A355:E355"/>
    <mergeCell ref="B356:D356"/>
    <mergeCell ref="A357:K357"/>
    <mergeCell ref="A360:E360"/>
    <mergeCell ref="A362:K362"/>
    <mergeCell ref="A365:E365"/>
    <mergeCell ref="B366:D366"/>
    <mergeCell ref="A367:K367"/>
    <mergeCell ref="A370:E370"/>
    <mergeCell ref="B371:D371"/>
    <mergeCell ref="A372:K372"/>
    <mergeCell ref="A385:E385"/>
    <mergeCell ref="A387:K387"/>
    <mergeCell ref="A392:E392"/>
    <mergeCell ref="A394:K394"/>
    <mergeCell ref="A407:E407"/>
    <mergeCell ref="A409:K409"/>
    <mergeCell ref="A412:E412"/>
    <mergeCell ref="A414:K414"/>
    <mergeCell ref="A433:E433"/>
    <mergeCell ref="A435:K435"/>
    <mergeCell ref="A448:E448"/>
    <mergeCell ref="A450:K450"/>
    <mergeCell ref="A463:E463"/>
    <mergeCell ref="A465:K465"/>
    <mergeCell ref="A473:E473"/>
    <mergeCell ref="A475:K475"/>
    <mergeCell ref="A482:E482"/>
    <mergeCell ref="A484:K484"/>
    <mergeCell ref="A488:E488"/>
    <mergeCell ref="A490:K490"/>
    <mergeCell ref="A499:E499"/>
    <mergeCell ref="A501:K501"/>
    <mergeCell ref="A505:E505"/>
    <mergeCell ref="A507:K507"/>
    <mergeCell ref="A510:E510"/>
    <mergeCell ref="A512:K512"/>
    <mergeCell ref="A518:E518"/>
    <mergeCell ref="A520:K520"/>
    <mergeCell ref="A523:E523"/>
    <mergeCell ref="A525:K525"/>
    <mergeCell ref="A528:E528"/>
    <mergeCell ref="A530:K530"/>
    <mergeCell ref="A540:E540"/>
    <mergeCell ref="A542:K542"/>
    <mergeCell ref="A547:E547"/>
    <mergeCell ref="B550:J550"/>
    <mergeCell ref="B552:C552"/>
    <mergeCell ref="E553:J554"/>
    <mergeCell ref="B567:F567"/>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2024-04-15T08:05:48Z</cp:lastPrinted>
  <dcterms:created xsi:type="dcterms:W3CDTF">2012-09-07T12:26:47Z</dcterms:created>
  <dcterms:modified xsi:type="dcterms:W3CDTF">2024-05-14T06:21:26Z</dcterms:modified>
  <cp:category/>
  <cp:version/>
  <cp:contentType/>
  <cp:contentStatus/>
  <cp:revision>1416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1813497607</vt:r8>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