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3c491cab629d2ee/Pulpit/Patrycja Miodek/1. Dostawa płynów/10. Zaproszenie do negocjacji cz. 2-4/Zaporoszenie do zł. oferty dodatkowej/"/>
    </mc:Choice>
  </mc:AlternateContent>
  <xr:revisionPtr revIDLastSave="48" documentId="13_ncr:4000b_{1DCAB266-CB67-4019-B3BA-0BDDC199E2DB}" xr6:coauthVersionLast="47" xr6:coauthVersionMax="47" xr10:uidLastSave="{1D1C0DBA-F70B-4887-9657-F597D8178C65}"/>
  <bookViews>
    <workbookView xWindow="-120" yWindow="-120" windowWidth="29040" windowHeight="15840" xr2:uid="{00000000-000D-0000-FFFF-FFFF00000000}"/>
  </bookViews>
  <sheets>
    <sheet name="Pakiet_2" sheetId="2" r:id="rId1"/>
    <sheet name="Pakiet_nr_3" sheetId="3" r:id="rId2"/>
    <sheet name="Pakiet_4" sheetId="4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9" i="4"/>
  <c r="I10" i="3"/>
  <c r="I11" i="3"/>
  <c r="I12" i="3"/>
  <c r="I13" i="3"/>
  <c r="I14" i="3"/>
  <c r="I15" i="3"/>
  <c r="I16" i="3"/>
  <c r="I17" i="3"/>
  <c r="I18" i="3"/>
  <c r="I19" i="3"/>
  <c r="I9" i="3"/>
  <c r="I10" i="2" l="1"/>
  <c r="I11" i="2"/>
  <c r="I12" i="2"/>
  <c r="I13" i="2"/>
  <c r="I14" i="2"/>
  <c r="I15" i="2"/>
  <c r="I16" i="2"/>
  <c r="I17" i="2"/>
  <c r="I18" i="2"/>
  <c r="I9" i="2"/>
  <c r="H11" i="4"/>
  <c r="J11" i="4" s="1"/>
  <c r="H15" i="4"/>
  <c r="J15" i="4" s="1"/>
  <c r="F10" i="4"/>
  <c r="F11" i="4"/>
  <c r="F12" i="4"/>
  <c r="H12" i="4" s="1"/>
  <c r="F13" i="4"/>
  <c r="H13" i="4" s="1"/>
  <c r="J13" i="4" s="1"/>
  <c r="F14" i="4"/>
  <c r="F15" i="4"/>
  <c r="F16" i="4"/>
  <c r="H16" i="4" s="1"/>
  <c r="F17" i="4"/>
  <c r="H17" i="4" s="1"/>
  <c r="J17" i="4" s="1"/>
  <c r="F18" i="4"/>
  <c r="F9" i="4"/>
  <c r="H12" i="3"/>
  <c r="J12" i="3" s="1"/>
  <c r="H17" i="3"/>
  <c r="J17" i="3" s="1"/>
  <c r="H9" i="3"/>
  <c r="J9" i="3" s="1"/>
  <c r="F10" i="3"/>
  <c r="H10" i="3" s="1"/>
  <c r="J10" i="3" s="1"/>
  <c r="F11" i="3"/>
  <c r="H11" i="3" s="1"/>
  <c r="J11" i="3" s="1"/>
  <c r="F12" i="3"/>
  <c r="F13" i="3"/>
  <c r="H13" i="3" s="1"/>
  <c r="J13" i="3" s="1"/>
  <c r="F14" i="3"/>
  <c r="H14" i="3" s="1"/>
  <c r="J14" i="3" s="1"/>
  <c r="F15" i="3"/>
  <c r="H15" i="3" s="1"/>
  <c r="J15" i="3" s="1"/>
  <c r="F16" i="3"/>
  <c r="H16" i="3" s="1"/>
  <c r="J16" i="3" s="1"/>
  <c r="F17" i="3"/>
  <c r="F18" i="3"/>
  <c r="H18" i="3" s="1"/>
  <c r="J18" i="3" s="1"/>
  <c r="F19" i="3"/>
  <c r="H19" i="3" s="1"/>
  <c r="J19" i="3" s="1"/>
  <c r="F9" i="3"/>
  <c r="E19" i="2"/>
  <c r="F10" i="2"/>
  <c r="F11" i="2"/>
  <c r="H11" i="2" s="1"/>
  <c r="J11" i="2" s="1"/>
  <c r="F12" i="2"/>
  <c r="F13" i="2"/>
  <c r="F14" i="2"/>
  <c r="F15" i="2"/>
  <c r="H15" i="2" s="1"/>
  <c r="J15" i="2" s="1"/>
  <c r="F16" i="2"/>
  <c r="H16" i="2" s="1"/>
  <c r="F17" i="2"/>
  <c r="F18" i="2"/>
  <c r="F9" i="2"/>
  <c r="I19" i="4"/>
  <c r="E19" i="4"/>
  <c r="E20" i="3"/>
  <c r="J10" i="4" l="1"/>
  <c r="J17" i="2"/>
  <c r="H14" i="2"/>
  <c r="J14" i="2" s="1"/>
  <c r="H10" i="2"/>
  <c r="J10" i="2" s="1"/>
  <c r="H18" i="2"/>
  <c r="J18" i="2" s="1"/>
  <c r="H13" i="2"/>
  <c r="J13" i="2" s="1"/>
  <c r="H18" i="4"/>
  <c r="J18" i="4" s="1"/>
  <c r="H14" i="4"/>
  <c r="J14" i="4" s="1"/>
  <c r="H10" i="4"/>
  <c r="H17" i="2"/>
  <c r="H12" i="2"/>
  <c r="J12" i="2" s="1"/>
  <c r="J16" i="4"/>
  <c r="J12" i="4"/>
  <c r="H9" i="4"/>
  <c r="J9" i="4" s="1"/>
  <c r="F19" i="4"/>
  <c r="I20" i="3"/>
  <c r="J20" i="3"/>
  <c r="H20" i="3"/>
  <c r="F19" i="2"/>
  <c r="J16" i="2"/>
  <c r="I19" i="2"/>
  <c r="H9" i="2"/>
  <c r="J9" i="2" s="1"/>
  <c r="F20" i="3"/>
  <c r="H19" i="2" l="1"/>
  <c r="J19" i="4"/>
  <c r="H19" i="4"/>
  <c r="J19" i="2"/>
</calcChain>
</file>

<file path=xl/sharedStrings.xml><?xml version="1.0" encoding="utf-8"?>
<sst xmlns="http://schemas.openxmlformats.org/spreadsheetml/2006/main" count="129" uniqueCount="59">
  <si>
    <t>Oznaczenie postępowania: DTZ.382.2.2024</t>
  </si>
  <si>
    <t>Lp.</t>
  </si>
  <si>
    <t>Przedmiot zamówienia</t>
  </si>
  <si>
    <t>J.m.</t>
  </si>
  <si>
    <t>Ilość  zamawiana</t>
  </si>
  <si>
    <t>Cena jednostkowa netto [zł]</t>
  </si>
  <si>
    <t>Wartość netto [zł]</t>
  </si>
  <si>
    <t>Podatek VAT</t>
  </si>
  <si>
    <t>Cena jednostkowa brutto [zł]</t>
  </si>
  <si>
    <t>Wartość  brutto [zł]</t>
  </si>
  <si>
    <t>Nazwa handlowa</t>
  </si>
  <si>
    <t>Kod EAN</t>
  </si>
  <si>
    <t>Nr katalogowy</t>
  </si>
  <si>
    <t>Producent</t>
  </si>
  <si>
    <t>stawka [%]</t>
  </si>
  <si>
    <t>wartość [zł]</t>
  </si>
  <si>
    <t>op.</t>
  </si>
  <si>
    <t>Razem</t>
  </si>
  <si>
    <t>XXXX</t>
  </si>
  <si>
    <t>* pola żółte wypełnia Wykonawca</t>
  </si>
  <si>
    <t>Pakiet nr 2 - Płyny infuzyjne, irygacyjne</t>
  </si>
  <si>
    <t>Aqua pro inj.500ml but.stoj.z 2 portami x 10</t>
  </si>
  <si>
    <t>Aqua pro inj.100ml but.stoj.z 2 portami x20</t>
  </si>
  <si>
    <t>Glucosum 5% 250ml.but.stoj.z 2 portami x 10</t>
  </si>
  <si>
    <t>Glucosum 5% 500ml. but.stoj.z 2portami x 10</t>
  </si>
  <si>
    <t>0,9% NaCl 100ml  (but.stoj.z 2 portami)x 20</t>
  </si>
  <si>
    <t>0,9% NaCl 250ml. (but.stoj.z 2 portami)x 10</t>
  </si>
  <si>
    <t>0,9% NaCl 500ml. But.stoj.z 2 portami x 10</t>
  </si>
  <si>
    <t>Płyn Ringera 500ml.but.stoj. z 2portamix 10</t>
  </si>
  <si>
    <t>Płyn wieloelektrolitowy z octanami i jabłczanami 500ml butelka stojąca z 2 portami x 10</t>
  </si>
  <si>
    <t>NaCl 0,9 % 500ml do irygacji butelka zakręcana Ecotainer x 10</t>
  </si>
  <si>
    <t>XXX</t>
  </si>
  <si>
    <t>Zamawiający wymaga w poz.1-8 porty równej wielkości w opakowaniu jednostkowym. Średnica portu pow. 6mm-w celu stosowania wszystkich aparatów do infuzji dostępnych na rynku</t>
  </si>
  <si>
    <t>Pakiet nr 3 - Żywienie dojelitowe – dietetyczne środki spożywcze specjalnego przeznaczenia</t>
  </si>
  <si>
    <t>Dieta kompletna w płynie, standardowa, normokaloryczna (1kcal/ml)do podaży dojelitowej. Osmolarność 220 mOsm/l. . Bez zawartości błonnika.
Zawartość w 1000ml: białko 38g , węglowodany 140g, tłuszcze 33g
Opak. Worek 1000ml</t>
  </si>
  <si>
    <t>Dieta kompletna w płynie, hiperkaloryczna, (1,5 kcal/ml), do podaży dojelitowej. Osmolarność 360mOsm/l. Bez zawartości błonnika. Zawartość w 1000ml: białko 75g , węglowodany 170g, tłuszcze 58g .opak. Worek 1000ml</t>
  </si>
  <si>
    <t>Dieta kompletna w płynie, hiperkaloryczna (1,5kcal/ml) do podaży dojelitowej. Osmolarność 360mOsm/l. Bez zawartości błonnika. Zawartość w 1000ml: białko75g węglowodany 170g, tłuszcze 58g  . Opakowanie worek 500ml.</t>
  </si>
  <si>
    <t>Dieta kompletna w płynie normokaloryczna (1 kcal/1ml),  wzbogacona błonnikiem do podaży dojelitowej. dla pacjentów z zaburzonym metabolizmem glukozy(niski indeks glikemiczny)Bogata w kwasy jednonienasycone (MUFA)  Wolna od laktozy, glutenu.Osmolarność 325mOsm/l Zawartość w 1000ml: białko 47g, , węglowodany 93g, tłuszcze 46g , błonnik 15g  Opak. worek 1000ml</t>
  </si>
  <si>
    <t>Dieta kompletna w płynie normokaloryczna (1 kcal/1ml), bez błonnika.  do podaży dojelitowej u osób niedożywionych lub zagrożonych niedożywieniem,w szczególności wymagających wsparcia układu odpornościowego i złagodzenia stanu zapalnego związanego z urazem lub zabiegiem chirurgicznym. Osmolarność 270mOsm/l. Zawartość w 1000ml: białko 55g  węglowodany 120 g, tłuszcze 33g Opakowanie worek 500ml</t>
  </si>
  <si>
    <t>Dieta kompletna w płynie wysokoenergetyczna(2,0kcal/ml), wysokobiałkowa(20% energii) o wysokiej zawartości vit. D3, do podaży doustnej dla pacjentów ze zwiększonym zapotrzebowaniem kalorycznym. Bezglutenowy ,wolny od laktozy i błonnika Osmolarność 590mOsm/l
Zawartość w 100ml: białko 10g Opakowanie butelka 200ml.Smaki: waniliowy, owocowy – do wyboru</t>
  </si>
  <si>
    <t>Dieta kompletna w płynie wysokoenergetyczna(1,5kcal/ml), wysokobiałkowa, z niskim indeksem glikemicznym do podaży doustnej .Wzbogacona w kwasy tłuszczowe jednonienasycone (MUFA)
Zawartość w 100ml : białko 7,5g,węglowodany 13,1g.Opakowanie butelka 200ml.</t>
  </si>
  <si>
    <t>Zestaw grawitacyjny do podawania żywienia dojelitowego do worków lub worków i butelek</t>
  </si>
  <si>
    <t>Zestaw do podaży  żywienia dojelitowego  przez użyczoną pompę w poz 1-5</t>
  </si>
  <si>
    <t>Strzykawka do podawania diet do żywienia dojelitowego z  zakończeniem ENFit Nie zawiera lateksu BPAi ftalanów. Poj 50-60ml</t>
  </si>
  <si>
    <t>szt.</t>
  </si>
  <si>
    <t>Pakiet nr 4 - Żywienie pozajelitowe,dodatki do żywienia</t>
  </si>
  <si>
    <t>3-komorowy worek zawierający 5,4g azotu, 97g glukozy, 51g tłuszczów, osmolarność 750mOsm/l, energia całkowita 1000kcal., do podaży drogą żył obwodowych 1440 ml</t>
  </si>
  <si>
    <t>3-komorowy worek zawierający 7,2g azotu, 130g glukozy, 68g tłuszczów, osmolarność 750mOsm/l energia całkowita 1400kcal, do podaży drogą żyl obwodowych poj. 1920ml</t>
  </si>
  <si>
    <t>3-komorowy worek zawierający 7,4g azotu, 103g glukozy, 41g tłuszczów, osmolarność 850mOsm/l energia całkowita 1000kcal, do podaży drogą żył obwodowych poj. 1448Ml x 4</t>
  </si>
  <si>
    <t>3-komorowy worek zawierający 8,1 g azotu, 150g glukozy, 60g tłuszczów, osmolarność 1060mOsm/l, energia całkowita 1400kcal do podaży drogą żyl centralnych poj. 1540ml</t>
  </si>
  <si>
    <t>Zestaw witamin rozpuszczalnych w wodzie i w tłuszczach z zawartością vit. K dla dorosłych.fiol. 5Ml x 10</t>
  </si>
  <si>
    <t>Zestaw witamin rozpuszczalnych w wodzie i w tłuszczach bez zawartości vit.K dla dorosłych.fiol. X 10</t>
  </si>
  <si>
    <t>Zestaw pierwiastków śladowych.fiol. 10Ml X 20</t>
  </si>
  <si>
    <t>Zestaw witamin rozpuszczalnych w wodzie fiol. 10Ml X 10</t>
  </si>
  <si>
    <t>Zestaw witamin rozpuszczalnych w tłuszczach fiol. 10Ml X 10</t>
  </si>
  <si>
    <t>Koncentrat do sporządzania roztworu do infuzji jako uzupełnienie zapotrzebowania na fosforany w trakcie żyw. pozajelitowego.diwodorofosforan potasu 170,1mg,disodu fosforan 133,5mg,wodorotlenek potasu 14,0mg.Foil 20ml x 10</t>
  </si>
  <si>
    <t>Uwaga! Załącznik aktywny - należy podać cenę jednostkową netto (kolumna 5) oraz stawkę podatku VAT (kolumna 7).
Pozostałe komórki są obliczane automatycznie.</t>
  </si>
  <si>
    <t>Białko serwatki w proszku, bez błonnika.klinicznie wolne od laktozy, nie zawiera glutenu. Średnia wartość energetyczna 360kcal w 100g proszku. Zawartość białka 97%, sodu 550mg/100g, potasu 1200mg/100g, wapnia 60mg/100g proszku. Opakowanie puszka 300g</t>
  </si>
  <si>
    <t>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</si>
</sst>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   &quot;;&quot;-&quot;* #,##0.00&quot;    &quot;;&quot; &quot;* &quot;-&quot;#&quot;    &quot;;&quot; &quot;@&quot; &quot;"/>
    <numFmt numFmtId="165" formatCode="&quot; &quot;#,##0.00&quot;      &quot;;&quot;-&quot;#,##0.00&quot;      &quot;;&quot; -&quot;#&quot;      &quot;;@&quot; &quot;"/>
    <numFmt numFmtId="166" formatCode="&quot; &quot;#,##0.00&quot;    &quot;;&quot;-&quot;#,##0.00&quot;    &quot;;&quot; -&quot;#&quot;    &quot;;@&quot; &quot;"/>
    <numFmt numFmtId="167" formatCode="#,##0.00&quot; &quot;[$zł-415];[Red]&quot;-&quot;#,##0.00&quot; &quot;[$zł-415]"/>
    <numFmt numFmtId="168" formatCode="_-* #,##0.00\ _z_ł_-;\-* #,##0.00\ _z_ł_-;_-* &quot;-&quot;??\ _z_ł_-;_-@_-"/>
  </numFmts>
  <fonts count="10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000000"/>
      <name val="Calibri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8ED973"/>
        <bgColor rgb="FF8ED973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2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7" fontId="5" fillId="0" borderId="0" applyBorder="0" applyProtection="0"/>
  </cellStyleXfs>
  <cellXfs count="53">
    <xf numFmtId="0" fontId="0" fillId="0" borderId="0" xfId="0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3" borderId="5" xfId="0" applyFont="1" applyFill="1" applyBorder="1"/>
    <xf numFmtId="0" fontId="7" fillId="3" borderId="4" xfId="0" applyFont="1" applyFill="1" applyBorder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9" fillId="0" borderId="0" xfId="6" applyFont="1"/>
    <xf numFmtId="0" fontId="9" fillId="0" borderId="0" xfId="6" applyFont="1" applyAlignment="1">
      <alignment horizontal="center"/>
    </xf>
    <xf numFmtId="165" fontId="7" fillId="0" borderId="0" xfId="2" applyFont="1" applyAlignment="1">
      <alignment wrapText="1"/>
    </xf>
    <xf numFmtId="0" fontId="6" fillId="0" borderId="0" xfId="0" applyFont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9" fontId="7" fillId="3" borderId="2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" fontId="7" fillId="0" borderId="0" xfId="0" applyNumberFormat="1" applyFont="1"/>
    <xf numFmtId="166" fontId="6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" fillId="4" borderId="4" xfId="0" applyFont="1" applyFill="1" applyBorder="1" applyAlignment="1">
      <alignment horizontal="center" vertical="center" wrapText="1"/>
    </xf>
    <xf numFmtId="166" fontId="6" fillId="3" borderId="2" xfId="3" applyNumberFormat="1" applyFont="1" applyFill="1" applyBorder="1" applyAlignment="1">
      <alignment horizontal="center" vertical="center"/>
    </xf>
    <xf numFmtId="0" fontId="0" fillId="3" borderId="2" xfId="0" applyFill="1" applyBorder="1"/>
    <xf numFmtId="4" fontId="0" fillId="0" borderId="0" xfId="0" applyNumberFormat="1"/>
    <xf numFmtId="166" fontId="6" fillId="3" borderId="6" xfId="3" applyNumberFormat="1" applyFont="1" applyFill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center" vertical="center" wrapText="1"/>
    </xf>
    <xf numFmtId="168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8" fontId="7" fillId="3" borderId="2" xfId="0" applyNumberFormat="1" applyFont="1" applyFill="1" applyBorder="1" applyAlignment="1">
      <alignment horizontal="center" vertical="center"/>
    </xf>
    <xf numFmtId="168" fontId="6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9">
    <cellStyle name="Dziesiętny 2" xfId="2" xr:uid="{00000000-0005-0000-0000-000000000000}"/>
    <cellStyle name="Excel_BuiltIn_Comma" xfId="3" xr:uid="{00000000-0005-0000-0000-000001000000}"/>
    <cellStyle name="Heading" xfId="4" xr:uid="{00000000-0005-0000-0000-000002000000}"/>
    <cellStyle name="Heading1" xfId="5" xr:uid="{00000000-0005-0000-0000-000003000000}"/>
    <cellStyle name="Normalny" xfId="0" builtinId="0" customBuiltin="1"/>
    <cellStyle name="Normalny 12" xfId="6" xr:uid="{00000000-0005-0000-0000-000005000000}"/>
    <cellStyle name="Procentowy" xfId="1" builtinId="5" customBuiltin="1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Z27"/>
  <sheetViews>
    <sheetView tabSelected="1" workbookViewId="0">
      <selection activeCell="I21" sqref="I21"/>
    </sheetView>
  </sheetViews>
  <sheetFormatPr defaultRowHeight="14.25"/>
  <cols>
    <col min="1" max="1" width="7.125" style="1" customWidth="1"/>
    <col min="2" max="2" width="34.25" style="1" customWidth="1"/>
    <col min="3" max="3" width="7.875" style="1" customWidth="1"/>
    <col min="4" max="4" width="8.125" style="1" customWidth="1"/>
    <col min="5" max="5" width="9.5" style="1" customWidth="1"/>
    <col min="6" max="6" width="11.75" style="1" customWidth="1"/>
    <col min="7" max="7" width="8.125" style="1" customWidth="1"/>
    <col min="8" max="8" width="12.125" style="1" customWidth="1"/>
    <col min="9" max="9" width="11.5" style="1" customWidth="1"/>
    <col min="10" max="10" width="11.125" style="1" customWidth="1"/>
    <col min="11" max="11" width="14.875" style="1" customWidth="1"/>
    <col min="12" max="260" width="8.375" style="1" customWidth="1"/>
    <col min="261" max="1024" width="9.125" customWidth="1"/>
    <col min="1025" max="1025" width="9" customWidth="1"/>
  </cols>
  <sheetData>
    <row r="1" spans="1: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26.2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2"/>
    </row>
    <row r="5" spans="1:15">
      <c r="A5" s="50" t="s">
        <v>20</v>
      </c>
      <c r="B5" s="50"/>
    </row>
    <row r="6" spans="1:15" ht="12.75" customHeight="1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7"/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51" t="s">
        <v>13</v>
      </c>
    </row>
    <row r="7" spans="1:15" ht="27" customHeight="1">
      <c r="A7" s="47"/>
      <c r="B7" s="47"/>
      <c r="C7" s="47"/>
      <c r="D7" s="47"/>
      <c r="E7" s="47"/>
      <c r="F7" s="47"/>
      <c r="G7" s="2" t="s">
        <v>14</v>
      </c>
      <c r="H7" s="2" t="s">
        <v>15</v>
      </c>
      <c r="I7" s="47"/>
      <c r="J7" s="47"/>
      <c r="K7" s="47"/>
      <c r="L7" s="47"/>
      <c r="M7" s="47"/>
      <c r="N7" s="51"/>
    </row>
    <row r="8" spans="1:15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3">
        <v>9</v>
      </c>
      <c r="J8" s="23">
        <v>10</v>
      </c>
      <c r="K8" s="23">
        <v>11</v>
      </c>
      <c r="L8" s="23">
        <v>12</v>
      </c>
      <c r="M8" s="25">
        <v>13</v>
      </c>
      <c r="N8" s="25">
        <v>14</v>
      </c>
    </row>
    <row r="9" spans="1:15" ht="24.2" customHeight="1">
      <c r="A9" s="3">
        <v>1</v>
      </c>
      <c r="B9" s="4" t="s">
        <v>21</v>
      </c>
      <c r="C9" s="5" t="s">
        <v>16</v>
      </c>
      <c r="D9" s="6">
        <v>50</v>
      </c>
      <c r="E9" s="39"/>
      <c r="F9" s="40">
        <f t="shared" ref="F9:F18" si="0">ROUND(E9*D9,2)</f>
        <v>0</v>
      </c>
      <c r="G9" s="8"/>
      <c r="H9" s="39">
        <f t="shared" ref="H9:H18" si="1">ROUND(F9*G9,2)</f>
        <v>0</v>
      </c>
      <c r="I9" s="42">
        <f>ROUND(E9+(E9*G9),2)</f>
        <v>0</v>
      </c>
      <c r="J9" s="42">
        <f>ROUND(F9+H9,2)</f>
        <v>0</v>
      </c>
      <c r="K9" s="27"/>
      <c r="L9" s="28"/>
      <c r="M9" s="9"/>
      <c r="N9" s="9"/>
    </row>
    <row r="10" spans="1:15" ht="24.2" customHeight="1">
      <c r="A10" s="3">
        <v>2</v>
      </c>
      <c r="B10" s="4" t="s">
        <v>22</v>
      </c>
      <c r="C10" s="5" t="s">
        <v>16</v>
      </c>
      <c r="D10" s="6">
        <v>5</v>
      </c>
      <c r="E10" s="7"/>
      <c r="F10" s="40">
        <f t="shared" si="0"/>
        <v>0</v>
      </c>
      <c r="G10" s="26"/>
      <c r="H10" s="39">
        <f t="shared" si="1"/>
        <v>0</v>
      </c>
      <c r="I10" s="42">
        <f t="shared" ref="I10:I18" si="2">ROUND(E10+(E10*G10),2)</f>
        <v>0</v>
      </c>
      <c r="J10" s="42">
        <f t="shared" ref="J10:J18" si="3">ROUND(F10+H10,2)</f>
        <v>0</v>
      </c>
      <c r="K10" s="27"/>
      <c r="L10" s="28"/>
      <c r="M10" s="9"/>
      <c r="N10" s="9"/>
    </row>
    <row r="11" spans="1:15" ht="23.25" customHeight="1">
      <c r="A11" s="3">
        <v>3</v>
      </c>
      <c r="B11" s="4" t="s">
        <v>23</v>
      </c>
      <c r="C11" s="5" t="s">
        <v>16</v>
      </c>
      <c r="D11" s="6">
        <v>40</v>
      </c>
      <c r="E11" s="7"/>
      <c r="F11" s="40">
        <f t="shared" si="0"/>
        <v>0</v>
      </c>
      <c r="G11" s="26"/>
      <c r="H11" s="39">
        <f t="shared" si="1"/>
        <v>0</v>
      </c>
      <c r="I11" s="42">
        <f t="shared" si="2"/>
        <v>0</v>
      </c>
      <c r="J11" s="42">
        <f t="shared" si="3"/>
        <v>0</v>
      </c>
      <c r="K11" s="27"/>
      <c r="L11" s="28"/>
      <c r="M11" s="9"/>
      <c r="N11" s="9"/>
    </row>
    <row r="12" spans="1:15" ht="23.25" customHeight="1">
      <c r="A12" s="3">
        <v>4</v>
      </c>
      <c r="B12" s="4" t="s">
        <v>24</v>
      </c>
      <c r="C12" s="5" t="s">
        <v>16</v>
      </c>
      <c r="D12" s="6">
        <v>320</v>
      </c>
      <c r="E12" s="7"/>
      <c r="F12" s="40">
        <f t="shared" si="0"/>
        <v>0</v>
      </c>
      <c r="G12" s="26"/>
      <c r="H12" s="39">
        <f t="shared" si="1"/>
        <v>0</v>
      </c>
      <c r="I12" s="42">
        <f t="shared" si="2"/>
        <v>0</v>
      </c>
      <c r="J12" s="42">
        <f t="shared" si="3"/>
        <v>0</v>
      </c>
      <c r="K12" s="27"/>
      <c r="L12" s="28"/>
      <c r="M12" s="9"/>
      <c r="N12" s="9"/>
    </row>
    <row r="13" spans="1:15" ht="24.2" customHeight="1">
      <c r="A13" s="3">
        <v>5</v>
      </c>
      <c r="B13" s="4" t="s">
        <v>25</v>
      </c>
      <c r="C13" s="5" t="s">
        <v>16</v>
      </c>
      <c r="D13" s="6">
        <v>500</v>
      </c>
      <c r="E13" s="7"/>
      <c r="F13" s="40">
        <f t="shared" si="0"/>
        <v>0</v>
      </c>
      <c r="G13" s="26"/>
      <c r="H13" s="39">
        <f t="shared" si="1"/>
        <v>0</v>
      </c>
      <c r="I13" s="42">
        <f t="shared" si="2"/>
        <v>0</v>
      </c>
      <c r="J13" s="42">
        <f t="shared" si="3"/>
        <v>0</v>
      </c>
      <c r="K13" s="27"/>
      <c r="L13" s="28"/>
      <c r="M13" s="9"/>
      <c r="N13" s="9"/>
    </row>
    <row r="14" spans="1:15" ht="23.25" customHeight="1">
      <c r="A14" s="3">
        <v>6</v>
      </c>
      <c r="B14" s="4" t="s">
        <v>26</v>
      </c>
      <c r="C14" s="5" t="s">
        <v>16</v>
      </c>
      <c r="D14" s="6">
        <v>450</v>
      </c>
      <c r="E14" s="7"/>
      <c r="F14" s="40">
        <f t="shared" si="0"/>
        <v>0</v>
      </c>
      <c r="G14" s="26"/>
      <c r="H14" s="39">
        <f t="shared" si="1"/>
        <v>0</v>
      </c>
      <c r="I14" s="42">
        <f t="shared" si="2"/>
        <v>0</v>
      </c>
      <c r="J14" s="42">
        <f t="shared" si="3"/>
        <v>0</v>
      </c>
      <c r="K14" s="27"/>
      <c r="L14" s="28"/>
      <c r="M14" s="9"/>
      <c r="N14" s="9"/>
    </row>
    <row r="15" spans="1:15" ht="24.2" customHeight="1">
      <c r="A15" s="3">
        <v>7</v>
      </c>
      <c r="B15" s="4" t="s">
        <v>27</v>
      </c>
      <c r="C15" s="5" t="s">
        <v>16</v>
      </c>
      <c r="D15" s="6">
        <v>1200</v>
      </c>
      <c r="E15" s="7"/>
      <c r="F15" s="40">
        <f t="shared" si="0"/>
        <v>0</v>
      </c>
      <c r="G15" s="26"/>
      <c r="H15" s="39">
        <f t="shared" si="1"/>
        <v>0</v>
      </c>
      <c r="I15" s="42">
        <f t="shared" si="2"/>
        <v>0</v>
      </c>
      <c r="J15" s="42">
        <f t="shared" si="3"/>
        <v>0</v>
      </c>
      <c r="K15" s="27"/>
      <c r="L15" s="28"/>
      <c r="M15" s="9"/>
      <c r="N15" s="9"/>
    </row>
    <row r="16" spans="1:15" ht="24.2" customHeight="1">
      <c r="A16" s="3">
        <v>8</v>
      </c>
      <c r="B16" s="4" t="s">
        <v>28</v>
      </c>
      <c r="C16" s="5" t="s">
        <v>16</v>
      </c>
      <c r="D16" s="6">
        <v>50</v>
      </c>
      <c r="E16" s="7"/>
      <c r="F16" s="40">
        <f t="shared" si="0"/>
        <v>0</v>
      </c>
      <c r="G16" s="26"/>
      <c r="H16" s="39">
        <f t="shared" si="1"/>
        <v>0</v>
      </c>
      <c r="I16" s="42">
        <f t="shared" si="2"/>
        <v>0</v>
      </c>
      <c r="J16" s="42">
        <f t="shared" si="3"/>
        <v>0</v>
      </c>
      <c r="K16" s="27"/>
      <c r="L16" s="28"/>
      <c r="M16" s="9"/>
      <c r="N16" s="9"/>
    </row>
    <row r="17" spans="1:17" ht="34.5" customHeight="1">
      <c r="A17" s="3">
        <v>9</v>
      </c>
      <c r="B17" s="4" t="s">
        <v>29</v>
      </c>
      <c r="C17" s="5" t="s">
        <v>16</v>
      </c>
      <c r="D17" s="6">
        <v>120</v>
      </c>
      <c r="E17" s="7"/>
      <c r="F17" s="40">
        <f t="shared" si="0"/>
        <v>0</v>
      </c>
      <c r="G17" s="26"/>
      <c r="H17" s="39">
        <f t="shared" si="1"/>
        <v>0</v>
      </c>
      <c r="I17" s="42">
        <f t="shared" si="2"/>
        <v>0</v>
      </c>
      <c r="J17" s="42">
        <f t="shared" si="3"/>
        <v>0</v>
      </c>
      <c r="K17" s="27"/>
      <c r="L17" s="27"/>
      <c r="M17" s="9"/>
      <c r="N17" s="9"/>
      <c r="Q17" s="29"/>
    </row>
    <row r="18" spans="1:17" ht="32.25" customHeight="1">
      <c r="A18" s="12">
        <v>10</v>
      </c>
      <c r="B18" s="13" t="s">
        <v>30</v>
      </c>
      <c r="C18" s="14" t="s">
        <v>16</v>
      </c>
      <c r="D18" s="15">
        <v>65</v>
      </c>
      <c r="E18" s="7"/>
      <c r="F18" s="40">
        <f t="shared" si="0"/>
        <v>0</v>
      </c>
      <c r="G18" s="26"/>
      <c r="H18" s="39">
        <f t="shared" si="1"/>
        <v>0</v>
      </c>
      <c r="I18" s="42">
        <f t="shared" si="2"/>
        <v>0</v>
      </c>
      <c r="J18" s="42">
        <f t="shared" si="3"/>
        <v>0</v>
      </c>
      <c r="K18" s="27"/>
      <c r="L18" s="27"/>
      <c r="M18" s="9"/>
      <c r="N18" s="9"/>
      <c r="P18" s="29"/>
    </row>
    <row r="19" spans="1:17" ht="24.75" customHeight="1">
      <c r="A19" s="44" t="s">
        <v>17</v>
      </c>
      <c r="B19" s="44"/>
      <c r="C19" s="44"/>
      <c r="D19" s="44"/>
      <c r="E19" s="30">
        <f>SUM(E9:E18)</f>
        <v>0</v>
      </c>
      <c r="F19" s="30">
        <f>SUM(F9:F18)</f>
        <v>0</v>
      </c>
      <c r="G19" s="30" t="s">
        <v>31</v>
      </c>
      <c r="H19" s="43">
        <f>SUM(H9:H18)</f>
        <v>0</v>
      </c>
      <c r="I19" s="43">
        <f>SUM(I9:I18)</f>
        <v>0</v>
      </c>
      <c r="J19" s="43">
        <f>SUM(J9:J18)</f>
        <v>0</v>
      </c>
      <c r="K19" s="31"/>
      <c r="L19" s="32"/>
    </row>
    <row r="21" spans="1:17" ht="63" customHeight="1">
      <c r="A21" s="46" t="s">
        <v>32</v>
      </c>
      <c r="B21" s="46"/>
      <c r="C21" s="46"/>
      <c r="D21" s="46"/>
      <c r="J21" s="18"/>
      <c r="K21" s="18"/>
      <c r="L21" s="18"/>
    </row>
    <row r="22" spans="1:17">
      <c r="B22" s="16"/>
      <c r="J22" s="33"/>
      <c r="K22" s="33"/>
      <c r="L22" s="33"/>
    </row>
    <row r="23" spans="1:17" ht="12" customHeight="1">
      <c r="A23" s="45" t="s">
        <v>19</v>
      </c>
      <c r="B23" s="45"/>
    </row>
    <row r="26" spans="1:17">
      <c r="A26" s="19"/>
      <c r="B26" s="19"/>
      <c r="C26" s="19"/>
      <c r="D26" s="20"/>
      <c r="E26" s="20"/>
      <c r="F26" s="20"/>
      <c r="G26" s="20"/>
      <c r="H26" s="20"/>
      <c r="I26" s="19"/>
      <c r="J26"/>
      <c r="K26"/>
      <c r="L26"/>
      <c r="M26" s="21"/>
      <c r="N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/>
      <c r="K27"/>
      <c r="L27"/>
      <c r="M27" s="21"/>
      <c r="N27" s="19"/>
    </row>
  </sheetData>
  <mergeCells count="20">
    <mergeCell ref="A1:L1"/>
    <mergeCell ref="A2:N2"/>
    <mergeCell ref="A3:N3"/>
    <mergeCell ref="A5:B5"/>
    <mergeCell ref="A6:A7"/>
    <mergeCell ref="B6:B7"/>
    <mergeCell ref="C6:C7"/>
    <mergeCell ref="D6:D7"/>
    <mergeCell ref="E6:E7"/>
    <mergeCell ref="F6:F7"/>
    <mergeCell ref="N6:N7"/>
    <mergeCell ref="J6:J7"/>
    <mergeCell ref="K6:K7"/>
    <mergeCell ref="L6:L7"/>
    <mergeCell ref="M6:M7"/>
    <mergeCell ref="A19:D19"/>
    <mergeCell ref="A23:B23"/>
    <mergeCell ref="A21:D21"/>
    <mergeCell ref="G6:H6"/>
    <mergeCell ref="I6:I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Z28"/>
  <sheetViews>
    <sheetView topLeftCell="A13" workbookViewId="0">
      <selection activeCell="I20" sqref="I20"/>
    </sheetView>
  </sheetViews>
  <sheetFormatPr defaultRowHeight="14.25"/>
  <cols>
    <col min="1" max="1" width="7.125" style="1" customWidth="1"/>
    <col min="2" max="2" width="47.375" style="1" customWidth="1"/>
    <col min="3" max="3" width="6.75" style="1" customWidth="1"/>
    <col min="4" max="4" width="8.125" style="1" customWidth="1"/>
    <col min="5" max="5" width="10" style="1" customWidth="1"/>
    <col min="6" max="6" width="11.25" style="1" customWidth="1"/>
    <col min="7" max="7" width="8.125" style="1" customWidth="1"/>
    <col min="8" max="8" width="8.75" style="1" customWidth="1"/>
    <col min="9" max="9" width="10.75" style="1" customWidth="1"/>
    <col min="10" max="10" width="11" style="1" customWidth="1"/>
    <col min="11" max="11" width="14.875" style="1" customWidth="1"/>
    <col min="12" max="12" width="8.375" style="1" customWidth="1"/>
    <col min="13" max="13" width="9.125" style="1" customWidth="1"/>
    <col min="14" max="260" width="8.375" style="1" customWidth="1"/>
    <col min="261" max="1024" width="9.125" customWidth="1"/>
    <col min="1025" max="1025" width="9" customWidth="1"/>
  </cols>
  <sheetData>
    <row r="1" spans="1:1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40.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4" ht="15.75" customHeight="1">
      <c r="A5" s="52" t="s">
        <v>33</v>
      </c>
      <c r="B5" s="52"/>
      <c r="C5" s="52"/>
      <c r="D5" s="52"/>
    </row>
    <row r="6" spans="1:14" ht="12.75" customHeight="1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7"/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51" t="s">
        <v>13</v>
      </c>
    </row>
    <row r="7" spans="1:14" ht="27.75" customHeight="1">
      <c r="A7" s="47"/>
      <c r="B7" s="47"/>
      <c r="C7" s="47"/>
      <c r="D7" s="47"/>
      <c r="E7" s="47"/>
      <c r="F7" s="47"/>
      <c r="G7" s="2" t="s">
        <v>14</v>
      </c>
      <c r="H7" s="2" t="s">
        <v>15</v>
      </c>
      <c r="I7" s="47"/>
      <c r="J7" s="47"/>
      <c r="K7" s="47"/>
      <c r="L7" s="47"/>
      <c r="M7" s="47"/>
      <c r="N7" s="51"/>
    </row>
    <row r="8" spans="1:14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3">
        <v>9</v>
      </c>
      <c r="J8" s="23">
        <v>10</v>
      </c>
      <c r="K8" s="23">
        <v>11</v>
      </c>
      <c r="L8" s="34">
        <v>12</v>
      </c>
      <c r="M8" s="25">
        <v>13</v>
      </c>
      <c r="N8" s="25">
        <v>14</v>
      </c>
    </row>
    <row r="9" spans="1:14" ht="82.5" customHeight="1">
      <c r="A9" s="3">
        <v>1</v>
      </c>
      <c r="B9" s="4" t="s">
        <v>34</v>
      </c>
      <c r="C9" s="5" t="s">
        <v>16</v>
      </c>
      <c r="D9" s="6">
        <v>40</v>
      </c>
      <c r="E9" s="39"/>
      <c r="F9" s="40">
        <f t="shared" ref="F9:F19" si="0">ROUND(E9*D9,2)</f>
        <v>0</v>
      </c>
      <c r="G9" s="8"/>
      <c r="H9" s="39">
        <f t="shared" ref="H9" si="1">ROUND(F9*G9,2)</f>
        <v>0</v>
      </c>
      <c r="I9" s="42">
        <f>ROUND(E9+(E9*G9),2)</f>
        <v>0</v>
      </c>
      <c r="J9" s="42">
        <f>ROUND(F9+H9,2)</f>
        <v>0</v>
      </c>
      <c r="K9" s="27"/>
      <c r="L9" s="27"/>
      <c r="M9" s="9"/>
      <c r="N9" s="9"/>
    </row>
    <row r="10" spans="1:14" ht="63" customHeight="1">
      <c r="A10" s="3">
        <v>2</v>
      </c>
      <c r="B10" s="4" t="s">
        <v>35</v>
      </c>
      <c r="C10" s="5" t="s">
        <v>16</v>
      </c>
      <c r="D10" s="6">
        <v>30</v>
      </c>
      <c r="E10" s="39"/>
      <c r="F10" s="40">
        <f t="shared" si="0"/>
        <v>0</v>
      </c>
      <c r="G10" s="8"/>
      <c r="H10" s="39">
        <f t="shared" ref="H10:H19" si="2">ROUND(F10*G10,2)</f>
        <v>0</v>
      </c>
      <c r="I10" s="42">
        <f t="shared" ref="I10:I19" si="3">ROUND(E10+(E10*G10),2)</f>
        <v>0</v>
      </c>
      <c r="J10" s="42">
        <f t="shared" ref="J10:J19" si="4">ROUND(F10+H10,2)</f>
        <v>0</v>
      </c>
      <c r="K10" s="27"/>
      <c r="L10" s="27"/>
      <c r="M10" s="9"/>
      <c r="N10" s="9"/>
    </row>
    <row r="11" spans="1:14" ht="68.25" customHeight="1">
      <c r="A11" s="3">
        <v>3</v>
      </c>
      <c r="B11" s="4" t="s">
        <v>36</v>
      </c>
      <c r="C11" s="5" t="s">
        <v>16</v>
      </c>
      <c r="D11" s="6">
        <v>10</v>
      </c>
      <c r="E11" s="39"/>
      <c r="F11" s="40">
        <f t="shared" si="0"/>
        <v>0</v>
      </c>
      <c r="G11" s="8"/>
      <c r="H11" s="39">
        <f t="shared" si="2"/>
        <v>0</v>
      </c>
      <c r="I11" s="42">
        <f t="shared" si="3"/>
        <v>0</v>
      </c>
      <c r="J11" s="42">
        <f t="shared" si="4"/>
        <v>0</v>
      </c>
      <c r="K11" s="27"/>
      <c r="L11" s="27"/>
      <c r="M11" s="9"/>
      <c r="N11" s="9"/>
    </row>
    <row r="12" spans="1:14" ht="90.75" customHeight="1">
      <c r="A12" s="3">
        <v>4</v>
      </c>
      <c r="B12" s="4" t="s">
        <v>37</v>
      </c>
      <c r="C12" s="5" t="s">
        <v>16</v>
      </c>
      <c r="D12" s="6">
        <v>10</v>
      </c>
      <c r="E12" s="39"/>
      <c r="F12" s="40">
        <f t="shared" si="0"/>
        <v>0</v>
      </c>
      <c r="G12" s="8"/>
      <c r="H12" s="39">
        <f t="shared" si="2"/>
        <v>0</v>
      </c>
      <c r="I12" s="42">
        <f t="shared" si="3"/>
        <v>0</v>
      </c>
      <c r="J12" s="42">
        <f t="shared" si="4"/>
        <v>0</v>
      </c>
      <c r="K12" s="27"/>
      <c r="L12" s="27"/>
      <c r="M12" s="9"/>
      <c r="N12" s="9"/>
    </row>
    <row r="13" spans="1:14" ht="97.5" customHeight="1">
      <c r="A13" s="3">
        <v>5</v>
      </c>
      <c r="B13" s="4" t="s">
        <v>38</v>
      </c>
      <c r="C13" s="5" t="s">
        <v>16</v>
      </c>
      <c r="D13" s="6">
        <v>20</v>
      </c>
      <c r="E13" s="39"/>
      <c r="F13" s="40">
        <f t="shared" si="0"/>
        <v>0</v>
      </c>
      <c r="G13" s="8"/>
      <c r="H13" s="39">
        <f t="shared" si="2"/>
        <v>0</v>
      </c>
      <c r="I13" s="42">
        <f t="shared" si="3"/>
        <v>0</v>
      </c>
      <c r="J13" s="42">
        <f t="shared" si="4"/>
        <v>0</v>
      </c>
      <c r="K13" s="27"/>
      <c r="L13" s="27"/>
      <c r="M13" s="9"/>
      <c r="N13" s="9"/>
    </row>
    <row r="14" spans="1:14" ht="101.25" customHeight="1">
      <c r="A14" s="3">
        <v>6</v>
      </c>
      <c r="B14" s="4" t="s">
        <v>39</v>
      </c>
      <c r="C14" s="5" t="s">
        <v>16</v>
      </c>
      <c r="D14" s="6">
        <v>800</v>
      </c>
      <c r="E14" s="39"/>
      <c r="F14" s="40">
        <f t="shared" si="0"/>
        <v>0</v>
      </c>
      <c r="G14" s="8"/>
      <c r="H14" s="39">
        <f t="shared" si="2"/>
        <v>0</v>
      </c>
      <c r="I14" s="42">
        <f t="shared" si="3"/>
        <v>0</v>
      </c>
      <c r="J14" s="42">
        <f t="shared" si="4"/>
        <v>0</v>
      </c>
      <c r="K14" s="27"/>
      <c r="L14" s="27"/>
      <c r="M14" s="9"/>
      <c r="N14" s="9"/>
    </row>
    <row r="15" spans="1:14" ht="84.75" customHeight="1">
      <c r="A15" s="3">
        <v>7</v>
      </c>
      <c r="B15" s="4" t="s">
        <v>40</v>
      </c>
      <c r="C15" s="5" t="s">
        <v>16</v>
      </c>
      <c r="D15" s="6">
        <v>40</v>
      </c>
      <c r="E15" s="39"/>
      <c r="F15" s="40">
        <f t="shared" si="0"/>
        <v>0</v>
      </c>
      <c r="G15" s="8"/>
      <c r="H15" s="39">
        <f t="shared" si="2"/>
        <v>0</v>
      </c>
      <c r="I15" s="42">
        <f t="shared" si="3"/>
        <v>0</v>
      </c>
      <c r="J15" s="42">
        <f t="shared" si="4"/>
        <v>0</v>
      </c>
      <c r="K15" s="27"/>
      <c r="L15" s="27"/>
      <c r="M15" s="9"/>
      <c r="N15" s="9"/>
    </row>
    <row r="16" spans="1:14" ht="68.25" customHeight="1">
      <c r="A16" s="3">
        <v>8</v>
      </c>
      <c r="B16" s="4" t="s">
        <v>57</v>
      </c>
      <c r="C16" s="5" t="s">
        <v>16</v>
      </c>
      <c r="D16" s="6">
        <v>70</v>
      </c>
      <c r="E16" s="39"/>
      <c r="F16" s="40">
        <f t="shared" si="0"/>
        <v>0</v>
      </c>
      <c r="G16" s="8"/>
      <c r="H16" s="39">
        <f t="shared" si="2"/>
        <v>0</v>
      </c>
      <c r="I16" s="42">
        <f t="shared" si="3"/>
        <v>0</v>
      </c>
      <c r="J16" s="42">
        <f t="shared" si="4"/>
        <v>0</v>
      </c>
      <c r="K16" s="27"/>
      <c r="L16" s="27"/>
      <c r="M16" s="9"/>
      <c r="N16" s="9"/>
    </row>
    <row r="17" spans="1:17" ht="33.75" customHeight="1">
      <c r="A17" s="3">
        <v>9</v>
      </c>
      <c r="B17" s="4" t="s">
        <v>41</v>
      </c>
      <c r="C17" s="5" t="s">
        <v>16</v>
      </c>
      <c r="D17" s="6">
        <v>40</v>
      </c>
      <c r="E17" s="39"/>
      <c r="F17" s="40">
        <f t="shared" si="0"/>
        <v>0</v>
      </c>
      <c r="G17" s="8"/>
      <c r="H17" s="39">
        <f t="shared" si="2"/>
        <v>0</v>
      </c>
      <c r="I17" s="42">
        <f t="shared" si="3"/>
        <v>0</v>
      </c>
      <c r="J17" s="42">
        <f t="shared" si="4"/>
        <v>0</v>
      </c>
      <c r="K17" s="27"/>
      <c r="L17" s="27"/>
      <c r="M17" s="9"/>
      <c r="N17" s="9"/>
    </row>
    <row r="18" spans="1:17" ht="30" customHeight="1">
      <c r="A18" s="3">
        <v>10</v>
      </c>
      <c r="B18" s="4" t="s">
        <v>42</v>
      </c>
      <c r="C18" s="5" t="s">
        <v>16</v>
      </c>
      <c r="D18" s="6">
        <v>10</v>
      </c>
      <c r="E18" s="39"/>
      <c r="F18" s="40">
        <f t="shared" si="0"/>
        <v>0</v>
      </c>
      <c r="G18" s="8"/>
      <c r="H18" s="39">
        <f t="shared" si="2"/>
        <v>0</v>
      </c>
      <c r="I18" s="42">
        <f t="shared" si="3"/>
        <v>0</v>
      </c>
      <c r="J18" s="42">
        <f t="shared" si="4"/>
        <v>0</v>
      </c>
      <c r="K18" s="27"/>
      <c r="L18" s="27"/>
      <c r="M18" s="9"/>
      <c r="N18" s="9"/>
      <c r="O18" s="29"/>
    </row>
    <row r="19" spans="1:17" ht="39.75" customHeight="1">
      <c r="A19" s="12">
        <v>11</v>
      </c>
      <c r="B19" s="13" t="s">
        <v>43</v>
      </c>
      <c r="C19" s="14" t="s">
        <v>44</v>
      </c>
      <c r="D19" s="15">
        <v>10</v>
      </c>
      <c r="E19" s="39"/>
      <c r="F19" s="40">
        <f t="shared" si="0"/>
        <v>0</v>
      </c>
      <c r="G19" s="8"/>
      <c r="H19" s="39">
        <f t="shared" si="2"/>
        <v>0</v>
      </c>
      <c r="I19" s="42">
        <f t="shared" si="3"/>
        <v>0</v>
      </c>
      <c r="J19" s="42">
        <f t="shared" si="4"/>
        <v>0</v>
      </c>
      <c r="K19" s="27"/>
      <c r="L19" s="27"/>
      <c r="M19" s="9"/>
      <c r="N19" s="9"/>
      <c r="Q19" s="29"/>
    </row>
    <row r="20" spans="1:17" ht="26.25" customHeight="1">
      <c r="A20" s="44" t="s">
        <v>17</v>
      </c>
      <c r="B20" s="44"/>
      <c r="C20" s="44"/>
      <c r="D20" s="44"/>
      <c r="E20" s="30">
        <f>SUM(E9:E19)</f>
        <v>0</v>
      </c>
      <c r="F20" s="30">
        <f>SUM(F9:F19)</f>
        <v>0</v>
      </c>
      <c r="G20" s="30" t="s">
        <v>18</v>
      </c>
      <c r="H20" s="30">
        <f>SUM(H9:H19)</f>
        <v>0</v>
      </c>
      <c r="I20" s="30">
        <f>SUM(I9:I19)</f>
        <v>0</v>
      </c>
      <c r="J20" s="35">
        <f>SUM(J9:J19)</f>
        <v>0</v>
      </c>
      <c r="K20" s="31"/>
      <c r="L20" s="32"/>
    </row>
    <row r="22" spans="1:17" ht="14.25" customHeight="1">
      <c r="B22" s="16" t="s">
        <v>19</v>
      </c>
      <c r="J22" s="18"/>
      <c r="K22" s="18"/>
      <c r="L22" s="18"/>
    </row>
    <row r="23" spans="1:17">
      <c r="B23" s="16"/>
      <c r="J23" s="18"/>
      <c r="K23" s="18"/>
      <c r="L23" s="18"/>
    </row>
    <row r="24" spans="1:17" ht="12" customHeight="1">
      <c r="B24" s="17"/>
      <c r="J24" s="18"/>
      <c r="K24" s="18"/>
      <c r="L24" s="18"/>
    </row>
    <row r="25" spans="1:17" ht="15" customHeight="1">
      <c r="B25" s="16"/>
      <c r="J25" s="18"/>
      <c r="K25" s="18"/>
      <c r="L25" s="18"/>
    </row>
    <row r="27" spans="1:17">
      <c r="A27" s="19"/>
      <c r="B27" s="19"/>
      <c r="C27" s="19"/>
      <c r="D27" s="20"/>
      <c r="E27" s="20"/>
      <c r="F27" s="20"/>
      <c r="G27" s="20"/>
      <c r="H27" s="20"/>
      <c r="I27" s="19"/>
      <c r="J27"/>
      <c r="K27"/>
      <c r="L27"/>
      <c r="M27" s="21"/>
      <c r="N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/>
      <c r="K28"/>
      <c r="L28"/>
      <c r="M28" s="21"/>
      <c r="N28" s="19"/>
    </row>
  </sheetData>
  <mergeCells count="18">
    <mergeCell ref="A1:L1"/>
    <mergeCell ref="A2:N2"/>
    <mergeCell ref="A3:N3"/>
    <mergeCell ref="A5:D5"/>
    <mergeCell ref="A6:A7"/>
    <mergeCell ref="B6:B7"/>
    <mergeCell ref="C6:C7"/>
    <mergeCell ref="D6:D7"/>
    <mergeCell ref="E6:E7"/>
    <mergeCell ref="F6:F7"/>
    <mergeCell ref="N6:N7"/>
    <mergeCell ref="L6:L7"/>
    <mergeCell ref="M6:M7"/>
    <mergeCell ref="A20:D20"/>
    <mergeCell ref="G6:H6"/>
    <mergeCell ref="I6:I7"/>
    <mergeCell ref="J6:J7"/>
    <mergeCell ref="K6:K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Z27"/>
  <sheetViews>
    <sheetView topLeftCell="A9" workbookViewId="0">
      <selection activeCell="G14" sqref="G14"/>
    </sheetView>
  </sheetViews>
  <sheetFormatPr defaultRowHeight="14.25"/>
  <cols>
    <col min="1" max="1" width="7.125" style="1" customWidth="1"/>
    <col min="2" max="2" width="39.5" style="1" customWidth="1"/>
    <col min="3" max="3" width="8.5" style="1" customWidth="1"/>
    <col min="4" max="4" width="8.125" style="1" customWidth="1"/>
    <col min="5" max="5" width="9.625" style="1" customWidth="1"/>
    <col min="6" max="6" width="10.75" style="1" customWidth="1"/>
    <col min="7" max="7" width="8.125" style="1" customWidth="1"/>
    <col min="8" max="8" width="13.75" style="1" customWidth="1"/>
    <col min="9" max="9" width="12.875" style="1" customWidth="1"/>
    <col min="10" max="10" width="11" style="1" customWidth="1"/>
    <col min="11" max="11" width="14.875" style="1" customWidth="1"/>
    <col min="12" max="15" width="8.375" style="1" customWidth="1"/>
    <col min="16" max="16" width="11.875" style="1" customWidth="1"/>
    <col min="17" max="260" width="8.375" style="1" customWidth="1"/>
    <col min="261" max="1024" width="9.125" customWidth="1"/>
    <col min="1025" max="1025" width="9" customWidth="1"/>
  </cols>
  <sheetData>
    <row r="1" spans="1:1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40.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4">
      <c r="A5" s="52" t="s">
        <v>45</v>
      </c>
      <c r="B5" s="52"/>
    </row>
    <row r="6" spans="1:14" ht="12.75" customHeight="1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7"/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51" t="s">
        <v>13</v>
      </c>
    </row>
    <row r="7" spans="1:14" ht="31.5" customHeight="1">
      <c r="A7" s="47"/>
      <c r="B7" s="47"/>
      <c r="C7" s="47"/>
      <c r="D7" s="47"/>
      <c r="E7" s="47"/>
      <c r="F7" s="47"/>
      <c r="G7" s="2" t="s">
        <v>14</v>
      </c>
      <c r="H7" s="2" t="s">
        <v>15</v>
      </c>
      <c r="I7" s="47"/>
      <c r="J7" s="47"/>
      <c r="K7" s="47"/>
      <c r="L7" s="47"/>
      <c r="M7" s="47"/>
      <c r="N7" s="51"/>
    </row>
    <row r="8" spans="1:14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3">
        <v>9</v>
      </c>
      <c r="J8" s="23">
        <v>10</v>
      </c>
      <c r="K8" s="23">
        <v>11</v>
      </c>
      <c r="L8" s="23">
        <v>12</v>
      </c>
      <c r="M8" s="25">
        <v>13</v>
      </c>
      <c r="N8" s="25">
        <v>14</v>
      </c>
    </row>
    <row r="9" spans="1:14" ht="60" customHeight="1">
      <c r="A9" s="3">
        <v>1</v>
      </c>
      <c r="B9" s="4" t="s">
        <v>46</v>
      </c>
      <c r="C9" s="5" t="s">
        <v>16</v>
      </c>
      <c r="D9" s="6">
        <v>360</v>
      </c>
      <c r="E9" s="39"/>
      <c r="F9" s="40">
        <f t="shared" ref="F9:F18" si="0">ROUND(E9*D9,2)</f>
        <v>0</v>
      </c>
      <c r="G9" s="8"/>
      <c r="H9" s="39">
        <f t="shared" ref="H9:H18" si="1">ROUND(F9*G9,2)</f>
        <v>0</v>
      </c>
      <c r="I9" s="42">
        <f>ROUND(E9+(E9*G9),2)</f>
        <v>0</v>
      </c>
      <c r="J9" s="42">
        <f>ROUND(F9+H9,2)</f>
        <v>0</v>
      </c>
      <c r="K9" s="11"/>
      <c r="L9" s="9"/>
      <c r="M9" s="9"/>
      <c r="N9" s="9"/>
    </row>
    <row r="10" spans="1:14" ht="59.25" customHeight="1">
      <c r="A10" s="3">
        <v>2</v>
      </c>
      <c r="B10" s="4" t="s">
        <v>47</v>
      </c>
      <c r="C10" s="5" t="s">
        <v>16</v>
      </c>
      <c r="D10" s="6">
        <v>12</v>
      </c>
      <c r="E10" s="7"/>
      <c r="F10" s="40">
        <f t="shared" si="0"/>
        <v>0</v>
      </c>
      <c r="G10" s="8"/>
      <c r="H10" s="39">
        <f t="shared" si="1"/>
        <v>0</v>
      </c>
      <c r="I10" s="42">
        <f t="shared" ref="I10:I18" si="2">ROUND(E10+(E10*G10),2)</f>
        <v>0</v>
      </c>
      <c r="J10" s="42">
        <f t="shared" ref="J10:J18" si="3">ROUND(F10+H10,2)</f>
        <v>0</v>
      </c>
      <c r="K10" s="11"/>
      <c r="L10" s="9"/>
      <c r="M10" s="9"/>
      <c r="N10" s="9"/>
    </row>
    <row r="11" spans="1:14" ht="58.5" customHeight="1">
      <c r="A11" s="3">
        <v>3</v>
      </c>
      <c r="B11" s="4" t="s">
        <v>48</v>
      </c>
      <c r="C11" s="5" t="s">
        <v>16</v>
      </c>
      <c r="D11" s="6">
        <v>2</v>
      </c>
      <c r="E11" s="7"/>
      <c r="F11" s="40">
        <f t="shared" si="0"/>
        <v>0</v>
      </c>
      <c r="G11" s="8"/>
      <c r="H11" s="39">
        <f t="shared" si="1"/>
        <v>0</v>
      </c>
      <c r="I11" s="42">
        <f t="shared" si="2"/>
        <v>0</v>
      </c>
      <c r="J11" s="42">
        <f t="shared" si="3"/>
        <v>0</v>
      </c>
      <c r="K11" s="11"/>
      <c r="L11" s="9"/>
      <c r="M11" s="9"/>
      <c r="N11" s="9"/>
    </row>
    <row r="12" spans="1:14" ht="59.25" customHeight="1">
      <c r="A12" s="3">
        <v>4</v>
      </c>
      <c r="B12" s="4" t="s">
        <v>49</v>
      </c>
      <c r="C12" s="5" t="s">
        <v>16</v>
      </c>
      <c r="D12" s="6">
        <v>12</v>
      </c>
      <c r="E12" s="7"/>
      <c r="F12" s="40">
        <f t="shared" si="0"/>
        <v>0</v>
      </c>
      <c r="G12" s="8"/>
      <c r="H12" s="39">
        <f t="shared" si="1"/>
        <v>0</v>
      </c>
      <c r="I12" s="42">
        <f t="shared" si="2"/>
        <v>0</v>
      </c>
      <c r="J12" s="42">
        <f t="shared" si="3"/>
        <v>0</v>
      </c>
      <c r="K12" s="11"/>
      <c r="L12" s="9"/>
      <c r="M12" s="9"/>
      <c r="N12" s="9"/>
    </row>
    <row r="13" spans="1:14" ht="46.5" customHeight="1">
      <c r="A13" s="3">
        <v>5</v>
      </c>
      <c r="B13" s="4" t="s">
        <v>50</v>
      </c>
      <c r="C13" s="5" t="s">
        <v>16</v>
      </c>
      <c r="D13" s="6">
        <v>5</v>
      </c>
      <c r="E13" s="7"/>
      <c r="F13" s="40">
        <f t="shared" si="0"/>
        <v>0</v>
      </c>
      <c r="G13" s="8"/>
      <c r="H13" s="39">
        <f t="shared" si="1"/>
        <v>0</v>
      </c>
      <c r="I13" s="42">
        <f t="shared" si="2"/>
        <v>0</v>
      </c>
      <c r="J13" s="42">
        <f t="shared" si="3"/>
        <v>0</v>
      </c>
      <c r="K13" s="11"/>
      <c r="L13" s="11"/>
      <c r="M13" s="9"/>
      <c r="N13" s="9"/>
    </row>
    <row r="14" spans="1:14" customFormat="1" ht="42" customHeight="1">
      <c r="A14" s="3">
        <v>6</v>
      </c>
      <c r="B14" s="4" t="s">
        <v>51</v>
      </c>
      <c r="C14" s="5" t="s">
        <v>16</v>
      </c>
      <c r="D14" s="6">
        <v>25</v>
      </c>
      <c r="E14" s="7"/>
      <c r="F14" s="40">
        <f t="shared" si="0"/>
        <v>0</v>
      </c>
      <c r="G14" s="8"/>
      <c r="H14" s="39">
        <f t="shared" si="1"/>
        <v>0</v>
      </c>
      <c r="I14" s="42">
        <f t="shared" si="2"/>
        <v>0</v>
      </c>
      <c r="J14" s="42">
        <f t="shared" si="3"/>
        <v>0</v>
      </c>
      <c r="K14" s="11"/>
      <c r="L14" s="11"/>
      <c r="M14" s="36"/>
      <c r="N14" s="36"/>
    </row>
    <row r="15" spans="1:14" customFormat="1" ht="33" customHeight="1">
      <c r="A15" s="3">
        <v>7</v>
      </c>
      <c r="B15" s="4" t="s">
        <v>52</v>
      </c>
      <c r="C15" s="5" t="s">
        <v>16</v>
      </c>
      <c r="D15" s="6">
        <v>12</v>
      </c>
      <c r="E15" s="7"/>
      <c r="F15" s="40">
        <f t="shared" si="0"/>
        <v>0</v>
      </c>
      <c r="G15" s="8"/>
      <c r="H15" s="39">
        <f t="shared" si="1"/>
        <v>0</v>
      </c>
      <c r="I15" s="42">
        <f t="shared" si="2"/>
        <v>0</v>
      </c>
      <c r="J15" s="42">
        <f t="shared" si="3"/>
        <v>0</v>
      </c>
      <c r="K15" s="11"/>
      <c r="L15" s="11"/>
      <c r="M15" s="36"/>
      <c r="N15" s="36"/>
    </row>
    <row r="16" spans="1:14" customFormat="1" ht="40.5" customHeight="1">
      <c r="A16" s="3">
        <v>8</v>
      </c>
      <c r="B16" s="4" t="s">
        <v>53</v>
      </c>
      <c r="C16" s="5" t="s">
        <v>16</v>
      </c>
      <c r="D16" s="6">
        <v>5</v>
      </c>
      <c r="E16" s="7"/>
      <c r="F16" s="40">
        <f t="shared" si="0"/>
        <v>0</v>
      </c>
      <c r="G16" s="8"/>
      <c r="H16" s="39">
        <f t="shared" si="1"/>
        <v>0</v>
      </c>
      <c r="I16" s="42">
        <f t="shared" si="2"/>
        <v>0</v>
      </c>
      <c r="J16" s="42">
        <f t="shared" si="3"/>
        <v>0</v>
      </c>
      <c r="K16" s="11"/>
      <c r="L16" s="11"/>
      <c r="M16" s="36"/>
      <c r="N16" s="36"/>
    </row>
    <row r="17" spans="1:16" customFormat="1" ht="36" customHeight="1">
      <c r="A17" s="3">
        <v>9</v>
      </c>
      <c r="B17" s="4" t="s">
        <v>54</v>
      </c>
      <c r="C17" s="5" t="s">
        <v>16</v>
      </c>
      <c r="D17" s="6">
        <v>5</v>
      </c>
      <c r="E17" s="7"/>
      <c r="F17" s="40">
        <f t="shared" si="0"/>
        <v>0</v>
      </c>
      <c r="G17" s="8"/>
      <c r="H17" s="39">
        <f t="shared" si="1"/>
        <v>0</v>
      </c>
      <c r="I17" s="42">
        <f t="shared" si="2"/>
        <v>0</v>
      </c>
      <c r="J17" s="42">
        <f t="shared" si="3"/>
        <v>0</v>
      </c>
      <c r="K17" s="10"/>
      <c r="L17" s="10"/>
      <c r="M17" s="36"/>
      <c r="N17" s="36"/>
    </row>
    <row r="18" spans="1:16" customFormat="1" ht="76.5" customHeight="1">
      <c r="A18" s="12">
        <v>10</v>
      </c>
      <c r="B18" s="13" t="s">
        <v>55</v>
      </c>
      <c r="C18" s="14" t="s">
        <v>16</v>
      </c>
      <c r="D18" s="15">
        <v>3</v>
      </c>
      <c r="E18" s="7"/>
      <c r="F18" s="40">
        <f t="shared" si="0"/>
        <v>0</v>
      </c>
      <c r="G18" s="8"/>
      <c r="H18" s="39">
        <f t="shared" si="1"/>
        <v>0</v>
      </c>
      <c r="I18" s="42">
        <f t="shared" si="2"/>
        <v>0</v>
      </c>
      <c r="J18" s="42">
        <f t="shared" si="3"/>
        <v>0</v>
      </c>
      <c r="K18" s="9"/>
      <c r="L18" s="11"/>
      <c r="M18" s="36"/>
      <c r="N18" s="36"/>
      <c r="P18" s="37"/>
    </row>
    <row r="19" spans="1:16" ht="25.5" customHeight="1">
      <c r="A19" s="44" t="s">
        <v>17</v>
      </c>
      <c r="B19" s="44"/>
      <c r="C19" s="44"/>
      <c r="D19" s="44"/>
      <c r="E19" s="30">
        <f>SUM(E9:E18)</f>
        <v>0</v>
      </c>
      <c r="F19" s="30">
        <f>SUM(F9:F18)</f>
        <v>0</v>
      </c>
      <c r="G19" s="30" t="s">
        <v>31</v>
      </c>
      <c r="H19" s="30">
        <f>SUM(H9:H18)</f>
        <v>0</v>
      </c>
      <c r="I19" s="30">
        <f>SUM(I9:I18)</f>
        <v>0</v>
      </c>
      <c r="J19" s="38">
        <f>SUM(J9:J18)</f>
        <v>0</v>
      </c>
      <c r="K19" s="16"/>
    </row>
    <row r="21" spans="1:16" ht="14.25" customHeight="1">
      <c r="B21" s="16" t="s">
        <v>19</v>
      </c>
      <c r="J21" s="41"/>
      <c r="K21" s="41"/>
      <c r="L21" s="41"/>
    </row>
    <row r="22" spans="1:16" ht="14.25" customHeight="1">
      <c r="A22" s="19"/>
      <c r="B22" s="16"/>
      <c r="J22" s="41"/>
      <c r="K22" s="41"/>
      <c r="L22" s="41"/>
      <c r="M22" s="21"/>
      <c r="N22" s="19"/>
    </row>
    <row r="23" spans="1:16" ht="14.25" customHeight="1">
      <c r="A23" s="19"/>
      <c r="B23" s="17"/>
      <c r="J23" s="41"/>
      <c r="K23" s="41"/>
      <c r="L23" s="41"/>
      <c r="M23" s="21"/>
      <c r="N23" s="19"/>
    </row>
    <row r="24" spans="1:16" ht="14.25" customHeight="1">
      <c r="B24" s="16"/>
      <c r="J24" s="41"/>
      <c r="K24" s="41"/>
      <c r="L24" s="41"/>
    </row>
    <row r="25" spans="1:16" ht="14.25" customHeight="1"/>
    <row r="26" spans="1:16">
      <c r="B26" s="19"/>
      <c r="C26" s="19"/>
      <c r="D26" s="20"/>
      <c r="E26" s="20"/>
      <c r="F26" s="20"/>
      <c r="G26" s="20"/>
      <c r="H26" s="20"/>
      <c r="I26" s="19"/>
      <c r="J26"/>
      <c r="K26"/>
      <c r="L26"/>
    </row>
    <row r="27" spans="1:16">
      <c r="B27" s="19"/>
      <c r="C27" s="19"/>
      <c r="D27" s="19"/>
      <c r="E27" s="19"/>
      <c r="F27" s="19"/>
      <c r="G27" s="19"/>
      <c r="H27" s="19"/>
      <c r="I27" s="19"/>
      <c r="J27"/>
      <c r="K27"/>
      <c r="L27"/>
    </row>
  </sheetData>
  <mergeCells count="18">
    <mergeCell ref="A1:L1"/>
    <mergeCell ref="A2:N2"/>
    <mergeCell ref="A3:N3"/>
    <mergeCell ref="A5:B5"/>
    <mergeCell ref="A6:A7"/>
    <mergeCell ref="B6:B7"/>
    <mergeCell ref="C6:C7"/>
    <mergeCell ref="D6:D7"/>
    <mergeCell ref="E6:E7"/>
    <mergeCell ref="F6:F7"/>
    <mergeCell ref="N6:N7"/>
    <mergeCell ref="L6:L7"/>
    <mergeCell ref="M6:M7"/>
    <mergeCell ref="A19:D19"/>
    <mergeCell ref="G6:H6"/>
    <mergeCell ref="I6:I7"/>
    <mergeCell ref="J6:J7"/>
    <mergeCell ref="K6:K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Pakiet_2</vt:lpstr>
      <vt:lpstr>Pakiet_nr_3</vt:lpstr>
      <vt:lpstr>Pakiet_4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Styczyński</dc:creator>
  <cp:lastModifiedBy>Dominik Styczyński</cp:lastModifiedBy>
  <cp:revision>15</cp:revision>
  <cp:lastPrinted>2024-02-12T11:40:53Z</cp:lastPrinted>
  <dcterms:created xsi:type="dcterms:W3CDTF">2024-01-10T10:28:25Z</dcterms:created>
  <dcterms:modified xsi:type="dcterms:W3CDTF">2024-03-18T09:11:52Z</dcterms:modified>
</cp:coreProperties>
</file>