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oje dokumenty\Klienci po Konradzie\Gminy i Powiaty\Gmina Tarnowo Podgórne\2024\SWZ\"/>
    </mc:Choice>
  </mc:AlternateContent>
  <bookViews>
    <workbookView xWindow="0" yWindow="0" windowWidth="28695" windowHeight="11985" tabRatio="570"/>
  </bookViews>
  <sheets>
    <sheet name="Budynki Gmina" sheetId="5" r:id="rId1"/>
    <sheet name="stacjonarny" sheetId="18" r:id="rId2"/>
    <sheet name="przenośny" sheetId="6" r:id="rId3"/>
    <sheet name="Wiaty" sheetId="14" r:id="rId4"/>
  </sheets>
  <definedNames>
    <definedName name="_xlnm._FilterDatabase" localSheetId="0" hidden="1">'Budynki Gmina'!$A$4:$T$87</definedName>
    <definedName name="_xlnm._FilterDatabase" localSheetId="2" hidden="1">przenośny!$A$2:$F$795</definedName>
  </definedNames>
  <calcPr calcId="162913"/>
</workbook>
</file>

<file path=xl/calcChain.xml><?xml version="1.0" encoding="utf-8"?>
<calcChain xmlns="http://schemas.openxmlformats.org/spreadsheetml/2006/main">
  <c r="A768" i="18" l="1"/>
  <c r="A767" i="18"/>
  <c r="A766" i="18"/>
  <c r="A765" i="18"/>
  <c r="A764" i="18"/>
  <c r="A763" i="18"/>
  <c r="A762" i="18"/>
  <c r="A761" i="18"/>
  <c r="A760" i="18"/>
  <c r="A759" i="18"/>
  <c r="A758" i="18"/>
  <c r="A757" i="18"/>
  <c r="A756" i="18"/>
  <c r="A755" i="18"/>
  <c r="A754" i="18"/>
  <c r="A753" i="18"/>
  <c r="A752" i="18"/>
  <c r="A751" i="18"/>
  <c r="A750" i="18"/>
  <c r="A749" i="18"/>
  <c r="A748" i="18"/>
  <c r="A747" i="18"/>
  <c r="A746" i="18"/>
  <c r="A745" i="18"/>
  <c r="A744" i="18"/>
  <c r="A743" i="18"/>
  <c r="A742" i="18"/>
  <c r="A741" i="18"/>
  <c r="A740" i="18"/>
  <c r="A739" i="18"/>
  <c r="A738" i="18"/>
  <c r="A737" i="18"/>
  <c r="A736" i="18"/>
  <c r="A735" i="18"/>
  <c r="A734" i="18"/>
  <c r="A733" i="18"/>
  <c r="A732" i="18"/>
  <c r="A731" i="18"/>
  <c r="A730" i="18"/>
  <c r="A729" i="18"/>
  <c r="A728" i="18"/>
  <c r="A727" i="18"/>
  <c r="A726" i="18"/>
  <c r="A725" i="18"/>
  <c r="A724" i="18"/>
  <c r="A723" i="18"/>
  <c r="A722" i="18"/>
  <c r="A721" i="18"/>
  <c r="A720" i="18"/>
  <c r="A719" i="18"/>
  <c r="A718" i="18"/>
  <c r="A717" i="18"/>
  <c r="A716" i="18"/>
  <c r="A715" i="18"/>
  <c r="A714" i="18"/>
  <c r="A713" i="18"/>
  <c r="A712" i="18"/>
  <c r="A711" i="18"/>
  <c r="A710" i="18"/>
  <c r="A709" i="18"/>
  <c r="A708" i="18"/>
  <c r="A707" i="18"/>
  <c r="A706" i="18"/>
  <c r="A705" i="18"/>
  <c r="A704" i="18"/>
  <c r="A703" i="18"/>
  <c r="A702" i="18"/>
  <c r="A701" i="18"/>
  <c r="A700" i="18"/>
  <c r="A699" i="18"/>
  <c r="A698" i="18"/>
  <c r="A697" i="18"/>
  <c r="A696" i="18"/>
  <c r="A695" i="18"/>
  <c r="A694" i="18"/>
  <c r="A693" i="18"/>
  <c r="A692" i="18"/>
  <c r="A691" i="18"/>
  <c r="A690" i="18"/>
  <c r="A689" i="18"/>
  <c r="A688" i="18"/>
  <c r="A687" i="18"/>
  <c r="A686" i="18"/>
  <c r="A685" i="18"/>
  <c r="A684" i="18"/>
  <c r="A683" i="18"/>
  <c r="A682" i="18"/>
  <c r="A681" i="18"/>
  <c r="A680" i="18"/>
  <c r="A679" i="18"/>
  <c r="A678" i="18"/>
  <c r="A677" i="18"/>
  <c r="A676" i="18"/>
  <c r="A675" i="18"/>
  <c r="A674" i="18"/>
  <c r="A673" i="18"/>
  <c r="A672" i="18"/>
  <c r="A671" i="18"/>
  <c r="A670" i="18"/>
  <c r="A669" i="18"/>
  <c r="A668" i="18"/>
  <c r="A667" i="18"/>
  <c r="A666" i="18"/>
  <c r="A665" i="18"/>
  <c r="A664" i="18"/>
  <c r="A663" i="18"/>
  <c r="A662" i="18"/>
  <c r="A661" i="18"/>
  <c r="A660" i="18"/>
  <c r="A659" i="18"/>
  <c r="A658" i="18"/>
  <c r="A657" i="18"/>
  <c r="A656" i="18"/>
  <c r="A655" i="18"/>
  <c r="A654" i="18"/>
  <c r="A653" i="18"/>
  <c r="A652" i="18"/>
  <c r="A651" i="18"/>
  <c r="A650" i="18"/>
  <c r="A649" i="18"/>
  <c r="A648" i="18"/>
  <c r="A647" i="18"/>
  <c r="A646" i="18"/>
  <c r="A645" i="18"/>
  <c r="A644" i="18"/>
  <c r="A643" i="18"/>
  <c r="A642" i="18"/>
  <c r="A641" i="18"/>
  <c r="A640" i="18"/>
  <c r="A639" i="18"/>
  <c r="A638" i="18"/>
  <c r="A637" i="18"/>
  <c r="A636" i="18"/>
  <c r="A635" i="18"/>
  <c r="A634" i="18"/>
  <c r="A633" i="18"/>
  <c r="A632" i="18"/>
  <c r="A631" i="18"/>
  <c r="A630" i="18"/>
  <c r="A629" i="18"/>
  <c r="A628" i="18"/>
  <c r="A627" i="18"/>
  <c r="A626" i="18"/>
  <c r="A625" i="18"/>
  <c r="A624" i="18"/>
  <c r="A623" i="18"/>
  <c r="A622" i="18"/>
  <c r="A621" i="18"/>
  <c r="A620" i="18"/>
  <c r="A619" i="18"/>
  <c r="A618" i="18"/>
  <c r="A617" i="18"/>
  <c r="A616" i="18"/>
  <c r="A615" i="18"/>
  <c r="A614" i="18"/>
  <c r="A613" i="18"/>
  <c r="A612" i="18"/>
  <c r="A611" i="18"/>
  <c r="A610" i="18"/>
  <c r="A609" i="18"/>
  <c r="A608" i="18"/>
  <c r="A607" i="18"/>
  <c r="A606" i="18"/>
  <c r="A605" i="18"/>
  <c r="A604" i="18"/>
  <c r="A603" i="18"/>
  <c r="A602" i="18"/>
  <c r="A601" i="18"/>
  <c r="A600" i="18"/>
  <c r="A599" i="18"/>
  <c r="A598" i="18"/>
  <c r="A597" i="18"/>
  <c r="A596" i="18"/>
  <c r="A595" i="18"/>
  <c r="A594" i="18"/>
  <c r="A593" i="18"/>
  <c r="A592" i="18"/>
  <c r="A591" i="18"/>
  <c r="A590" i="18"/>
  <c r="A589" i="18"/>
  <c r="A588" i="18"/>
  <c r="A587" i="18"/>
  <c r="A586" i="18"/>
  <c r="A585" i="18"/>
  <c r="A584" i="18"/>
  <c r="A583" i="18"/>
  <c r="A582" i="18"/>
  <c r="A581" i="18"/>
  <c r="A580" i="18"/>
  <c r="A579" i="18"/>
  <c r="A578" i="18"/>
  <c r="A577" i="18"/>
  <c r="A576" i="18"/>
  <c r="A575" i="18"/>
  <c r="A574" i="18"/>
  <c r="A573" i="18"/>
  <c r="A572" i="18"/>
  <c r="A571" i="18"/>
  <c r="A570" i="18"/>
  <c r="A569" i="18"/>
  <c r="A568" i="18"/>
  <c r="A567" i="18"/>
  <c r="A566" i="18"/>
  <c r="A565" i="18"/>
  <c r="A564" i="18"/>
  <c r="A563" i="18"/>
  <c r="A562" i="18"/>
  <c r="A561" i="18"/>
  <c r="A560" i="18"/>
  <c r="A559" i="18"/>
  <c r="A558" i="18"/>
  <c r="A557" i="18"/>
  <c r="A556" i="18"/>
  <c r="A555" i="18"/>
  <c r="A554" i="18"/>
  <c r="A553" i="18"/>
  <c r="A552" i="18"/>
  <c r="A551" i="18"/>
  <c r="A550" i="18"/>
  <c r="A549" i="18"/>
  <c r="A548" i="18"/>
  <c r="A547" i="18"/>
  <c r="A546" i="18"/>
  <c r="A545" i="18"/>
  <c r="A544" i="18"/>
  <c r="A543" i="18"/>
  <c r="A542" i="18"/>
  <c r="A541" i="18"/>
  <c r="A540" i="18"/>
  <c r="A539" i="18"/>
  <c r="A538" i="18"/>
  <c r="A537" i="18"/>
  <c r="A536" i="18"/>
  <c r="A535" i="18"/>
  <c r="A534" i="18"/>
  <c r="A533" i="18"/>
  <c r="A532" i="18"/>
  <c r="A531" i="18"/>
  <c r="A530" i="18"/>
  <c r="A529" i="18"/>
  <c r="A528" i="18"/>
  <c r="A527" i="18"/>
  <c r="A526" i="18"/>
  <c r="A525" i="18"/>
  <c r="A524" i="18"/>
  <c r="A523" i="18"/>
  <c r="A522" i="18"/>
  <c r="A521" i="18"/>
  <c r="A520" i="18"/>
  <c r="A519" i="18"/>
  <c r="A518" i="18"/>
  <c r="A517" i="18"/>
  <c r="A516" i="18"/>
  <c r="A515" i="18"/>
  <c r="A514" i="18"/>
  <c r="A513" i="18"/>
  <c r="A512" i="18"/>
  <c r="A511" i="18"/>
  <c r="A510" i="18"/>
  <c r="A509" i="18"/>
  <c r="A508" i="18"/>
  <c r="A507" i="18"/>
  <c r="A506" i="18"/>
  <c r="A505" i="18"/>
  <c r="A504" i="18"/>
  <c r="A503" i="18"/>
  <c r="A502" i="18"/>
  <c r="A501" i="18"/>
  <c r="A500" i="18"/>
  <c r="A499" i="18"/>
  <c r="A498" i="18"/>
  <c r="A497" i="18"/>
  <c r="A496" i="18"/>
  <c r="A495" i="18"/>
  <c r="A494" i="18"/>
  <c r="A493" i="18"/>
  <c r="A492" i="18"/>
  <c r="A491" i="18"/>
  <c r="A490" i="18"/>
  <c r="A489" i="18"/>
  <c r="A488" i="18"/>
  <c r="A487" i="18"/>
  <c r="A486" i="18"/>
  <c r="A485" i="18"/>
  <c r="A484" i="18"/>
  <c r="A483" i="18"/>
  <c r="A482" i="18"/>
  <c r="A481" i="18"/>
  <c r="A480" i="18"/>
  <c r="A479" i="18"/>
  <c r="A478" i="18"/>
  <c r="A477" i="18"/>
  <c r="A476" i="18"/>
  <c r="A475" i="18"/>
  <c r="A474" i="18"/>
  <c r="A473" i="18"/>
  <c r="A472" i="18"/>
  <c r="A471" i="18"/>
  <c r="A470" i="18"/>
  <c r="A469" i="18"/>
  <c r="A468" i="18"/>
  <c r="A467" i="18"/>
  <c r="A466" i="18"/>
  <c r="A465" i="18"/>
  <c r="A464" i="18"/>
  <c r="A463" i="18"/>
  <c r="A462" i="18"/>
  <c r="A461" i="18"/>
  <c r="A460" i="18"/>
  <c r="A459" i="18"/>
  <c r="A458" i="18"/>
  <c r="A457" i="18"/>
  <c r="A456" i="18"/>
  <c r="A455" i="18"/>
  <c r="A454" i="18"/>
  <c r="A453" i="18"/>
  <c r="A452" i="18"/>
  <c r="A451" i="18"/>
  <c r="A450" i="18"/>
  <c r="A449" i="18"/>
  <c r="A448" i="18"/>
  <c r="A447" i="18"/>
  <c r="A446" i="18"/>
  <c r="A445" i="18"/>
  <c r="A444" i="18"/>
  <c r="A443" i="18"/>
  <c r="A442" i="18"/>
  <c r="A441" i="18"/>
  <c r="A440" i="18"/>
  <c r="A439" i="18"/>
  <c r="A438" i="18"/>
  <c r="A437" i="18"/>
  <c r="A436" i="18"/>
  <c r="A435" i="18"/>
  <c r="A434" i="18"/>
  <c r="A433" i="18"/>
  <c r="A432" i="18"/>
  <c r="A431" i="18"/>
  <c r="A430" i="18"/>
  <c r="A429" i="18"/>
  <c r="A428" i="18"/>
  <c r="A427" i="18"/>
  <c r="A426" i="18"/>
  <c r="A425" i="18"/>
  <c r="A424" i="18"/>
  <c r="A423" i="18"/>
  <c r="A422" i="18"/>
  <c r="A421" i="18"/>
  <c r="A420" i="18"/>
  <c r="A419" i="18"/>
  <c r="A418" i="18"/>
  <c r="A417" i="18"/>
  <c r="A416" i="18"/>
  <c r="A415" i="18"/>
  <c r="A414" i="18"/>
  <c r="A413" i="18"/>
  <c r="A412" i="18"/>
  <c r="A411" i="18"/>
  <c r="A410" i="18"/>
  <c r="A409" i="18"/>
  <c r="A408" i="18"/>
  <c r="A407" i="18"/>
  <c r="A406" i="18"/>
  <c r="A405" i="18"/>
  <c r="A404" i="18"/>
  <c r="A403" i="18"/>
  <c r="A402" i="18"/>
  <c r="A401" i="18"/>
  <c r="A400" i="18"/>
  <c r="A399" i="18"/>
  <c r="A398" i="18"/>
  <c r="A397" i="18"/>
  <c r="A396" i="18"/>
  <c r="A395" i="18"/>
  <c r="A394" i="18"/>
  <c r="A393" i="18"/>
  <c r="A392" i="18"/>
  <c r="A391" i="18"/>
  <c r="A390" i="18"/>
  <c r="A389" i="18"/>
  <c r="A388" i="18"/>
  <c r="A387" i="18"/>
  <c r="A386" i="18"/>
  <c r="A385" i="18"/>
  <c r="A384" i="18"/>
  <c r="A383" i="18"/>
  <c r="A382" i="18"/>
  <c r="A381" i="18"/>
  <c r="A380" i="18"/>
  <c r="A379" i="18"/>
  <c r="A378" i="18"/>
  <c r="A377" i="18"/>
  <c r="A376" i="18"/>
  <c r="A375" i="18"/>
  <c r="A374" i="18"/>
  <c r="A373" i="18"/>
  <c r="A372" i="18"/>
  <c r="A371" i="18"/>
  <c r="A370" i="18"/>
  <c r="A369" i="18"/>
  <c r="A368" i="18"/>
  <c r="A367" i="18"/>
  <c r="A366" i="18"/>
  <c r="A365" i="18"/>
  <c r="A364" i="18"/>
  <c r="A363" i="18"/>
  <c r="A362" i="18"/>
  <c r="A361" i="18"/>
  <c r="A360" i="18"/>
  <c r="A359" i="18"/>
  <c r="A358" i="18"/>
  <c r="A357" i="18"/>
  <c r="A356" i="18"/>
  <c r="A355" i="18"/>
  <c r="A354" i="18"/>
  <c r="A353" i="18"/>
  <c r="A352" i="18"/>
  <c r="A351" i="18"/>
  <c r="A350" i="18"/>
  <c r="A349" i="18"/>
  <c r="A348" i="18"/>
  <c r="A347" i="18"/>
  <c r="A346" i="18"/>
  <c r="A345" i="18"/>
  <c r="A344" i="18"/>
  <c r="A343" i="18"/>
  <c r="A342" i="18"/>
  <c r="A341" i="18"/>
  <c r="A340" i="18"/>
  <c r="A339" i="18"/>
  <c r="A338" i="18"/>
  <c r="A337" i="18"/>
  <c r="A336" i="18"/>
  <c r="A335" i="18"/>
  <c r="A334" i="18"/>
  <c r="A333" i="18"/>
  <c r="A332" i="18"/>
  <c r="A331" i="18"/>
  <c r="A330" i="18"/>
  <c r="A329" i="18"/>
  <c r="A328" i="18"/>
  <c r="A327" i="18"/>
  <c r="A326" i="18"/>
  <c r="A325" i="18"/>
  <c r="A324" i="18"/>
  <c r="A323" i="18"/>
  <c r="A322" i="18"/>
  <c r="A321" i="18"/>
  <c r="A320" i="18"/>
  <c r="A319" i="18"/>
  <c r="A318" i="18"/>
  <c r="A317" i="18"/>
  <c r="A316" i="18"/>
  <c r="A315" i="18"/>
  <c r="A314" i="18"/>
  <c r="A313" i="18"/>
  <c r="A312" i="18"/>
  <c r="A311" i="18"/>
  <c r="A310" i="18"/>
  <c r="A309" i="18"/>
  <c r="A308" i="18"/>
  <c r="A307" i="18"/>
  <c r="A306" i="18"/>
  <c r="A305" i="18"/>
  <c r="A304" i="18"/>
  <c r="A303" i="18"/>
  <c r="A302" i="18"/>
  <c r="A301" i="18"/>
  <c r="A300" i="18"/>
  <c r="A299" i="18"/>
  <c r="A298" i="18"/>
  <c r="A297" i="18"/>
  <c r="A296" i="18"/>
  <c r="A295" i="18"/>
  <c r="A294" i="18"/>
  <c r="A293" i="18"/>
  <c r="A292" i="18"/>
  <c r="A291" i="18"/>
  <c r="A290" i="18"/>
  <c r="A289" i="18"/>
  <c r="A288" i="18"/>
  <c r="A287" i="18"/>
  <c r="A286" i="18"/>
  <c r="A285" i="18"/>
  <c r="A284" i="18"/>
  <c r="A283" i="18"/>
  <c r="A282" i="18"/>
  <c r="A281" i="18"/>
  <c r="A280" i="18"/>
  <c r="A279" i="18"/>
  <c r="A278" i="18"/>
  <c r="A277" i="18"/>
  <c r="A276" i="18"/>
  <c r="A275" i="18"/>
  <c r="A274" i="18"/>
  <c r="A273" i="18"/>
  <c r="A272" i="18"/>
  <c r="A271" i="18"/>
  <c r="A270" i="18"/>
  <c r="A269" i="18"/>
  <c r="A268" i="18"/>
  <c r="A267" i="18"/>
  <c r="A266" i="18"/>
  <c r="A265" i="18"/>
  <c r="A264" i="18"/>
  <c r="A263" i="18"/>
  <c r="A262" i="18"/>
  <c r="A261" i="18"/>
  <c r="A260" i="18"/>
  <c r="A259" i="18"/>
  <c r="A258" i="18"/>
  <c r="A257" i="18"/>
  <c r="A256" i="18"/>
  <c r="A255" i="18"/>
  <c r="A254" i="18"/>
  <c r="A253" i="18"/>
  <c r="A252" i="18"/>
  <c r="A251" i="18"/>
  <c r="A250" i="18"/>
  <c r="A249" i="18"/>
  <c r="A248" i="18"/>
  <c r="A247" i="18"/>
  <c r="A246" i="18"/>
  <c r="A245" i="18"/>
  <c r="A244" i="18"/>
  <c r="A243" i="18"/>
  <c r="A242" i="18"/>
  <c r="A241" i="18"/>
  <c r="A240" i="18"/>
  <c r="A239" i="18"/>
  <c r="A238" i="18"/>
  <c r="A237" i="18"/>
  <c r="A236" i="18"/>
  <c r="A235" i="18"/>
  <c r="A234" i="18"/>
  <c r="A233" i="18"/>
  <c r="A232" i="18"/>
  <c r="A231" i="18"/>
  <c r="A230" i="18"/>
  <c r="A229" i="18"/>
  <c r="A228" i="18"/>
  <c r="A227" i="18"/>
  <c r="A226" i="18"/>
  <c r="A225" i="18"/>
  <c r="A224" i="18"/>
  <c r="A223" i="18"/>
  <c r="A222" i="18"/>
  <c r="A221" i="18"/>
  <c r="A220" i="18"/>
  <c r="A219" i="18"/>
  <c r="A218" i="18"/>
  <c r="A217" i="18"/>
  <c r="A216" i="18"/>
  <c r="A215" i="18"/>
  <c r="A214" i="18"/>
  <c r="A213" i="18"/>
  <c r="A212" i="18"/>
  <c r="A211" i="18"/>
  <c r="A210" i="18"/>
  <c r="A209" i="18"/>
  <c r="A208" i="18"/>
  <c r="A207" i="18"/>
  <c r="A206" i="18"/>
  <c r="A205" i="18"/>
  <c r="A204" i="18"/>
  <c r="A203" i="18"/>
  <c r="A202" i="18"/>
  <c r="A201" i="18"/>
  <c r="A200" i="18"/>
  <c r="A199" i="18"/>
  <c r="A198" i="18"/>
  <c r="A197" i="18"/>
  <c r="A196" i="18"/>
  <c r="A195" i="18"/>
  <c r="A194" i="18"/>
  <c r="A193" i="18"/>
  <c r="A192" i="18"/>
  <c r="A191" i="18"/>
  <c r="A190" i="18"/>
  <c r="A189" i="18"/>
  <c r="A188" i="18"/>
  <c r="A187" i="18"/>
  <c r="A186" i="18"/>
  <c r="A185" i="18"/>
  <c r="A184" i="18"/>
  <c r="A183" i="18"/>
  <c r="A182" i="18"/>
  <c r="A181" i="18"/>
  <c r="A180" i="18"/>
  <c r="A179" i="18"/>
  <c r="A178" i="18"/>
  <c r="A177" i="18"/>
  <c r="A176" i="18"/>
  <c r="A175" i="18"/>
  <c r="A174" i="18"/>
  <c r="A173" i="18"/>
  <c r="A172" i="18"/>
  <c r="A171" i="18"/>
  <c r="A170" i="18"/>
  <c r="A169" i="18"/>
  <c r="A168" i="18"/>
  <c r="A167" i="18"/>
  <c r="A166" i="18"/>
  <c r="A165" i="18"/>
  <c r="A164" i="18"/>
  <c r="A163" i="18"/>
  <c r="A162" i="18"/>
  <c r="A161" i="18"/>
  <c r="A160" i="18"/>
  <c r="A159" i="18"/>
  <c r="A158" i="18"/>
  <c r="A157" i="18"/>
  <c r="A156" i="18"/>
  <c r="A155" i="18"/>
  <c r="A154" i="18"/>
  <c r="A153" i="18"/>
  <c r="A152" i="18"/>
  <c r="A151" i="18"/>
  <c r="A150" i="18"/>
  <c r="A149" i="18"/>
  <c r="A148" i="18"/>
  <c r="A147" i="18"/>
  <c r="A146" i="18"/>
  <c r="A145" i="18"/>
  <c r="A144" i="18"/>
  <c r="A143" i="18"/>
  <c r="A142" i="18"/>
  <c r="A141" i="18"/>
  <c r="A140" i="18"/>
  <c r="A139" i="18"/>
  <c r="A138" i="18"/>
  <c r="A137" i="18"/>
  <c r="A136" i="18"/>
  <c r="A135" i="18"/>
  <c r="A134" i="18"/>
  <c r="A133" i="18"/>
  <c r="A132" i="18"/>
  <c r="A131" i="18"/>
  <c r="A130" i="18"/>
  <c r="A129" i="18"/>
  <c r="A128" i="18"/>
  <c r="A127" i="18"/>
  <c r="A126" i="18"/>
  <c r="A125" i="18"/>
  <c r="A124" i="18"/>
  <c r="A123" i="18"/>
  <c r="A122" i="18"/>
  <c r="A121" i="18"/>
  <c r="A120" i="18"/>
  <c r="A119" i="18"/>
  <c r="A118" i="18"/>
  <c r="A117" i="18"/>
  <c r="A116" i="18"/>
  <c r="A115" i="18"/>
  <c r="A114" i="18"/>
  <c r="A113" i="18"/>
  <c r="A112" i="18"/>
  <c r="A111" i="18"/>
  <c r="A110" i="18"/>
  <c r="A109" i="18"/>
  <c r="A108" i="18"/>
  <c r="A107" i="18"/>
  <c r="A106" i="18"/>
  <c r="A105" i="18"/>
  <c r="A104" i="18"/>
  <c r="A103" i="18"/>
  <c r="A102" i="18"/>
  <c r="A101" i="18"/>
  <c r="A100" i="18"/>
  <c r="A99" i="18"/>
  <c r="A98" i="18"/>
  <c r="A97" i="18"/>
  <c r="A96" i="18"/>
  <c r="A95" i="18"/>
  <c r="A94" i="18"/>
  <c r="A93" i="18"/>
  <c r="A92" i="18"/>
  <c r="A91" i="18"/>
  <c r="A90" i="18"/>
  <c r="A89" i="18"/>
  <c r="A88" i="18"/>
  <c r="A87" i="18"/>
  <c r="A86" i="18"/>
  <c r="A85" i="18"/>
  <c r="A84" i="18"/>
  <c r="A83" i="18"/>
  <c r="A82" i="18"/>
  <c r="A81" i="18"/>
  <c r="A80" i="18"/>
  <c r="A79" i="18"/>
  <c r="A78" i="18"/>
  <c r="A77" i="18"/>
  <c r="A76" i="18"/>
  <c r="A75" i="18"/>
  <c r="A74" i="18"/>
  <c r="A73" i="18"/>
  <c r="A72" i="18"/>
  <c r="A71" i="18"/>
  <c r="A70" i="18"/>
  <c r="A69" i="18"/>
  <c r="A68" i="18"/>
  <c r="A67" i="18"/>
  <c r="A66" i="18"/>
  <c r="A65" i="18"/>
  <c r="A64" i="18"/>
  <c r="A63" i="18"/>
  <c r="A62" i="18"/>
  <c r="A61" i="18"/>
  <c r="A60" i="18"/>
  <c r="A59" i="18"/>
  <c r="A58" i="18"/>
  <c r="A57" i="18"/>
  <c r="A56" i="18"/>
  <c r="A55" i="18"/>
  <c r="A54" i="18"/>
  <c r="A53" i="18"/>
  <c r="A52" i="18"/>
  <c r="A51" i="18"/>
  <c r="A50" i="18"/>
  <c r="A49" i="18"/>
  <c r="A48" i="18"/>
  <c r="A47" i="18"/>
  <c r="A46" i="18"/>
  <c r="A45" i="18"/>
  <c r="A44" i="18"/>
  <c r="A43" i="18"/>
  <c r="A42" i="18"/>
  <c r="A41" i="18"/>
  <c r="A40" i="18"/>
  <c r="A39" i="18"/>
  <c r="A38" i="18"/>
  <c r="A37" i="18"/>
  <c r="A36" i="18"/>
  <c r="A35" i="18"/>
  <c r="A34" i="18"/>
  <c r="A33" i="18"/>
  <c r="A32" i="18"/>
  <c r="A31" i="18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4" i="18"/>
  <c r="A3" i="18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E795" i="6"/>
  <c r="E769" i="18"/>
  <c r="S89" i="5" l="1"/>
  <c r="S87" i="5"/>
  <c r="S86" i="5"/>
  <c r="S85" i="5"/>
  <c r="S84" i="5"/>
  <c r="S83" i="5"/>
  <c r="S82" i="5"/>
  <c r="S81" i="5"/>
  <c r="S80" i="5"/>
  <c r="S79" i="5"/>
  <c r="S78" i="5"/>
  <c r="S74" i="5"/>
  <c r="S73" i="5"/>
  <c r="S72" i="5"/>
  <c r="S71" i="5"/>
  <c r="S70" i="5"/>
  <c r="S69" i="5"/>
  <c r="S68" i="5"/>
  <c r="S67" i="5"/>
  <c r="S66" i="5"/>
  <c r="S64" i="5"/>
  <c r="S61" i="5"/>
  <c r="S60" i="5"/>
  <c r="S59" i="5"/>
  <c r="S57" i="5"/>
  <c r="S56" i="5"/>
  <c r="S55" i="5"/>
  <c r="S54" i="5"/>
  <c r="S53" i="5"/>
  <c r="S52" i="5"/>
  <c r="S51" i="5"/>
  <c r="S50" i="5"/>
  <c r="S94" i="5" l="1"/>
  <c r="S93" i="5"/>
  <c r="S92" i="5"/>
  <c r="S91" i="5"/>
  <c r="S88" i="5"/>
  <c r="S65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1" i="5"/>
  <c r="S20" i="5"/>
  <c r="S18" i="5"/>
  <c r="S17" i="5"/>
  <c r="S16" i="5"/>
  <c r="S15" i="5"/>
  <c r="S14" i="5"/>
  <c r="S12" i="5"/>
  <c r="S11" i="5"/>
  <c r="S10" i="5"/>
  <c r="S9" i="5"/>
  <c r="S7" i="5"/>
  <c r="S6" i="5"/>
  <c r="S5" i="5"/>
  <c r="S96" i="5" l="1"/>
  <c r="C111" i="14"/>
  <c r="A3" i="6" l="1"/>
  <c r="E498" i="6" l="1"/>
  <c r="E112" i="6" l="1"/>
  <c r="E330" i="6"/>
  <c r="E475" i="6"/>
  <c r="E476" i="6"/>
  <c r="E486" i="6"/>
  <c r="E487" i="6"/>
  <c r="E490" i="6"/>
  <c r="E491" i="6"/>
  <c r="E492" i="6"/>
  <c r="E493" i="6"/>
  <c r="E494" i="6"/>
  <c r="E495" i="6"/>
  <c r="E496" i="6"/>
  <c r="E497" i="6"/>
</calcChain>
</file>

<file path=xl/sharedStrings.xml><?xml version="1.0" encoding="utf-8"?>
<sst xmlns="http://schemas.openxmlformats.org/spreadsheetml/2006/main" count="6315" uniqueCount="2800">
  <si>
    <t>Lokalizacja</t>
  </si>
  <si>
    <t>Wartość</t>
  </si>
  <si>
    <t>L. p.</t>
  </si>
  <si>
    <t>III-K-140</t>
  </si>
  <si>
    <t>III-K-141</t>
  </si>
  <si>
    <t>III-K-142</t>
  </si>
  <si>
    <t>III-K-143</t>
  </si>
  <si>
    <t>III-K-144</t>
  </si>
  <si>
    <t>III-K-145</t>
  </si>
  <si>
    <t>Tablet Samsung TAB ET562</t>
  </si>
  <si>
    <t>Tablet Samsung TAB ET563</t>
  </si>
  <si>
    <t>Tablet Samsung TAB ET564</t>
  </si>
  <si>
    <t>Tablet Samsung TAB ET565</t>
  </si>
  <si>
    <t>Tablet Samsung TAB ET566</t>
  </si>
  <si>
    <t>Tablet Samsung TAB ET567</t>
  </si>
  <si>
    <t>SP Baranowo</t>
  </si>
  <si>
    <t>SP nr 2 w Tarnowie P.</t>
  </si>
  <si>
    <t>Notebook Dell Inspiron 5578</t>
  </si>
  <si>
    <t>10.11.2017</t>
  </si>
  <si>
    <t>Notebook Dell Vostro V3568</t>
  </si>
  <si>
    <t>14.11.2017</t>
  </si>
  <si>
    <t>Projektor BenQ MW 533</t>
  </si>
  <si>
    <t>06.10.2017</t>
  </si>
  <si>
    <t>Projektor BenQ MW 533 - 2 szt</t>
  </si>
  <si>
    <t>23.08.2017</t>
  </si>
  <si>
    <t>Projektor BenQ MP 620</t>
  </si>
  <si>
    <t>Projektor BenQ MW 529 - 4 szt</t>
  </si>
  <si>
    <t>20.07.2017</t>
  </si>
  <si>
    <t>29.11.2016</t>
  </si>
  <si>
    <t>8-S/M1/31/2016</t>
  </si>
  <si>
    <t>Skaner Brother</t>
  </si>
  <si>
    <t xml:space="preserve">Smartfon </t>
  </si>
  <si>
    <t>8-S/M1/32/2017</t>
  </si>
  <si>
    <t>17.06.2017</t>
  </si>
  <si>
    <t>19.07.2017</t>
  </si>
  <si>
    <t>8-S/M1/33/2017</t>
  </si>
  <si>
    <t>Niszczarka Fellowes</t>
  </si>
  <si>
    <t>Drukarka HP JetPro 7740</t>
  </si>
  <si>
    <t>8-S/M1/34/2017</t>
  </si>
  <si>
    <t>19.10.2017</t>
  </si>
  <si>
    <t>Drukarka HP CLJ Pro M477fwd</t>
  </si>
  <si>
    <t>8-S/M1/36/2017</t>
  </si>
  <si>
    <t>SP4/491/177/2016</t>
  </si>
  <si>
    <t>Porotherm+styropian</t>
  </si>
  <si>
    <t>Płyty kanałowe</t>
  </si>
  <si>
    <t>Styro-papa</t>
  </si>
  <si>
    <t>Tablet Lenovo</t>
  </si>
  <si>
    <t>17.02.2017</t>
  </si>
  <si>
    <t>Kopiarka Ricoh MPC 2000</t>
  </si>
  <si>
    <t>21.03.2017</t>
  </si>
  <si>
    <t>Zestaw mikrofonowy Shure BLX14/P31</t>
  </si>
  <si>
    <t>29.03.2017</t>
  </si>
  <si>
    <t>Notebook Dell Vostro V3569</t>
  </si>
  <si>
    <t>Notebook Dell Vostro V3570</t>
  </si>
  <si>
    <t>18.05.2017</t>
  </si>
  <si>
    <t>Drukarka HP LaserJet Pro</t>
  </si>
  <si>
    <t>Drukarka HP Office Jet Pro</t>
  </si>
  <si>
    <t>23.06.2017</t>
  </si>
  <si>
    <t>Wizualizer Aver F17-8M</t>
  </si>
  <si>
    <t>14.09.2017</t>
  </si>
  <si>
    <t>Notebook Dell Inspiron 5567</t>
  </si>
  <si>
    <t>15.09.2017</t>
  </si>
  <si>
    <t>Komputer stac. Intel Core i3</t>
  </si>
  <si>
    <t>19.09.2017</t>
  </si>
  <si>
    <t>Notebook Dell Inspiron 5767</t>
  </si>
  <si>
    <t>02.10.2017</t>
  </si>
  <si>
    <t>Projektor BenQ MX532</t>
  </si>
  <si>
    <t>31.10.2017</t>
  </si>
  <si>
    <t>Tablet Samsung T585 Galaxy Tab</t>
  </si>
  <si>
    <t>Notebook Dell Inspiron 5378</t>
  </si>
  <si>
    <t>Notbook MSI GP72 7RD Leopard</t>
  </si>
  <si>
    <t>Czytnik z ekanem i-See 19"</t>
  </si>
  <si>
    <t>III-5-205</t>
  </si>
  <si>
    <t>III-5-206</t>
  </si>
  <si>
    <t>III-5-207</t>
  </si>
  <si>
    <t>Lupa elektroniczna HD Touch 4</t>
  </si>
  <si>
    <t>Lupa elektroniczna HD Touch 5</t>
  </si>
  <si>
    <t>Kręta 2A</t>
  </si>
  <si>
    <t xml:space="preserve">strop Teriva, </t>
  </si>
  <si>
    <t>dach dwuspadowy konstrukcja drewniana kryty blachą</t>
  </si>
  <si>
    <t>Budynek  mieszkalny</t>
  </si>
  <si>
    <t>dach w konstrukcji drewnianej kryty papą</t>
  </si>
  <si>
    <t>koniec XIX w</t>
  </si>
  <si>
    <t>Pokrzywnicka 27A, 27B, 29A, 29B</t>
  </si>
  <si>
    <t>I kondygnacja</t>
  </si>
  <si>
    <t>Pokrzywnicka 31A, 31B, 33A, 33B</t>
  </si>
  <si>
    <t>Pokrzywnicka 35A, 35B, 37A, 37B</t>
  </si>
  <si>
    <t>strop Teriva, dach w konstrukcji drewnianej</t>
  </si>
  <si>
    <t>blacha</t>
  </si>
  <si>
    <t>Oficyna w Jankowicach</t>
  </si>
  <si>
    <t>Ogrodowa 2</t>
  </si>
  <si>
    <t>Ściany murowane otynkowane; strop Teriva</t>
  </si>
  <si>
    <t>Gaśnice, instalacja p.poż, instalacja hydrantowa</t>
  </si>
  <si>
    <t>papa/blacha</t>
  </si>
  <si>
    <t>Przebudowa 2016/2017</t>
  </si>
  <si>
    <t>dachówka ceramiczna i papa</t>
  </si>
  <si>
    <t>496,40  świetlica
477,85  szkoła</t>
  </si>
  <si>
    <t>Przebudowa 2016</t>
  </si>
  <si>
    <t>Poznańska 94</t>
  </si>
  <si>
    <t>ceramiczna cegła i żelbet</t>
  </si>
  <si>
    <t>Blacha tytan- cynk</t>
  </si>
  <si>
    <t>alarm</t>
  </si>
  <si>
    <t>T (w części)</t>
  </si>
  <si>
    <t>Projektor V 260 NEC</t>
  </si>
  <si>
    <t>SPP - 223/1 - III - 8 C poz. 117</t>
  </si>
  <si>
    <t>01.04.2014</t>
  </si>
  <si>
    <t>SPP - 223/1 - III - 8 C poz. 120</t>
  </si>
  <si>
    <t>18.04.2014</t>
  </si>
  <si>
    <t>Czytnik kodów kreskowych - zebex</t>
  </si>
  <si>
    <t>SPP - 223/1 - III - 8 C poz. 123</t>
  </si>
  <si>
    <t>28.10.2014</t>
  </si>
  <si>
    <t>Projektor VE 281 X</t>
  </si>
  <si>
    <t>SPP - 223/1 - III - 8 C poz. 125/1</t>
  </si>
  <si>
    <t>31.10.2014</t>
  </si>
  <si>
    <t>SPP - 223/1 - III - 8 C poz. 125/2</t>
  </si>
  <si>
    <t>SPP - 223/1 - III - 8 C poz. 125/3</t>
  </si>
  <si>
    <t>SPP - 223/1 - III - 8 C poz. 125/4</t>
  </si>
  <si>
    <t>Telefon komórkowy Samsung</t>
  </si>
  <si>
    <t>SPP - 223/1 - VI  B 29 poz. 41</t>
  </si>
  <si>
    <t>24.10.2014</t>
  </si>
  <si>
    <t>Suma ubezpieczenia</t>
  </si>
  <si>
    <t>Tablica multimedialna</t>
  </si>
  <si>
    <t>Notebook Lenovo</t>
  </si>
  <si>
    <t>Laptop Lenovo</t>
  </si>
  <si>
    <t>Netbook Lenovo</t>
  </si>
  <si>
    <t>R1-2279</t>
  </si>
  <si>
    <t>Aparat Nikon Coolpix</t>
  </si>
  <si>
    <t>19-06-2015</t>
  </si>
  <si>
    <t>Laptop Asus</t>
  </si>
  <si>
    <t>28-11-2015</t>
  </si>
  <si>
    <t>SPL Ks. II D-III/1 p. 100</t>
  </si>
  <si>
    <t>SPL Ks. II D-III/1 p. 99</t>
  </si>
  <si>
    <t>22-09-2015</t>
  </si>
  <si>
    <t>IX. 2015</t>
  </si>
  <si>
    <t>XI. 2015</t>
  </si>
  <si>
    <t>Aparat fotograficzny NIKON COOL-PIXL110+karta pamięci</t>
  </si>
  <si>
    <t>LO/808-6/12/2015</t>
  </si>
  <si>
    <t>Kamera Sony HDR-CX 115 z kartą pamięci</t>
  </si>
  <si>
    <t>LO/808-6/13/2015</t>
  </si>
  <si>
    <t>Projektor Epson EB-X7</t>
  </si>
  <si>
    <t>LO/805-2/2015</t>
  </si>
  <si>
    <t>Projektor BenQ MW 526E - 2 szt.</t>
  </si>
  <si>
    <t>LO/805-2/39/2015
LO/805-2/40/2015</t>
  </si>
  <si>
    <t>Zestaw odbiornik 16 kanałowy+nadajnik 16 kanałowy+ładowarka</t>
  </si>
  <si>
    <t>LO/808-7/24/2015</t>
  </si>
  <si>
    <t>Dyktafon Olympus</t>
  </si>
  <si>
    <t>LO/808-7/29/2015
LO/808-7/29/2015</t>
  </si>
  <si>
    <t>XII. 2015</t>
  </si>
  <si>
    <t>Notebook Lenovo 970</t>
  </si>
  <si>
    <t>Notebook Lenovo T410</t>
  </si>
  <si>
    <t>SPP-223/1 - III - 8A p 50</t>
  </si>
  <si>
    <t>11-06-2015</t>
  </si>
  <si>
    <t>SPP-223/1 - III - 8A p 51</t>
  </si>
  <si>
    <t>SPP-223/1 - III - 8A p 52</t>
  </si>
  <si>
    <t>14-09-2015</t>
  </si>
  <si>
    <t>Notebook Lenovo G50-30</t>
  </si>
  <si>
    <t>SPP-223/1 - III - 8A p 55</t>
  </si>
  <si>
    <t>16-11-2015</t>
  </si>
  <si>
    <t>Notebook G-710</t>
  </si>
  <si>
    <t>SPP-223/1 - III - 8B p 13</t>
  </si>
  <si>
    <t>16-03-2015</t>
  </si>
  <si>
    <t>Notebook Lenovo Z-50</t>
  </si>
  <si>
    <t>SPP-223/1 - III - 8B p 14</t>
  </si>
  <si>
    <t>20-04-2015</t>
  </si>
  <si>
    <t>02-10-2015</t>
  </si>
  <si>
    <t>Wizualizer Wanin 2xVGA, 2xAudio</t>
  </si>
  <si>
    <t>SPP-223/1 - III - 6 p 35/1</t>
  </si>
  <si>
    <t>SPP-223/1 - III - 6 p 35/2</t>
  </si>
  <si>
    <t>SPP-223/1 - III - 6 p 35/3</t>
  </si>
  <si>
    <t>27-11-2015</t>
  </si>
  <si>
    <t>Projektor NEC V260 z uchwytem sufitowym</t>
  </si>
  <si>
    <t>SPP-223/1 - III - C p 127/1</t>
  </si>
  <si>
    <t>SPP-223/1 - III - C p 127/2</t>
  </si>
  <si>
    <t>SPP-223/1 - III - C p 127/3</t>
  </si>
  <si>
    <t>SPP-223/1 - III - C p 127/4</t>
  </si>
  <si>
    <t>SPP-223/1 - III - C p 127/5</t>
  </si>
  <si>
    <t>09-02-2015</t>
  </si>
  <si>
    <t>09-02-2016</t>
  </si>
  <si>
    <t>09-02-2017</t>
  </si>
  <si>
    <t>09-02-2018</t>
  </si>
  <si>
    <t>09-02-2019</t>
  </si>
  <si>
    <t>SPP-223/1 - III - C p 127/6</t>
  </si>
  <si>
    <t>SPP-223/1 - III - C p 128/1</t>
  </si>
  <si>
    <t>SPP-223/1 - III - C p 128/2</t>
  </si>
  <si>
    <t>SPP-223/1 - III - C p 128/3</t>
  </si>
  <si>
    <t>Projektor NEC M332XS ShortTrow</t>
  </si>
  <si>
    <t>SPP-223/1 - III - C p 131</t>
  </si>
  <si>
    <t>17-06-2015</t>
  </si>
  <si>
    <t>Pałac Jankowice</t>
  </si>
  <si>
    <t>Czytnik kodów kreskowych - zebex Z-3100</t>
  </si>
  <si>
    <t>SPP-223/1 - III - C p 132/1</t>
  </si>
  <si>
    <t>SPP-223/1 - III - C p 132/2</t>
  </si>
  <si>
    <t>Projektor NEC VE281</t>
  </si>
  <si>
    <t>SPP-223/1 - III - C p 133/1</t>
  </si>
  <si>
    <t>SPP-223/1 - III - C p 133/2</t>
  </si>
  <si>
    <t>SPP-223/1 - III - C p 133/3</t>
  </si>
  <si>
    <t>SPP-223/1 - III - C p 133/4</t>
  </si>
  <si>
    <t>SPP-223/1 - III - C p 135/1</t>
  </si>
  <si>
    <t>SPP-223/1 - III - C p 135/2</t>
  </si>
  <si>
    <t>23-09-2015</t>
  </si>
  <si>
    <t>Tablet Samsung Galaxy Tab 4</t>
  </si>
  <si>
    <t>SPP-223/1 - III - 8A p 53/1</t>
  </si>
  <si>
    <t>25-09-2015</t>
  </si>
  <si>
    <t>SPP-223/1 - III - 8A p 53/2</t>
  </si>
  <si>
    <t>SPP-223/1 - III - 8A p 53/3</t>
  </si>
  <si>
    <t>SPP-223/1 - III - 8A p 53/4</t>
  </si>
  <si>
    <t>SPP-223/1 - III - 8A p 53/5</t>
  </si>
  <si>
    <t>SPP-223/1 - III - 8A p 53/6</t>
  </si>
  <si>
    <t>SPP-223/1 - III - 8A p 53/7</t>
  </si>
  <si>
    <t>SPP-223/1 - III - 8A p 53/8</t>
  </si>
  <si>
    <t>SPP-223/1 - III - 8A p 53/9</t>
  </si>
  <si>
    <t>SPP-223/1 - III - 8A p 53/10</t>
  </si>
  <si>
    <t>SPP-223/1 - III - 8A p 53/11</t>
  </si>
  <si>
    <t>SPP-223/1 - III - 8A p 53/12</t>
  </si>
  <si>
    <t>SPP-223/1 - III - 8A p 53/13</t>
  </si>
  <si>
    <t>SPP-223/1 - III - 8A p 53/14</t>
  </si>
  <si>
    <t>SPP-223/1 - III - 8A p 53/15</t>
  </si>
  <si>
    <t>SPP-223/1 - III - 8A p 53/16</t>
  </si>
  <si>
    <t>SPP-223/1 - III - 8A p 53/17</t>
  </si>
  <si>
    <t>SPP-223/1 - III - 8A p 53/18</t>
  </si>
  <si>
    <t>SPP-223/1 - III - 8A p 53/19</t>
  </si>
  <si>
    <t>SPP-223/1 - III - 8A p 53/20</t>
  </si>
  <si>
    <t>Poznańska 3</t>
  </si>
  <si>
    <t>więźba dachowa drewniana</t>
  </si>
  <si>
    <t>SP w Baranowie</t>
  </si>
  <si>
    <t>Komputer</t>
  </si>
  <si>
    <t>Bloczki ceramiczne, cegła pełna, płyty</t>
  </si>
  <si>
    <t>Murowana - ceramiczna</t>
  </si>
  <si>
    <t>Stalowa - szkieletowa</t>
  </si>
  <si>
    <t>Płyta warstwowa</t>
  </si>
  <si>
    <t>Płyty panwiowe</t>
  </si>
  <si>
    <t>Papa na płytkach korytkowych</t>
  </si>
  <si>
    <t>Papa na lepiku</t>
  </si>
  <si>
    <t>Suporex</t>
  </si>
  <si>
    <t>Suporex, cegła</t>
  </si>
  <si>
    <t>Drewno klejone</t>
  </si>
  <si>
    <t>Drukarka HP ColorLaserJet Pro MFP M477FNW</t>
  </si>
  <si>
    <t>LO/491/139/2017</t>
  </si>
  <si>
    <t>08-2017</t>
  </si>
  <si>
    <t>Kindle Voyage - czytnik E-booków</t>
  </si>
  <si>
    <t>LO/491/154/2017</t>
  </si>
  <si>
    <t>11-2017</t>
  </si>
  <si>
    <t>LO/491/155/2017</t>
  </si>
  <si>
    <t>12-2017</t>
  </si>
  <si>
    <t>Zestaw głośnikowy LDM Maxi</t>
  </si>
  <si>
    <t>LO/808-7/31/2017</t>
  </si>
  <si>
    <t>09/2017</t>
  </si>
  <si>
    <t>-</t>
  </si>
  <si>
    <t>12/2017</t>
  </si>
  <si>
    <t>000066/17</t>
  </si>
  <si>
    <t>kolektor danych Argox PT-20 (2 szt.)</t>
  </si>
  <si>
    <t>R1-1820</t>
  </si>
  <si>
    <t>08/2015</t>
  </si>
  <si>
    <t>Spokojna 2B</t>
  </si>
  <si>
    <t>blacha/papa</t>
  </si>
  <si>
    <t>2016/2017</t>
  </si>
  <si>
    <t>Ks. Nr 1 T-1 s.37 poz.12</t>
  </si>
  <si>
    <t>Miernik pyłu przenośne</t>
  </si>
  <si>
    <t>07/2017</t>
  </si>
  <si>
    <t>Analizator pyłu</t>
  </si>
  <si>
    <t>iPhone SE 32GB Silver MP832LP/A</t>
  </si>
  <si>
    <t>LO/629/12/2017</t>
  </si>
  <si>
    <t>iPhone SE 32GB Spgray MP822LP/A</t>
  </si>
  <si>
    <t>LO/629/13/2017</t>
  </si>
  <si>
    <t>1999-2000</t>
  </si>
  <si>
    <t>Murowane + blacha falista</t>
  </si>
  <si>
    <t>Poliwęglan dwukomorowy</t>
  </si>
  <si>
    <t>Kopiarka Sharp</t>
  </si>
  <si>
    <t>SPP-223/1 - VI B - 29 p 44</t>
  </si>
  <si>
    <t>14-12-2015</t>
  </si>
  <si>
    <t>Zestaw komputerowy</t>
  </si>
  <si>
    <t>08-05-2015</t>
  </si>
  <si>
    <t>Projektor Hitachi</t>
  </si>
  <si>
    <t>27-05-2015</t>
  </si>
  <si>
    <t>05-05-2015</t>
  </si>
  <si>
    <t>Samorządowa Szkoła Muzyczna 1st w Tarnowie Pogórnym</t>
  </si>
  <si>
    <t>Bose Soundatrue Słuchawki</t>
  </si>
  <si>
    <t>485/808/P1/2015</t>
  </si>
  <si>
    <t>04-05-2015</t>
  </si>
  <si>
    <t>Panasonic S.C. zestaw micro</t>
  </si>
  <si>
    <t>484/808/P1/2015</t>
  </si>
  <si>
    <t>07-05-2015</t>
  </si>
  <si>
    <t>Projektor NECM260XS</t>
  </si>
  <si>
    <t>21/491/P1/2015</t>
  </si>
  <si>
    <t>05-10-2015</t>
  </si>
  <si>
    <t>Thomson LED Telewizor</t>
  </si>
  <si>
    <t>10/629/P1/2015</t>
  </si>
  <si>
    <t>11/629/P1/2015</t>
  </si>
  <si>
    <t>29-10-2015</t>
  </si>
  <si>
    <t>DVD Basic USB Emperor</t>
  </si>
  <si>
    <t>13/629/P1/2015</t>
  </si>
  <si>
    <t>12/629/P1/2015</t>
  </si>
  <si>
    <t>Telewizor LG LED</t>
  </si>
  <si>
    <t>14/629/P1/2015</t>
  </si>
  <si>
    <t>18-11-2015</t>
  </si>
  <si>
    <t>Telewizor Philips LED</t>
  </si>
  <si>
    <t>15/629/P1/2015</t>
  </si>
  <si>
    <t>DVD Samsung E-350</t>
  </si>
  <si>
    <t>16/629/P1/2015</t>
  </si>
  <si>
    <t>Zestaw interaktywny MyBoard 84</t>
  </si>
  <si>
    <t>20/491/P1/2015</t>
  </si>
  <si>
    <t>20-11-2015</t>
  </si>
  <si>
    <t>Drukarka HP Laser Jet P1102</t>
  </si>
  <si>
    <t>19/491/P1/2015</t>
  </si>
  <si>
    <t>23-12-2015</t>
  </si>
  <si>
    <t>Telewizor Samsung</t>
  </si>
  <si>
    <t>DVD Manta</t>
  </si>
  <si>
    <t>RW/IW/21
RW/IW/22</t>
  </si>
  <si>
    <t>28-10-2015</t>
  </si>
  <si>
    <t>RW/IW/23</t>
  </si>
  <si>
    <t>RW/IW/24
RW/IW/27
RW/IW/28</t>
  </si>
  <si>
    <t>22-10-2015</t>
  </si>
  <si>
    <t>Notebook Dell Inspirion 5558 2 szt</t>
  </si>
  <si>
    <t>26-11-2015</t>
  </si>
  <si>
    <t>Notebook Dell Inspirion 5749 2 szt</t>
  </si>
  <si>
    <t>13-05-2015</t>
  </si>
  <si>
    <t>Projektor BenQ MX 525 2 szt</t>
  </si>
  <si>
    <t>Projektor BenQ MX 525</t>
  </si>
  <si>
    <t>SP4/491/97/2015</t>
  </si>
  <si>
    <t>SP4/491/98/2015</t>
  </si>
  <si>
    <t>SP4/491/99/2015</t>
  </si>
  <si>
    <t>SP4/491/100/2015</t>
  </si>
  <si>
    <t>SP4/491/96/2015</t>
  </si>
  <si>
    <t>03-10-2017</t>
  </si>
  <si>
    <t>SP4/491/123/2015</t>
  </si>
  <si>
    <t>SP4/491/124/2015</t>
  </si>
  <si>
    <t>09.09.2017</t>
  </si>
  <si>
    <t>16.09.2017</t>
  </si>
  <si>
    <t>Lenovo 510-15IKL komputer</t>
  </si>
  <si>
    <t>Monitor LG</t>
  </si>
  <si>
    <t>Drukarka Epson</t>
  </si>
  <si>
    <t>K 6/20 poz. 16</t>
  </si>
  <si>
    <t>Toshiba 15,6"</t>
  </si>
  <si>
    <t>517/808/P1/2017</t>
  </si>
  <si>
    <t>23-02-2017</t>
  </si>
  <si>
    <t>Komputer stacjonarny Lenovo + monitor</t>
  </si>
  <si>
    <t>25/491/P1/2017</t>
  </si>
  <si>
    <t>Urządzenie wielofunkcyjne HP</t>
  </si>
  <si>
    <t>26/491/P1/2017</t>
  </si>
  <si>
    <t>Radiomagnetofon BUMBOX z CD Philips AZ787</t>
  </si>
  <si>
    <t>531/808/P1/2017</t>
  </si>
  <si>
    <t>08-06-2017</t>
  </si>
  <si>
    <t>Aparat fotograficzny Cyfrowy Sony DSC-H300</t>
  </si>
  <si>
    <t>532/808/P1/2017</t>
  </si>
  <si>
    <t>06-08-2017</t>
  </si>
  <si>
    <t>Notebook HP250 G5</t>
  </si>
  <si>
    <t>27/491/P1/2017</t>
  </si>
  <si>
    <t>10-12-2017</t>
  </si>
  <si>
    <t>Wieża Philips BTD170</t>
  </si>
  <si>
    <t>23/629/P1/2017</t>
  </si>
  <si>
    <t>SP4/491/125/2015</t>
  </si>
  <si>
    <t>SP4/491/126/2015</t>
  </si>
  <si>
    <t>SP4/491/127/2015</t>
  </si>
  <si>
    <t>SP4/491/128/2015</t>
  </si>
  <si>
    <t>SP4/491/112/2015</t>
  </si>
  <si>
    <t>SP4/491/113/2015</t>
  </si>
  <si>
    <t>SP4/491/114/2015</t>
  </si>
  <si>
    <t>SP4/491/115/2015</t>
  </si>
  <si>
    <t>SP4/491/116/2015</t>
  </si>
  <si>
    <t>SP4/491/117/2015</t>
  </si>
  <si>
    <t>SP4/491/118/2015</t>
  </si>
  <si>
    <t>SP4/491/119/2015</t>
  </si>
  <si>
    <t>SP4/491/120/2015</t>
  </si>
  <si>
    <t>SP4/491/121/2015</t>
  </si>
  <si>
    <t>SP4/491/122/2015</t>
  </si>
  <si>
    <t>SP4/491/102/2015</t>
  </si>
  <si>
    <t>SP4/491/103/2015</t>
  </si>
  <si>
    <t>SP4/491/104/2015</t>
  </si>
  <si>
    <t>SP4/491/105/2015</t>
  </si>
  <si>
    <t>SP4/491/106/2015</t>
  </si>
  <si>
    <t>SP4/491/107/2015</t>
  </si>
  <si>
    <t>SP4/491/108/2015</t>
  </si>
  <si>
    <t>SP4/491/109/2015</t>
  </si>
  <si>
    <t>SP4/491/110/2015</t>
  </si>
  <si>
    <t>SP4/491/111/2015</t>
  </si>
  <si>
    <t>SP4/491/154/2015</t>
  </si>
  <si>
    <t>SP4/491/155/2015</t>
  </si>
  <si>
    <t>SP4/491/156/2015</t>
  </si>
  <si>
    <t>SP4/491/157/2015</t>
  </si>
  <si>
    <t>SP4/491/158/2015</t>
  </si>
  <si>
    <t>SP4/491/153/2015</t>
  </si>
  <si>
    <t>SP4/491/166/2016</t>
  </si>
  <si>
    <t>SP4/491/167/2016</t>
  </si>
  <si>
    <t>SP4/491/168/2016</t>
  </si>
  <si>
    <t>SP4/491/161/2016</t>
  </si>
  <si>
    <t>SP4/491/162/2016</t>
  </si>
  <si>
    <t>SP4/491/163/2016</t>
  </si>
  <si>
    <t>adres</t>
  </si>
  <si>
    <t>rodzaj materiału budowlanego</t>
  </si>
  <si>
    <t>L.p.</t>
  </si>
  <si>
    <t>kod pocztowy</t>
  </si>
  <si>
    <t>miasto</t>
  </si>
  <si>
    <t>ulica, nr domu</t>
  </si>
  <si>
    <t>ściany</t>
  </si>
  <si>
    <t>więźba dachowa</t>
  </si>
  <si>
    <t>pokrycie dachu</t>
  </si>
  <si>
    <t>rok budowy</t>
  </si>
  <si>
    <t>62-081</t>
  </si>
  <si>
    <t>Przeźmierowo</t>
  </si>
  <si>
    <t>Ul.Kościelna 46/48</t>
  </si>
  <si>
    <t>Murowane</t>
  </si>
  <si>
    <t>OSiR</t>
  </si>
  <si>
    <t>Papa</t>
  </si>
  <si>
    <t>Ul. Ogrodowa 20</t>
  </si>
  <si>
    <t>Warstwowy panel ścienny drewniany</t>
  </si>
  <si>
    <t>Warstwowy panel stropowy drewniany</t>
  </si>
  <si>
    <t>62-080</t>
  </si>
  <si>
    <t>Lusowo</t>
  </si>
  <si>
    <t>Gęstożebrowa monolityczna</t>
  </si>
  <si>
    <t>Tarnowo Podgórne</t>
  </si>
  <si>
    <t>Ul. Nowa 15</t>
  </si>
  <si>
    <t>murowane</t>
  </si>
  <si>
    <t>Drewniana</t>
  </si>
  <si>
    <t>Baranowo</t>
  </si>
  <si>
    <t>Ul. Wypoczynkowa 93a</t>
  </si>
  <si>
    <t>drewniana</t>
  </si>
  <si>
    <t>papa</t>
  </si>
  <si>
    <t>Ogrodowa 2a</t>
  </si>
  <si>
    <t>Nośne-cegła, działowe – gipsowo kartonowe na stelażu</t>
  </si>
  <si>
    <t>Mansardowy o konstrukcji drewnianej</t>
  </si>
  <si>
    <t>Wielowarstwowo</t>
  </si>
  <si>
    <t>Pocz. XX wieku, remont 2011/2012</t>
  </si>
  <si>
    <t>Biblioteka  Publiczna</t>
  </si>
  <si>
    <t>Ceradz Kościelny</t>
  </si>
  <si>
    <t>Jankowicka 22a</t>
  </si>
  <si>
    <t>Cegła pełna</t>
  </si>
  <si>
    <t>Stropodach</t>
  </si>
  <si>
    <t>Papa termo.</t>
  </si>
  <si>
    <t>SP w Ceradzu Kościelnym</t>
  </si>
  <si>
    <t>Ul. Klonowa 15</t>
  </si>
  <si>
    <t>Cegła kratówka, superex</t>
  </si>
  <si>
    <t>Belki drewniane, łuki z drewna klejonego</t>
  </si>
  <si>
    <t>Przedszkole w Baranowie</t>
  </si>
  <si>
    <t>Lusówko</t>
  </si>
  <si>
    <t>Dopiewska 11</t>
  </si>
  <si>
    <t>Cegła pełna klasa 15MPa ocieplone styropianem gr 12cm</t>
  </si>
  <si>
    <t>Drewno klejone warstwowo klasa GI32c, elementy stalowe stal St3S</t>
  </si>
  <si>
    <t>Papa nawierzchniowa, podkładowa, wełna mineralna gr. 20cm, paraizolacja blacha trapezowa TR60/235 gr 0,75mm, na ruszcie systemowym</t>
  </si>
  <si>
    <t>Przedszkole w Lusówku</t>
  </si>
  <si>
    <t>Murowane z bloczków betonowych M4 i M6 na zaprawie cem – wap marki 3MPa, ściany wewn pustak ścienny ceramiczny klasa 150 na zaprawie cem – wap marki 3MPa ocepielone styropianem gr 12cm</t>
  </si>
  <si>
    <t>Drewno klejone warstwowo konstrukcję nośną stanowią strop gęstożebrowy typu Terival</t>
  </si>
  <si>
    <t>Papa wierzchniego krycia na części ze stropem gęstożebrowym, papa asfaltowa, osnowa włóknina poliestrowa wzmacniana Gramatura 250g wełna mineralna płyta falista bitumiczna papa zgrzewalna kolor czarny</t>
  </si>
  <si>
    <t>Cegła budowlana pełna</t>
  </si>
  <si>
    <t>Drewno</t>
  </si>
  <si>
    <t>Dach drewniany pokryty gontem dachowym</t>
  </si>
  <si>
    <t>Porter 25 i 38</t>
  </si>
  <si>
    <t>Jędkowa</t>
  </si>
  <si>
    <t>Przedszkole w TP</t>
  </si>
  <si>
    <t>Folwarczna 85c</t>
  </si>
  <si>
    <t>Tak</t>
  </si>
  <si>
    <t>Płytki dachówkowe z włóknocementu</t>
  </si>
  <si>
    <t>Przedszkole w Przeźmierowie</t>
  </si>
  <si>
    <t>Poznańska 4</t>
  </si>
  <si>
    <t>Cegła</t>
  </si>
  <si>
    <t>Brak</t>
  </si>
  <si>
    <t>Przedszkole w Lusowie</t>
  </si>
  <si>
    <t>Dopiewska 5</t>
  </si>
  <si>
    <t>Nowa 6</t>
  </si>
  <si>
    <t>Szkoła 2733,35</t>
  </si>
  <si>
    <t>Murowane z cegły kl.150</t>
  </si>
  <si>
    <t>Krokwie stalowe</t>
  </si>
  <si>
    <t>Dachówka bitumiczna ocieplenie – wełna mineralna</t>
  </si>
  <si>
    <t>1996 szkoła 1998 sala Gim.</t>
  </si>
  <si>
    <t>SP w Lusowie</t>
  </si>
  <si>
    <t>Szkolna 5</t>
  </si>
  <si>
    <t>cegła</t>
  </si>
  <si>
    <t>Kościelna 46/48</t>
  </si>
  <si>
    <t>Cegła i pustak</t>
  </si>
  <si>
    <t>SP w Przeźmierowie</t>
  </si>
  <si>
    <t>Nowa szkoła 1991</t>
  </si>
  <si>
    <t>Wypoczynkowa 93</t>
  </si>
  <si>
    <t>cegła pełna ZNB, pustak U220/ZMS/</t>
  </si>
  <si>
    <t>dachówka bitumiczna</t>
  </si>
  <si>
    <t>Poznańska 118</t>
  </si>
  <si>
    <t>Ośrodek Pomocy Społecznej w Tarnowie Podgórnym</t>
  </si>
  <si>
    <t>Jednostka organizacyjna</t>
  </si>
  <si>
    <t>Lp.</t>
  </si>
  <si>
    <t>Wartość odtworzeniowa</t>
  </si>
  <si>
    <t>Rodzaj obiektu</t>
  </si>
  <si>
    <t>klasa palności*</t>
  </si>
  <si>
    <t xml:space="preserve">Liczba wind </t>
  </si>
  <si>
    <t>zabezpieczenia przeciwpożarowe*</t>
  </si>
  <si>
    <t>zabezpieczenia przeciwkradzieżowe*</t>
  </si>
  <si>
    <t>liczba kondygnacji</t>
  </si>
  <si>
    <t>piwnica (T/N)</t>
  </si>
  <si>
    <t>ilość lokali mieszkalnych</t>
  </si>
  <si>
    <t>ilość lokali użytkowych</t>
  </si>
  <si>
    <t>---------------</t>
  </si>
  <si>
    <t>Brak danych</t>
  </si>
  <si>
    <t>gaśnice</t>
  </si>
  <si>
    <t>----------------</t>
  </si>
  <si>
    <t>N</t>
  </si>
  <si>
    <t>Batorowo</t>
  </si>
  <si>
    <t>Stefana Batorego 67</t>
  </si>
  <si>
    <t>cegła ceramiczna</t>
  </si>
  <si>
    <t>płyty bitumiczne i papa asfaltowa</t>
  </si>
  <si>
    <t>1928 remont generalny 1992</t>
  </si>
  <si>
    <t>Plac Harcerski 4</t>
  </si>
  <si>
    <t>papa asfaltowa</t>
  </si>
  <si>
    <t>Chyby</t>
  </si>
  <si>
    <t>Szamotulska 22</t>
  </si>
  <si>
    <t>53,77 -świetlica 276,70 - mieszkania prywatne</t>
  </si>
  <si>
    <t>dachówka ceramiczna</t>
  </si>
  <si>
    <t>2 ( w tym poddasze użytkowe)</t>
  </si>
  <si>
    <t>Góra</t>
  </si>
  <si>
    <t>Szkolna 3A</t>
  </si>
  <si>
    <t>Jankowice</t>
  </si>
  <si>
    <t>Wiśniowa 2A</t>
  </si>
  <si>
    <t>Kokoszczyn</t>
  </si>
  <si>
    <t>Dworcowa 6</t>
  </si>
  <si>
    <t>Ogrodowa 3B</t>
  </si>
  <si>
    <t>1975-1979</t>
  </si>
  <si>
    <t>T</t>
  </si>
  <si>
    <t>Rumianek</t>
  </si>
  <si>
    <t>Parkowa 6A</t>
  </si>
  <si>
    <t>pustaki gazobetonowe</t>
  </si>
  <si>
    <t>Sady</t>
  </si>
  <si>
    <t>Poprzeczna 3</t>
  </si>
  <si>
    <t>Cegła ceramiczna</t>
  </si>
  <si>
    <t>Blacha trapezowa</t>
  </si>
  <si>
    <t>monitoring</t>
  </si>
  <si>
    <t>Sierosław</t>
  </si>
  <si>
    <t>Dworska 3</t>
  </si>
  <si>
    <t>Swadzim</t>
  </si>
  <si>
    <t>Lipowa 11A</t>
  </si>
  <si>
    <t>1978-1980</t>
  </si>
  <si>
    <t>Wysogotowo</t>
  </si>
  <si>
    <t>Ogrodowa 3a</t>
  </si>
  <si>
    <t>2 (w tym poddasze nieużytkowe)</t>
  </si>
  <si>
    <t>Poznańska 96</t>
  </si>
  <si>
    <t>Pustaki ceramiczne</t>
  </si>
  <si>
    <t>Poznańska 115</t>
  </si>
  <si>
    <t>Zachodnia 3</t>
  </si>
  <si>
    <t>D</t>
  </si>
  <si>
    <t>23 Października 34</t>
  </si>
  <si>
    <t>540,60 (bud. główny)</t>
  </si>
  <si>
    <t>Bud. Główny - konstrukcja stalowa i drewniana</t>
  </si>
  <si>
    <t xml:space="preserve"> 31,00 (bud gosp.)</t>
  </si>
  <si>
    <t>Bud. Gosp. –płyty korytkowe</t>
  </si>
  <si>
    <t>Ogrodowa 3C</t>
  </si>
  <si>
    <t>pustaki ceramiczne</t>
  </si>
  <si>
    <t>Blacha tytan-cynk</t>
  </si>
  <si>
    <t>E i D</t>
  </si>
  <si>
    <t>2013-2014</t>
  </si>
  <si>
    <t>82,75 biblioteka</t>
  </si>
  <si>
    <t>289,60 remiza</t>
  </si>
  <si>
    <t>Ośrodek Zdrowia w Tarnowie Podgórnym</t>
  </si>
  <si>
    <t>Sportowa 1</t>
  </si>
  <si>
    <t>ściany nośne murowane ceramiczne, otynkowane; spoczniki i biegi klatek schodowych żelbetowe wylewane na mokro</t>
  </si>
  <si>
    <t>Stropy z płyt kanałowych</t>
  </si>
  <si>
    <t>1970-1980</t>
  </si>
  <si>
    <t>Gaśnice</t>
  </si>
  <si>
    <t>brak</t>
  </si>
  <si>
    <t>3 kondygnacje nadziemne, 1 kondygnacja płytko podpiwniczona</t>
  </si>
  <si>
    <t>Ośrodek Zdrowia w Przeżmierowie</t>
  </si>
  <si>
    <t>Ogrodowa 13</t>
  </si>
  <si>
    <t>Ściany zewnętrzne i wewnętrzne z cegły budowlanej, otynkowane; klatki schodowe żelbetowe; stropy żelbetowe, Kleina - ceramiczne</t>
  </si>
  <si>
    <t>dach konstrukcja drewniana nieocieplana</t>
  </si>
  <si>
    <t xml:space="preserve">dachówka, płyta eternitowa  </t>
  </si>
  <si>
    <t>Budynek przedwojenny; rozbudowywany</t>
  </si>
  <si>
    <t>2 kondygnacje nadziemne, 1 podziemna</t>
  </si>
  <si>
    <t xml:space="preserve">Budynek mieszkalny </t>
  </si>
  <si>
    <t>Budynek murowany</t>
  </si>
  <si>
    <t>stropodach
żelbetowy nie wentylowany</t>
  </si>
  <si>
    <t>dach płaski kryty papą</t>
  </si>
  <si>
    <t>1960-80</t>
  </si>
  <si>
    <t>2 kondygnacje nadziemne+piwnica</t>
  </si>
  <si>
    <t>Kręta 2</t>
  </si>
  <si>
    <t>2 kondygnacje nadziemne + 1 podziemna</t>
  </si>
  <si>
    <t>Pocztowa 3</t>
  </si>
  <si>
    <t>Ściany murowane z cegły pełnej na zaprawie cem.-wapiennej; stropy nad piwnicami Kleina ceramiczna, stropy wyższych kondygnacji drewniane ze ślepym pułapem</t>
  </si>
  <si>
    <t>dach w konstrukcji drewnianej obłożony płytami gipsowymi przeciwpożarowymi</t>
  </si>
  <si>
    <t>dachówka</t>
  </si>
  <si>
    <t>pocz XX w</t>
  </si>
  <si>
    <t>3 kondygnacje nadziemne + piwnica</t>
  </si>
  <si>
    <t>Poznańska 88</t>
  </si>
  <si>
    <t>Ściany murowane z cegły pełnej; stropy drewniane</t>
  </si>
  <si>
    <t>dach dwuspadowy o konstrukcji drewniacnej</t>
  </si>
  <si>
    <t>1 kondygnacja + poddasze nieużytkowe</t>
  </si>
  <si>
    <t>dżwigary kratownicowe stalowe</t>
  </si>
  <si>
    <t>gont</t>
  </si>
  <si>
    <t>1 kondygnacja (jedno mieszkanie + przedszkole)</t>
  </si>
  <si>
    <t>pocz. XX w</t>
  </si>
  <si>
    <t>Szkolna 25</t>
  </si>
  <si>
    <t>Laptop Dell</t>
  </si>
  <si>
    <t>III-K-88</t>
  </si>
  <si>
    <t>17/629/P1/2016</t>
  </si>
  <si>
    <t>04-02-2016</t>
  </si>
  <si>
    <t>2x DVD LG HDMI</t>
  </si>
  <si>
    <t>Telewizor Manta LED</t>
  </si>
  <si>
    <t>19/629/P1/2016</t>
  </si>
  <si>
    <t>20/629/P1/2016</t>
  </si>
  <si>
    <t>Mini wieża Samsung</t>
  </si>
  <si>
    <t>18/629/P1/2016</t>
  </si>
  <si>
    <t>Telewizor LED Samsung 40</t>
  </si>
  <si>
    <t>21/629/P1/2016</t>
  </si>
  <si>
    <t>23-02-2016</t>
  </si>
  <si>
    <t>04-02-2017</t>
  </si>
  <si>
    <t>04-02-2018</t>
  </si>
  <si>
    <t>04-02-2019</t>
  </si>
  <si>
    <t>Notebook Dell Inspirion 5558</t>
  </si>
  <si>
    <t>22/491/P1/2016</t>
  </si>
  <si>
    <t>26-02-2016</t>
  </si>
  <si>
    <t>22/629/P1/2016</t>
  </si>
  <si>
    <t>02-03-2016</t>
  </si>
  <si>
    <t>Dysk zewnętrzny Intenso USB 3.0</t>
  </si>
  <si>
    <t>23/491/P1/2016</t>
  </si>
  <si>
    <t>10-05-2016</t>
  </si>
  <si>
    <t>24/491/P1/2016</t>
  </si>
  <si>
    <t>4x Notebook HP 250 5GB</t>
  </si>
  <si>
    <t>Router Draytek 2925</t>
  </si>
  <si>
    <t>LO/491/88/2016</t>
  </si>
  <si>
    <t>08-2016</t>
  </si>
  <si>
    <t>Switch 48-portowy TP-Link</t>
  </si>
  <si>
    <t>LO/491/89/2016</t>
  </si>
  <si>
    <t>2x Drukarka Canon I-sensys 724</t>
  </si>
  <si>
    <t>LO/491/129/2016
LO/491/136/2016</t>
  </si>
  <si>
    <t>11-2016
12-2016</t>
  </si>
  <si>
    <t>4x Notebook Dell Inspirion 5558</t>
  </si>
  <si>
    <t>LO/491/130/2016
LO/491/131/2016
LO/491/132/2016
LO/491/133/2016</t>
  </si>
  <si>
    <t>Notebook Dell Latitude 3550</t>
  </si>
  <si>
    <t>LO/491/135/2016</t>
  </si>
  <si>
    <t>12-2016</t>
  </si>
  <si>
    <t>Projektor BenQ MX525</t>
  </si>
  <si>
    <t>LO/805-2/41/2016</t>
  </si>
  <si>
    <t>06-2016</t>
  </si>
  <si>
    <t>Projektor BenQ MW529</t>
  </si>
  <si>
    <t>LO/805-2/42/2016</t>
  </si>
  <si>
    <t>11-2016</t>
  </si>
  <si>
    <t>Projektor Hitachi CP-CW300WN</t>
  </si>
  <si>
    <t>LO/805-2/2016</t>
  </si>
  <si>
    <t>Lupa elektroniczna i-loview</t>
  </si>
  <si>
    <t>LO/805-1/170/2016</t>
  </si>
  <si>
    <t>Aparat foto</t>
  </si>
  <si>
    <t>09-11-2016</t>
  </si>
  <si>
    <t>UW/IW/29-31</t>
  </si>
  <si>
    <t>12-05-2016</t>
  </si>
  <si>
    <t>3x Laptop Idea</t>
  </si>
  <si>
    <t>Głośnik JBL</t>
  </si>
  <si>
    <t>RW/IW/29</t>
  </si>
  <si>
    <t>RW/IW/31-32</t>
  </si>
  <si>
    <t>3x Wieża Panasonic</t>
  </si>
  <si>
    <t>Podłoga interaktywna</t>
  </si>
  <si>
    <t>DW/IW/157</t>
  </si>
  <si>
    <t>07-12-2016</t>
  </si>
  <si>
    <t>US/IW/32</t>
  </si>
  <si>
    <t>SPP-223/1-III-C p136/1</t>
  </si>
  <si>
    <t>09-03-2016</t>
  </si>
  <si>
    <t>SPP-223/1-III-C p136/2</t>
  </si>
  <si>
    <t>Tablet Samsung Galaxy Tab A T550</t>
  </si>
  <si>
    <t>SPP-223/1-III-8A p 56</t>
  </si>
  <si>
    <t>Komputer stac. Intel Core i3 6100</t>
  </si>
  <si>
    <t>Notebook Dell Inspirion 3558</t>
  </si>
  <si>
    <t>SPP-223/1-III-8A p 60</t>
  </si>
  <si>
    <t>12-09-2016</t>
  </si>
  <si>
    <t>Zestaw EEG - Biofeedback</t>
  </si>
  <si>
    <t>SPP-223/1-III-C p 137</t>
  </si>
  <si>
    <t>29-04-2016</t>
  </si>
  <si>
    <t>SPP-223/1-III-C p 140</t>
  </si>
  <si>
    <t>SPP-223/1-III-C p 139/1</t>
  </si>
  <si>
    <t>SPP-223/1-III-C p 139/2</t>
  </si>
  <si>
    <t>29-09-2016</t>
  </si>
  <si>
    <t>29-09-2017</t>
  </si>
  <si>
    <t>Urządzenie wielofunkcyjne Canon MF 724</t>
  </si>
  <si>
    <t>13-12-2016</t>
  </si>
  <si>
    <t>Aparat Nikon D5500</t>
  </si>
  <si>
    <t>SPP-223/1-III-6 p 36</t>
  </si>
  <si>
    <t>SPP-223/1-III-6 p 38</t>
  </si>
  <si>
    <t>27-10-2016</t>
  </si>
  <si>
    <t>Kamera Panasonic HC-V770</t>
  </si>
  <si>
    <t>18-11-2016</t>
  </si>
  <si>
    <t>Projektor BenQ MW526E</t>
  </si>
  <si>
    <t>16-05-2016</t>
  </si>
  <si>
    <t>Aparat cyfrowy Panasonic DMC</t>
  </si>
  <si>
    <t>25-11-2016</t>
  </si>
  <si>
    <t>Radio CD USB-4 szt</t>
  </si>
  <si>
    <t>Mikrofon Condenser AUDIX-2 szt</t>
  </si>
  <si>
    <t xml:space="preserve">Ściany murowane z cegły pełnej; strop drewniany nad parterem, strop nad piwnicą ceglany; poddasze w części użytkowe; </t>
  </si>
  <si>
    <t xml:space="preserve">dach drewniany w konstrukcji krokwiowo -jetkowej </t>
  </si>
  <si>
    <t>1 kondygnacja + poddasze częściowo uzytkowe</t>
  </si>
  <si>
    <t>Leśna 62</t>
  </si>
  <si>
    <t>Technologia tradycyjna; stropy drewniane;</t>
  </si>
  <si>
    <t>dach konstrukcja
drewniana</t>
  </si>
  <si>
    <t>około 1930</t>
  </si>
  <si>
    <t>2 kondygnacje</t>
  </si>
  <si>
    <t>Szkolna 9B</t>
  </si>
  <si>
    <t>Murowany w technologii tradycyjnej</t>
  </si>
  <si>
    <t>dach w konstrukcji drewnianej</t>
  </si>
  <si>
    <t>1 kondygnacyjny</t>
  </si>
  <si>
    <t>Szkolna 9C</t>
  </si>
  <si>
    <t>Parkowa 6</t>
  </si>
  <si>
    <t>Murowany w technologii tradycyjnej; stropy drewniane</t>
  </si>
  <si>
    <t xml:space="preserve">dach w konstrukcji drewnianej </t>
  </si>
  <si>
    <t>poł XIX w</t>
  </si>
  <si>
    <t>Budynek mieszkalny</t>
  </si>
  <si>
    <t>Kobylnicka 10A</t>
  </si>
  <si>
    <t>Murowany</t>
  </si>
  <si>
    <t>3 kondygnacje</t>
  </si>
  <si>
    <t>Kobylnicka 10B</t>
  </si>
  <si>
    <t>Kompleks parkowo - pałacowy w Jankowicach PAŁAC</t>
  </si>
  <si>
    <t>Budynek murowany; stropy drewniane; strop nad piwnica z cegły</t>
  </si>
  <si>
    <t>I ćwierćwiecze XIX wieku</t>
  </si>
  <si>
    <t>3 kondyganacje nadziemne + piwnica</t>
  </si>
  <si>
    <t>Centrum Kultury w Przeźmierowie                              budynek w użyczeniu</t>
  </si>
  <si>
    <t>Ogrodowa 13A</t>
  </si>
  <si>
    <t xml:space="preserve">dach konstrukcja
betonowa i drewniana </t>
  </si>
  <si>
    <t>dach kryty papą i blachą</t>
  </si>
  <si>
    <t>SP w Lusówku</t>
  </si>
  <si>
    <t>Grzybowa</t>
  </si>
  <si>
    <t>Bloczki betonowe</t>
  </si>
  <si>
    <t>Wiata</t>
  </si>
  <si>
    <t>Konsrukcja stalowa</t>
  </si>
  <si>
    <t>Wypoczynkowa 93a</t>
  </si>
  <si>
    <t>LO w TP</t>
  </si>
  <si>
    <t>nazwa, typ, model</t>
  </si>
  <si>
    <t>data zakupu</t>
  </si>
  <si>
    <t>laptop ASUS XV50VC</t>
  </si>
  <si>
    <t>Ks. Nr 1 T-1 s.37 poz.9</t>
  </si>
  <si>
    <t>01-04-2014</t>
  </si>
  <si>
    <t>laptop ACER EXTENSA</t>
  </si>
  <si>
    <t>20-12-2014</t>
  </si>
  <si>
    <t>Biblioteka Publiczna Gminy</t>
  </si>
  <si>
    <t>notebook</t>
  </si>
  <si>
    <t>Tablet Samsung Galaxy</t>
  </si>
  <si>
    <t>III-K-71</t>
  </si>
  <si>
    <t>Przedszkole Leśne Skrzaty w Przeźmierowie</t>
  </si>
  <si>
    <t>05-12-2017</t>
  </si>
  <si>
    <t>27-09-2017</t>
  </si>
  <si>
    <t>SPL Ks. II D- III/5 p.83</t>
  </si>
  <si>
    <t>SPL Ks. II D- III/5 p.84</t>
  </si>
  <si>
    <t>SPL Ks. II D- III/5 p.85</t>
  </si>
  <si>
    <t>SPL Ks. II D- III/5 p.125</t>
  </si>
  <si>
    <t>SPL Ks. II D- III/5 p.126</t>
  </si>
  <si>
    <t>Aparat cyfrowy SONY DSCW 810</t>
  </si>
  <si>
    <t>Aparat cyfrowy NIKON C00LPIX A10</t>
  </si>
  <si>
    <t>Aparat cyfrowy CANON IXU9 175</t>
  </si>
  <si>
    <t>Tablety Lenovo Yoga TAB3 "8" (10 sztuk)</t>
  </si>
  <si>
    <t>SP nr 1 w Tarnowie</t>
  </si>
  <si>
    <t>22-03-2017</t>
  </si>
  <si>
    <t>Komputer Dell Vostro 3668 MT</t>
  </si>
  <si>
    <t>491-A/155/SPT/2017</t>
  </si>
  <si>
    <t>28-06-2017</t>
  </si>
  <si>
    <t>Monitor Asus VS 197DE</t>
  </si>
  <si>
    <t>491-A/156/SPT/2017</t>
  </si>
  <si>
    <t>491-A/157/SPT/2017</t>
  </si>
  <si>
    <t>491-A/158/SPT/2017</t>
  </si>
  <si>
    <t>491-A/159/SPT/2017</t>
  </si>
  <si>
    <t>491-A/160/SPT/2017</t>
  </si>
  <si>
    <t>Tablica Smart Board SBM680</t>
  </si>
  <si>
    <t>491-D/55/SPT/2017</t>
  </si>
  <si>
    <t>491-D/56/SPT/2017</t>
  </si>
  <si>
    <t>491-D/57/SPT/2017</t>
  </si>
  <si>
    <t>491-D/58/SPT/2017</t>
  </si>
  <si>
    <t>491-D/59/SPT/2017</t>
  </si>
  <si>
    <t>30-08-2017</t>
  </si>
  <si>
    <t>Laptop Notebook</t>
  </si>
  <si>
    <t>UW/IW/33</t>
  </si>
  <si>
    <t>13-09-2017</t>
  </si>
  <si>
    <t>Tablica interaktywna</t>
  </si>
  <si>
    <t>K 3/22 poz. 32</t>
  </si>
  <si>
    <t>Gminny Ośrodek Kultury "Sezam"</t>
  </si>
  <si>
    <t>Przenosny terminal danych ARGOX PT 20</t>
  </si>
  <si>
    <t>29-10-2014</t>
  </si>
  <si>
    <t>Przedszkole Pod Wesołą Chmurką w Tarnowie Podgórnym</t>
  </si>
  <si>
    <t>Urząd Gminy w Tarnowie Podgórnym</t>
  </si>
  <si>
    <t>Papa, euronit</t>
  </si>
  <si>
    <t>Radioodtwarzacz z CD</t>
  </si>
  <si>
    <t>477/808/P1/2014</t>
  </si>
  <si>
    <t>02-12-2014</t>
  </si>
  <si>
    <t>Zestaw MOKRO Z DVD Samsung</t>
  </si>
  <si>
    <t>12/808/P1/2014</t>
  </si>
  <si>
    <t>04-02-2014</t>
  </si>
  <si>
    <t>Przedszkole Mali Odkrywcy w Baranowie</t>
  </si>
  <si>
    <t>laptop Lenovo G50-70</t>
  </si>
  <si>
    <t>UW/IW24</t>
  </si>
  <si>
    <t>14-10-2014</t>
  </si>
  <si>
    <t>komputer Lenovo Thinkcentre E73 TWR</t>
  </si>
  <si>
    <t>UW/IW/23</t>
  </si>
  <si>
    <t>Poznańska 2</t>
  </si>
  <si>
    <t>01-12-2016</t>
  </si>
  <si>
    <t>Lenovo 100-15 IBY</t>
  </si>
  <si>
    <t>K 6/20 poz. 17</t>
  </si>
  <si>
    <t>K 6/20 poz. 18</t>
  </si>
  <si>
    <t>Projektor + głośniki</t>
  </si>
  <si>
    <t>Telewizor Samsung 58"</t>
  </si>
  <si>
    <t>Mikser dźwięku Yamaha</t>
  </si>
  <si>
    <t>Zestaw mikrofonów AKG</t>
  </si>
  <si>
    <t>K 6/20 poz. 19</t>
  </si>
  <si>
    <t>K 3/4 poz. 48</t>
  </si>
  <si>
    <t>K 3/4 poz. 49</t>
  </si>
  <si>
    <t>K 3/4 poz. 50</t>
  </si>
  <si>
    <t>Laptop 13,15 Lenovo 310</t>
  </si>
  <si>
    <t>Ks. Nr 1 T-1 s/37/poz. 15</t>
  </si>
  <si>
    <t>12-12-2016</t>
  </si>
  <si>
    <t>2009-2010
rozbudowa 2015</t>
  </si>
  <si>
    <t>SPL Ks. II/D-III/1 p.110</t>
  </si>
  <si>
    <t>SPL Ks. II/D-III/1 p.111</t>
  </si>
  <si>
    <t>Tablet Samsung Galaxy Tab A</t>
  </si>
  <si>
    <t>Ekran projekcyjny</t>
  </si>
  <si>
    <t>alarm/monitoring</t>
  </si>
  <si>
    <t>Blacha dachówkopodobna</t>
  </si>
  <si>
    <t>27 Grudnia 10</t>
  </si>
  <si>
    <t>Aparat cyfrowy Canon E 0S 1300D</t>
  </si>
  <si>
    <t>SPL Ks. II/D-III/1 p.118</t>
  </si>
  <si>
    <t>SPL Ks. II/D-III/1 p.123</t>
  </si>
  <si>
    <t>SPL Ks. II/D-III/5 p.78</t>
  </si>
  <si>
    <t>28-11-2016</t>
  </si>
  <si>
    <t>06-12-2016</t>
  </si>
  <si>
    <t>26-10-2016</t>
  </si>
  <si>
    <t>16-11-2016</t>
  </si>
  <si>
    <t>Sala Gim. 601,6</t>
  </si>
  <si>
    <t>Bud gosp 48,8</t>
  </si>
  <si>
    <t>Beton komórkowy</t>
  </si>
  <si>
    <t>Stropodach Teriva</t>
  </si>
  <si>
    <t>491-A/140/SPT/2016</t>
  </si>
  <si>
    <t>Drukarka Ricoch SP 112</t>
  </si>
  <si>
    <t>Tablica Smart BM 680 z Hitachi CP-CX 251</t>
  </si>
  <si>
    <t>491-D/53/SPT/2016</t>
  </si>
  <si>
    <t>491-D/54/SPT/2016</t>
  </si>
  <si>
    <t>491-D/52/SPT/2016</t>
  </si>
  <si>
    <t>30-03-2016</t>
  </si>
  <si>
    <t>01-04-2016</t>
  </si>
  <si>
    <t>Zestaw komputerowy Asus</t>
  </si>
  <si>
    <t>491-A/141/SPT/2016</t>
  </si>
  <si>
    <t>491-A/142/SPT/2016</t>
  </si>
  <si>
    <t>491-A/143/SPT/2016</t>
  </si>
  <si>
    <t>491-A/144/SPT/2016</t>
  </si>
  <si>
    <t>491-A/145/SPT/2016</t>
  </si>
  <si>
    <t>491-A/146/SPT/2016</t>
  </si>
  <si>
    <t>491-A/147/SPT/2016</t>
  </si>
  <si>
    <t>491-A/148/SPT/2016</t>
  </si>
  <si>
    <t>491-A/149/SPT/2016</t>
  </si>
  <si>
    <t>491-A/150/SPT/2016</t>
  </si>
  <si>
    <t>491-A/151/SPT/2016</t>
  </si>
  <si>
    <t>491-A/152/SPT/2016</t>
  </si>
  <si>
    <t>491-A/153/SPT/2016</t>
  </si>
  <si>
    <t>02-08-2016</t>
  </si>
  <si>
    <t>Komputer Komputronik SN</t>
  </si>
  <si>
    <t>491-A/154/SPT/2016</t>
  </si>
  <si>
    <t>30-11-2016</t>
  </si>
  <si>
    <t>projektor EPSON EB-S Videoprojektor</t>
  </si>
  <si>
    <t>AF/IW/12</t>
  </si>
  <si>
    <t>16-12-2014</t>
  </si>
  <si>
    <t>tablica interaktywna Esprit DT Dotykowa</t>
  </si>
  <si>
    <t>GW/IW/17</t>
  </si>
  <si>
    <t>11-12-2014</t>
  </si>
  <si>
    <t>LO w Tarnowie Podgórnym</t>
  </si>
  <si>
    <t>Projektor ViewSonic PJD5234L</t>
  </si>
  <si>
    <t>LO/805-2/35/2014</t>
  </si>
  <si>
    <t>IV.2014</t>
  </si>
  <si>
    <t>Wizualizer Lumens DC190</t>
  </si>
  <si>
    <t>LO/805-1/68/2014</t>
  </si>
  <si>
    <t>I.2014</t>
  </si>
  <si>
    <t>RAZEM</t>
  </si>
  <si>
    <t>Aparat fotograficzny Canon</t>
  </si>
  <si>
    <t>Projektor Benq MX 505 -1szt.</t>
  </si>
  <si>
    <t>18.09.2014</t>
  </si>
  <si>
    <t xml:space="preserve">Mikrofon wielomembranowy 1 szt </t>
  </si>
  <si>
    <t>03.12.2014</t>
  </si>
  <si>
    <t>Mikrofon pojemnościowy 1 szt.</t>
  </si>
  <si>
    <t>SP A. Fidlera w Przeźmierowie</t>
  </si>
  <si>
    <t>gaśnice, B</t>
  </si>
  <si>
    <t>B</t>
  </si>
  <si>
    <t>Silikaty kl. 20</t>
  </si>
  <si>
    <t>Stropodach płaski na konstrukcji płyt sprężonych systemem Bauder</t>
  </si>
  <si>
    <t>Blacha powlekana</t>
  </si>
  <si>
    <t>Monitoring</t>
  </si>
  <si>
    <t>1+2</t>
  </si>
  <si>
    <t>Hydranty, gaśnice</t>
  </si>
  <si>
    <t>"D"</t>
  </si>
  <si>
    <t>A,B</t>
  </si>
  <si>
    <t>A</t>
  </si>
  <si>
    <t>System wczesnego ostrzegania, konstrukcja zabezpieczona impregnatem</t>
  </si>
  <si>
    <t>System antywłamaniowy</t>
  </si>
  <si>
    <t xml:space="preserve">Muzeum Powstańców Wlkp. </t>
  </si>
  <si>
    <t>Słuchawki Forbrian</t>
  </si>
  <si>
    <t>III.10.P-5</t>
  </si>
  <si>
    <t>Notebook Dell Vostro 2 szt.</t>
  </si>
  <si>
    <t>31-05-2018</t>
  </si>
  <si>
    <t>Tablet 25 szt.</t>
  </si>
  <si>
    <t>komputer stacjonarny</t>
  </si>
  <si>
    <t>491/M1/18/2014</t>
  </si>
  <si>
    <t>10-11-2014</t>
  </si>
  <si>
    <t>491/M1/22/2016</t>
  </si>
  <si>
    <t>06-07-2016</t>
  </si>
  <si>
    <t>491/M1/23/2014</t>
  </si>
  <si>
    <t>15-11-2017</t>
  </si>
  <si>
    <t>Fortigate</t>
  </si>
  <si>
    <t>491/M1/26/2018</t>
  </si>
  <si>
    <t>10-10-2018</t>
  </si>
  <si>
    <t>Projektor multimedialny</t>
  </si>
  <si>
    <t>8-S/M1/48/2018</t>
  </si>
  <si>
    <t>27-08-2018</t>
  </si>
  <si>
    <t>SPL Ks. II D-III/5 p. 75</t>
  </si>
  <si>
    <t>Laptop</t>
  </si>
  <si>
    <t>PDSW.poz.36</t>
  </si>
  <si>
    <t>13-11-2017</t>
  </si>
  <si>
    <t>Magiczny dywan</t>
  </si>
  <si>
    <t>PDSW.poz.118</t>
  </si>
  <si>
    <t>Switch</t>
  </si>
  <si>
    <t>Zestaw komputerowy typu NC L300 wraz z peryferiami 19,5</t>
  </si>
  <si>
    <t>Zestaw komputerowy prodata starter wraz z peryferiami 19,5</t>
  </si>
  <si>
    <t>Serwer prodata</t>
  </si>
  <si>
    <t>QNAP TS431U+2 DYSKI 2TB</t>
  </si>
  <si>
    <t>DRAYTEK VIGOR 3900 - ROUTER</t>
  </si>
  <si>
    <t>MONITOR LCD PHILIPS 19,5' LED 203V5LSB26/10</t>
  </si>
  <si>
    <t>DELL INSPIRON 7347 240GB</t>
  </si>
  <si>
    <t>SPLITER VGA 2-OUT</t>
  </si>
  <si>
    <t>APC BACK BE700G-CP</t>
  </si>
  <si>
    <t>UPS GEMBIRD RACK LINE-IN 200VA</t>
  </si>
  <si>
    <t>DRUKARKA EPSON L365 (WI-FI)</t>
  </si>
  <si>
    <t>SP4/491/175/2016</t>
  </si>
  <si>
    <t>TABLET LENOVO TAB 2 A7-10F</t>
  </si>
  <si>
    <t>SP4/491/176/2016</t>
  </si>
  <si>
    <t>DRUKARKA LASEROWA OKI B401D</t>
  </si>
  <si>
    <t>SP4/491/178/2016</t>
  </si>
  <si>
    <t>DRUKARKA HP OFFICEJET 761</t>
  </si>
  <si>
    <t>SP4/491/203/2016</t>
  </si>
  <si>
    <t>ZESTAW JEDNOSTKI CENTRALNEJ TYPU TERMINALOWEGO NC L300/19,5'LED/K120/B100</t>
  </si>
  <si>
    <t>SP4/491/205/2017</t>
  </si>
  <si>
    <t>SP4/491/206/2017</t>
  </si>
  <si>
    <t>SP4/491/207/2017</t>
  </si>
  <si>
    <t>SP4/491/204/2017</t>
  </si>
  <si>
    <t>MONITOR INTERAKTYWNY AVTEK TOUCHSCREEN 55 4K</t>
  </si>
  <si>
    <t>SP4/491/211/2018</t>
  </si>
  <si>
    <t>SP4/491/210/2018</t>
  </si>
  <si>
    <t>CK/491/113/114/2018</t>
  </si>
  <si>
    <t>CK/491/114/114/2018</t>
  </si>
  <si>
    <t>Projektor BenQ</t>
  </si>
  <si>
    <t>Ck/491/115/2018</t>
  </si>
  <si>
    <t>Ck/491/118-119/2018</t>
  </si>
  <si>
    <t>Projektor Benaq</t>
  </si>
  <si>
    <t>487-D/69/SPT/2018</t>
  </si>
  <si>
    <t>28-02-2018</t>
  </si>
  <si>
    <t>Tablica smart+rzutnik</t>
  </si>
  <si>
    <t>487-D/68/SPT/2018</t>
  </si>
  <si>
    <t>03-04-2018</t>
  </si>
  <si>
    <t>Komputer stacjonarny Prp 500</t>
  </si>
  <si>
    <t>487-A/180/SPT/2018</t>
  </si>
  <si>
    <t>07-05-2018</t>
  </si>
  <si>
    <t>487-A/162/SPT/2018</t>
  </si>
  <si>
    <t>487-A/163/SPT/2018</t>
  </si>
  <si>
    <t>487-A/164/SPT/2018</t>
  </si>
  <si>
    <t>487-A/165/SPT/2018</t>
  </si>
  <si>
    <t>487-A/166/SPT/2018</t>
  </si>
  <si>
    <t>487-A/167/SPT/2018</t>
  </si>
  <si>
    <t>487-A/168/SPT/2018</t>
  </si>
  <si>
    <t>487-A/169/SPT/2018</t>
  </si>
  <si>
    <t>487-A/170/SPT/2018</t>
  </si>
  <si>
    <t>487-A/171/SPT/2018</t>
  </si>
  <si>
    <t>487-A/172/SPT/2018</t>
  </si>
  <si>
    <t>487-A/173/SPT/2018</t>
  </si>
  <si>
    <t>487-A/174/SPT/2018</t>
  </si>
  <si>
    <t>487-A/175/SPT/2018</t>
  </si>
  <si>
    <t>487-A/185/SPT/2018</t>
  </si>
  <si>
    <t>487-A/186/SPT/2018</t>
  </si>
  <si>
    <t>487-A/190/SPT/2018</t>
  </si>
  <si>
    <t>487-A/187/SPT/2018</t>
  </si>
  <si>
    <t>487-A/188/SPT/2018</t>
  </si>
  <si>
    <t>487-A/189/SPT/2018</t>
  </si>
  <si>
    <t>487-A/192/SPT/2018</t>
  </si>
  <si>
    <t>487-A/193/SPT/2018</t>
  </si>
  <si>
    <t>487-A/191/SPT/2018</t>
  </si>
  <si>
    <t>487-A/176/SPT/2018</t>
  </si>
  <si>
    <t>487-A/181/SPT/2018</t>
  </si>
  <si>
    <t>487-A/182/SPT/2018</t>
  </si>
  <si>
    <t>487-A/177/SPT/2018</t>
  </si>
  <si>
    <t>487-A/178/SPT/2018</t>
  </si>
  <si>
    <t>487-A/183/SPT/2018</t>
  </si>
  <si>
    <t>487-A/184/SPT/2018</t>
  </si>
  <si>
    <t>487-A/179/SPT/2018</t>
  </si>
  <si>
    <t>487-A/161/SPT/2018</t>
  </si>
  <si>
    <t>Monitor LCD Philips 17</t>
  </si>
  <si>
    <t>487-A/195/SPT/2018</t>
  </si>
  <si>
    <t>487-A/198/SPT/2018</t>
  </si>
  <si>
    <t>487-A/196/SPT/2018</t>
  </si>
  <si>
    <t>487-A/199/SPT/2018</t>
  </si>
  <si>
    <t>487-A/197/SPT/2018</t>
  </si>
  <si>
    <t>487-A/194/SPT/2018</t>
  </si>
  <si>
    <t>Dysk zewnętrzny Lacie 2 Tb Porsche USB 3.1</t>
  </si>
  <si>
    <t>487-D/70/SPT/2018</t>
  </si>
  <si>
    <t>23-05-2018</t>
  </si>
  <si>
    <t>Laptop Dell Inspiron 17-7773 2-in-1</t>
  </si>
  <si>
    <t>487-B/53/SPT/2018</t>
  </si>
  <si>
    <t>04-07-2018</t>
  </si>
  <si>
    <t>UW/IW/34</t>
  </si>
  <si>
    <t>24-10-2019</t>
  </si>
  <si>
    <t>Laptop Yoga310</t>
  </si>
  <si>
    <t>10-01-2019</t>
  </si>
  <si>
    <t>Lenowo G50</t>
  </si>
  <si>
    <t>K 6/20 poz. 12</t>
  </si>
  <si>
    <t>K 6/20 poz. 13</t>
  </si>
  <si>
    <t>K 6/20 poz. 14</t>
  </si>
  <si>
    <t>K6/20/poz.22</t>
  </si>
  <si>
    <t>Samsung Galaxy J3</t>
  </si>
  <si>
    <t>24/629/P1/2018</t>
  </si>
  <si>
    <t>29/491/P1/2018</t>
  </si>
  <si>
    <t>22-03-2018</t>
  </si>
  <si>
    <t>20-12-2018</t>
  </si>
  <si>
    <t>Rzutnik Paximat</t>
  </si>
  <si>
    <t>Notebook Dell Vostro</t>
  </si>
  <si>
    <t>`0001247</t>
  </si>
  <si>
    <t>`0001252</t>
  </si>
  <si>
    <t>Projektor Dell 1410</t>
  </si>
  <si>
    <t>`0001249</t>
  </si>
  <si>
    <t>Aparat cyfrowy Nikon Coolpix</t>
  </si>
  <si>
    <t>`0001250</t>
  </si>
  <si>
    <t>Muzeum Powstańców Wlkp.</t>
  </si>
  <si>
    <t>Drukarka Laserowa OKI C823dn A3</t>
  </si>
  <si>
    <t>Nr 1; KSIK nr1/2018</t>
  </si>
  <si>
    <t>18.09.2018</t>
  </si>
  <si>
    <t>Stanowisko Dell V3470 SFF i5-8400 8GB 256GB DVDRW 5IN1 Intel UHD630 Wi-Fi+BT Win10P 3YNBD</t>
  </si>
  <si>
    <t>Nr 2; KSIK nr1/2018</t>
  </si>
  <si>
    <t>Monitor DELL 2419H DP HDMI VGA 5*USB BLACK Eur 3YPPG</t>
  </si>
  <si>
    <t>Nr 3; KSIK nr1/2018</t>
  </si>
  <si>
    <t>Nr 4; KSIK nr1/2018</t>
  </si>
  <si>
    <t>18.10.2018</t>
  </si>
  <si>
    <t>Nr 5; KSIK nr1/2018</t>
  </si>
  <si>
    <t>19.12.2018</t>
  </si>
  <si>
    <t>Laptop Dell V5568</t>
  </si>
  <si>
    <t>Pamięć masowa NAS QNAP</t>
  </si>
  <si>
    <t>Węzeł sieci HP Switch 182048G</t>
  </si>
  <si>
    <t>Pamięć NAS QNAP TS-453A-4GB Intel Celeron 1,6HGz</t>
  </si>
  <si>
    <t>Przełącznik sieciowy</t>
  </si>
  <si>
    <t>Urz.wielof.HP Color LaserJet</t>
  </si>
  <si>
    <t>Telefon SAM.J530F GAL.J5 2017 DS. CZARNY</t>
  </si>
  <si>
    <t>30.01.2018</t>
  </si>
  <si>
    <t>Kolumna mobilna PORT 15VHF-BT</t>
  </si>
  <si>
    <t>03.07.2018</t>
  </si>
  <si>
    <t>20.09.2018</t>
  </si>
  <si>
    <t>Aparat  DMC-TZB80EP-K czarny Panasonic</t>
  </si>
  <si>
    <t>07.11.2018</t>
  </si>
  <si>
    <t>14.12.2018</t>
  </si>
  <si>
    <t>Defibrylator AED LIFELINE dwufazowy barią 7 letnią! AED</t>
  </si>
  <si>
    <t>Nr 29; KSJ nr 1/2018 str. 2</t>
  </si>
  <si>
    <t>17.12.2018</t>
  </si>
  <si>
    <t>Mikser dźwięku Soundcraft Ui12</t>
  </si>
  <si>
    <t>Nr 30; KSJ nr 1/2018 str. 2</t>
  </si>
  <si>
    <t>21.12.2018</t>
  </si>
  <si>
    <t>Kolumna aktywna Electro-Voice ZXA1-SUB</t>
  </si>
  <si>
    <t>Monitor sceniczny Behringer F1220D</t>
  </si>
  <si>
    <t>Nr 33; KSJ nr 1/2018 str. 2</t>
  </si>
  <si>
    <t>21.01.2018</t>
  </si>
  <si>
    <t>Nr 1; KSI nr 1/2019 str.1</t>
  </si>
  <si>
    <t>19.01.2019</t>
  </si>
  <si>
    <t>Nr 8; KSII nr 1/2018 str. 1</t>
  </si>
  <si>
    <t>Nr 32; KSJ nr 1/2018 str. 2</t>
  </si>
  <si>
    <t>487-D/67/SPT/2017</t>
  </si>
  <si>
    <t>30-12-2017</t>
  </si>
  <si>
    <t>487-D/66/SPT/2017</t>
  </si>
  <si>
    <t>Tablica Smart Board M680V</t>
  </si>
  <si>
    <t>487-D/65/SPT/2017</t>
  </si>
  <si>
    <t>487-D/64/SPT/2017</t>
  </si>
  <si>
    <t>487-D/71/SPT/2019</t>
  </si>
  <si>
    <t>Drukarka HP</t>
  </si>
  <si>
    <t>Drukarka Brother</t>
  </si>
  <si>
    <t>491-C/12/SPT/2015</t>
  </si>
  <si>
    <t>491-C/14/SPT/2015</t>
  </si>
  <si>
    <t>491-C/13/SPT/2015</t>
  </si>
  <si>
    <t>491-C/15/SPT/2015</t>
  </si>
  <si>
    <t>16-09-2015</t>
  </si>
  <si>
    <t>28-11-2018</t>
  </si>
  <si>
    <t>T2 01928</t>
  </si>
  <si>
    <t>T2 01929</t>
  </si>
  <si>
    <t>T2 01930</t>
  </si>
  <si>
    <t>T2 01931</t>
  </si>
  <si>
    <t>T2 01932</t>
  </si>
  <si>
    <t>T2 01933</t>
  </si>
  <si>
    <t>T2 01934</t>
  </si>
  <si>
    <t>T2 01935</t>
  </si>
  <si>
    <t>T2 01936</t>
  </si>
  <si>
    <t>T2 01937</t>
  </si>
  <si>
    <t>T2 01938</t>
  </si>
  <si>
    <t>14-06-2017</t>
  </si>
  <si>
    <t>Quantum Scalar i3</t>
  </si>
  <si>
    <t>001/487/03813</t>
  </si>
  <si>
    <t>NetApp E2800</t>
  </si>
  <si>
    <t>001/487/03814</t>
  </si>
  <si>
    <t>Serwer HP</t>
  </si>
  <si>
    <t>Serwer HP DL380 G9</t>
  </si>
  <si>
    <t>001/487/03815</t>
  </si>
  <si>
    <t>001/487/03816</t>
  </si>
  <si>
    <t>001/487/03817</t>
  </si>
  <si>
    <t>001/487/03818</t>
  </si>
  <si>
    <t>001/487/03819</t>
  </si>
  <si>
    <t>001/487/03820</t>
  </si>
  <si>
    <t>001/487/03821</t>
  </si>
  <si>
    <t>001/487/03822</t>
  </si>
  <si>
    <t>001/487/03823</t>
  </si>
  <si>
    <t>001/487/03824</t>
  </si>
  <si>
    <t>001/487/03825</t>
  </si>
  <si>
    <t>001/487/03826</t>
  </si>
  <si>
    <t>001/487/03827</t>
  </si>
  <si>
    <t>001/487/03828</t>
  </si>
  <si>
    <t>001/487/03829</t>
  </si>
  <si>
    <t>001/487/03830</t>
  </si>
  <si>
    <t>001/487/03831</t>
  </si>
  <si>
    <t>001/487/03832</t>
  </si>
  <si>
    <t>001/487/03833</t>
  </si>
  <si>
    <t>001/487/03834</t>
  </si>
  <si>
    <t>001/487/03835</t>
  </si>
  <si>
    <t>001/487/03836</t>
  </si>
  <si>
    <t>001/487/03837</t>
  </si>
  <si>
    <t>001/487/03838</t>
  </si>
  <si>
    <t>001/487/03839</t>
  </si>
  <si>
    <t>001/487/03840</t>
  </si>
  <si>
    <t>001/487/03841</t>
  </si>
  <si>
    <t>001/487/03842</t>
  </si>
  <si>
    <t>001/487/03843</t>
  </si>
  <si>
    <t>001/487/03844</t>
  </si>
  <si>
    <t>001/487/03845</t>
  </si>
  <si>
    <t>001/487/03846</t>
  </si>
  <si>
    <t>001/487/03847</t>
  </si>
  <si>
    <t>001/487/03848</t>
  </si>
  <si>
    <t>001/487/03849</t>
  </si>
  <si>
    <t>001/487/03850</t>
  </si>
  <si>
    <t>Skander Kodak i3250</t>
  </si>
  <si>
    <t>Lenovo Think Center</t>
  </si>
  <si>
    <t>Skaner Kodak i1150</t>
  </si>
  <si>
    <t>001/487/03851</t>
  </si>
  <si>
    <t>001/487/03852</t>
  </si>
  <si>
    <t>001/487/03853</t>
  </si>
  <si>
    <t>001/487/03854</t>
  </si>
  <si>
    <t>001/487/03855</t>
  </si>
  <si>
    <t>001/487/03856</t>
  </si>
  <si>
    <t>001/487/03857</t>
  </si>
  <si>
    <t>001/487/03858</t>
  </si>
  <si>
    <t>001/487/03859</t>
  </si>
  <si>
    <t>001/487/03860</t>
  </si>
  <si>
    <t>001/487/03861</t>
  </si>
  <si>
    <t>001/487/03862</t>
  </si>
  <si>
    <t>001/487/03863</t>
  </si>
  <si>
    <t>001/487/03864</t>
  </si>
  <si>
    <t>001/487/03865</t>
  </si>
  <si>
    <t>Skaner Kodak i2420</t>
  </si>
  <si>
    <t>Sprzęt do archwizacji</t>
  </si>
  <si>
    <t>30-03-2012</t>
  </si>
  <si>
    <t>Info kiosk</t>
  </si>
  <si>
    <t>001/487/02779</t>
  </si>
  <si>
    <t>Serwery plików</t>
  </si>
  <si>
    <t>001/487/02976</t>
  </si>
  <si>
    <t>28-01-2014</t>
  </si>
  <si>
    <t>31-12-2014</t>
  </si>
  <si>
    <t>001/487/03107</t>
  </si>
  <si>
    <t>Stanowisko PC Corsair ATX</t>
  </si>
  <si>
    <t>001/487/03108</t>
  </si>
  <si>
    <t>30-06-2015</t>
  </si>
  <si>
    <t>Stanowisko PC Midi Tower</t>
  </si>
  <si>
    <t>001/487/03311</t>
  </si>
  <si>
    <t>31-12-2015</t>
  </si>
  <si>
    <t>Komputer Dell</t>
  </si>
  <si>
    <t>001/487/03312</t>
  </si>
  <si>
    <t>31-03-2016</t>
  </si>
  <si>
    <t>przełącznik sieciowy</t>
  </si>
  <si>
    <t>001/487/03345</t>
  </si>
  <si>
    <t>001/487/03348</t>
  </si>
  <si>
    <t>Komputer Lenovo</t>
  </si>
  <si>
    <t>30-06-2016</t>
  </si>
  <si>
    <t>Notebook Dell</t>
  </si>
  <si>
    <t>001/487/03370</t>
  </si>
  <si>
    <t>001/487/03385</t>
  </si>
  <si>
    <t>31-07-2016</t>
  </si>
  <si>
    <t>001/487/03472</t>
  </si>
  <si>
    <t>31-08-2016</t>
  </si>
  <si>
    <t>001/487/03473</t>
  </si>
  <si>
    <t>001/487/03474</t>
  </si>
  <si>
    <t>001/487/03478</t>
  </si>
  <si>
    <t>28-09-2016</t>
  </si>
  <si>
    <t>001/487/03575</t>
  </si>
  <si>
    <t>30-12-2016</t>
  </si>
  <si>
    <t xml:space="preserve">komputer PC ATX </t>
  </si>
  <si>
    <t>001/487/03581</t>
  </si>
  <si>
    <t>31-12-2016</t>
  </si>
  <si>
    <t>PC i5</t>
  </si>
  <si>
    <t>001/487/03583</t>
  </si>
  <si>
    <t>001/487/03639</t>
  </si>
  <si>
    <t>001/487/03640</t>
  </si>
  <si>
    <t>001/487/03641</t>
  </si>
  <si>
    <t>Serwer Fortigate</t>
  </si>
  <si>
    <t>30-06-2017</t>
  </si>
  <si>
    <t>Serwer - biblioteka taśmowa</t>
  </si>
  <si>
    <t>001/487/03887</t>
  </si>
  <si>
    <t>001/487/03888</t>
  </si>
  <si>
    <t>08-03-2018</t>
  </si>
  <si>
    <t>Serwer HPE DL380</t>
  </si>
  <si>
    <t>Serwer HPE ProLiant</t>
  </si>
  <si>
    <t>001/487/04011</t>
  </si>
  <si>
    <t>31-10-2018</t>
  </si>
  <si>
    <t>001/487/04012</t>
  </si>
  <si>
    <t>Komputer ATX 500W</t>
  </si>
  <si>
    <t>06-06-2014</t>
  </si>
  <si>
    <t>K5 01044</t>
  </si>
  <si>
    <t>K5 01045</t>
  </si>
  <si>
    <t>K5 01046</t>
  </si>
  <si>
    <t>K5 01120</t>
  </si>
  <si>
    <t>09-04-2015</t>
  </si>
  <si>
    <t>K5 01136</t>
  </si>
  <si>
    <t>18-05-2015</t>
  </si>
  <si>
    <t>K5 01142</t>
  </si>
  <si>
    <t>K5 01149</t>
  </si>
  <si>
    <t>18-08-2015</t>
  </si>
  <si>
    <t>K5 01276</t>
  </si>
  <si>
    <t>22-02-2016</t>
  </si>
  <si>
    <t>K5 01277</t>
  </si>
  <si>
    <t>K5 01278</t>
  </si>
  <si>
    <t>K5 01280</t>
  </si>
  <si>
    <t>K5 01281</t>
  </si>
  <si>
    <t>K5 01282</t>
  </si>
  <si>
    <t>K5 01283</t>
  </si>
  <si>
    <t>Komputer All-in Lenovo</t>
  </si>
  <si>
    <t>K5 01335</t>
  </si>
  <si>
    <t>29-06-2016</t>
  </si>
  <si>
    <t>K5 01336</t>
  </si>
  <si>
    <t>K5 01354</t>
  </si>
  <si>
    <t>13-07-2016</t>
  </si>
  <si>
    <t>K5 01763</t>
  </si>
  <si>
    <t>K5 01764</t>
  </si>
  <si>
    <t>K5 01810</t>
  </si>
  <si>
    <t>K5 01817</t>
  </si>
  <si>
    <t>K5 01866</t>
  </si>
  <si>
    <t>K5 01914</t>
  </si>
  <si>
    <t>K5 01915</t>
  </si>
  <si>
    <t>22-05-2017</t>
  </si>
  <si>
    <t>Switch HP</t>
  </si>
  <si>
    <t>K5 01947</t>
  </si>
  <si>
    <t>08-08-2017</t>
  </si>
  <si>
    <t>K5 01948</t>
  </si>
  <si>
    <t>14-08-2017</t>
  </si>
  <si>
    <t>K5 01978</t>
  </si>
  <si>
    <t>K5 01979</t>
  </si>
  <si>
    <t>K5 01980</t>
  </si>
  <si>
    <t>K5 01981</t>
  </si>
  <si>
    <t>K5 01982</t>
  </si>
  <si>
    <t>31-10-2017</t>
  </si>
  <si>
    <t>K5 02056</t>
  </si>
  <si>
    <t>15-01-2018</t>
  </si>
  <si>
    <t>K5 02068</t>
  </si>
  <si>
    <t>16-03-2018</t>
  </si>
  <si>
    <t>K5 02076</t>
  </si>
  <si>
    <t>K5 02077</t>
  </si>
  <si>
    <t>K5 02078</t>
  </si>
  <si>
    <t>23-04-2018</t>
  </si>
  <si>
    <t>K5 02089</t>
  </si>
  <si>
    <t>30-04-2018</t>
  </si>
  <si>
    <t xml:space="preserve">Zestaw komputerowy </t>
  </si>
  <si>
    <t>K5 02094</t>
  </si>
  <si>
    <t>28-06-2018</t>
  </si>
  <si>
    <t>K5 02095</t>
  </si>
  <si>
    <t>K5 02096</t>
  </si>
  <si>
    <t>09-07-2018</t>
  </si>
  <si>
    <t>UPS</t>
  </si>
  <si>
    <t>K5 02103</t>
  </si>
  <si>
    <t>30-09-2018</t>
  </si>
  <si>
    <t>K5 02104</t>
  </si>
  <si>
    <t>10-12-2018</t>
  </si>
  <si>
    <t>K5 02129</t>
  </si>
  <si>
    <t>K5 02130</t>
  </si>
  <si>
    <t>K5 02131</t>
  </si>
  <si>
    <t>K5 02135</t>
  </si>
  <si>
    <t>K5 02136</t>
  </si>
  <si>
    <t>27-12-2018</t>
  </si>
  <si>
    <t>Telefon DGT</t>
  </si>
  <si>
    <t>22-05-2015</t>
  </si>
  <si>
    <t>Radiotelefon Motorola Dp 4600</t>
  </si>
  <si>
    <t>T1 01514</t>
  </si>
  <si>
    <t>T1 01515</t>
  </si>
  <si>
    <t>14-09-2016</t>
  </si>
  <si>
    <t>T1 01520</t>
  </si>
  <si>
    <t>22-09-2016</t>
  </si>
  <si>
    <t>T1 01521</t>
  </si>
  <si>
    <t>Fax Canon</t>
  </si>
  <si>
    <t>T1 01883</t>
  </si>
  <si>
    <t>Aparat tel.</t>
  </si>
  <si>
    <t>T1 01886</t>
  </si>
  <si>
    <t>T1 01887</t>
  </si>
  <si>
    <t>31-01-2017</t>
  </si>
  <si>
    <t>T1 01994</t>
  </si>
  <si>
    <t>T1 01995</t>
  </si>
  <si>
    <t>21-12-2017</t>
  </si>
  <si>
    <t>28-12-2017</t>
  </si>
  <si>
    <t>T1 02004</t>
  </si>
  <si>
    <t>Samsung Galaxy Note 8</t>
  </si>
  <si>
    <t>OT/2018/01/01</t>
  </si>
  <si>
    <t>Tablet Lenovo Yoga TAB3</t>
  </si>
  <si>
    <t>Tablet Lenovo Yoga Book</t>
  </si>
  <si>
    <t>Tablet Yoga</t>
  </si>
  <si>
    <t>T2 01939</t>
  </si>
  <si>
    <t>T2 02092</t>
  </si>
  <si>
    <t>T2 02093</t>
  </si>
  <si>
    <t>T2 02125</t>
  </si>
  <si>
    <t>T2 02126</t>
  </si>
  <si>
    <t>T2 02127</t>
  </si>
  <si>
    <t>T2 02128</t>
  </si>
  <si>
    <t>17-05-2018</t>
  </si>
  <si>
    <t>Wiata - Centrum przesiadkowe w Sadach</t>
  </si>
  <si>
    <t>Wiata - Centrum przesiadkowe w Kokoszczyn</t>
  </si>
  <si>
    <t>Wiata - Centrum Przesiadkowe w Tarnowie Podgórnym - Centrum</t>
  </si>
  <si>
    <t>Wiata - Centrum Przesiadkowe Lusowo</t>
  </si>
  <si>
    <t>Wiata - Centrum przesiadkowe ul. Bukowska, Ceradz Kościelny</t>
  </si>
  <si>
    <t>Wiata - Centrum przesiadkowe pasaż Przeźmierowo</t>
  </si>
  <si>
    <t>Wiata - Centrum przesiadkowe w Przeźmierowie</t>
  </si>
  <si>
    <t>Tablet lenovo</t>
  </si>
  <si>
    <t>III-K-158</t>
  </si>
  <si>
    <t>III-K-159</t>
  </si>
  <si>
    <t>III-K-160</t>
  </si>
  <si>
    <t>III-K-161</t>
  </si>
  <si>
    <t>III-K-162</t>
  </si>
  <si>
    <t>III-K-163</t>
  </si>
  <si>
    <t>Kamerka Logitech</t>
  </si>
  <si>
    <t>III-K-168</t>
  </si>
  <si>
    <t>III-K-167</t>
  </si>
  <si>
    <t>Tablet Huawei</t>
  </si>
  <si>
    <t>Zasilacz awaryjny UPS</t>
  </si>
  <si>
    <t>001/487/03866</t>
  </si>
  <si>
    <t>K5 01148</t>
  </si>
  <si>
    <t>14-05-2018</t>
  </si>
  <si>
    <t>Drukarka Canon</t>
  </si>
  <si>
    <t>30-08-2018</t>
  </si>
  <si>
    <t>29-08-2019</t>
  </si>
  <si>
    <t>Monitoring, alarmy</t>
  </si>
  <si>
    <t>Smartfon Samsung Galaxy A7</t>
  </si>
  <si>
    <t>SP4/629/20/2019</t>
  </si>
  <si>
    <t>SP4/629/21/2019</t>
  </si>
  <si>
    <t>UAP-AC-PRO</t>
  </si>
  <si>
    <t>SP4/491/217/2019</t>
  </si>
  <si>
    <t>SP4/491/218/2019</t>
  </si>
  <si>
    <t>SP4/491/219/2019</t>
  </si>
  <si>
    <t>US-24-250W</t>
  </si>
  <si>
    <t>SP4/491/220/2019</t>
  </si>
  <si>
    <t>Dell 3470SFF</t>
  </si>
  <si>
    <t>SP4/491/215/2019</t>
  </si>
  <si>
    <t>SP4/491/216/2019</t>
  </si>
  <si>
    <t>SP4/491/221/2019</t>
  </si>
  <si>
    <t>SP4/491/222/2019</t>
  </si>
  <si>
    <t>SP4/491/223/2019</t>
  </si>
  <si>
    <t>SP4/491/224/2019</t>
  </si>
  <si>
    <t>SP4/805-1/431/2019</t>
  </si>
  <si>
    <t>SP4/805-1/432/2019</t>
  </si>
  <si>
    <t>SP4/805-1/433/2019</t>
  </si>
  <si>
    <t>SP4/805-1/434/2019</t>
  </si>
  <si>
    <t>SP4/805-1/430/2019</t>
  </si>
  <si>
    <t>SP4/491/226/2019</t>
  </si>
  <si>
    <t>Monitor interaktywny Avtek</t>
  </si>
  <si>
    <t>SP4/805-1/435/2019</t>
  </si>
  <si>
    <t>SP4/491/225/2019</t>
  </si>
  <si>
    <t>Alarm+ochrona+monitoring</t>
  </si>
  <si>
    <t>Nr 19; KSII nr 1/2018 str. 1</t>
  </si>
  <si>
    <t>Nr 31; KSJ nr 1/2018 str. 2</t>
  </si>
  <si>
    <t>Nr 7; KSJ nr 1/2018 str.1</t>
  </si>
  <si>
    <t>Nr 1; KSJ nr 1/2018 str.1</t>
  </si>
  <si>
    <t>Niszczarka ścinkowa ProfiOfice ALIGATOR 617CC+</t>
  </si>
  <si>
    <t>Nr 11; KSJ nr 1/2018 str.1</t>
  </si>
  <si>
    <t>Nr 28; KSJ nr 1/2018 str.2</t>
  </si>
  <si>
    <t>Nr 18; KSJ nr 1/2018 str.1</t>
  </si>
  <si>
    <t>Nr 12; KSIUE nr 1/2019 str. 1</t>
  </si>
  <si>
    <t>08-03-2019</t>
  </si>
  <si>
    <t>12-03-2019</t>
  </si>
  <si>
    <t>Wieża Denon</t>
  </si>
  <si>
    <t>Nr 16; KSIUE nr 1/2019 str. 1</t>
  </si>
  <si>
    <t>Aparat cyfrowy Panasonic</t>
  </si>
  <si>
    <t>15-03-2019</t>
  </si>
  <si>
    <t xml:space="preserve">Projektor Aura </t>
  </si>
  <si>
    <t>Nr 23; KSIUE nr 1/2019 str. 1</t>
  </si>
  <si>
    <t>Nr 24; KSIUE nr 1/2019 str. 1</t>
  </si>
  <si>
    <t>18-03-2019</t>
  </si>
  <si>
    <t>Aparat telefoniczny sam galaxy J5 - 3 szt.</t>
  </si>
  <si>
    <t>Nr 1; KSI nr 1/2019 str. 1</t>
  </si>
  <si>
    <t>Samsung Glaxy S6</t>
  </si>
  <si>
    <t>NR 2; KSI nr 1/2019 str. 1</t>
  </si>
  <si>
    <t>Projektor Optima</t>
  </si>
  <si>
    <t>Nr 3; KSI nr 1/2019 str. 1</t>
  </si>
  <si>
    <t>25-03-2019</t>
  </si>
  <si>
    <t>Kurtyna Światłowodów</t>
  </si>
  <si>
    <t>Nr 44; KSIEU nr 1 str. 2</t>
  </si>
  <si>
    <t>28-03-2019</t>
  </si>
  <si>
    <t>Electrovoice ZLX</t>
  </si>
  <si>
    <t>Nr 13; KSI nr 1/2019 str. 1</t>
  </si>
  <si>
    <t>30-02-2019</t>
  </si>
  <si>
    <t>Komputer Komputronik PRO 310</t>
  </si>
  <si>
    <t>UW/IW/35</t>
  </si>
  <si>
    <t>07-01-2020</t>
  </si>
  <si>
    <t>Monitor Dell</t>
  </si>
  <si>
    <t>UW/IW/36</t>
  </si>
  <si>
    <t>Urządzenie wielofunkcyjne HP Leser Jet</t>
  </si>
  <si>
    <t>UW/IW/38</t>
  </si>
  <si>
    <t>28-02-2020</t>
  </si>
  <si>
    <t>Tablet Lenovo Yoga x 6 szt.</t>
  </si>
  <si>
    <t>APC Mobile Power Bank x 6 szt.</t>
  </si>
  <si>
    <t>Notebook HP</t>
  </si>
  <si>
    <t>SPL Ks. II D-III/5/1 p. 145</t>
  </si>
  <si>
    <t>SPL Ks. II D-III/5/1 p. 146</t>
  </si>
  <si>
    <t>SPL Ks. II D-III/5 p. 89</t>
  </si>
  <si>
    <t>17-12-2019</t>
  </si>
  <si>
    <t>21-02-2020</t>
  </si>
  <si>
    <t>Hydranty,gaśnice, koce gaśnicze</t>
  </si>
  <si>
    <t>491/M1/25/2019</t>
  </si>
  <si>
    <t>491/M1/26/2019</t>
  </si>
  <si>
    <t>491/M1/27/2019</t>
  </si>
  <si>
    <t>491/M1/28/2019</t>
  </si>
  <si>
    <t>491/M1/29/2019</t>
  </si>
  <si>
    <t>491/M1/35/2019</t>
  </si>
  <si>
    <t>26-07-2019</t>
  </si>
  <si>
    <t>13-12-2019</t>
  </si>
  <si>
    <t>Smartfon Xiaomi</t>
  </si>
  <si>
    <t>8-S/M1/50/2019</t>
  </si>
  <si>
    <t>8-S/M1/51/2019</t>
  </si>
  <si>
    <t>8-S/M1/49/2019</t>
  </si>
  <si>
    <t>21-11-2019</t>
  </si>
  <si>
    <t>14-01-2020</t>
  </si>
  <si>
    <t>12-01-2019</t>
  </si>
  <si>
    <t>Drukarka HP Color</t>
  </si>
  <si>
    <t>`000326</t>
  </si>
  <si>
    <t>08-08-2019</t>
  </si>
  <si>
    <t>Laptop Acer</t>
  </si>
  <si>
    <t>`000328</t>
  </si>
  <si>
    <t>`000327</t>
  </si>
  <si>
    <t>25-06-2019</t>
  </si>
  <si>
    <t>Notebook 250G6</t>
  </si>
  <si>
    <t>09-12-2019</t>
  </si>
  <si>
    <t>HP 250 G7 - 2 sztuki</t>
  </si>
  <si>
    <t>Drukarka Hp</t>
  </si>
  <si>
    <t>30/491/P1/2019</t>
  </si>
  <si>
    <t>12-06-2019</t>
  </si>
  <si>
    <t>Monitor interaktywny Toshiba</t>
  </si>
  <si>
    <t>25/629/P1/2019</t>
  </si>
  <si>
    <t>25-11-2019</t>
  </si>
  <si>
    <t>Sdid security</t>
  </si>
  <si>
    <t>Mikrofon pojemnościowy RODE</t>
  </si>
  <si>
    <t>28-08-2015</t>
  </si>
  <si>
    <t>02-03-2019</t>
  </si>
  <si>
    <t>13-05-2019</t>
  </si>
  <si>
    <t>Dyktafon</t>
  </si>
  <si>
    <t>25-05-2019</t>
  </si>
  <si>
    <t>17-07-2019</t>
  </si>
  <si>
    <t>16-11-2019</t>
  </si>
  <si>
    <t>Monitor interaktywny</t>
  </si>
  <si>
    <t>III-K-170</t>
  </si>
  <si>
    <t>Projektor Led Casio</t>
  </si>
  <si>
    <t>III-K-172</t>
  </si>
  <si>
    <t>III-K-173</t>
  </si>
  <si>
    <t>III-K-177</t>
  </si>
  <si>
    <t>III-K-182</t>
  </si>
  <si>
    <t>09-2019</t>
  </si>
  <si>
    <t>Serwer NoeServer</t>
  </si>
  <si>
    <t>07-2019</t>
  </si>
  <si>
    <t>Zestaw NeoStation 3 szt.</t>
  </si>
  <si>
    <t>Serwe Nas</t>
  </si>
  <si>
    <t>Dysk SSD 19 szt.</t>
  </si>
  <si>
    <t>04-2019</t>
  </si>
  <si>
    <t>Kopiarka Wielof Konica Minolt</t>
  </si>
  <si>
    <t>487/00050</t>
  </si>
  <si>
    <t>IW/002/00002</t>
  </si>
  <si>
    <t>01-01-2019</t>
  </si>
  <si>
    <t>IW/002/00003</t>
  </si>
  <si>
    <t>IW/002/00011</t>
  </si>
  <si>
    <t>Stanowisko PC ATX 500W</t>
  </si>
  <si>
    <t>Stanowisko PC - sekr</t>
  </si>
  <si>
    <t>Skaner dokumentów</t>
  </si>
  <si>
    <t>IW/002/00012</t>
  </si>
  <si>
    <t>IW/002/00013</t>
  </si>
  <si>
    <t>IW/002/00014</t>
  </si>
  <si>
    <t>IW/002/00015</t>
  </si>
  <si>
    <t>IW/002/00024</t>
  </si>
  <si>
    <t>Stanowisko komputerowe - sekretariat</t>
  </si>
  <si>
    <t>IW/002/00026</t>
  </si>
  <si>
    <t>19-02-2019</t>
  </si>
  <si>
    <t>IW/002/00027</t>
  </si>
  <si>
    <t>Aparat Canon 600d</t>
  </si>
  <si>
    <t>IW/003/00001</t>
  </si>
  <si>
    <t>Aparat Canon Power Shot</t>
  </si>
  <si>
    <t>IW/003/00002</t>
  </si>
  <si>
    <t>Kamera GoPRo</t>
  </si>
  <si>
    <t>IW/003/00012</t>
  </si>
  <si>
    <t>Zestaw komputerowy Noestaton</t>
  </si>
  <si>
    <t>OSIR</t>
  </si>
  <si>
    <t>Router Draytek</t>
  </si>
  <si>
    <t>07-02-2019</t>
  </si>
  <si>
    <t>487-B/55/SPT/2019</t>
  </si>
  <si>
    <t>21-02-2019</t>
  </si>
  <si>
    <t>Access Point Ubiquiti Unifi</t>
  </si>
  <si>
    <t>487-D/72/SPT/2019</t>
  </si>
  <si>
    <t>487-D/73/SPT/2019</t>
  </si>
  <si>
    <t>Komputer Stacjonarny NoeStation</t>
  </si>
  <si>
    <t>487-A/200/SPT/2019</t>
  </si>
  <si>
    <t>16-12-2019</t>
  </si>
  <si>
    <t>487-A/201/SPT/2019</t>
  </si>
  <si>
    <t>487-A/202/SPT/2019</t>
  </si>
  <si>
    <t>07-02-2020</t>
  </si>
  <si>
    <t>Monitor LCD</t>
  </si>
  <si>
    <t>Napęd DVD</t>
  </si>
  <si>
    <t>487-B/56/SPT/2020</t>
  </si>
  <si>
    <t>487-D/75/SPT/2020</t>
  </si>
  <si>
    <t>487-D/76/SPT/2020</t>
  </si>
  <si>
    <t>487-A/203/SPT/2020</t>
  </si>
  <si>
    <t>487-A/204/SPT/2020</t>
  </si>
  <si>
    <t>487-A/205/SPT/2020</t>
  </si>
  <si>
    <t>487-A/206/SPT/2020</t>
  </si>
  <si>
    <t>487-A/207/SPT/2020</t>
  </si>
  <si>
    <t>487-A/208/SPT/2020</t>
  </si>
  <si>
    <t>487-D/77/SPT/2020</t>
  </si>
  <si>
    <t>487-D/74/SPT/2020</t>
  </si>
  <si>
    <t>Zb. Romaszewskiego 45</t>
  </si>
  <si>
    <t>Zb. Romaszewskiego 47</t>
  </si>
  <si>
    <t>Aparat Nikon Z624 -70F4+AdapterFTZ</t>
  </si>
  <si>
    <t>27 grudnia 8</t>
  </si>
  <si>
    <t>20-12-2019</t>
  </si>
  <si>
    <t>FV nr 675/2019</t>
  </si>
  <si>
    <t>29-10-2019</t>
  </si>
  <si>
    <t>Notebook Dell Latitude L5500 - 2 szt.</t>
  </si>
  <si>
    <t>bloczki silikatowe</t>
  </si>
  <si>
    <t>Blacha</t>
  </si>
  <si>
    <t>C i D</t>
  </si>
  <si>
    <t>2017-2019</t>
  </si>
  <si>
    <t>1 w części 2</t>
  </si>
  <si>
    <t>Nowa 60</t>
  </si>
  <si>
    <t>20-04-2020</t>
  </si>
  <si>
    <t>Zestaw Komnputer Mentor Practice 2</t>
  </si>
  <si>
    <t>02-04-2020</t>
  </si>
  <si>
    <t>Serwer PCS</t>
  </si>
  <si>
    <t>30-03-2020</t>
  </si>
  <si>
    <t>komputer All in One</t>
  </si>
  <si>
    <t>Laptopy HP 250</t>
  </si>
  <si>
    <t>Monitor IIYAMA 22</t>
  </si>
  <si>
    <t>Komputery All in One</t>
  </si>
  <si>
    <t>Drukarka OKI Mc563dn</t>
  </si>
  <si>
    <t>Wizualizery OPTOMA</t>
  </si>
  <si>
    <t>Projektor Spacetronik</t>
  </si>
  <si>
    <t>Tablet do sterowania pracownią</t>
  </si>
  <si>
    <t>Switch 48 Tp Link</t>
  </si>
  <si>
    <t>11-05-2020</t>
  </si>
  <si>
    <t>Laptop Acer Aspire 3</t>
  </si>
  <si>
    <t>SP4/491/230/2020</t>
  </si>
  <si>
    <t>SP4/491/231/2020</t>
  </si>
  <si>
    <t>SP4/491/232/2020</t>
  </si>
  <si>
    <t>SP4/491/233/2020</t>
  </si>
  <si>
    <t>SP4/491/234/2020</t>
  </si>
  <si>
    <t>SP4/491/235/2020</t>
  </si>
  <si>
    <t>SP4/491/236/2020</t>
  </si>
  <si>
    <t>SP4/491/228/2020</t>
  </si>
  <si>
    <t>SP4/491/229/2020</t>
  </si>
  <si>
    <t>SP4/491/227/2020</t>
  </si>
  <si>
    <t>Laptop HP 250 G7 EDU</t>
  </si>
  <si>
    <t>SP4/491/242/2020</t>
  </si>
  <si>
    <t>SP4/491/241/2020</t>
  </si>
  <si>
    <t>SP4/491/240/2020</t>
  </si>
  <si>
    <t>SP4/491/245/2020</t>
  </si>
  <si>
    <t>SP4/491/243/2020</t>
  </si>
  <si>
    <t>SP4/491/244/2020</t>
  </si>
  <si>
    <t>Notebook HP250 G7</t>
  </si>
  <si>
    <t>SP4/491/250/2020</t>
  </si>
  <si>
    <t>SP4/491/247/2020</t>
  </si>
  <si>
    <t>SP4/491/248/2020</t>
  </si>
  <si>
    <t>SP4/491/249/2020</t>
  </si>
  <si>
    <t>SP4/491/246/2020</t>
  </si>
  <si>
    <t>Brak danych/rozbudowa 2021</t>
  </si>
  <si>
    <t>Zespołowa 1 i 1a</t>
  </si>
  <si>
    <t>1978-1980/ Rozbudowa 2018</t>
  </si>
  <si>
    <t>Wierzbowa 127</t>
  </si>
  <si>
    <t>960,80 O.S.P.                 
281,40 S.G.</t>
  </si>
  <si>
    <t>Serwer BAS synology DS418</t>
  </si>
  <si>
    <t>Zestaw Noestation</t>
  </si>
  <si>
    <t>CK/491/136/2020</t>
  </si>
  <si>
    <t>CK/491/137/2020</t>
  </si>
  <si>
    <t>CK/491/138/2020</t>
  </si>
  <si>
    <t>Zestaw Noestation2020</t>
  </si>
  <si>
    <t>Notebook Hp 250 G7</t>
  </si>
  <si>
    <t>Notebook Hp 250 67</t>
  </si>
  <si>
    <t>Laptop Lenovo ThinkBook 15 IIL</t>
  </si>
  <si>
    <t>31/491/P1/2020</t>
  </si>
  <si>
    <t>10-12-2020</t>
  </si>
  <si>
    <t>9 sal dydaktycznych, gabinet dyrektora , pokój nauczycielski, kuchnia, magazyny, pomiesczenia socjalne</t>
  </si>
  <si>
    <t>02-01-2020</t>
  </si>
  <si>
    <t>Laptop HP15s Ryzen</t>
  </si>
  <si>
    <t>000329MPWL</t>
  </si>
  <si>
    <t>24-12-2020</t>
  </si>
  <si>
    <t>000330MPWL</t>
  </si>
  <si>
    <t>29-10-2020</t>
  </si>
  <si>
    <t>Monitor Philips 243V7QDSB/00</t>
  </si>
  <si>
    <t>000331MPWL</t>
  </si>
  <si>
    <t>DJI Osmo Mobile 3</t>
  </si>
  <si>
    <t>000332MPWL</t>
  </si>
  <si>
    <t>30-12-2020</t>
  </si>
  <si>
    <t>czujnik tlenku czadu, podstawowy sprzęt gaśniczy</t>
  </si>
  <si>
    <t>02-09-2020</t>
  </si>
  <si>
    <t>Tablet graficzny - 2 szt.</t>
  </si>
  <si>
    <t>03-09-2020</t>
  </si>
  <si>
    <t>Tablet graficzny</t>
  </si>
  <si>
    <t>06-11-2020</t>
  </si>
  <si>
    <t>Laptop HP</t>
  </si>
  <si>
    <t>10-11-2020</t>
  </si>
  <si>
    <t>02-12-2020</t>
  </si>
  <si>
    <t>K6/21/poz.26</t>
  </si>
  <si>
    <t>Laptop HP 250 G7 i5 - 90 szt.</t>
  </si>
  <si>
    <t>29-12-2020</t>
  </si>
  <si>
    <t>Laptop HP 255 G7 - 5 szt.</t>
  </si>
  <si>
    <t>15-12-2020</t>
  </si>
  <si>
    <t>Laptop Lenovo IdePad I</t>
  </si>
  <si>
    <t>09-12-2020</t>
  </si>
  <si>
    <t>Laptop Fujitsu 4 szt.</t>
  </si>
  <si>
    <t>13-10-2020</t>
  </si>
  <si>
    <t>Laptop Dell Vostro - 92 szt.</t>
  </si>
  <si>
    <t>08-07-2020</t>
  </si>
  <si>
    <t>Laptop Lenovo - 12 szt.</t>
  </si>
  <si>
    <t>Strop żelbetonowy</t>
  </si>
  <si>
    <t>Brachy trapezowe</t>
  </si>
  <si>
    <t>III - K -184-189</t>
  </si>
  <si>
    <t>Laptop Acer Aspire 3 - 6 szt.</t>
  </si>
  <si>
    <t>III - K - 190-194</t>
  </si>
  <si>
    <t>Laptop HP 250 G7 EDU - 5 szt.</t>
  </si>
  <si>
    <t>III-K-204</t>
  </si>
  <si>
    <t>AB</t>
  </si>
  <si>
    <t>Telewizor Panasonic 2 szt.</t>
  </si>
  <si>
    <t xml:space="preserve">Laptop HP 250 G7 </t>
  </si>
  <si>
    <t>UW/IW/39</t>
  </si>
  <si>
    <t>14-09-2020</t>
  </si>
  <si>
    <t>RW/IW/35</t>
  </si>
  <si>
    <t>14-12-2020</t>
  </si>
  <si>
    <t>Wieża stereo Philips</t>
  </si>
  <si>
    <t>Laptop Dell Inspiration 17</t>
  </si>
  <si>
    <t>491/M1/36/2020</t>
  </si>
  <si>
    <t>17-04-2020</t>
  </si>
  <si>
    <t>Laptop Dell Latitiude</t>
  </si>
  <si>
    <t>20-10-2020</t>
  </si>
  <si>
    <t>491/M1/37/2020</t>
  </si>
  <si>
    <t>491/M1/38/2020</t>
  </si>
  <si>
    <t>491/M1/39/2020</t>
  </si>
  <si>
    <t>491/M1/40/2020</t>
  </si>
  <si>
    <t>491/M1/41/2020</t>
  </si>
  <si>
    <t>491/M1/42/2020</t>
  </si>
  <si>
    <t>491/M1/43/2020</t>
  </si>
  <si>
    <t>491/M1/44/2020</t>
  </si>
  <si>
    <t>491/M1/45/2020</t>
  </si>
  <si>
    <t>491/M1/46/2020</t>
  </si>
  <si>
    <t>491/M1/47/2020</t>
  </si>
  <si>
    <t>491/M1/48/2020</t>
  </si>
  <si>
    <t>Kamera Xiaomi</t>
  </si>
  <si>
    <t>491/M1/49/2020</t>
  </si>
  <si>
    <t>491/M1/50/2020</t>
  </si>
  <si>
    <t>491/M1/51/2020</t>
  </si>
  <si>
    <t>15-10-2020</t>
  </si>
  <si>
    <t>Reflektor DTS Scena 300/500 Reflektor Antihalo/PC 2szt.</t>
  </si>
  <si>
    <t>Ściemniacz BOTEX DIMMER 1KANAŁ UP-2 2szt.</t>
  </si>
  <si>
    <t>Aparat Canon Power Shot G7</t>
  </si>
  <si>
    <t xml:space="preserve">Nr 60; KSI nr 1/2020 str.1 </t>
  </si>
  <si>
    <t>26-03-2020</t>
  </si>
  <si>
    <t>Lapma Quantum Video</t>
  </si>
  <si>
    <t xml:space="preserve">Nr 64; KSI nr 1/2020 str.1 </t>
  </si>
  <si>
    <t>31-08-2020</t>
  </si>
  <si>
    <t>Drukarka Bixolon</t>
  </si>
  <si>
    <t xml:space="preserve">Nr 65; KSI nr 1/2020 str.1 </t>
  </si>
  <si>
    <t>01-12-2020</t>
  </si>
  <si>
    <t>Terminal danych 8200 Batch Gun</t>
  </si>
  <si>
    <t xml:space="preserve">Nr 70; KSI nr 1/2020 str.1 </t>
  </si>
  <si>
    <t>16-12-2020</t>
  </si>
  <si>
    <t xml:space="preserve">Nr 8; KSIK nr 1/2020 str.1 </t>
  </si>
  <si>
    <t xml:space="preserve">Notebook HP Zook </t>
  </si>
  <si>
    <t xml:space="preserve">Nr 9; KSIK nr 1/2020 str.1 </t>
  </si>
  <si>
    <t>Urządzenie wilofukcyjne HP</t>
  </si>
  <si>
    <t xml:space="preserve">Nr 10; KSIK nr 1/2020 str.1 </t>
  </si>
  <si>
    <t>Gaśnice, koce pożarowe, oddymianie klatek schodowych, kalpy ppoż, instalacja ppoż, instalacja hydrantowa, umowa stałego monitoringu ppoż waraz z transmisją sygnałów alarmowych do stacji odbiorczej komendy państwowej straży pożarnej w Poznaniu</t>
  </si>
  <si>
    <t>monitoring, instalacja alarmowa, umowa z agencją ochrony mienia dot. Usługi stałego monitorowania sygnału alarmowego oraz podejmowania interwencji</t>
  </si>
  <si>
    <t>1(Kawiarnia pod najem)</t>
  </si>
  <si>
    <t>01-2020</t>
  </si>
  <si>
    <t>LO/491/180/2020</t>
  </si>
  <si>
    <t>LO/491/202/2020</t>
  </si>
  <si>
    <t>05-2020</t>
  </si>
  <si>
    <t>LO/491/181/2020</t>
  </si>
  <si>
    <t>LO/491/182/2020</t>
  </si>
  <si>
    <t>LO/491/183/2020</t>
  </si>
  <si>
    <t>LO/491/179/2020</t>
  </si>
  <si>
    <t>Tablet huawei</t>
  </si>
  <si>
    <t>LO/491/184/2020</t>
  </si>
  <si>
    <t>07-2020</t>
  </si>
  <si>
    <t>LO/491/185/2020</t>
  </si>
  <si>
    <t>LO/491/186/2020</t>
  </si>
  <si>
    <t>LO/491/187/2020</t>
  </si>
  <si>
    <t>LO/491/188/2020</t>
  </si>
  <si>
    <t>Zestaw NeoStation 2020</t>
  </si>
  <si>
    <t>LO/491/189/2020</t>
  </si>
  <si>
    <t>LO/491/190/2020</t>
  </si>
  <si>
    <t>LO/491/204/2021</t>
  </si>
  <si>
    <t>09-2020</t>
  </si>
  <si>
    <t>Kamera Creative</t>
  </si>
  <si>
    <t>Access Point Ubiquiti Inifi</t>
  </si>
  <si>
    <t>Switch 28 portowy</t>
  </si>
  <si>
    <t>LO/491/205/2020</t>
  </si>
  <si>
    <t>LO/491/206/2020</t>
  </si>
  <si>
    <t>LO/491/207/2020</t>
  </si>
  <si>
    <t>LO/491/223/2020</t>
  </si>
  <si>
    <t>LO/491/224/2020</t>
  </si>
  <si>
    <t>LO/491/226/2020</t>
  </si>
  <si>
    <t>LO/491/228/2020</t>
  </si>
  <si>
    <t>LO/491/229/2020</t>
  </si>
  <si>
    <t>LO/491/230/2020</t>
  </si>
  <si>
    <t>LO/491/227/2020</t>
  </si>
  <si>
    <t>LO/491/232/2020</t>
  </si>
  <si>
    <t>LO/491/233/2020</t>
  </si>
  <si>
    <t>LO/491/225/2020</t>
  </si>
  <si>
    <t>LO/491/231/2020</t>
  </si>
  <si>
    <t>Rejestrator Dahua</t>
  </si>
  <si>
    <t>LO/491/203/2020</t>
  </si>
  <si>
    <t>LO/491/191/2020</t>
  </si>
  <si>
    <t>10-2020</t>
  </si>
  <si>
    <t>LO/491/192/2020</t>
  </si>
  <si>
    <t>LO/491/193/2020</t>
  </si>
  <si>
    <t>LO/491/194/2020</t>
  </si>
  <si>
    <t>LO/491/195/2020</t>
  </si>
  <si>
    <t>LO/491/196/2020</t>
  </si>
  <si>
    <t>LO/491/197/2020</t>
  </si>
  <si>
    <t>LO/491/198/2020</t>
  </si>
  <si>
    <t>LO/491/199/2020</t>
  </si>
  <si>
    <t>LO/491/200/2020</t>
  </si>
  <si>
    <t>LO/491/201/2020</t>
  </si>
  <si>
    <t>LO/491/212/2020</t>
  </si>
  <si>
    <t>11-2020</t>
  </si>
  <si>
    <t>LO/491/213/2020</t>
  </si>
  <si>
    <t>LO/491/214/2020</t>
  </si>
  <si>
    <t>LO/491/208/2020</t>
  </si>
  <si>
    <t>LO/491/209/2020</t>
  </si>
  <si>
    <t>LO/491/210/2020</t>
  </si>
  <si>
    <t>LO/491/211/2020</t>
  </si>
  <si>
    <t>LO/491/215/2020</t>
  </si>
  <si>
    <t>12-2020</t>
  </si>
  <si>
    <t>LO/491/216/2020</t>
  </si>
  <si>
    <t>LO/491/218/2020</t>
  </si>
  <si>
    <t>LO/491/219/2020</t>
  </si>
  <si>
    <t>LO/491/220/2020</t>
  </si>
  <si>
    <t>LO/491/217/2020</t>
  </si>
  <si>
    <t>LO/491/221/2020</t>
  </si>
  <si>
    <t>LO/491/222/2020</t>
  </si>
  <si>
    <t>Notebook Dell Latitiude 5400</t>
  </si>
  <si>
    <t>06-06-2020</t>
  </si>
  <si>
    <t>Stanowisko PC coler Master ATX550W</t>
  </si>
  <si>
    <t>04-08-2020</t>
  </si>
  <si>
    <t>Kasa fiskalna Novitus Nano E</t>
  </si>
  <si>
    <t>28-08-2020</t>
  </si>
  <si>
    <t>Telewizor Sony</t>
  </si>
  <si>
    <t>01-09-2020</t>
  </si>
  <si>
    <t>Zegar boksersko-sportowy</t>
  </si>
  <si>
    <t>Defibrylator Zoll AED Plus</t>
  </si>
  <si>
    <t>Notebook Lenovo ThinkBook z akcesorami</t>
  </si>
  <si>
    <t>07-12-2020</t>
  </si>
  <si>
    <t>Zestaw bezprzewodowy z mikrofonem Shure BLX14E/SM31</t>
  </si>
  <si>
    <t>Zestaw bezprzewodowy z mikrofonem Shure BLX14E/P31</t>
  </si>
  <si>
    <t>23-12-2020</t>
  </si>
  <si>
    <t>gaśnice, hydranty, B</t>
  </si>
  <si>
    <t>gaśnice, hydranty</t>
  </si>
  <si>
    <t>Poziomica Stabila</t>
  </si>
  <si>
    <t>R1 -2278</t>
  </si>
  <si>
    <t>Dlamierz  Bosch
GLM150</t>
  </si>
  <si>
    <t>06 000019/10</t>
  </si>
  <si>
    <t>System kontroli
prędkości Fotorapid</t>
  </si>
  <si>
    <t>09/2014</t>
  </si>
  <si>
    <t>08 3/05</t>
  </si>
  <si>
    <t>21-10-2020</t>
  </si>
  <si>
    <t>Tablet Apple Ipad 10,2</t>
  </si>
  <si>
    <t>26-11-2020</t>
  </si>
  <si>
    <t>Ściany konstrukcyjne z cegły, strop drewniany z podbitką obitą trzciną+tynk cem.-wap.</t>
  </si>
  <si>
    <t>1 kondygnacja +częściowe podpiwniczenie</t>
  </si>
  <si>
    <t>Viacount II - czujnik ruchu drogowego</t>
  </si>
  <si>
    <t>FV/000036/19</t>
  </si>
  <si>
    <t>Bloczki wapienno-piaskowe REII120</t>
  </si>
  <si>
    <t xml:space="preserve">Strop gęstrożebrowy żelbetonowy - outlina zbrojenia 35mm REI60, </t>
  </si>
  <si>
    <t>membrana PCV(NRO) na wełnie mineralnej i stropie żelbetonowym RE60</t>
  </si>
  <si>
    <t>PRODATA STARTER MINI TOWER - KOMPUTER</t>
  </si>
  <si>
    <t>SP4/491/150/2015</t>
  </si>
  <si>
    <t>SP4/491/148/2015</t>
  </si>
  <si>
    <t>SP4/491/149/2015</t>
  </si>
  <si>
    <t>SP4/491/147/2015</t>
  </si>
  <si>
    <t>SP4/491/151/2015</t>
  </si>
  <si>
    <t>SP4/491/152/2015</t>
  </si>
  <si>
    <t>ZESTAW KOMPUTEROWY PRODATA</t>
  </si>
  <si>
    <t>SP4/491/200/2016</t>
  </si>
  <si>
    <t>SP4/491/180/2016</t>
  </si>
  <si>
    <t>SP4/491/190/2016</t>
  </si>
  <si>
    <t>SP4/491/181/2016</t>
  </si>
  <si>
    <t>SP4/491/191/2016</t>
  </si>
  <si>
    <t>SP4/491/182/2016</t>
  </si>
  <si>
    <t>SP4/491/192/2016</t>
  </si>
  <si>
    <t>SP4/491/183/2016</t>
  </si>
  <si>
    <t>SP4/491/193/2016</t>
  </si>
  <si>
    <t>SP4/491/184/2016</t>
  </si>
  <si>
    <t>SP4/491/194/2016</t>
  </si>
  <si>
    <t>SP4/491/185/2016</t>
  </si>
  <si>
    <t>SP4/491/195/2016</t>
  </si>
  <si>
    <t>SP4/491/186/2016</t>
  </si>
  <si>
    <t>SP4/491/196/2016</t>
  </si>
  <si>
    <t>SP4/491/187/2016</t>
  </si>
  <si>
    <t>SP4/491/197/2016</t>
  </si>
  <si>
    <t>SP4/491/188/2016</t>
  </si>
  <si>
    <t>SP4/491/198/2016</t>
  </si>
  <si>
    <t>SP4/491/179/2016</t>
  </si>
  <si>
    <t>SP4/491/189/2016</t>
  </si>
  <si>
    <t>SP4/491/199/2016</t>
  </si>
  <si>
    <t>SP4/491/201/2016</t>
  </si>
  <si>
    <t>SP4/491/202/2016</t>
  </si>
  <si>
    <t>ZESTAW JEDNOSTKI CENTRALNEJ TYPU PC PRODATA STARTER I3-6100/8GB/1TB/DVD/L400W/W10P/19,5LED/K120/B100</t>
  </si>
  <si>
    <t>SP4/491/209/2017</t>
  </si>
  <si>
    <t>SP4/491/208/2017</t>
  </si>
  <si>
    <t>UBIQUITI UNIFI ACCESS POINT LR 2,4GHZ</t>
  </si>
  <si>
    <t>SP4/491/212/2018</t>
  </si>
  <si>
    <t>SP4/491/214/2018</t>
  </si>
  <si>
    <t>SP4/491/213/2018</t>
  </si>
  <si>
    <t>KAMERA CREATIVE LIVECAM1080 FULLHD</t>
  </si>
  <si>
    <t>SP4/491/239/2020</t>
  </si>
  <si>
    <t>SP4/491/238/2020</t>
  </si>
  <si>
    <t>SP4/491/237/2020</t>
  </si>
  <si>
    <t>B, system alarmowy</t>
  </si>
  <si>
    <t>10-04-2020</t>
  </si>
  <si>
    <t>19-10-2020</t>
  </si>
  <si>
    <t>25-11-2020</t>
  </si>
  <si>
    <t>487-A/209/SPT/2020</t>
  </si>
  <si>
    <t>487-A/210/SPT/2020</t>
  </si>
  <si>
    <t>487-A/211/SPT/2020</t>
  </si>
  <si>
    <t>487-A/212/SPT/2020</t>
  </si>
  <si>
    <t>21-12-2020</t>
  </si>
  <si>
    <t>21-21-2020</t>
  </si>
  <si>
    <t>487-B/63/SPT/2020</t>
  </si>
  <si>
    <t>487-B/64/SPT/2020</t>
  </si>
  <si>
    <t>487-B/65/SPT/2020</t>
  </si>
  <si>
    <t>487-B/67/SPT/2020</t>
  </si>
  <si>
    <t>487-B/68/SPT/2020</t>
  </si>
  <si>
    <t>487-B/66/SPT/2020</t>
  </si>
  <si>
    <t>iPad 16 GB</t>
  </si>
  <si>
    <t>487-B/57/SPT/2020</t>
  </si>
  <si>
    <t>26-05-2020</t>
  </si>
  <si>
    <t>487-B/58/SPT/2020</t>
  </si>
  <si>
    <t>487-B/59/SPT/2020</t>
  </si>
  <si>
    <t>487-B/60/SPT/2020</t>
  </si>
  <si>
    <t>487-B/61/SPT/2020</t>
  </si>
  <si>
    <t>487-B/62/SPT/2020</t>
  </si>
  <si>
    <t>487-B/69/SPT/2020</t>
  </si>
  <si>
    <t>487-B/70/SPT/2020</t>
  </si>
  <si>
    <t>487-B/71/SPT/2020</t>
  </si>
  <si>
    <t>487-B/72/SPT/2020</t>
  </si>
  <si>
    <t>487-B/73/SPT/2020</t>
  </si>
  <si>
    <t>487-B/74/SPT/2020</t>
  </si>
  <si>
    <t>487-B/75/SPT/2020</t>
  </si>
  <si>
    <t>487-B/76/SPT/2020</t>
  </si>
  <si>
    <t>487-B/77/SPT/2020</t>
  </si>
  <si>
    <t>487-B/78/SPT/2020</t>
  </si>
  <si>
    <t>487-B/79/SPT/2020</t>
  </si>
  <si>
    <t>487-B/86/SPT/2020</t>
  </si>
  <si>
    <t>487-B/87/SPT/2020</t>
  </si>
  <si>
    <t>487-B/88/SPT/2020</t>
  </si>
  <si>
    <t>487-B/89/SPT/2020</t>
  </si>
  <si>
    <t>487-B/90/SPT/2020</t>
  </si>
  <si>
    <t>487-B/91/SPT/2020</t>
  </si>
  <si>
    <t>487-B/92/SPT/2020</t>
  </si>
  <si>
    <t>487-B/80/SPT/2020</t>
  </si>
  <si>
    <t>487-B/81/SPT/2020</t>
  </si>
  <si>
    <t>487-B/82/SPT/2020</t>
  </si>
  <si>
    <t>487-B/83/SPT/2020</t>
  </si>
  <si>
    <t>487-B/84/SPT/2020</t>
  </si>
  <si>
    <t>487-B/85/SPT/2020</t>
  </si>
  <si>
    <t>11-12-2020</t>
  </si>
  <si>
    <t>487-D/78/SPT/2020</t>
  </si>
  <si>
    <t>487-D/79/SPT/2020</t>
  </si>
  <si>
    <t>487-D/80/SPT/2020</t>
  </si>
  <si>
    <t>487-D/81/SPT/2020</t>
  </si>
  <si>
    <t>487-D/82/SPT/2020</t>
  </si>
  <si>
    <t>487-D/83/SPT/2020</t>
  </si>
  <si>
    <t>487-D/84/SPT/2020</t>
  </si>
  <si>
    <t>487-D/85/SPT/2020</t>
  </si>
  <si>
    <t>487-D/86/SPT/2020</t>
  </si>
  <si>
    <t>487-D/87/SPT/2020</t>
  </si>
  <si>
    <t>487-D/88/SPT/2020</t>
  </si>
  <si>
    <t>487-D/89/SPT/2020</t>
  </si>
  <si>
    <t>487-D/90/SPT/2020</t>
  </si>
  <si>
    <t>487-D/91/SPT/2020</t>
  </si>
  <si>
    <t>487-D/92/SPT/2020</t>
  </si>
  <si>
    <t>487-D/93/SPT/2020</t>
  </si>
  <si>
    <t>487-D/94/SPT/2020</t>
  </si>
  <si>
    <t>487-D/95/SPT/2020</t>
  </si>
  <si>
    <t>487-D/96/SPT/2020</t>
  </si>
  <si>
    <t>487-D/97/SPT/2020</t>
  </si>
  <si>
    <t>487-D/98/SPT/2020</t>
  </si>
  <si>
    <t>487-D/99/SPT/2020</t>
  </si>
  <si>
    <t>Wirtualne laboratorium Empiriusz</t>
  </si>
  <si>
    <t>Tablet Samusng Galaxy 2 szt.</t>
  </si>
  <si>
    <t>Dyktafony 2 szt.</t>
  </si>
  <si>
    <t>SPL Ks. II D-III/5 p. 147</t>
  </si>
  <si>
    <t>23-01-2020</t>
  </si>
  <si>
    <t>Kmaera Creative</t>
  </si>
  <si>
    <t>SPL Ks. II D-III/5 p. 149</t>
  </si>
  <si>
    <t>SPL Ks. II D-III/5 p. 151</t>
  </si>
  <si>
    <t>SPL Ks. II D-III/5 p. 152</t>
  </si>
  <si>
    <t>SPL Ks. II D-III/5 p. 155</t>
  </si>
  <si>
    <t>SPL Ks. II D-III/5 p. 157</t>
  </si>
  <si>
    <t>SPL Ks. II D-III/5 p. 158</t>
  </si>
  <si>
    <t>SPL Ks. II D-III/5 p. 160</t>
  </si>
  <si>
    <t>SPL Ks. II D-III/5 p. 161</t>
  </si>
  <si>
    <t>SPL Ks. II D-III/5 p. 162</t>
  </si>
  <si>
    <t>SPL Ks. II D-III/5 p. 164</t>
  </si>
  <si>
    <t>27-05-2020</t>
  </si>
  <si>
    <t>Laptop Acer 5 szt.</t>
  </si>
  <si>
    <t>Laptop HP 2 szt.</t>
  </si>
  <si>
    <t>Kmaera Creative 3 szt.</t>
  </si>
  <si>
    <t>Kmaera Creative 9 szt.</t>
  </si>
  <si>
    <t>Kmaera Creative 10 szt.</t>
  </si>
  <si>
    <t>Tablet graficzny Huion 3 szt.</t>
  </si>
  <si>
    <t>Tablet graficzny Huion 2 szt.</t>
  </si>
  <si>
    <t>Notebook HP 4 szt.</t>
  </si>
  <si>
    <t>28-10-2020</t>
  </si>
  <si>
    <t>Komputer Dell Optiplex 5060 SFF i7-8700 RAM 16GB</t>
  </si>
  <si>
    <t>Komputer Lenovo AIO 23,8" V530-24 i5-8400T RAM 8GB</t>
  </si>
  <si>
    <t>Stanowisko PC Intel Core i7 8700 3,2GHz</t>
  </si>
  <si>
    <t>Laptop Lenovo V320-17IKB 17,3'</t>
  </si>
  <si>
    <t>Komputer Lenovo AIO 23,8"</t>
  </si>
  <si>
    <t xml:space="preserve">Komputer AIO Lenovo V530-24ICB </t>
  </si>
  <si>
    <t>Switch zarządzalny HP ARUBA 2530-48G-PoE</t>
  </si>
  <si>
    <t>Komputer AIO Lenovo V530-24ICB 23,8" FHD/i5</t>
  </si>
  <si>
    <t>Komputer AIO Lenovo V530-24ICB 23,8"FHD/i5</t>
  </si>
  <si>
    <t>Komputer Dell Inspiron AIO 3480 23,8"</t>
  </si>
  <si>
    <t>Notebook Dell Vostro V3581 15,6"</t>
  </si>
  <si>
    <t>Notebook Dell Latitude L5500</t>
  </si>
  <si>
    <t>Komputer AIO Lenovo V530-24ICB</t>
  </si>
  <si>
    <t>MacBook Pro 13" TB i5</t>
  </si>
  <si>
    <t xml:space="preserve">Lenovo V530 Tower i5-9400 </t>
  </si>
  <si>
    <t>Dell Vostro 5590</t>
  </si>
  <si>
    <t xml:space="preserve">Dell Vostro 3470 SFF i5-9400 8GB 256GB </t>
  </si>
  <si>
    <t>LENOVO aiO V530Intel i5-9400T, 23,8"</t>
  </si>
  <si>
    <t xml:space="preserve">Dell Vostro 5590 </t>
  </si>
  <si>
    <t xml:space="preserve">Notebook DELL Latitude 3500 15,6FHD i5-8265U </t>
  </si>
  <si>
    <t>Lenovo V530AIO 23,8" i5-9400T 8gb 512 GB</t>
  </si>
  <si>
    <t>Notebook DELL M3551 i7-11085H</t>
  </si>
  <si>
    <t xml:space="preserve">Komputer AIO Lenovo V530-24 23,8" </t>
  </si>
  <si>
    <t>Lenovo 10SC002WPB  ThinkCentre AIO M820Z</t>
  </si>
  <si>
    <t>LENOVO ThinkPad P14s G1 i7-10510U</t>
  </si>
  <si>
    <t>Notebook ASUS X509JA-BQ260T</t>
  </si>
  <si>
    <t>Notebook HP ZBook 17 G6 i7-9750H</t>
  </si>
  <si>
    <t xml:space="preserve">DELL Latitude 3410 </t>
  </si>
  <si>
    <t>02243</t>
  </si>
  <si>
    <t>02245</t>
  </si>
  <si>
    <t>02246</t>
  </si>
  <si>
    <t>02247</t>
  </si>
  <si>
    <t>02248</t>
  </si>
  <si>
    <t>02249</t>
  </si>
  <si>
    <t>02250</t>
  </si>
  <si>
    <t>02261</t>
  </si>
  <si>
    <t>02262</t>
  </si>
  <si>
    <t>02271</t>
  </si>
  <si>
    <t>02272</t>
  </si>
  <si>
    <t>02273</t>
  </si>
  <si>
    <t>02274</t>
  </si>
  <si>
    <t>02275</t>
  </si>
  <si>
    <t>02282</t>
  </si>
  <si>
    <t>02386</t>
  </si>
  <si>
    <t>02412</t>
  </si>
  <si>
    <t>02413</t>
  </si>
  <si>
    <t>02427</t>
  </si>
  <si>
    <t>02473</t>
  </si>
  <si>
    <t>02486</t>
  </si>
  <si>
    <t>02487</t>
  </si>
  <si>
    <t>02488</t>
  </si>
  <si>
    <t>02489</t>
  </si>
  <si>
    <t>02491</t>
  </si>
  <si>
    <t>02492</t>
  </si>
  <si>
    <t>02497</t>
  </si>
  <si>
    <t>02498</t>
  </si>
  <si>
    <t>02499</t>
  </si>
  <si>
    <t>02500</t>
  </si>
  <si>
    <t>02501</t>
  </si>
  <si>
    <t>02502</t>
  </si>
  <si>
    <t>02503</t>
  </si>
  <si>
    <t>02504</t>
  </si>
  <si>
    <t>02505</t>
  </si>
  <si>
    <t>02506</t>
  </si>
  <si>
    <t>02507</t>
  </si>
  <si>
    <t>02515</t>
  </si>
  <si>
    <t>02516</t>
  </si>
  <si>
    <t>02517</t>
  </si>
  <si>
    <t>02518</t>
  </si>
  <si>
    <t>02636</t>
  </si>
  <si>
    <t>05330</t>
  </si>
  <si>
    <t>05331</t>
  </si>
  <si>
    <t>05332</t>
  </si>
  <si>
    <t>05333</t>
  </si>
  <si>
    <t>05334</t>
  </si>
  <si>
    <t>05335</t>
  </si>
  <si>
    <t>05336</t>
  </si>
  <si>
    <t>05337</t>
  </si>
  <si>
    <t>05338</t>
  </si>
  <si>
    <t>05339</t>
  </si>
  <si>
    <t>05340</t>
  </si>
  <si>
    <t>05356</t>
  </si>
  <si>
    <t>05357</t>
  </si>
  <si>
    <t>05358</t>
  </si>
  <si>
    <t>05359</t>
  </si>
  <si>
    <t>05360</t>
  </si>
  <si>
    <t>05363</t>
  </si>
  <si>
    <t>05364</t>
  </si>
  <si>
    <t>05366</t>
  </si>
  <si>
    <t>05400</t>
  </si>
  <si>
    <t>12.03.2019</t>
  </si>
  <si>
    <t>15.03.2019</t>
  </si>
  <si>
    <t>18.04.2019</t>
  </si>
  <si>
    <t>28.05.2019</t>
  </si>
  <si>
    <t>17.06.2019</t>
  </si>
  <si>
    <t>24.07.2019</t>
  </si>
  <si>
    <t>25.09.2019</t>
  </si>
  <si>
    <t>31.10.2019</t>
  </si>
  <si>
    <t>20.12.2019</t>
  </si>
  <si>
    <t>23.12.2019</t>
  </si>
  <si>
    <t>13.11.2019</t>
  </si>
  <si>
    <t>21.01.2020</t>
  </si>
  <si>
    <t>19.02.2020</t>
  </si>
  <si>
    <t>23.03.2020</t>
  </si>
  <si>
    <t>13.08.2020</t>
  </si>
  <si>
    <t>05.11.2020</t>
  </si>
  <si>
    <t>08.12.2020</t>
  </si>
  <si>
    <t>15.12.2020</t>
  </si>
  <si>
    <t>26.01.2021</t>
  </si>
  <si>
    <t>Samsung Note 10 Aura</t>
  </si>
  <si>
    <t>Samsung Galaxy A40</t>
  </si>
  <si>
    <t>Apple iPhone 12</t>
  </si>
  <si>
    <t>02439</t>
  </si>
  <si>
    <t>02441</t>
  </si>
  <si>
    <t>02442</t>
  </si>
  <si>
    <t>02444</t>
  </si>
  <si>
    <t>02452</t>
  </si>
  <si>
    <t>02453</t>
  </si>
  <si>
    <t>02454</t>
  </si>
  <si>
    <t>02456</t>
  </si>
  <si>
    <t>02459</t>
  </si>
  <si>
    <t>02460</t>
  </si>
  <si>
    <t>02461</t>
  </si>
  <si>
    <t>02463</t>
  </si>
  <si>
    <t>02464</t>
  </si>
  <si>
    <t>02465</t>
  </si>
  <si>
    <t>05350</t>
  </si>
  <si>
    <t>27.11.2020</t>
  </si>
  <si>
    <t>Tablet Samsung Galaxy Tab A10</t>
  </si>
  <si>
    <t>02391</t>
  </si>
  <si>
    <t>02392</t>
  </si>
  <si>
    <t>02393</t>
  </si>
  <si>
    <t>02394</t>
  </si>
  <si>
    <t>02395</t>
  </si>
  <si>
    <t>02396</t>
  </si>
  <si>
    <t>02397</t>
  </si>
  <si>
    <t>02398</t>
  </si>
  <si>
    <t>02399</t>
  </si>
  <si>
    <t>02400</t>
  </si>
  <si>
    <t>02401</t>
  </si>
  <si>
    <t>02402</t>
  </si>
  <si>
    <t>02403</t>
  </si>
  <si>
    <t>02404</t>
  </si>
  <si>
    <t>02405</t>
  </si>
  <si>
    <t>02406</t>
  </si>
  <si>
    <t>02407</t>
  </si>
  <si>
    <t>02408</t>
  </si>
  <si>
    <t>02409</t>
  </si>
  <si>
    <t>02410</t>
  </si>
  <si>
    <t>02411</t>
  </si>
  <si>
    <t>Komputer Centralny HPE ProLiant</t>
  </si>
  <si>
    <t xml:space="preserve">Macierz NetApp FAS2720 </t>
  </si>
  <si>
    <t xml:space="preserve">Zasilacz awaryjnyAPC Smart-UPS SRT </t>
  </si>
  <si>
    <t>Zasilacz awaryjny EVER Powerline RT PLUS</t>
  </si>
  <si>
    <t>Serwer HPE Proliant DL 380 Gen 10</t>
  </si>
  <si>
    <t>04157</t>
  </si>
  <si>
    <t>04429</t>
  </si>
  <si>
    <t>04430</t>
  </si>
  <si>
    <t>04431</t>
  </si>
  <si>
    <t>04445</t>
  </si>
  <si>
    <t>21.02.2019</t>
  </si>
  <si>
    <t>14.10.2020</t>
  </si>
  <si>
    <t>12.11.2020</t>
  </si>
  <si>
    <t>22.12.2020</t>
  </si>
  <si>
    <t>Zestaw niwelacyjny Jogger32</t>
  </si>
  <si>
    <t>Tablet Kruger i Matz 2 szt.</t>
  </si>
  <si>
    <t>06-10-2020</t>
  </si>
  <si>
    <t>23-11-2020</t>
  </si>
  <si>
    <t>Monitor interaktywny 65</t>
  </si>
  <si>
    <t>Hala przy Technikum</t>
  </si>
  <si>
    <t>T1 01140</t>
  </si>
  <si>
    <t>SP nr 1 w TP</t>
  </si>
  <si>
    <t>SP nr 1 w TP wraz z elektrownią fotowoltaiczną o wartości 540 716 zł</t>
  </si>
  <si>
    <t>Budynek komunalny</t>
  </si>
  <si>
    <t>Bukowska 3</t>
  </si>
  <si>
    <t xml:space="preserve">ściany nośne murowane </t>
  </si>
  <si>
    <t>b.d.</t>
  </si>
  <si>
    <t>3 kondygnacje nadziemne, 1 kondygnacja podpiwniczona</t>
  </si>
  <si>
    <t>Zest. Noestation 2018</t>
  </si>
  <si>
    <t>Bloczki betonowe M6</t>
  </si>
  <si>
    <t>Zespół Szkół Technicznych w Tarnowie Podgórnym (Technikum oraz Szkoła Branżowa)</t>
  </si>
  <si>
    <t>nr inwentarzowy</t>
  </si>
  <si>
    <t>Instalacja wentylacji i klimatyzcji</t>
  </si>
  <si>
    <t>OT/2021/11/01</t>
  </si>
  <si>
    <t>26-11-2021</t>
  </si>
  <si>
    <t>Zestaw nagłośnienia odsłuchowego</t>
  </si>
  <si>
    <t>OT/DC/2018/04/01</t>
  </si>
  <si>
    <t>20-04-2018</t>
  </si>
  <si>
    <t>Urządzenie Konica Minolta</t>
  </si>
  <si>
    <t>Zestaw multimedialny z laptopem</t>
  </si>
  <si>
    <t xml:space="preserve">Komputer PC </t>
  </si>
  <si>
    <t>Komputer multimedialny</t>
  </si>
  <si>
    <t>Notebook Dell Inspirion</t>
  </si>
  <si>
    <t>Notebook Dell latitude</t>
  </si>
  <si>
    <t>Notebook ze stacją dokującą</t>
  </si>
  <si>
    <t>3 komputery Dell Vostro 3470</t>
  </si>
  <si>
    <t>Kamery monitoringu</t>
  </si>
  <si>
    <t>Monotor Philips</t>
  </si>
  <si>
    <t>Zestaw do osługi multimediów</t>
  </si>
  <si>
    <t>Projektor multimedialny Panasonic</t>
  </si>
  <si>
    <t>Projektory - 3 szt</t>
  </si>
  <si>
    <t xml:space="preserve">III-K-211, 213, 219, 222, </t>
  </si>
  <si>
    <t>Notebook Dell Vostro 3815</t>
  </si>
  <si>
    <t>III-K-216</t>
  </si>
  <si>
    <t>Monitor Interaktywny</t>
  </si>
  <si>
    <t>III-K--212</t>
  </si>
  <si>
    <t>Laptop Dell Vostro - 2 szt</t>
  </si>
  <si>
    <t>III-K-225</t>
  </si>
  <si>
    <t>III-K-221</t>
  </si>
  <si>
    <t>Drukarka wielofunkcyjna  Epson</t>
  </si>
  <si>
    <t>BW/IW/27</t>
  </si>
  <si>
    <t>Notebook Del Vostro</t>
  </si>
  <si>
    <t>487-B/93/SPT/2021</t>
  </si>
  <si>
    <t>487-B/94/SPT/2021</t>
  </si>
  <si>
    <t>487-B/95/SPT/2021</t>
  </si>
  <si>
    <t>487-B/96/SPT/2021</t>
  </si>
  <si>
    <t>487-B/97/SPT/2021</t>
  </si>
  <si>
    <t>Kopiarka Canon</t>
  </si>
  <si>
    <t>487-c/20/SPT/2021</t>
  </si>
  <si>
    <t>487-c/22/SPT/2021</t>
  </si>
  <si>
    <t>487-D/100/SPT/2020</t>
  </si>
  <si>
    <t>487-D/101/SPT/2020</t>
  </si>
  <si>
    <t>487-D/102/SPT/2020</t>
  </si>
  <si>
    <t>487-D/103/SPT/2020</t>
  </si>
  <si>
    <t>Dysk twardy WD</t>
  </si>
  <si>
    <t>487-D/104/SPT/2021</t>
  </si>
  <si>
    <t>487-D/105/SPT/2020</t>
  </si>
  <si>
    <t>487-D/106/SPT/2020</t>
  </si>
  <si>
    <t>487-D/107/SPT/2020</t>
  </si>
  <si>
    <t>487-D/108/SPT/2020</t>
  </si>
  <si>
    <t>Switch 52 Portowy</t>
  </si>
  <si>
    <t>487-D/109/SPT/2021</t>
  </si>
  <si>
    <t>Skaner</t>
  </si>
  <si>
    <t>487-D/110/SPT/2021</t>
  </si>
  <si>
    <t>487-D/111/SPT/2021</t>
  </si>
  <si>
    <t>Kserokopiarka Ricoch MPC 3002</t>
  </si>
  <si>
    <t>Drukarka Brother - 2 szt</t>
  </si>
  <si>
    <t>Drukarka brother</t>
  </si>
  <si>
    <t>Monitor</t>
  </si>
  <si>
    <t>ZWW-41</t>
  </si>
  <si>
    <t>Lenovo Laptop</t>
  </si>
  <si>
    <t>6/20/18</t>
  </si>
  <si>
    <t>Laptop Dyrektora</t>
  </si>
  <si>
    <t>41/21</t>
  </si>
  <si>
    <t>Telewizor smart</t>
  </si>
  <si>
    <t>Tablica multiboard</t>
  </si>
  <si>
    <t>3/22/35</t>
  </si>
  <si>
    <t>46/2021</t>
  </si>
  <si>
    <t>Podświetlana tablica</t>
  </si>
  <si>
    <t>50/2021/1</t>
  </si>
  <si>
    <t>Tablica multi vit meritum</t>
  </si>
  <si>
    <t>6/20/15/15</t>
  </si>
  <si>
    <t xml:space="preserve">Tablicz interaktywna </t>
  </si>
  <si>
    <t>3/22/32</t>
  </si>
  <si>
    <t>Skaner CZUR E16</t>
  </si>
  <si>
    <t>Skaner mustek</t>
  </si>
  <si>
    <t>Komputer PC AIO Lenovo - 4 szt</t>
  </si>
  <si>
    <t>Smartfon Samsung Galaxy</t>
  </si>
  <si>
    <t xml:space="preserve">Aparat fotograficzny Canon </t>
  </si>
  <si>
    <t>Drukarka fiskalna Novitus Deon - 4 szt</t>
  </si>
  <si>
    <t>Gramofon analogowy DENON</t>
  </si>
  <si>
    <t>PJ/013-01-02/PST/24/2021</t>
  </si>
  <si>
    <t>Komputer Dell Latitude 5320</t>
  </si>
  <si>
    <t>PJ/013-01-02/PST/25/2021</t>
  </si>
  <si>
    <t>Monotor interaktywny AVTEK - 2 szt</t>
  </si>
  <si>
    <t xml:space="preserve">Monotor interaktywny AVTEK </t>
  </si>
  <si>
    <t>Tablet +3 Einstein</t>
  </si>
  <si>
    <t>Kamera internetowa - 20 sztuk</t>
  </si>
  <si>
    <t>Tablet Blow - 25 sztuk</t>
  </si>
  <si>
    <t>Laptop HP 250G7</t>
  </si>
  <si>
    <t>Komputer Optimus Platinum</t>
  </si>
  <si>
    <t xml:space="preserve">Głośniki Creative </t>
  </si>
  <si>
    <t>Zestaw Komputerowy Dell optipex - 5 sztuk</t>
  </si>
  <si>
    <t>Wzmacniacz WiFi</t>
  </si>
  <si>
    <t>Laptop Aces aspire</t>
  </si>
  <si>
    <t>Tablet Lenovo M10 -  3 sztuki</t>
  </si>
  <si>
    <t>Laptop HP 14 szt.</t>
  </si>
  <si>
    <t>Laptop 2 szt.</t>
  </si>
  <si>
    <t xml:space="preserve">Notebook </t>
  </si>
  <si>
    <t xml:space="preserve">Zespół Szkół Technicznych </t>
  </si>
  <si>
    <t>Telefony komórkowe Samsung - 6 sztuk</t>
  </si>
  <si>
    <t>2020, 2021</t>
  </si>
  <si>
    <t>Jednostka centralna</t>
  </si>
  <si>
    <t xml:space="preserve">Monitor komputerowy Acer 24 - 9 sztuk </t>
  </si>
  <si>
    <t>Laptop HP 15 -  sztuki</t>
  </si>
  <si>
    <t>Drukarki, drukarki 3D, urządzenia wielofunkcyjne</t>
  </si>
  <si>
    <t>Wiata - Centrum przesiadkowe w Jankowicach</t>
  </si>
  <si>
    <t>Wiata - Centrum przesiadkowe w Lusówku</t>
  </si>
  <si>
    <t>Wiata - Centrum przesiadkowe w Swadzimiu</t>
  </si>
  <si>
    <t>Wiata - Centrum przesiadkowe w Rumianku</t>
  </si>
  <si>
    <t>Wiata Batorowo ul. St. Batorego/Batorowska</t>
  </si>
  <si>
    <t>Wiata Baranowo 1 DK2</t>
  </si>
  <si>
    <t>Wiata Swadzim DK92</t>
  </si>
  <si>
    <t>Wiata Baranowo DK92</t>
  </si>
  <si>
    <t>Wiata Sady ul. Lusowska/Lipowa</t>
  </si>
  <si>
    <t>Wiata Przeźmierowo DK92</t>
  </si>
  <si>
    <t>Wiata Baranowo dla wędkarzy</t>
  </si>
  <si>
    <t>Wiata Baranowo os. Rubinowe</t>
  </si>
  <si>
    <t>Wiata Baranowo ul. Szamotulska 59</t>
  </si>
  <si>
    <t>Wiata Baranowo ul. Szamotulska 18A</t>
  </si>
  <si>
    <t>Wiata Baranowo na zjeździe z DK92</t>
  </si>
  <si>
    <t>Wiata Baranowo ul. Szamotulska/bloki AR</t>
  </si>
  <si>
    <t xml:space="preserve">Wiata Baranowo ul. Szamotulska/Wypoczynkowa </t>
  </si>
  <si>
    <t>Wiata Batorowo ul. St. Batorego 122D</t>
  </si>
  <si>
    <t>Wiata Batorowo ul. St. Batorego 42B</t>
  </si>
  <si>
    <t>Wiata Batorowo ul. St. Batorego</t>
  </si>
  <si>
    <t xml:space="preserve">Wiata Batorowoul. St. Batorego </t>
  </si>
  <si>
    <t>Wiata Batorowoul. St. Batorego 47A</t>
  </si>
  <si>
    <t>Wiata Batorowo ul. St. Batorego przy ul. Poranek kier. Wysogot.</t>
  </si>
  <si>
    <t xml:space="preserve">Wiata Batorowo ul. St. Batorego nr 9 </t>
  </si>
  <si>
    <t>Wiata Batorowo ul. St. Batorego (str. poł.) ok. ul. Promyk</t>
  </si>
  <si>
    <t>Wiata Batorowo ul. St. Batorego (str. płn.) ok. ul. Promyk</t>
  </si>
  <si>
    <t>Wiata Chyby ul.Szamotulska/ boisko Orlik</t>
  </si>
  <si>
    <t>Wiata Chyby ul.Szamotulska/Lipowa</t>
  </si>
  <si>
    <t>Wiata Chyby ul.Szamotulska 55</t>
  </si>
  <si>
    <t>Wiata Chyby ul.Szamotulska 5a</t>
  </si>
  <si>
    <t xml:space="preserve">Wiata Chyby ul.Szamotulska/Jodłowa </t>
  </si>
  <si>
    <t>Wiata Góra ul. Poznańska</t>
  </si>
  <si>
    <t>Wiata Góra ul. Długa 10</t>
  </si>
  <si>
    <t>Wiata Góra ul. Długa 4a</t>
  </si>
  <si>
    <t>Wiata Góra ul. Kręta przy ul.  Szkolnej</t>
  </si>
  <si>
    <t>Wiata Góra ul. Poznańska przy Ciepłej kier. Kaźmierz</t>
  </si>
  <si>
    <t>Wiata Góra ul. Szamotulska</t>
  </si>
  <si>
    <t>Wiata Góra ul. Szamotulska (stacja pomp)</t>
  </si>
  <si>
    <t>Wiata Jankowice ul. Admiralska</t>
  </si>
  <si>
    <t>Wiata Jankowice ul. Poznańska w ok. ul. Przemysłowej</t>
  </si>
  <si>
    <t>Wiata Kokoszczyn ul. Lipowa przy ul. Krętej</t>
  </si>
  <si>
    <t>Wiata  Lusowo Sołtys II</t>
  </si>
  <si>
    <t xml:space="preserve">Wiata Lusowo ul. Nowa/Otowska </t>
  </si>
  <si>
    <t>Wiata Lusowo ul. Nowa przy szkole</t>
  </si>
  <si>
    <t>Wiata  Lusowo ul. Nowa przy szkole</t>
  </si>
  <si>
    <t>Wiata  Lusowo ul. Nowa teren szkoły kiss&amp;ride</t>
  </si>
  <si>
    <t>Wiata  Lusowo ul. Nowa 16</t>
  </si>
  <si>
    <t>Wiata  Lusowo ul. Nowa/ Stroma</t>
  </si>
  <si>
    <t>Wiata  Lusowo ul. Zakrzewska przy ul. Przylesie</t>
  </si>
  <si>
    <t>Wiata Lusowo ul. Zakrzewska przy ul. Grzybowej</t>
  </si>
  <si>
    <t>Wiata Lusowo ul. Zakrzewska przy ul. Przylesie</t>
  </si>
  <si>
    <t>Wiata Lusówko ul. Jankowicka</t>
  </si>
  <si>
    <t>Wiata Lusówko ul. Otowska</t>
  </si>
  <si>
    <t>Wiata Lusówko ul. Tarnowska/ Fregatowa</t>
  </si>
  <si>
    <t>Wiata Lusówko ul. Tarnowska/ Albatrosa</t>
  </si>
  <si>
    <t>Wiata Przeźmierowo ul. Sosnowa</t>
  </si>
  <si>
    <t>Wiata Przeźmierowo ul. Kościelna/Folwarczna</t>
  </si>
  <si>
    <t>Wiata Przeźmierowo ul. Rynkowa 104</t>
  </si>
  <si>
    <t>Wiata Przeźmierowo ul. Rynkowa 146</t>
  </si>
  <si>
    <t>Wiata Przeźmierowo ul. Rynkowa 39</t>
  </si>
  <si>
    <t>Wiata Przeźmierowo ul. Rynkowa 40</t>
  </si>
  <si>
    <t>Wiata Przeźmierowo ul. Rynkowa 97</t>
  </si>
  <si>
    <t>Wiata Rumianek ul.Szkolna 16b</t>
  </si>
  <si>
    <t>Wiata Sady ul. Lusowska</t>
  </si>
  <si>
    <t>Wiata Sierosław ul. Bukowska I</t>
  </si>
  <si>
    <t>Wiata Sierosław ul. Bukowska II</t>
  </si>
  <si>
    <t>Wiata Sierosław ul. Kasztanowa</t>
  </si>
  <si>
    <t>Wiata Sierosław ul. Prosta</t>
  </si>
  <si>
    <t>Wiata Swadzim market Auchan</t>
  </si>
  <si>
    <t>Wiata Swadzim ul. Poznańska/Lipowa</t>
  </si>
  <si>
    <t>Wiata Tarnowo Podgórne DK92 ok. Marianowa</t>
  </si>
  <si>
    <t xml:space="preserve">Wiata Tarnowo Podgórne ul.23 Października 51 </t>
  </si>
  <si>
    <t xml:space="preserve">Wiata Tarnowo Podgórne ul.23 Października 71 </t>
  </si>
  <si>
    <t>Wiata Tarnowo Podgórne ul. Poznańska 104</t>
  </si>
  <si>
    <t>Wiata Tarnowo Podgórne ul. Poznańska 127</t>
  </si>
  <si>
    <t>Wiata Tarnowo Podgórne ul. Poznańska 132</t>
  </si>
  <si>
    <t>Wiata Tarnowo Podgórne ul. Poznańska 161</t>
  </si>
  <si>
    <t>Wiata Tarnowo Podgórne ul. Rokietnicka 63</t>
  </si>
  <si>
    <t>Wiata Tarnowo Podgórne ul. Rokietnicka 64</t>
  </si>
  <si>
    <t>Wiata Tarnowo Podgórne ul. Rokietnicka 88</t>
  </si>
  <si>
    <t>Wiata Tarnowo Podgórne ul. Rokietnicka 91C</t>
  </si>
  <si>
    <t>Wiata Tarnowo Podgórne ul. Rokietnicka 99A</t>
  </si>
  <si>
    <t>Wiata Tarnowo Podgórne ul.  Szamotulska stacja pomp</t>
  </si>
  <si>
    <t>Wiata Wysogotowo ul. Bukowska/Batorowska</t>
  </si>
  <si>
    <t>Wiata Wysogotowo ul. Bukowska/Batorowska/stacja BP</t>
  </si>
  <si>
    <t>Wiata Wysogotowo ul. Bukowska 11A</t>
  </si>
  <si>
    <t>Wiata Wysogotowo ul. Bukowska/Wierzbowa poczta</t>
  </si>
  <si>
    <t>Wiata Wysogotowo ul. Wierzbowa/świetlica</t>
  </si>
  <si>
    <t xml:space="preserve">Drukarkai i drukarki 3D </t>
  </si>
  <si>
    <t>Mobilne labolatorium cyfrowe</t>
  </si>
  <si>
    <t>Monitory MyBoard</t>
  </si>
  <si>
    <t>Notebook HP 250 - 2 szt</t>
  </si>
  <si>
    <t>Tablet Huion, tablet samsung i Tablet Lenovo - 7 satuk</t>
  </si>
  <si>
    <t>Komputer Dell 7050</t>
  </si>
  <si>
    <t>8-S/M1/53/2021</t>
  </si>
  <si>
    <t>8-S/M1/54/2021</t>
  </si>
  <si>
    <t>Bezprzewodowy sestaw audio</t>
  </si>
  <si>
    <t>8-S/M1/55/2021</t>
  </si>
  <si>
    <t>Komputer Dell Opiplex 5480 - 10 sztuk</t>
  </si>
  <si>
    <t>Ploter HP DesignJet T830</t>
  </si>
  <si>
    <t xml:space="preserve">Apple 27inch iMac </t>
  </si>
  <si>
    <t>Komputer Lenovo Aio V50</t>
  </si>
  <si>
    <t>Stanowisko PC ATX 550W</t>
  </si>
  <si>
    <t>Dell Latitude 5520</t>
  </si>
  <si>
    <t>Komputer AIO Lenovo - 4 szt</t>
  </si>
  <si>
    <t>Notebook ze stacją dokująca Think Pad - 2 szt</t>
  </si>
  <si>
    <t>Notebook do prezentacji Lenovo Think Book - 3 szt</t>
  </si>
  <si>
    <t>Urządzenie wielofunkcyjne color - 4 szt</t>
  </si>
  <si>
    <t>Projektor ME383W</t>
  </si>
  <si>
    <t>Fortigate FortiAO - 23 - 10 sztuk</t>
  </si>
  <si>
    <t>HP Inc. Stacja robocza Z4 G4 - 4 sztuki</t>
  </si>
  <si>
    <t>Hawlet Packard Enterprise - 10 szt</t>
  </si>
  <si>
    <t>HP DL 380G10 CTO</t>
  </si>
  <si>
    <t>NetApp EF300 32GB</t>
  </si>
  <si>
    <t>Vertiv zasilacz awaryjny Liebert GXT5</t>
  </si>
  <si>
    <t>Samsung Galaxy Xcover 5EE - 6 sztuk</t>
  </si>
  <si>
    <t>Samsung Galaxy A52S 5G - 36 sztuk</t>
  </si>
  <si>
    <t>Samsung Galaxy Note 20 - 4 sztuki</t>
  </si>
  <si>
    <t>TV LCD Samsung</t>
  </si>
  <si>
    <t>Orzechowa 1</t>
  </si>
  <si>
    <t>2021/2022</t>
  </si>
  <si>
    <t>murowane, żelbetowe</t>
  </si>
  <si>
    <t>strop żelbetowy, na części drewniany</t>
  </si>
  <si>
    <t>Monitor interaktywny smart</t>
  </si>
  <si>
    <t>Urządzenie wielofunkcyjne</t>
  </si>
  <si>
    <t>38/491/P1/2011</t>
  </si>
  <si>
    <t>33/491/P1/2022</t>
  </si>
  <si>
    <t>Drukarka laserowa Pantium</t>
  </si>
  <si>
    <t>39/491/P1/2022</t>
  </si>
  <si>
    <t>Laptop Lenovo V17G2</t>
  </si>
  <si>
    <t>34/491/P1/2022</t>
  </si>
  <si>
    <t>35/491/P1/2022</t>
  </si>
  <si>
    <t>36/491/P1/2022</t>
  </si>
  <si>
    <t xml:space="preserve">laptop ASUS </t>
  </si>
  <si>
    <t>37/491/P1/2022</t>
  </si>
  <si>
    <t>Laptop Acer Aspire 5</t>
  </si>
  <si>
    <t>000351MPWL</t>
  </si>
  <si>
    <t>Serwer sieci Lan</t>
  </si>
  <si>
    <t>Zestaw multimedialny typ118</t>
  </si>
  <si>
    <t>System kontroli dostępu</t>
  </si>
  <si>
    <t>OT/2022/12/01</t>
  </si>
  <si>
    <t>4 drukarki BoccaLL26</t>
  </si>
  <si>
    <t xml:space="preserve">Drukarka OKI </t>
  </si>
  <si>
    <t>Stanowisko PC Coller master</t>
  </si>
  <si>
    <t xml:space="preserve">Laptop Dell </t>
  </si>
  <si>
    <t>Ks. Nr 1  T-1 s/37/poz.20</t>
  </si>
  <si>
    <t>Tablet Samsung - 2 szt</t>
  </si>
  <si>
    <t>Ks. Nr 1  T-1 s/37/poz.22</t>
  </si>
  <si>
    <t xml:space="preserve">Urządzenie wielofunkcyjne </t>
  </si>
  <si>
    <t>Ks. Nr 1  T-1  s/37/poz.21</t>
  </si>
  <si>
    <t>28.09.222</t>
  </si>
  <si>
    <t>Projektor Vivitek DH856</t>
  </si>
  <si>
    <t>III-K-219</t>
  </si>
  <si>
    <t>Projektor optoma</t>
  </si>
  <si>
    <t>III-K-222</t>
  </si>
  <si>
    <t>III- K 230-232</t>
  </si>
  <si>
    <t xml:space="preserve">Notebook Dell Vostro </t>
  </si>
  <si>
    <t>Projektor Epson EB</t>
  </si>
  <si>
    <t>III-K-237</t>
  </si>
  <si>
    <t>III-K -235</t>
  </si>
  <si>
    <t>III-K238</t>
  </si>
  <si>
    <t>Tablet Samsung Tab8 - 5 sztuk</t>
  </si>
  <si>
    <t>Tablet Samsung S6 LTE</t>
  </si>
  <si>
    <t>III-K 239</t>
  </si>
  <si>
    <t>III-K-240</t>
  </si>
  <si>
    <t>Tablet Kindle Fire 8 - 5 sztuk</t>
  </si>
  <si>
    <t>III-K 241</t>
  </si>
  <si>
    <t>Czytnik peperwhitwe - 5 sztuk</t>
  </si>
  <si>
    <t>III-K-242</t>
  </si>
  <si>
    <t>Robot Photon EDN - 2 sztuki</t>
  </si>
  <si>
    <t>Zestaw do obsługi świetlicy</t>
  </si>
  <si>
    <t>III-5-228</t>
  </si>
  <si>
    <t>Gimbal ręczny Fleyu Tech</t>
  </si>
  <si>
    <t>SPB IIILP/790</t>
  </si>
  <si>
    <t>Aparat cyfrowy lustrzanka Canon</t>
  </si>
  <si>
    <t>SPB IIILP/746</t>
  </si>
  <si>
    <t>Drukarka 3D BanachSchol 2</t>
  </si>
  <si>
    <t>SPB IIILP/805</t>
  </si>
  <si>
    <t>Okularu Class VRP8</t>
  </si>
  <si>
    <t>SPB IIILP/823</t>
  </si>
  <si>
    <t>Głośniki komputerowe - 3 sztuki</t>
  </si>
  <si>
    <t>Notrbook Dell Latitude - 2 sztuki</t>
  </si>
  <si>
    <t xml:space="preserve">Drukarka HP Laser Jet  </t>
  </si>
  <si>
    <t>Tablet Samsung Galaxy  - 5 sztuk</t>
  </si>
  <si>
    <t>Projektor Benq</t>
  </si>
  <si>
    <t>Notebook Dell - 4 sztuki</t>
  </si>
  <si>
    <t>Projektor Benq -  2 sztuki</t>
  </si>
  <si>
    <t>Notebook Dell Vostro 3510 - 2 sztuki</t>
  </si>
  <si>
    <t>Kamera przenośna cyfrowa Sony</t>
  </si>
  <si>
    <t>Aparat fotograficzny sony</t>
  </si>
  <si>
    <t>2912.2022</t>
  </si>
  <si>
    <t>Tablet Kindle Fire - 5 sztuk</t>
  </si>
  <si>
    <t>Mikrofon Audio  Technika ATE-AT875R</t>
  </si>
  <si>
    <t>Skaner z kamerą</t>
  </si>
  <si>
    <t>Drukarka Xerox</t>
  </si>
  <si>
    <t>Obiektyw Sigma Canon</t>
  </si>
  <si>
    <t>Aparat Canon</t>
  </si>
  <si>
    <t>Bateria Canon</t>
  </si>
  <si>
    <t>Ck/491/1233/2017</t>
  </si>
  <si>
    <t xml:space="preserve">Notebook Asus </t>
  </si>
  <si>
    <t>Ck/491/1236/2017</t>
  </si>
  <si>
    <t>CK/491/1243/2027</t>
  </si>
  <si>
    <t>CK/491/1207/2017</t>
  </si>
  <si>
    <t>Monoitor LCD Samsung - 3 sztuki</t>
  </si>
  <si>
    <t>CK/491/1245-47/2017</t>
  </si>
  <si>
    <t>Moduł interaktywny Tablica 3M</t>
  </si>
  <si>
    <t>CK/491/1253/2027</t>
  </si>
  <si>
    <t>CK/491/1257/2017</t>
  </si>
  <si>
    <t>Laptop Asus 0</t>
  </si>
  <si>
    <t>Ck/491/1266/2017</t>
  </si>
  <si>
    <t>Ck/491/1267-70/2017</t>
  </si>
  <si>
    <t>Laptop Lenovo szkoła - 4 sztuki</t>
  </si>
  <si>
    <t>Samsung series laptop</t>
  </si>
  <si>
    <t>Ck/491/1274/2017</t>
  </si>
  <si>
    <t>CK/491/1211/2017</t>
  </si>
  <si>
    <t>Ekran Avtek - 2 sztuki</t>
  </si>
  <si>
    <t>CK/491/1325/2019</t>
  </si>
  <si>
    <t>CK/491/1326/2019</t>
  </si>
  <si>
    <t>CK/491/1328/2019</t>
  </si>
  <si>
    <t>CK/491/1329/2019</t>
  </si>
  <si>
    <t>CK/491/1330/2020</t>
  </si>
  <si>
    <t>CK/491/1331/2020</t>
  </si>
  <si>
    <t>CK/491/1332/2020</t>
  </si>
  <si>
    <t>CK/491/1333/2020</t>
  </si>
  <si>
    <t>CK/491/1334/2020</t>
  </si>
  <si>
    <t>CK/491/1335/2020</t>
  </si>
  <si>
    <t>CK/491/1336/2020</t>
  </si>
  <si>
    <t>CK/491/1337/2020</t>
  </si>
  <si>
    <t>CK/491/1338/2020</t>
  </si>
  <si>
    <t>CK/491/1339/2020</t>
  </si>
  <si>
    <t>CK/491/1340/2020</t>
  </si>
  <si>
    <t>CK/491/1342/2020</t>
  </si>
  <si>
    <t>CK/491/1343/2020</t>
  </si>
  <si>
    <t>CK/491/1344/2020</t>
  </si>
  <si>
    <t>CK/491/1341/2020</t>
  </si>
  <si>
    <t>CK/491/1345/2020</t>
  </si>
  <si>
    <t>CK/491/1346/2020</t>
  </si>
  <si>
    <t>CK/491/11348/2020</t>
  </si>
  <si>
    <t>CK/491/1347/2020</t>
  </si>
  <si>
    <t>CK/491/1349/2020</t>
  </si>
  <si>
    <t>CK/491/1350/2020</t>
  </si>
  <si>
    <t>CK/491/1351/2020</t>
  </si>
  <si>
    <t>CK/491/1354/2020</t>
  </si>
  <si>
    <t>CK/491/1352/2020</t>
  </si>
  <si>
    <t>CK/491/1353/2020</t>
  </si>
  <si>
    <t>Komputer Dell Vostro 3500</t>
  </si>
  <si>
    <t>CK/491/1740/2020</t>
  </si>
  <si>
    <t>CK/491/1790/2020</t>
  </si>
  <si>
    <t>Notebook Dell Vostro 3500 -  3 sztuki</t>
  </si>
  <si>
    <t>CK/491/1791-1793/2023</t>
  </si>
  <si>
    <t>Monitor interaktywny Avtek - 3 sztuki</t>
  </si>
  <si>
    <t>CK/491/1796-1798/2020</t>
  </si>
  <si>
    <t>Drukarka Canon I sensys</t>
  </si>
  <si>
    <t>CK/491/1813/2022</t>
  </si>
  <si>
    <t>Drukarka HP Laser Pro</t>
  </si>
  <si>
    <t>CK/491/1814/2022</t>
  </si>
  <si>
    <t>Projektor Benq MX560 - 3 sztuki</t>
  </si>
  <si>
    <t>CK/491/1815-1817/2023</t>
  </si>
  <si>
    <t>Drukarka Xerox 6515</t>
  </si>
  <si>
    <t>CK/491/1818/2022</t>
  </si>
  <si>
    <t>Komputer HP AIO 200</t>
  </si>
  <si>
    <t>CK/491/1390/2022</t>
  </si>
  <si>
    <t>Telefon Samsung Galaxy</t>
  </si>
  <si>
    <t>CK/6-29/1380/2021</t>
  </si>
  <si>
    <t>CK/6-29/1389/2021</t>
  </si>
  <si>
    <t>Aparat Sony z-V1</t>
  </si>
  <si>
    <t>CK/5-4/1464/2021</t>
  </si>
  <si>
    <t>Monotor LCD Ilyama</t>
  </si>
  <si>
    <t>Zestaw Neostation 2017</t>
  </si>
  <si>
    <t>LO/491/140/2017</t>
  </si>
  <si>
    <t>LO/491/141/2017</t>
  </si>
  <si>
    <t>LO/491/144-148/2017</t>
  </si>
  <si>
    <t>Zestaw NeoStation 2017 - 5 sztuk</t>
  </si>
  <si>
    <t>LO/491/149-153/2017</t>
  </si>
  <si>
    <t>Monitor LCD Ilyama - 5 sztuk</t>
  </si>
  <si>
    <t>Tablet Lenovo Yoga Tab3+akcesoria -  2 sztuki</t>
  </si>
  <si>
    <t>LO/491/157-160/2018</t>
  </si>
  <si>
    <t>Zestaw NeoStation 2018 - 4 sztuki</t>
  </si>
  <si>
    <t>Monitor LCD Ilyama - 4 sztuki</t>
  </si>
  <si>
    <t>LO/491/161-164/2018</t>
  </si>
  <si>
    <t xml:space="preserve">Tablica interaktywna </t>
  </si>
  <si>
    <t>Schwitchubiquiti</t>
  </si>
  <si>
    <t>LO/491/235/2021</t>
  </si>
  <si>
    <t>Zasilacz UPS Green Cell</t>
  </si>
  <si>
    <t>LO/491/238/2021</t>
  </si>
  <si>
    <t>Drukarka HP Laserjetpro</t>
  </si>
  <si>
    <t>LO/491/239/2021</t>
  </si>
  <si>
    <t>Komputer Dell Vostro - 3 sztuki</t>
  </si>
  <si>
    <t>Monitor LCD - 3 sztuki</t>
  </si>
  <si>
    <t>LO/491/244-246/2022</t>
  </si>
  <si>
    <t>Drukarka HP LaserJet</t>
  </si>
  <si>
    <t>LO/491/243-245/2022</t>
  </si>
  <si>
    <t>LO/491/247/2022</t>
  </si>
  <si>
    <t>iPhone SE 128GB NEW</t>
  </si>
  <si>
    <t>LO/629/14/2020</t>
  </si>
  <si>
    <t>Tablica interaktywna - 2 sztuki</t>
  </si>
  <si>
    <t>LO/805-2/43-44/2016</t>
  </si>
  <si>
    <t>Projektor BenQ MW533 - 2 sztuki</t>
  </si>
  <si>
    <t>LO/805-2/46-46/2018</t>
  </si>
  <si>
    <t>LO/805-2/48/2018</t>
  </si>
  <si>
    <t>Projektir NEC</t>
  </si>
  <si>
    <t>LO/805-2/49/2018</t>
  </si>
  <si>
    <t>LO/805-2/62/2021</t>
  </si>
  <si>
    <t>Projektor Epson</t>
  </si>
  <si>
    <t>LO/805-2/63/2021</t>
  </si>
  <si>
    <t>Tablica interaktywna AVTEK</t>
  </si>
  <si>
    <t>LO/805-2/65/2021</t>
  </si>
  <si>
    <t>Notebook - Dell Vostro - 5 sztuk</t>
  </si>
  <si>
    <t>Drukarka HP LaserJet - 2 sztuki</t>
  </si>
  <si>
    <t>Interaktywny monitor Samsung</t>
  </si>
  <si>
    <t>Projektor benq - 4 sztuki</t>
  </si>
  <si>
    <t>Tablet Samsung SM-T220 Galaxy - 47 sztuk</t>
  </si>
  <si>
    <t>Zestaw Komputerowy Dell Vostro 3888+monitor+office+ słuchawki - 26 sztuk</t>
  </si>
  <si>
    <t>Projktor Benq MW560</t>
  </si>
  <si>
    <t>Serwer sieciowy z szafą</t>
  </si>
  <si>
    <t>Zestaw komputerowy Mentor Practice</t>
  </si>
  <si>
    <t>Serwer PS</t>
  </si>
  <si>
    <t>Komputer MacPro - 6 sztuk</t>
  </si>
  <si>
    <t>Tablet 13,9 Apple - 4 sztuki</t>
  </si>
  <si>
    <t>Tablet samsung Galaxy TAB A8 - 9 sztuk</t>
  </si>
  <si>
    <t>Wizualizer Epson</t>
  </si>
  <si>
    <t>Laptop - 8 sztuk</t>
  </si>
  <si>
    <t>Monitor - 16 sztuk</t>
  </si>
  <si>
    <t>Komputer stacjonarny - 15 sztuk</t>
  </si>
  <si>
    <t>Zestaw monitoringu</t>
  </si>
  <si>
    <t>router bezprzewodowy - 13 sztuk</t>
  </si>
  <si>
    <t>Schwitch - 6 sztuk</t>
  </si>
  <si>
    <t>Tablet graficzny 16 sztuk</t>
  </si>
  <si>
    <t>Aparat cyfrowy Canon - 2 sztuki</t>
  </si>
  <si>
    <t>Class VR wirtualne laboratorium</t>
  </si>
  <si>
    <t>Drukarka Marker Bot 3D - 4 sztuki</t>
  </si>
  <si>
    <t>Lego zestawy edukacyjne</t>
  </si>
  <si>
    <t>Zestaw edukacyjny - 14 sztuk</t>
  </si>
  <si>
    <t xml:space="preserve">Laptop Lenovo Yoga </t>
  </si>
  <si>
    <t>Laptop Apple Mac Book</t>
  </si>
  <si>
    <t>Laptop Mac Book Pro 14</t>
  </si>
  <si>
    <t>Laptop Dell Latitiude 5431</t>
  </si>
  <si>
    <t>Laptop Dell Latitiude 5530</t>
  </si>
  <si>
    <t>Notebook Dell V5410</t>
  </si>
  <si>
    <t>Smartfon Samsung Galaxy Watch 5 czarny</t>
  </si>
  <si>
    <t>Smartfon Samsung Galaxy Watch 5 różowe złoto</t>
  </si>
  <si>
    <t>Monitor TV LG</t>
  </si>
  <si>
    <t>PJ/013-01-02/PST/1152/2022</t>
  </si>
  <si>
    <t>Wiata Batorowo ul. St. Batorego 104</t>
  </si>
  <si>
    <t>Wiata Tarnowo Podgórne ul. Nowa naprzeciw nr 60</t>
  </si>
  <si>
    <t>Wiata Tarnowo Podgórne ul. Nowa przy nr 60</t>
  </si>
  <si>
    <t>Wiata Wysogotowo ul. Wierzbowa 101</t>
  </si>
  <si>
    <t>Wiata Tarnowo Podgórne ul. Marianowska</t>
  </si>
  <si>
    <t>Rewers monitor i odtwarzacz a oprogramowaniem na holu</t>
  </si>
  <si>
    <t>Monitor interaktywny, komputer i projektor</t>
  </si>
  <si>
    <t>AV/IW/14</t>
  </si>
  <si>
    <t>Drukarka wielofunkcyjna  Epson ECO TANC</t>
  </si>
  <si>
    <t>UW/IW/42</t>
  </si>
  <si>
    <r>
      <t>Powierzchnia użytkowa w m</t>
    </r>
    <r>
      <rPr>
        <b/>
        <vertAlign val="superscript"/>
        <sz val="9"/>
        <rFont val="Calibri"/>
        <family val="2"/>
        <charset val="238"/>
      </rPr>
      <t>2</t>
    </r>
  </si>
  <si>
    <t>CIO</t>
  </si>
  <si>
    <t>Jeżynowa 24</t>
  </si>
  <si>
    <t>murowane silka</t>
  </si>
  <si>
    <t>Jeżynowa 26</t>
  </si>
  <si>
    <t>Jeżynowa 28</t>
  </si>
  <si>
    <t>Jeżynowa 30</t>
  </si>
  <si>
    <t>CDIO</t>
  </si>
  <si>
    <t>Poznańska 99</t>
  </si>
  <si>
    <t>żelbetowe</t>
  </si>
  <si>
    <t>żelbetowy</t>
  </si>
  <si>
    <t>płytki ceramiczne</t>
  </si>
  <si>
    <t>C</t>
  </si>
  <si>
    <t xml:space="preserve">Słoneczna 2 i 4 </t>
  </si>
  <si>
    <t>WTZ</t>
  </si>
  <si>
    <t>Projektor ultraogniskowy Epson - 2 szt.</t>
  </si>
  <si>
    <t>Tablet Huawei Mate - 5 sztuk</t>
  </si>
  <si>
    <t>Monitor interaktywny Newillne</t>
  </si>
  <si>
    <t>Projektor Epson EB685W</t>
  </si>
  <si>
    <t>III-K245 (2 szt.)</t>
  </si>
  <si>
    <t>Drukarka 3D Prusa MK4</t>
  </si>
  <si>
    <t>III-K-249</t>
  </si>
  <si>
    <t>III-K251</t>
  </si>
  <si>
    <t>Kolinma ZLX 12B5</t>
  </si>
  <si>
    <t>III-5-232 (2 szt.)</t>
  </si>
  <si>
    <t>III-5-233 (2 szt.)</t>
  </si>
  <si>
    <t>Generator Van de Gaffa</t>
  </si>
  <si>
    <t>III/10/C/Fiz.</t>
  </si>
  <si>
    <t>Komplet do doświadczeń z ciepła</t>
  </si>
  <si>
    <t>III.10.C/Fiz/</t>
  </si>
  <si>
    <t>Robot Edukacyjny DASH</t>
  </si>
  <si>
    <t>III.10-1-12 (2 szt.)</t>
  </si>
  <si>
    <t>Ozobot Bit Plua</t>
  </si>
  <si>
    <t>III.10-I-13 (4 szt.)</t>
  </si>
  <si>
    <t>Tablet Lenovo TB</t>
  </si>
  <si>
    <t>40/491/P1/2023</t>
  </si>
  <si>
    <t>Drukarka 3D Makerbot</t>
  </si>
  <si>
    <t>CK/5-4/1605/2021</t>
  </si>
  <si>
    <t>CK/491/1818/2023</t>
  </si>
  <si>
    <t>Laptop HP Inc. 250GB</t>
  </si>
  <si>
    <t>CK/491/1819/2023</t>
  </si>
  <si>
    <t>Projektor Optoma</t>
  </si>
  <si>
    <t>CK/52/1429/2023</t>
  </si>
  <si>
    <t>Blackpunkt</t>
  </si>
  <si>
    <t>CK/629/1836/2023</t>
  </si>
  <si>
    <t>Adapter  Canon</t>
  </si>
  <si>
    <t>Adapter Canon</t>
  </si>
  <si>
    <t>8-S/M1/66/2023</t>
  </si>
  <si>
    <t>8-S/M1/65/2022</t>
  </si>
  <si>
    <t>8-S/M1/63/2022</t>
  </si>
  <si>
    <t>8-S/M1/61/2022</t>
  </si>
  <si>
    <t>8-S/M1/60/2022</t>
  </si>
  <si>
    <t>8-S/M1/59/2022</t>
  </si>
  <si>
    <t>8-S/M1/58/2022</t>
  </si>
  <si>
    <t>8-S/M1/57/2022</t>
  </si>
  <si>
    <t>Notebook 15,6 - 2 sztuki</t>
  </si>
  <si>
    <t>Monitor Interaktywny Avtek</t>
  </si>
  <si>
    <t>Komputer HP</t>
  </si>
  <si>
    <t>Neonki czytnik kart</t>
  </si>
  <si>
    <t>Komputer Lenovo - 2 sztuki</t>
  </si>
  <si>
    <t>Komputer HP PRO</t>
  </si>
  <si>
    <t>Zasilacz awaryjny</t>
  </si>
  <si>
    <t>Zestaw PC ATX</t>
  </si>
  <si>
    <t>Canon adapter</t>
  </si>
  <si>
    <t>Dysk HDD 6TB</t>
  </si>
  <si>
    <t>Smartfon Samsung Galaxy A54</t>
  </si>
  <si>
    <t>Zestaw komputerowy do prac graficznych</t>
  </si>
  <si>
    <t>UW/IW/43</t>
  </si>
  <si>
    <t>UW/IW/44</t>
  </si>
  <si>
    <t>Laptop Ecco PC Notebook 15 - 21 sztuk</t>
  </si>
  <si>
    <t>Tablet Blow Platinum - 12 sztuk</t>
  </si>
  <si>
    <t>Laptop Fujitsu  Lifebook - 2 szt</t>
  </si>
  <si>
    <t>Vizualizer AVER</t>
  </si>
  <si>
    <t>Tablet Blow Platinum - 13 sztuk</t>
  </si>
  <si>
    <t>Laptop Ecco PC Notebook 16 - 10 sztuk</t>
  </si>
  <si>
    <t>Monitor Avtek</t>
  </si>
  <si>
    <t>Laptop ecco PC Notebook</t>
  </si>
  <si>
    <t>Wirtualne labolatorium - okulaty  3 sztuki</t>
  </si>
  <si>
    <t xml:space="preserve">Zestaw nagłaśniający </t>
  </si>
  <si>
    <t>Konsola - mikser dźwiąku 6 kanałowy</t>
  </si>
  <si>
    <t>Konsola - mikser dźwięku - power</t>
  </si>
  <si>
    <t>Komputer Dell Vostro 3710</t>
  </si>
  <si>
    <t>487-A/213/SPT/2023</t>
  </si>
  <si>
    <t>487-A/214/SPT/2023</t>
  </si>
  <si>
    <t>487-A/215/SPT/2023</t>
  </si>
  <si>
    <t>487-A/216/SPT/2023</t>
  </si>
  <si>
    <t>487-A/217/SPT/2023</t>
  </si>
  <si>
    <t>487-A/218/SPT/2023</t>
  </si>
  <si>
    <t>487-A/219/SPT/2023</t>
  </si>
  <si>
    <t>487-A/220/SPT/2023</t>
  </si>
  <si>
    <t>487-A/221/SPT/2023</t>
  </si>
  <si>
    <t>487-A/222/SPT/2023</t>
  </si>
  <si>
    <t>487-A/223/SPT/2023</t>
  </si>
  <si>
    <t>487-A/224/SPT/2023</t>
  </si>
  <si>
    <t>Komputer Dell Vostro 3020</t>
  </si>
  <si>
    <t>487-A/234/SPT/2023</t>
  </si>
  <si>
    <t>487-A/233/SPT/2023</t>
  </si>
  <si>
    <t>487-A/232/SPT/2023</t>
  </si>
  <si>
    <t>487-A/231/SPT/2023</t>
  </si>
  <si>
    <t>487-A/230/SPT/2023</t>
  </si>
  <si>
    <t>487-A/229/SPT/2023</t>
  </si>
  <si>
    <t>487-A/228/SPT/2023</t>
  </si>
  <si>
    <t>487-A/227/SPT/2023</t>
  </si>
  <si>
    <t>487-A/226/SPT/2023</t>
  </si>
  <si>
    <t>487-A/225/SPT/2023</t>
  </si>
  <si>
    <t>Komputer Dell Vostro i3</t>
  </si>
  <si>
    <t>487-A/238/SPT/2023</t>
  </si>
  <si>
    <t>Komputer Dell Vostro i5</t>
  </si>
  <si>
    <t>487-A/235/SPT/2023</t>
  </si>
  <si>
    <t>487-A/236/SPT/2023</t>
  </si>
  <si>
    <t>487-A/237/SPT/2023</t>
  </si>
  <si>
    <t>Notebook Dell Vostro - 6 sztuki</t>
  </si>
  <si>
    <t>Notebook E4251</t>
  </si>
  <si>
    <t>487-B/98-103/SPT/2022</t>
  </si>
  <si>
    <t>487-B/109/SPT/2022</t>
  </si>
  <si>
    <t>Tablet Kindle Five - 5 sztuk</t>
  </si>
  <si>
    <t>487-B/104-108/SPT/2022</t>
  </si>
  <si>
    <t>Notebook Dell Vostro 3520 - 6 sztuk</t>
  </si>
  <si>
    <t>Tablet Lenovo TAB M10 - 5 sztuk</t>
  </si>
  <si>
    <t>487-B/114-119/SPT/2023</t>
  </si>
  <si>
    <t>487-B/110-120/SPT/2023</t>
  </si>
  <si>
    <t>487-c/21/SPT/2021</t>
  </si>
  <si>
    <t>Drukarka  Canon</t>
  </si>
  <si>
    <t>487-c/23/SPT/2021</t>
  </si>
  <si>
    <t>Monitor interaktywny  LCD Samsung</t>
  </si>
  <si>
    <t>487-D/117/SPT/2022</t>
  </si>
  <si>
    <t>487-D/118/SPT/2022</t>
  </si>
  <si>
    <t>487-D/119/SPT/2022</t>
  </si>
  <si>
    <t>487-D/120/SPT/2022</t>
  </si>
  <si>
    <t>487-D/121/SPT/2022</t>
  </si>
  <si>
    <t>487-D/122/SPT/2022</t>
  </si>
  <si>
    <t>487-D/133/SPT/2022</t>
  </si>
  <si>
    <t>487-D/123/SPT/2022</t>
  </si>
  <si>
    <t>Czytnik KINDLE - 7 sztuk</t>
  </si>
  <si>
    <t>Kamera Hikvision - 2 sztuki</t>
  </si>
  <si>
    <t>Monitor LCD Dell</t>
  </si>
  <si>
    <t>487-D/138/SPT/2022</t>
  </si>
  <si>
    <t xml:space="preserve">Komputer stacjonarny Komputronik </t>
  </si>
  <si>
    <t>Zestaw komputerowy Windows 7  - 28 sztuk</t>
  </si>
  <si>
    <t>2018-2021</t>
  </si>
  <si>
    <t>Drukarka HP Deskjet Ink Advantage - 2 sztuki</t>
  </si>
  <si>
    <t>491-C/18-19/SPT/2017</t>
  </si>
  <si>
    <t>Drukarka HP Laserjet</t>
  </si>
  <si>
    <t>491-C/16/SPT/2015</t>
  </si>
  <si>
    <t>Drukarka Laserowa Ricoch</t>
  </si>
  <si>
    <t>491-C/17/SPT/2015</t>
  </si>
  <si>
    <t>Notebook Dell Vostro 3510 - 4 sztuki</t>
  </si>
  <si>
    <t>Drukarka Canon - 3 szt</t>
  </si>
  <si>
    <t>Komputer stacjonarny  HP AIO - 2 szt</t>
  </si>
  <si>
    <t>Projektor Benq 2 szt</t>
  </si>
  <si>
    <t>iPad Apple</t>
  </si>
  <si>
    <t>Monitor LCD Samsung</t>
  </si>
  <si>
    <t>Tablet Kindle Fire 5 sztuk</t>
  </si>
  <si>
    <t>Czytnik Kindle Paperwhite 6 sztuk</t>
  </si>
  <si>
    <t>Okularu Class VR</t>
  </si>
  <si>
    <t>Laptop Lenovo i7</t>
  </si>
  <si>
    <t>Komputer stacjonatrny Dell Optiplex</t>
  </si>
  <si>
    <t xml:space="preserve">Tablety </t>
  </si>
  <si>
    <t>Laptop Lenovo Legion</t>
  </si>
  <si>
    <t>Robot mBot Ranger</t>
  </si>
  <si>
    <t>Zestaw maceblock robot - 2 sztuki</t>
  </si>
  <si>
    <t>Zestaw ultimate Robot</t>
  </si>
  <si>
    <t>Zestaw edukacyjny aduino - 9 sztuk</t>
  </si>
  <si>
    <t xml:space="preserve">Zestaw edukacyjny robotyka micro </t>
  </si>
  <si>
    <t>Laptop HP Pro Book - 2 sztuki</t>
  </si>
  <si>
    <t>Amazon kondle czytnik e-booków</t>
  </si>
  <si>
    <t>Monitor IIYAMA 24 - 2 sztuki</t>
  </si>
  <si>
    <t>Tablet Wacom One - 2 sztuki</t>
  </si>
  <si>
    <t>Komputer stacjonarny Intel Core i5 - 2 sztuki</t>
  </si>
  <si>
    <t>Laptop HP i5 -  2 sztuki</t>
  </si>
  <si>
    <t>Monitor LED</t>
  </si>
  <si>
    <t xml:space="preserve">FortiGate -40F Hardware </t>
  </si>
  <si>
    <t>FortiAP-23 Indor Wirless - 8 sztuk</t>
  </si>
  <si>
    <t>FortiSwitch-124F</t>
  </si>
  <si>
    <t>FortuSwitch-148F</t>
  </si>
  <si>
    <t>OKI MFP MC853dn A3</t>
  </si>
  <si>
    <t>Lenovo laptop ThinkBook 16G6 - 2 sztuki</t>
  </si>
  <si>
    <t>HP Z2 G8 Tower 19 - 2 sztuki</t>
  </si>
  <si>
    <t xml:space="preserve">HP Z2 G9 Tower 17 </t>
  </si>
  <si>
    <t>Samsung Galaxy S23 Ultra 5G</t>
  </si>
  <si>
    <t>Skaner Kodak Alaris</t>
  </si>
  <si>
    <t>Dell 5400 AIO i5</t>
  </si>
  <si>
    <t>Dell 7400 AIO i5</t>
  </si>
  <si>
    <t>Notebook Dell XPS</t>
  </si>
  <si>
    <t>Notebook HP Zbook Friendly</t>
  </si>
  <si>
    <t>Lenovo Think Centre neo50a</t>
  </si>
  <si>
    <t>Lenovo Think Centre neo30a</t>
  </si>
  <si>
    <t>Zestaw  głośnomówiący Jabra Speak</t>
  </si>
  <si>
    <t>Lenovo Think Centre neo30a - 9 sztuk</t>
  </si>
  <si>
    <t>Samsung Galaxy A54 5G - 2 sztuki</t>
  </si>
  <si>
    <t>Apple iPhone 15 Pro 128GB</t>
  </si>
  <si>
    <t>Monotor LCD Ilyama - 20 sztuk</t>
  </si>
  <si>
    <t>Drukarka 3D</t>
  </si>
  <si>
    <t>LO/491/87/2016</t>
  </si>
  <si>
    <t>LO/491/129/2016</t>
  </si>
  <si>
    <t>Przedszkole na Zielonym Wzgórzu w Lusówku</t>
  </si>
  <si>
    <t>Głośnik SONY + 2 mikrofony</t>
  </si>
  <si>
    <t>Dell Insp 15 16GB</t>
  </si>
  <si>
    <t>18/2023</t>
  </si>
  <si>
    <t>19/2023</t>
  </si>
  <si>
    <t>20/2023</t>
  </si>
  <si>
    <t>21/2023</t>
  </si>
  <si>
    <t>Monitor LCD Philips</t>
  </si>
  <si>
    <t>IW/002/00004</t>
  </si>
  <si>
    <t>IW/002/00005</t>
  </si>
  <si>
    <t>IW/002/00006</t>
  </si>
  <si>
    <t>Monitor NEC LCD</t>
  </si>
  <si>
    <t>IW/002/00009</t>
  </si>
  <si>
    <t>Zasilacz HP</t>
  </si>
  <si>
    <t>IW/002/00017</t>
  </si>
  <si>
    <t>Dysk zewnętrzny</t>
  </si>
  <si>
    <t>IW/002/00018</t>
  </si>
  <si>
    <t>IW/002/00019</t>
  </si>
  <si>
    <t>IW/002/00020</t>
  </si>
  <si>
    <t>IW/002/00025</t>
  </si>
  <si>
    <t>Urządzenie wielofunkcyjne  HP</t>
  </si>
  <si>
    <t>IW/002/00028</t>
  </si>
  <si>
    <t>IW/002/00029</t>
  </si>
  <si>
    <t>IW/002/00033</t>
  </si>
  <si>
    <t>IW/002/00034</t>
  </si>
  <si>
    <t>IW/002/00035</t>
  </si>
  <si>
    <t>Dysk Sagate</t>
  </si>
  <si>
    <t>IW/002/00036</t>
  </si>
  <si>
    <t>IW/002/00038</t>
  </si>
  <si>
    <t>Stanowisko PC ATX</t>
  </si>
  <si>
    <t>IW/002/00039</t>
  </si>
  <si>
    <t>IW/002/00040</t>
  </si>
  <si>
    <t>IW/002/00041</t>
  </si>
  <si>
    <t>IW/002/00042</t>
  </si>
  <si>
    <t>IW/002/00043</t>
  </si>
  <si>
    <t>IW/002/00044</t>
  </si>
  <si>
    <t>IW/002/00045</t>
  </si>
  <si>
    <t>IW/002/00046</t>
  </si>
  <si>
    <t>IW/002/00047</t>
  </si>
  <si>
    <t>IW/002/00048</t>
  </si>
  <si>
    <t>IW/002/00049</t>
  </si>
  <si>
    <t>IW/002/00050</t>
  </si>
  <si>
    <t>IW/002/00051</t>
  </si>
  <si>
    <t>IW/002/00052</t>
  </si>
  <si>
    <t>IW/002/00053</t>
  </si>
  <si>
    <t>IW/002/00054</t>
  </si>
  <si>
    <t>IW/002/00055</t>
  </si>
  <si>
    <t>IW/002/00056</t>
  </si>
  <si>
    <t>Monotor LCD</t>
  </si>
  <si>
    <t>IW/002/00057</t>
  </si>
  <si>
    <t>IW/002/00058</t>
  </si>
  <si>
    <t>IW/002/00060</t>
  </si>
  <si>
    <t>Laptop Dell Inspirion</t>
  </si>
  <si>
    <t>IW/002/00061</t>
  </si>
  <si>
    <t>IW/002/00062</t>
  </si>
  <si>
    <t>IW/002/00063</t>
  </si>
  <si>
    <t>IW/002/00064</t>
  </si>
  <si>
    <r>
      <t xml:space="preserve">Komputer Dell Inspirion AIO 3277 21,5" FHD i3-7130U 4GB 1 TB Intel_HD Win10P PL 2YNBD </t>
    </r>
    <r>
      <rPr>
        <b/>
        <u/>
        <sz val="9"/>
        <rFont val="Cambria"/>
        <family val="1"/>
        <charset val="238"/>
      </rPr>
      <t>2szt.</t>
    </r>
  </si>
  <si>
    <r>
      <t xml:space="preserve">Tablet Lenovo TAB10 TB-X103F 10,1’’/Qualcomm* ApQ8009, Quard Code 1.3GHz/RAM 1GB/wbudowana pamięć 16GB/Andr 6.0 Blcak </t>
    </r>
    <r>
      <rPr>
        <b/>
        <sz val="9"/>
        <rFont val="Cambria"/>
        <family val="1"/>
        <charset val="238"/>
      </rPr>
      <t>5szt.</t>
    </r>
  </si>
  <si>
    <r>
      <t>Bezprzewodowy zestaw wokalowy Seenheiser G4/EW/e935</t>
    </r>
    <r>
      <rPr>
        <b/>
        <sz val="9"/>
        <rFont val="Cambria"/>
        <family val="1"/>
        <charset val="238"/>
      </rPr>
      <t xml:space="preserve"> 2szt.</t>
    </r>
  </si>
  <si>
    <r>
      <t xml:space="preserve">Listwy świetlne przenośne LightGo! LED BAR 240/10-8 </t>
    </r>
    <r>
      <rPr>
        <b/>
        <sz val="9"/>
        <rFont val="Cambria"/>
        <family val="1"/>
        <charset val="238"/>
      </rPr>
      <t>4szt.</t>
    </r>
  </si>
  <si>
    <r>
      <t xml:space="preserve">Telefon bezprzewodowy KX – TG1611PDH PANASONIC </t>
    </r>
    <r>
      <rPr>
        <b/>
        <sz val="9"/>
        <rFont val="Cambria"/>
        <family val="1"/>
        <charset val="238"/>
      </rPr>
      <t>3szt.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</si>
</sst>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\ &quot;zł&quot;"/>
    <numFmt numFmtId="165" formatCode="#,##0.00\ &quot;zł&quot;"/>
    <numFmt numFmtId="166" formatCode="_-* #,##0\ _z_ł_-;\-* #,##0\ _z_ł_-;_-* &quot;-&quot;??\ _z_ł_-;_-@_-"/>
  </numFmts>
  <fonts count="32">
    <font>
      <sz val="10"/>
      <name val="Arial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0"/>
      <name val="Arial"/>
      <family val="2"/>
      <charset val="238"/>
    </font>
    <font>
      <b/>
      <sz val="9"/>
      <name val="Cambria"/>
      <family val="1"/>
      <charset val="238"/>
    </font>
    <font>
      <sz val="9"/>
      <name val="Cambria"/>
      <family val="1"/>
      <charset val="238"/>
    </font>
    <font>
      <sz val="8"/>
      <name val="Arial"/>
      <family val="2"/>
      <charset val="238"/>
    </font>
    <font>
      <sz val="1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sz val="9"/>
      <name val="Calibri"/>
      <family val="2"/>
      <charset val="238"/>
    </font>
    <font>
      <b/>
      <vertAlign val="superscript"/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b/>
      <u/>
      <sz val="9"/>
      <name val="Cambria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4" borderId="0" applyNumberFormat="0" applyBorder="0" applyAlignment="0" applyProtection="0"/>
    <xf numFmtId="43" fontId="1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21" borderId="4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4" fillId="0" borderId="0"/>
    <xf numFmtId="0" fontId="15" fillId="20" borderId="1" applyNumberFormat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" fillId="23" borderId="9" applyNumberFormat="0" applyFont="0" applyAlignment="0" applyProtection="0"/>
    <xf numFmtId="44" fontId="1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0" fillId="3" borderId="0" applyNumberFormat="0" applyBorder="0" applyAlignment="0" applyProtection="0"/>
  </cellStyleXfs>
  <cellXfs count="107">
    <xf numFmtId="0" fontId="0" fillId="0" borderId="0" xfId="0"/>
    <xf numFmtId="0" fontId="23" fillId="24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3" fillId="24" borderId="10" xfId="0" applyFont="1" applyFill="1" applyBorder="1"/>
    <xf numFmtId="2" fontId="3" fillId="24" borderId="10" xfId="0" applyNumberFormat="1" applyFont="1" applyFill="1" applyBorder="1"/>
    <xf numFmtId="164" fontId="0" fillId="0" borderId="10" xfId="0" applyNumberFormat="1" applyBorder="1"/>
    <xf numFmtId="164" fontId="3" fillId="0" borderId="10" xfId="0" applyNumberFormat="1" applyFont="1" applyBorder="1"/>
    <xf numFmtId="165" fontId="23" fillId="24" borderId="10" xfId="0" applyNumberFormat="1" applyFont="1" applyFill="1" applyBorder="1" applyAlignment="1">
      <alignment horizontal="center" vertical="center" wrapText="1"/>
    </xf>
    <xf numFmtId="165" fontId="24" fillId="0" borderId="0" xfId="0" applyNumberFormat="1" applyFont="1" applyAlignment="1">
      <alignment horizontal="center" vertical="center"/>
    </xf>
    <xf numFmtId="0" fontId="24" fillId="25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25" borderId="10" xfId="0" applyFont="1" applyFill="1" applyBorder="1" applyAlignment="1">
      <alignment horizontal="center" vertical="center"/>
    </xf>
    <xf numFmtId="165" fontId="24" fillId="25" borderId="10" xfId="0" applyNumberFormat="1" applyFont="1" applyFill="1" applyBorder="1" applyAlignment="1">
      <alignment horizontal="center" vertical="center" wrapText="1"/>
    </xf>
    <xf numFmtId="0" fontId="24" fillId="25" borderId="10" xfId="0" applyFont="1" applyFill="1" applyBorder="1" applyAlignment="1">
      <alignment horizontal="center" vertical="center" wrapText="1"/>
    </xf>
    <xf numFmtId="0" fontId="1" fillId="25" borderId="0" xfId="0" applyFont="1" applyFill="1"/>
    <xf numFmtId="0" fontId="23" fillId="25" borderId="10" xfId="0" applyFont="1" applyFill="1" applyBorder="1" applyAlignment="1">
      <alignment horizontal="center" vertical="center" wrapText="1"/>
    </xf>
    <xf numFmtId="0" fontId="27" fillId="25" borderId="0" xfId="0" applyFont="1" applyFill="1"/>
    <xf numFmtId="0" fontId="2" fillId="0" borderId="0" xfId="36" applyFont="1" applyAlignment="1">
      <alignment horizontal="center" vertical="center"/>
    </xf>
    <xf numFmtId="0" fontId="28" fillId="0" borderId="0" xfId="36" applyFont="1" applyAlignment="1">
      <alignment horizontal="center" vertical="center"/>
    </xf>
    <xf numFmtId="165" fontId="28" fillId="0" borderId="0" xfId="36" applyNumberFormat="1" applyFont="1" applyAlignment="1">
      <alignment horizontal="center" vertical="center"/>
    </xf>
    <xf numFmtId="0" fontId="26" fillId="0" borderId="0" xfId="36" applyFont="1"/>
    <xf numFmtId="0" fontId="26" fillId="0" borderId="0" xfId="36" applyFont="1" applyAlignment="1">
      <alignment horizontal="center" vertical="center"/>
    </xf>
    <xf numFmtId="165" fontId="26" fillId="0" borderId="0" xfId="36" applyNumberFormat="1" applyFont="1" applyAlignment="1">
      <alignment horizontal="center" vertical="center"/>
    </xf>
    <xf numFmtId="0" fontId="1" fillId="0" borderId="0" xfId="0" applyFont="1"/>
    <xf numFmtId="165" fontId="1" fillId="0" borderId="0" xfId="0" applyNumberFormat="1" applyFont="1"/>
    <xf numFmtId="0" fontId="1" fillId="0" borderId="0" xfId="0" applyFont="1" applyFill="1"/>
    <xf numFmtId="165" fontId="24" fillId="25" borderId="10" xfId="43" applyNumberFormat="1" applyFont="1" applyFill="1" applyBorder="1" applyAlignment="1">
      <alignment horizontal="center" vertical="center" wrapText="1"/>
    </xf>
    <xf numFmtId="165" fontId="28" fillId="24" borderId="10" xfId="36" applyNumberFormat="1" applyFont="1" applyFill="1" applyBorder="1" applyAlignment="1">
      <alignment horizontal="center" vertical="center" wrapText="1"/>
    </xf>
    <xf numFmtId="0" fontId="28" fillId="24" borderId="0" xfId="36" applyFont="1" applyFill="1" applyBorder="1" applyAlignment="1">
      <alignment horizontal="center" vertical="center" wrapText="1"/>
    </xf>
    <xf numFmtId="0" fontId="28" fillId="24" borderId="10" xfId="36" applyNumberFormat="1" applyFont="1" applyFill="1" applyBorder="1" applyAlignment="1">
      <alignment horizontal="center" vertical="center" wrapText="1"/>
    </xf>
    <xf numFmtId="0" fontId="2" fillId="25" borderId="16" xfId="36" applyFont="1" applyFill="1" applyBorder="1" applyAlignment="1">
      <alignment horizontal="center" vertical="center"/>
    </xf>
    <xf numFmtId="0" fontId="2" fillId="25" borderId="15" xfId="36" applyFont="1" applyFill="1" applyBorder="1" applyAlignment="1">
      <alignment horizontal="center" vertical="center"/>
    </xf>
    <xf numFmtId="0" fontId="2" fillId="25" borderId="14" xfId="0" applyFont="1" applyFill="1" applyBorder="1" applyAlignment="1">
      <alignment horizontal="center" vertical="center" wrapText="1"/>
    </xf>
    <xf numFmtId="0" fontId="2" fillId="25" borderId="12" xfId="0" applyFont="1" applyFill="1" applyBorder="1" applyAlignment="1">
      <alignment horizontal="center" vertical="center" wrapText="1"/>
    </xf>
    <xf numFmtId="0" fontId="28" fillId="24" borderId="10" xfId="36" applyFont="1" applyFill="1" applyBorder="1" applyAlignment="1">
      <alignment horizontal="center" vertical="center" wrapText="1"/>
    </xf>
    <xf numFmtId="0" fontId="2" fillId="25" borderId="10" xfId="36" applyFont="1" applyFill="1" applyBorder="1" applyAlignment="1">
      <alignment horizontal="center" vertical="center" wrapText="1"/>
    </xf>
    <xf numFmtId="165" fontId="2" fillId="25" borderId="10" xfId="36" applyNumberFormat="1" applyFont="1" applyFill="1" applyBorder="1" applyAlignment="1">
      <alignment horizontal="center" vertical="center"/>
    </xf>
    <xf numFmtId="0" fontId="2" fillId="25" borderId="10" xfId="0" applyFont="1" applyFill="1" applyBorder="1" applyAlignment="1">
      <alignment horizontal="center" vertical="center" wrapText="1"/>
    </xf>
    <xf numFmtId="0" fontId="26" fillId="25" borderId="0" xfId="36" applyFont="1" applyFill="1"/>
    <xf numFmtId="0" fontId="2" fillId="25" borderId="14" xfId="36" applyFont="1" applyFill="1" applyBorder="1" applyAlignment="1">
      <alignment horizontal="center" vertical="center" wrapText="1"/>
    </xf>
    <xf numFmtId="0" fontId="2" fillId="25" borderId="10" xfId="0" quotePrefix="1" applyFont="1" applyFill="1" applyBorder="1" applyAlignment="1">
      <alignment horizontal="center" vertical="center" wrapText="1"/>
    </xf>
    <xf numFmtId="165" fontId="2" fillId="25" borderId="10" xfId="36" applyNumberFormat="1" applyFont="1" applyFill="1" applyBorder="1" applyAlignment="1">
      <alignment horizontal="center" vertical="center" wrapText="1"/>
    </xf>
    <xf numFmtId="0" fontId="26" fillId="25" borderId="0" xfId="36" applyFont="1" applyFill="1" applyAlignment="1">
      <alignment wrapText="1"/>
    </xf>
    <xf numFmtId="0" fontId="2" fillId="25" borderId="10" xfId="36" applyFont="1" applyFill="1" applyBorder="1" applyAlignment="1">
      <alignment horizontal="center" vertical="center"/>
    </xf>
    <xf numFmtId="0" fontId="2" fillId="25" borderId="13" xfId="36" applyFont="1" applyFill="1" applyBorder="1" applyAlignment="1">
      <alignment horizontal="center" vertical="center"/>
    </xf>
    <xf numFmtId="2" fontId="2" fillId="25" borderId="10" xfId="36" applyNumberFormat="1" applyFont="1" applyFill="1" applyBorder="1" applyAlignment="1">
      <alignment horizontal="center" vertical="center"/>
    </xf>
    <xf numFmtId="2" fontId="2" fillId="25" borderId="10" xfId="36" applyNumberFormat="1" applyFont="1" applyFill="1" applyBorder="1" applyAlignment="1">
      <alignment horizontal="center" vertical="center" wrapText="1"/>
    </xf>
    <xf numFmtId="4" fontId="2" fillId="25" borderId="10" xfId="36" applyNumberFormat="1" applyFont="1" applyFill="1" applyBorder="1" applyAlignment="1">
      <alignment horizontal="center" vertical="center"/>
    </xf>
    <xf numFmtId="2" fontId="2" fillId="25" borderId="10" xfId="0" applyNumberFormat="1" applyFont="1" applyFill="1" applyBorder="1" applyAlignment="1">
      <alignment horizontal="center" vertical="center"/>
    </xf>
    <xf numFmtId="2" fontId="2" fillId="25" borderId="10" xfId="0" applyNumberFormat="1" applyFont="1" applyFill="1" applyBorder="1" applyAlignment="1">
      <alignment horizontal="center" vertical="center" wrapText="1"/>
    </xf>
    <xf numFmtId="0" fontId="2" fillId="25" borderId="10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2" fillId="25" borderId="10" xfId="0" applyNumberFormat="1" applyFont="1" applyFill="1" applyBorder="1" applyAlignment="1">
      <alignment horizontal="center" vertical="center" wrapText="1"/>
    </xf>
    <xf numFmtId="0" fontId="2" fillId="25" borderId="10" xfId="0" applyNumberFormat="1" applyFont="1" applyFill="1" applyBorder="1" applyAlignment="1">
      <alignment horizontal="center" vertical="center" wrapText="1"/>
    </xf>
    <xf numFmtId="0" fontId="2" fillId="25" borderId="18" xfId="36" applyFont="1" applyFill="1" applyBorder="1" applyAlignment="1">
      <alignment horizontal="center" vertical="center" wrapText="1"/>
    </xf>
    <xf numFmtId="0" fontId="2" fillId="25" borderId="12" xfId="36" applyFont="1" applyFill="1" applyBorder="1" applyAlignment="1">
      <alignment horizontal="center" vertical="center" wrapText="1"/>
    </xf>
    <xf numFmtId="164" fontId="2" fillId="25" borderId="14" xfId="0" applyNumberFormat="1" applyFont="1" applyFill="1" applyBorder="1" applyAlignment="1">
      <alignment horizontal="center" vertical="center" wrapText="1"/>
    </xf>
    <xf numFmtId="0" fontId="2" fillId="25" borderId="14" xfId="0" applyNumberFormat="1" applyFont="1" applyFill="1" applyBorder="1" applyAlignment="1">
      <alignment horizontal="center" vertical="center" wrapText="1"/>
    </xf>
    <xf numFmtId="0" fontId="2" fillId="25" borderId="12" xfId="0" applyNumberFormat="1" applyFont="1" applyFill="1" applyBorder="1" applyAlignment="1">
      <alignment horizontal="center" vertical="center" wrapText="1"/>
    </xf>
    <xf numFmtId="4" fontId="2" fillId="25" borderId="10" xfId="0" applyNumberFormat="1" applyFont="1" applyFill="1" applyBorder="1" applyAlignment="1">
      <alignment horizontal="center" vertical="center" wrapText="1"/>
    </xf>
    <xf numFmtId="166" fontId="2" fillId="25" borderId="10" xfId="28" applyNumberFormat="1" applyFont="1" applyFill="1" applyBorder="1" applyAlignment="1">
      <alignment horizontal="center" vertical="center" wrapText="1"/>
    </xf>
    <xf numFmtId="0" fontId="26" fillId="25" borderId="0" xfId="36" applyFont="1" applyFill="1" applyAlignment="1">
      <alignment horizontal="center" vertical="center"/>
    </xf>
    <xf numFmtId="0" fontId="26" fillId="25" borderId="10" xfId="36" applyFont="1" applyFill="1" applyBorder="1" applyAlignment="1">
      <alignment horizontal="center" vertical="center"/>
    </xf>
    <xf numFmtId="0" fontId="26" fillId="25" borderId="18" xfId="36" applyFont="1" applyFill="1" applyBorder="1" applyAlignment="1">
      <alignment horizontal="center" vertical="center"/>
    </xf>
    <xf numFmtId="0" fontId="26" fillId="25" borderId="0" xfId="36" applyFont="1" applyFill="1" applyBorder="1" applyAlignment="1">
      <alignment horizontal="center" vertical="center"/>
    </xf>
    <xf numFmtId="0" fontId="30" fillId="25" borderId="10" xfId="36" applyFont="1" applyFill="1" applyBorder="1" applyAlignment="1">
      <alignment horizontal="center" vertical="center"/>
    </xf>
    <xf numFmtId="0" fontId="30" fillId="25" borderId="10" xfId="36" applyFont="1" applyFill="1" applyBorder="1" applyAlignment="1">
      <alignment horizontal="center" vertical="center" wrapText="1"/>
    </xf>
    <xf numFmtId="165" fontId="30" fillId="25" borderId="10" xfId="36" applyNumberFormat="1" applyFont="1" applyFill="1" applyBorder="1" applyAlignment="1">
      <alignment horizontal="center" vertical="center"/>
    </xf>
    <xf numFmtId="14" fontId="24" fillId="25" borderId="10" xfId="0" applyNumberFormat="1" applyFont="1" applyFill="1" applyBorder="1" applyAlignment="1">
      <alignment horizontal="center" vertical="center" wrapText="1"/>
    </xf>
    <xf numFmtId="165" fontId="24" fillId="25" borderId="10" xfId="44" applyNumberFormat="1" applyFont="1" applyFill="1" applyBorder="1" applyAlignment="1">
      <alignment horizontal="center" vertical="center" wrapText="1"/>
    </xf>
    <xf numFmtId="0" fontId="1" fillId="25" borderId="10" xfId="0" applyFont="1" applyFill="1" applyBorder="1"/>
    <xf numFmtId="16" fontId="24" fillId="25" borderId="10" xfId="0" applyNumberFormat="1" applyFont="1" applyFill="1" applyBorder="1" applyAlignment="1">
      <alignment horizontal="center" vertical="center" wrapText="1"/>
    </xf>
    <xf numFmtId="43" fontId="24" fillId="25" borderId="10" xfId="28" applyFont="1" applyFill="1" applyBorder="1" applyAlignment="1">
      <alignment horizontal="center" vertical="center" wrapText="1"/>
    </xf>
    <xf numFmtId="14" fontId="24" fillId="25" borderId="10" xfId="0" applyNumberFormat="1" applyFont="1" applyFill="1" applyBorder="1" applyAlignment="1">
      <alignment horizontal="center" vertical="center"/>
    </xf>
    <xf numFmtId="166" fontId="24" fillId="25" borderId="10" xfId="28" applyNumberFormat="1" applyFont="1" applyFill="1" applyBorder="1" applyAlignment="1">
      <alignment horizontal="center" vertical="center"/>
    </xf>
    <xf numFmtId="0" fontId="24" fillId="25" borderId="10" xfId="0" applyNumberFormat="1" applyFont="1" applyFill="1" applyBorder="1" applyAlignment="1">
      <alignment horizontal="center" vertical="center"/>
    </xf>
    <xf numFmtId="44" fontId="24" fillId="25" borderId="10" xfId="43" applyFont="1" applyFill="1" applyBorder="1" applyAlignment="1">
      <alignment horizontal="center" vertical="center" wrapText="1"/>
    </xf>
    <xf numFmtId="49" fontId="24" fillId="25" borderId="10" xfId="0" applyNumberFormat="1" applyFont="1" applyFill="1" applyBorder="1" applyAlignment="1">
      <alignment horizontal="center" vertical="center"/>
    </xf>
    <xf numFmtId="165" fontId="24" fillId="25" borderId="10" xfId="43" applyNumberFormat="1" applyFont="1" applyFill="1" applyBorder="1" applyAlignment="1">
      <alignment horizontal="center" vertical="center"/>
    </xf>
    <xf numFmtId="0" fontId="24" fillId="26" borderId="10" xfId="0" applyFont="1" applyFill="1" applyBorder="1" applyAlignment="1" applyProtection="1">
      <alignment horizontal="center" vertical="center"/>
      <protection locked="0"/>
    </xf>
    <xf numFmtId="165" fontId="24" fillId="26" borderId="10" xfId="0" applyNumberFormat="1" applyFont="1" applyFill="1" applyBorder="1" applyAlignment="1" applyProtection="1">
      <alignment horizontal="center" vertical="center"/>
      <protection locked="0"/>
    </xf>
    <xf numFmtId="166" fontId="24" fillId="25" borderId="10" xfId="28" applyNumberFormat="1" applyFont="1" applyFill="1" applyBorder="1" applyAlignment="1">
      <alignment horizontal="center" vertical="center" wrapText="1"/>
    </xf>
    <xf numFmtId="4" fontId="24" fillId="25" borderId="10" xfId="0" applyNumberFormat="1" applyFont="1" applyFill="1" applyBorder="1" applyAlignment="1">
      <alignment horizontal="center" vertical="center"/>
    </xf>
    <xf numFmtId="0" fontId="24" fillId="25" borderId="12" xfId="0" applyFont="1" applyFill="1" applyBorder="1" applyAlignment="1">
      <alignment horizontal="center" vertical="center" wrapText="1"/>
    </xf>
    <xf numFmtId="165" fontId="3" fillId="0" borderId="0" xfId="0" applyNumberFormat="1" applyFont="1"/>
    <xf numFmtId="165" fontId="23" fillId="0" borderId="0" xfId="0" applyNumberFormat="1" applyFont="1" applyAlignment="1">
      <alignment horizontal="center" vertical="center"/>
    </xf>
    <xf numFmtId="0" fontId="2" fillId="25" borderId="16" xfId="36" applyFont="1" applyFill="1" applyBorder="1" applyAlignment="1">
      <alignment horizontal="center" vertical="center"/>
    </xf>
    <xf numFmtId="0" fontId="2" fillId="25" borderId="17" xfId="36" applyFont="1" applyFill="1" applyBorder="1" applyAlignment="1">
      <alignment horizontal="center" vertical="center"/>
    </xf>
    <xf numFmtId="0" fontId="2" fillId="25" borderId="15" xfId="36" applyFont="1" applyFill="1" applyBorder="1" applyAlignment="1">
      <alignment horizontal="center" vertical="center"/>
    </xf>
    <xf numFmtId="164" fontId="2" fillId="25" borderId="10" xfId="0" applyNumberFormat="1" applyFont="1" applyFill="1" applyBorder="1" applyAlignment="1">
      <alignment horizontal="center" vertical="center" wrapText="1"/>
    </xf>
    <xf numFmtId="0" fontId="2" fillId="25" borderId="14" xfId="0" applyFont="1" applyFill="1" applyBorder="1" applyAlignment="1">
      <alignment horizontal="center" vertical="center" wrapText="1"/>
    </xf>
    <xf numFmtId="0" fontId="2" fillId="25" borderId="12" xfId="0" applyFont="1" applyFill="1" applyBorder="1" applyAlignment="1">
      <alignment horizontal="center" vertical="center" wrapText="1"/>
    </xf>
    <xf numFmtId="0" fontId="2" fillId="25" borderId="11" xfId="0" applyFont="1" applyFill="1" applyBorder="1" applyAlignment="1">
      <alignment horizontal="center" vertical="center" wrapText="1"/>
    </xf>
    <xf numFmtId="164" fontId="2" fillId="25" borderId="14" xfId="0" applyNumberFormat="1" applyFont="1" applyFill="1" applyBorder="1" applyAlignment="1">
      <alignment horizontal="center" vertical="center" wrapText="1"/>
    </xf>
    <xf numFmtId="164" fontId="2" fillId="25" borderId="11" xfId="0" applyNumberFormat="1" applyFont="1" applyFill="1" applyBorder="1" applyAlignment="1">
      <alignment horizontal="center" vertical="center" wrapText="1"/>
    </xf>
    <xf numFmtId="164" fontId="2" fillId="25" borderId="12" xfId="0" applyNumberFormat="1" applyFont="1" applyFill="1" applyBorder="1" applyAlignment="1">
      <alignment horizontal="center" vertical="center" wrapText="1"/>
    </xf>
    <xf numFmtId="0" fontId="2" fillId="25" borderId="10" xfId="36" applyFont="1" applyFill="1" applyBorder="1" applyAlignment="1">
      <alignment horizontal="center" vertical="center" wrapText="1"/>
    </xf>
    <xf numFmtId="0" fontId="2" fillId="25" borderId="14" xfId="36" applyFont="1" applyFill="1" applyBorder="1" applyAlignment="1">
      <alignment horizontal="center" vertical="center" wrapText="1"/>
    </xf>
    <xf numFmtId="0" fontId="2" fillId="25" borderId="12" xfId="36" applyFont="1" applyFill="1" applyBorder="1" applyAlignment="1">
      <alignment horizontal="center" vertical="center" wrapText="1"/>
    </xf>
    <xf numFmtId="0" fontId="28" fillId="24" borderId="10" xfId="36" applyFont="1" applyFill="1" applyBorder="1" applyAlignment="1">
      <alignment horizontal="center" vertical="center" wrapText="1"/>
    </xf>
    <xf numFmtId="0" fontId="28" fillId="25" borderId="10" xfId="36" applyFont="1" applyFill="1" applyBorder="1" applyAlignment="1">
      <alignment horizontal="center" vertical="center" wrapText="1"/>
    </xf>
    <xf numFmtId="165" fontId="2" fillId="25" borderId="14" xfId="36" applyNumberFormat="1" applyFont="1" applyFill="1" applyBorder="1" applyAlignment="1">
      <alignment horizontal="center" vertical="center"/>
    </xf>
    <xf numFmtId="165" fontId="2" fillId="25" borderId="11" xfId="36" applyNumberFormat="1" applyFont="1" applyFill="1" applyBorder="1" applyAlignment="1">
      <alignment horizontal="center" vertical="center"/>
    </xf>
    <xf numFmtId="165" fontId="2" fillId="25" borderId="12" xfId="36" applyNumberFormat="1" applyFont="1" applyFill="1" applyBorder="1" applyAlignment="1">
      <alignment horizontal="center" vertical="center"/>
    </xf>
    <xf numFmtId="0" fontId="2" fillId="25" borderId="10" xfId="0" applyFont="1" applyFill="1" applyBorder="1" applyAlignment="1">
      <alignment horizontal="center" vertical="center" wrapText="1"/>
    </xf>
  </cellXfs>
  <cellStyles count="46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28" builtinId="3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Normalny_budynki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Walutowy" xfId="43" builtinId="4"/>
    <cellStyle name="Walutowy 2" xfId="44"/>
    <cellStyle name="Zły" xfId="45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130969</xdr:colOff>
      <xdr:row>0</xdr:row>
      <xdr:rowOff>238125</xdr:rowOff>
    </xdr:from>
    <xdr:to>
      <xdr:col>1</xdr:col>
      <xdr:colOff>520647</xdr:colOff>
      <xdr:row>0</xdr:row>
      <xdr:rowOff>819149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969" y="238125"/>
          <a:ext cx="651616" cy="5810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221456</xdr:colOff>
      <xdr:row>0</xdr:row>
      <xdr:rowOff>180976</xdr:rowOff>
    </xdr:from>
    <xdr:to>
      <xdr:col>19</xdr:col>
      <xdr:colOff>855254</xdr:colOff>
      <xdr:row>0</xdr:row>
      <xdr:rowOff>881064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5568612" y="180976"/>
          <a:ext cx="633798" cy="700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57150</xdr:rowOff>
    </xdr:from>
    <xdr:to>
      <xdr:col>1</xdr:col>
      <xdr:colOff>413491</xdr:colOff>
      <xdr:row>0</xdr:row>
      <xdr:rowOff>638174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57150"/>
          <a:ext cx="651616" cy="5810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885825</xdr:colOff>
      <xdr:row>0</xdr:row>
      <xdr:rowOff>0</xdr:rowOff>
    </xdr:from>
    <xdr:to>
      <xdr:col>5</xdr:col>
      <xdr:colOff>1519623</xdr:colOff>
      <xdr:row>0</xdr:row>
      <xdr:rowOff>700088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400925" y="0"/>
          <a:ext cx="633798" cy="700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190500</xdr:rowOff>
    </xdr:from>
    <xdr:to>
      <xdr:col>1</xdr:col>
      <xdr:colOff>518266</xdr:colOff>
      <xdr:row>0</xdr:row>
      <xdr:rowOff>771524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190500"/>
          <a:ext cx="651616" cy="5810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752475</xdr:colOff>
      <xdr:row>0</xdr:row>
      <xdr:rowOff>114300</xdr:rowOff>
    </xdr:from>
    <xdr:to>
      <xdr:col>5</xdr:col>
      <xdr:colOff>1386273</xdr:colOff>
      <xdr:row>0</xdr:row>
      <xdr:rowOff>814388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05725" y="114300"/>
          <a:ext cx="633798" cy="700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0</xdr:row>
      <xdr:rowOff>190501</xdr:rowOff>
    </xdr:from>
    <xdr:to>
      <xdr:col>1</xdr:col>
      <xdr:colOff>403967</xdr:colOff>
      <xdr:row>0</xdr:row>
      <xdr:rowOff>771525</xdr:rowOff>
    </xdr:to>
    <xdr:pic>
      <xdr:nvPicPr>
        <xdr:cNvPr id="2049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6" y="190501"/>
          <a:ext cx="651616" cy="5810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342901</xdr:colOff>
      <xdr:row>0</xdr:row>
      <xdr:rowOff>123826</xdr:rowOff>
    </xdr:from>
    <xdr:to>
      <xdr:col>2</xdr:col>
      <xdr:colOff>976699</xdr:colOff>
      <xdr:row>0</xdr:row>
      <xdr:rowOff>823914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457701" y="123826"/>
          <a:ext cx="633798" cy="700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85726</xdr:colOff>
      <xdr:row>0</xdr:row>
      <xdr:rowOff>190501</xdr:rowOff>
    </xdr:from>
    <xdr:to>
      <xdr:col>1</xdr:col>
      <xdr:colOff>403967</xdr:colOff>
      <xdr:row>0</xdr:row>
      <xdr:rowOff>771525</xdr:rowOff>
    </xdr:to>
    <xdr:pic>
      <xdr:nvPicPr>
        <xdr:cNvPr id="4" name="Obraz 1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6" y="190501"/>
          <a:ext cx="651616" cy="5810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342901</xdr:colOff>
      <xdr:row>0</xdr:row>
      <xdr:rowOff>123826</xdr:rowOff>
    </xdr:from>
    <xdr:to>
      <xdr:col>2</xdr:col>
      <xdr:colOff>976699</xdr:colOff>
      <xdr:row>0</xdr:row>
      <xdr:rowOff>823914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457701" y="123826"/>
          <a:ext cx="633798" cy="700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85726</xdr:colOff>
      <xdr:row>0</xdr:row>
      <xdr:rowOff>190501</xdr:rowOff>
    </xdr:from>
    <xdr:to>
      <xdr:col>1</xdr:col>
      <xdr:colOff>403967</xdr:colOff>
      <xdr:row>0</xdr:row>
      <xdr:rowOff>771525</xdr:rowOff>
    </xdr:to>
    <xdr:pic>
      <xdr:nvPicPr>
        <xdr:cNvPr id="6" name="Obraz 1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6" y="190501"/>
          <a:ext cx="651616" cy="5810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342901</xdr:colOff>
      <xdr:row>0</xdr:row>
      <xdr:rowOff>123826</xdr:rowOff>
    </xdr:from>
    <xdr:to>
      <xdr:col>2</xdr:col>
      <xdr:colOff>976699</xdr:colOff>
      <xdr:row>0</xdr:row>
      <xdr:rowOff>823914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457701" y="123826"/>
          <a:ext cx="633798" cy="700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85726</xdr:colOff>
      <xdr:row>0</xdr:row>
      <xdr:rowOff>190501</xdr:rowOff>
    </xdr:from>
    <xdr:to>
      <xdr:col>1</xdr:col>
      <xdr:colOff>403967</xdr:colOff>
      <xdr:row>0</xdr:row>
      <xdr:rowOff>771525</xdr:rowOff>
    </xdr:to>
    <xdr:pic>
      <xdr:nvPicPr>
        <xdr:cNvPr id="8" name="Obraz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6" y="190501"/>
          <a:ext cx="651616" cy="5810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342901</xdr:colOff>
      <xdr:row>0</xdr:row>
      <xdr:rowOff>123826</xdr:rowOff>
    </xdr:from>
    <xdr:to>
      <xdr:col>2</xdr:col>
      <xdr:colOff>976699</xdr:colOff>
      <xdr:row>0</xdr:row>
      <xdr:rowOff>823914</xdr:rowOff>
    </xdr:to>
    <xdr:pic>
      <xdr:nvPicPr>
        <xdr:cNvPr id="9" name="Picture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457701" y="123826"/>
          <a:ext cx="633798" cy="700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9"/>
  <sheetViews>
    <sheetView tabSelected="1" topLeftCell="E78" zoomScale="106" zoomScaleNormal="106" workbookViewId="0">
      <selection activeCell="S96" sqref="S96"/>
    </sheetView>
  </sheetViews>
  <sheetFormatPr defaultColWidth="0" defaultRowHeight="14.25"/>
  <cols>
    <col min="1" max="1" width="3.85546875" style="21" customWidth="1"/>
    <col min="2" max="2" width="13.28515625" style="21" customWidth="1"/>
    <col min="3" max="3" width="10.28515625" style="21" customWidth="1"/>
    <col min="4" max="4" width="12.42578125" style="21" customWidth="1"/>
    <col min="5" max="5" width="16" style="21" customWidth="1"/>
    <col min="6" max="6" width="12.5703125" style="21" customWidth="1"/>
    <col min="7" max="7" width="14.85546875" style="21" customWidth="1"/>
    <col min="8" max="8" width="17.28515625" style="21" customWidth="1"/>
    <col min="9" max="9" width="11.7109375" style="21" customWidth="1"/>
    <col min="10" max="13" width="10.28515625" style="21" customWidth="1"/>
    <col min="14" max="14" width="11.85546875" style="21" customWidth="1"/>
    <col min="15" max="15" width="17.5703125" style="21" bestFit="1" customWidth="1"/>
    <col min="16" max="18" width="10.28515625" style="21" customWidth="1"/>
    <col min="19" max="19" width="18" style="22" bestFit="1" customWidth="1"/>
    <col min="20" max="20" width="17.28515625" style="21" customWidth="1"/>
    <col min="21" max="21" width="0" style="20" hidden="1" customWidth="1"/>
    <col min="22" max="16384" width="0" style="20" hidden="1"/>
  </cols>
  <sheetData>
    <row r="1" spans="1:20" ht="84" customHeight="1"/>
    <row r="2" spans="1:20">
      <c r="A2" s="34"/>
      <c r="B2" s="34"/>
      <c r="C2" s="34" t="s">
        <v>387</v>
      </c>
      <c r="D2" s="34"/>
      <c r="E2" s="34"/>
      <c r="F2" s="34"/>
      <c r="G2" s="101" t="s">
        <v>388</v>
      </c>
      <c r="H2" s="101"/>
      <c r="I2" s="101"/>
      <c r="J2" s="34"/>
      <c r="K2" s="34"/>
      <c r="L2" s="34"/>
      <c r="M2" s="34"/>
      <c r="N2" s="34"/>
      <c r="O2" s="34"/>
      <c r="P2" s="34"/>
      <c r="Q2" s="34"/>
      <c r="R2" s="34"/>
      <c r="S2" s="27"/>
      <c r="T2" s="28"/>
    </row>
    <row r="3" spans="1:20" ht="48">
      <c r="A3" s="34" t="s">
        <v>389</v>
      </c>
      <c r="B3" s="34" t="s">
        <v>478</v>
      </c>
      <c r="C3" s="34" t="s">
        <v>390</v>
      </c>
      <c r="D3" s="34" t="s">
        <v>391</v>
      </c>
      <c r="E3" s="34" t="s">
        <v>392</v>
      </c>
      <c r="F3" s="34" t="s">
        <v>2543</v>
      </c>
      <c r="G3" s="34" t="s">
        <v>393</v>
      </c>
      <c r="H3" s="34" t="s">
        <v>394</v>
      </c>
      <c r="I3" s="34" t="s">
        <v>395</v>
      </c>
      <c r="J3" s="34" t="s">
        <v>479</v>
      </c>
      <c r="K3" s="34" t="s">
        <v>396</v>
      </c>
      <c r="L3" s="34" t="s">
        <v>480</v>
      </c>
      <c r="M3" s="34" t="s">
        <v>481</v>
      </c>
      <c r="N3" s="34" t="s">
        <v>482</v>
      </c>
      <c r="O3" s="34" t="s">
        <v>483</v>
      </c>
      <c r="P3" s="34" t="s">
        <v>484</v>
      </c>
      <c r="Q3" s="34" t="s">
        <v>485</v>
      </c>
      <c r="R3" s="34" t="s">
        <v>486</v>
      </c>
      <c r="S3" s="27" t="s">
        <v>477</v>
      </c>
      <c r="T3" s="34" t="s">
        <v>475</v>
      </c>
    </row>
    <row r="4" spans="1:20">
      <c r="A4" s="34">
        <v>1</v>
      </c>
      <c r="B4" s="34"/>
      <c r="C4" s="34">
        <v>2</v>
      </c>
      <c r="D4" s="34">
        <v>3</v>
      </c>
      <c r="E4" s="34">
        <v>4</v>
      </c>
      <c r="F4" s="34">
        <v>5</v>
      </c>
      <c r="G4" s="34">
        <v>6</v>
      </c>
      <c r="H4" s="34">
        <v>7</v>
      </c>
      <c r="I4" s="34">
        <v>8</v>
      </c>
      <c r="J4" s="34">
        <v>9</v>
      </c>
      <c r="K4" s="34">
        <v>10</v>
      </c>
      <c r="L4" s="34">
        <v>11</v>
      </c>
      <c r="M4" s="34">
        <v>12</v>
      </c>
      <c r="N4" s="34">
        <v>13</v>
      </c>
      <c r="O4" s="34">
        <v>14</v>
      </c>
      <c r="P4" s="34">
        <v>15</v>
      </c>
      <c r="Q4" s="34">
        <v>16</v>
      </c>
      <c r="R4" s="34">
        <v>17</v>
      </c>
      <c r="S4" s="29">
        <v>18</v>
      </c>
      <c r="T4" s="34">
        <v>19</v>
      </c>
    </row>
    <row r="5" spans="1:20" s="38" customFormat="1" ht="24">
      <c r="A5" s="35">
        <v>1</v>
      </c>
      <c r="B5" s="35"/>
      <c r="C5" s="35" t="s">
        <v>397</v>
      </c>
      <c r="D5" s="35" t="s">
        <v>413</v>
      </c>
      <c r="E5" s="35" t="s">
        <v>253</v>
      </c>
      <c r="F5" s="35">
        <v>346.9</v>
      </c>
      <c r="G5" s="35" t="s">
        <v>494</v>
      </c>
      <c r="H5" s="35" t="s">
        <v>415</v>
      </c>
      <c r="I5" s="35" t="s">
        <v>254</v>
      </c>
      <c r="J5" s="35" t="s">
        <v>533</v>
      </c>
      <c r="K5" s="35" t="s">
        <v>255</v>
      </c>
      <c r="L5" s="35">
        <v>0</v>
      </c>
      <c r="M5" s="35" t="s">
        <v>489</v>
      </c>
      <c r="N5" s="35" t="s">
        <v>101</v>
      </c>
      <c r="O5" s="35">
        <v>1</v>
      </c>
      <c r="P5" s="35" t="s">
        <v>491</v>
      </c>
      <c r="Q5" s="35">
        <v>0</v>
      </c>
      <c r="R5" s="35">
        <v>1</v>
      </c>
      <c r="S5" s="36">
        <f>SUM(F5*6000)</f>
        <v>2081399.9999999998</v>
      </c>
      <c r="T5" s="37" t="s">
        <v>764</v>
      </c>
    </row>
    <row r="6" spans="1:20" s="38" customFormat="1" ht="48">
      <c r="A6" s="35">
        <v>2</v>
      </c>
      <c r="B6" s="35"/>
      <c r="C6" s="35" t="s">
        <v>406</v>
      </c>
      <c r="D6" s="35" t="s">
        <v>492</v>
      </c>
      <c r="E6" s="35" t="s">
        <v>493</v>
      </c>
      <c r="F6" s="35">
        <v>287.3</v>
      </c>
      <c r="G6" s="35" t="s">
        <v>494</v>
      </c>
      <c r="H6" s="35" t="s">
        <v>415</v>
      </c>
      <c r="I6" s="35" t="s">
        <v>495</v>
      </c>
      <c r="J6" s="35" t="s">
        <v>488</v>
      </c>
      <c r="K6" s="35" t="s">
        <v>496</v>
      </c>
      <c r="L6" s="35">
        <v>0</v>
      </c>
      <c r="M6" s="35" t="s">
        <v>489</v>
      </c>
      <c r="N6" s="35" t="s">
        <v>490</v>
      </c>
      <c r="O6" s="35">
        <v>1</v>
      </c>
      <c r="P6" s="35" t="s">
        <v>491</v>
      </c>
      <c r="Q6" s="35">
        <v>0</v>
      </c>
      <c r="R6" s="35">
        <v>2</v>
      </c>
      <c r="S6" s="36">
        <f>SUM(F6*6000)</f>
        <v>1723800</v>
      </c>
      <c r="T6" s="37" t="s">
        <v>764</v>
      </c>
    </row>
    <row r="7" spans="1:20" s="38" customFormat="1" ht="48">
      <c r="A7" s="35">
        <v>3</v>
      </c>
      <c r="B7" s="39"/>
      <c r="C7" s="39" t="s">
        <v>406</v>
      </c>
      <c r="D7" s="39" t="s">
        <v>423</v>
      </c>
      <c r="E7" s="39" t="s">
        <v>497</v>
      </c>
      <c r="F7" s="39">
        <v>452.6</v>
      </c>
      <c r="G7" s="35" t="s">
        <v>494</v>
      </c>
      <c r="H7" s="39" t="s">
        <v>487</v>
      </c>
      <c r="I7" s="39" t="s">
        <v>498</v>
      </c>
      <c r="J7" s="39" t="s">
        <v>488</v>
      </c>
      <c r="K7" s="39" t="s">
        <v>1554</v>
      </c>
      <c r="L7" s="39">
        <v>0</v>
      </c>
      <c r="M7" s="39" t="s">
        <v>489</v>
      </c>
      <c r="N7" s="39" t="s">
        <v>490</v>
      </c>
      <c r="O7" s="39">
        <v>2</v>
      </c>
      <c r="P7" s="35" t="s">
        <v>491</v>
      </c>
      <c r="Q7" s="35">
        <v>0</v>
      </c>
      <c r="R7" s="35">
        <v>2</v>
      </c>
      <c r="S7" s="36">
        <f>SUM(F7*6000)</f>
        <v>2715600</v>
      </c>
      <c r="T7" s="37" t="s">
        <v>764</v>
      </c>
    </row>
    <row r="8" spans="1:20" s="38" customFormat="1" ht="60">
      <c r="A8" s="35">
        <v>4</v>
      </c>
      <c r="B8" s="35"/>
      <c r="C8" s="35" t="s">
        <v>397</v>
      </c>
      <c r="D8" s="35" t="s">
        <v>499</v>
      </c>
      <c r="E8" s="35" t="s">
        <v>500</v>
      </c>
      <c r="F8" s="35" t="s">
        <v>501</v>
      </c>
      <c r="G8" s="35" t="s">
        <v>494</v>
      </c>
      <c r="H8" s="35" t="s">
        <v>415</v>
      </c>
      <c r="I8" s="35" t="s">
        <v>502</v>
      </c>
      <c r="J8" s="35" t="s">
        <v>488</v>
      </c>
      <c r="K8" s="35" t="s">
        <v>488</v>
      </c>
      <c r="L8" s="35">
        <v>0</v>
      </c>
      <c r="M8" s="35" t="s">
        <v>489</v>
      </c>
      <c r="N8" s="35" t="s">
        <v>490</v>
      </c>
      <c r="O8" s="35" t="s">
        <v>503</v>
      </c>
      <c r="P8" s="35" t="s">
        <v>491</v>
      </c>
      <c r="Q8" s="35">
        <v>3</v>
      </c>
      <c r="R8" s="35">
        <v>1</v>
      </c>
      <c r="S8" s="36">
        <v>1982820</v>
      </c>
      <c r="T8" s="37" t="s">
        <v>764</v>
      </c>
    </row>
    <row r="9" spans="1:20" s="38" customFormat="1" ht="24">
      <c r="A9" s="35">
        <v>5</v>
      </c>
      <c r="B9" s="35"/>
      <c r="C9" s="35" t="s">
        <v>406</v>
      </c>
      <c r="D9" s="35" t="s">
        <v>504</v>
      </c>
      <c r="E9" s="35" t="s">
        <v>505</v>
      </c>
      <c r="F9" s="35">
        <v>794.24</v>
      </c>
      <c r="G9" s="35" t="s">
        <v>494</v>
      </c>
      <c r="H9" s="35" t="s">
        <v>487</v>
      </c>
      <c r="I9" s="35" t="s">
        <v>498</v>
      </c>
      <c r="J9" s="35" t="s">
        <v>488</v>
      </c>
      <c r="K9" s="35" t="s">
        <v>488</v>
      </c>
      <c r="L9" s="35">
        <v>0</v>
      </c>
      <c r="M9" s="35" t="s">
        <v>489</v>
      </c>
      <c r="N9" s="35" t="s">
        <v>490</v>
      </c>
      <c r="O9" s="35">
        <v>1</v>
      </c>
      <c r="P9" s="35" t="s">
        <v>491</v>
      </c>
      <c r="Q9" s="35">
        <v>0</v>
      </c>
      <c r="R9" s="35">
        <v>1</v>
      </c>
      <c r="S9" s="36">
        <f t="shared" ref="S9:S21" si="0">SUM(F9*6000)</f>
        <v>4765440</v>
      </c>
      <c r="T9" s="37" t="s">
        <v>764</v>
      </c>
    </row>
    <row r="10" spans="1:20" s="38" customFormat="1" ht="24">
      <c r="A10" s="35">
        <v>6</v>
      </c>
      <c r="B10" s="35"/>
      <c r="C10" s="35" t="s">
        <v>406</v>
      </c>
      <c r="D10" s="35" t="s">
        <v>506</v>
      </c>
      <c r="E10" s="35" t="s">
        <v>507</v>
      </c>
      <c r="F10" s="35">
        <v>196.41</v>
      </c>
      <c r="G10" s="35" t="s">
        <v>494</v>
      </c>
      <c r="H10" s="35" t="s">
        <v>487</v>
      </c>
      <c r="I10" s="35" t="s">
        <v>498</v>
      </c>
      <c r="J10" s="35" t="s">
        <v>488</v>
      </c>
      <c r="K10" s="35" t="s">
        <v>488</v>
      </c>
      <c r="L10" s="35">
        <v>0</v>
      </c>
      <c r="M10" s="35" t="s">
        <v>489</v>
      </c>
      <c r="N10" s="35" t="s">
        <v>101</v>
      </c>
      <c r="O10" s="35">
        <v>1</v>
      </c>
      <c r="P10" s="35" t="s">
        <v>491</v>
      </c>
      <c r="Q10" s="35">
        <v>0</v>
      </c>
      <c r="R10" s="35">
        <v>1</v>
      </c>
      <c r="S10" s="36">
        <f t="shared" si="0"/>
        <v>1178460</v>
      </c>
      <c r="T10" s="37" t="s">
        <v>764</v>
      </c>
    </row>
    <row r="11" spans="1:20" s="38" customFormat="1" ht="24">
      <c r="A11" s="35">
        <v>7</v>
      </c>
      <c r="B11" s="39"/>
      <c r="C11" s="39" t="s">
        <v>406</v>
      </c>
      <c r="D11" s="39" t="s">
        <v>508</v>
      </c>
      <c r="E11" s="39" t="s">
        <v>509</v>
      </c>
      <c r="F11" s="39">
        <v>211.98</v>
      </c>
      <c r="G11" s="39" t="s">
        <v>494</v>
      </c>
      <c r="H11" s="39" t="s">
        <v>415</v>
      </c>
      <c r="I11" s="39" t="s">
        <v>572</v>
      </c>
      <c r="J11" s="39" t="s">
        <v>488</v>
      </c>
      <c r="K11" s="39" t="s">
        <v>94</v>
      </c>
      <c r="L11" s="39">
        <v>0</v>
      </c>
      <c r="M11" s="39" t="s">
        <v>489</v>
      </c>
      <c r="N11" s="39" t="s">
        <v>490</v>
      </c>
      <c r="O11" s="39">
        <v>1</v>
      </c>
      <c r="P11" s="35" t="s">
        <v>491</v>
      </c>
      <c r="Q11" s="35">
        <v>1</v>
      </c>
      <c r="R11" s="35">
        <v>1</v>
      </c>
      <c r="S11" s="36">
        <f t="shared" si="0"/>
        <v>1271880</v>
      </c>
      <c r="T11" s="37" t="s">
        <v>764</v>
      </c>
    </row>
    <row r="12" spans="1:20" s="38" customFormat="1" ht="24">
      <c r="A12" s="35">
        <v>8</v>
      </c>
      <c r="B12" s="35"/>
      <c r="C12" s="35" t="s">
        <v>406</v>
      </c>
      <c r="D12" s="35" t="s">
        <v>407</v>
      </c>
      <c r="E12" s="35" t="s">
        <v>510</v>
      </c>
      <c r="F12" s="35">
        <v>400.64</v>
      </c>
      <c r="G12" s="35" t="s">
        <v>494</v>
      </c>
      <c r="H12" s="35" t="s">
        <v>487</v>
      </c>
      <c r="I12" s="35" t="s">
        <v>498</v>
      </c>
      <c r="J12" s="35" t="s">
        <v>488</v>
      </c>
      <c r="K12" s="35" t="s">
        <v>511</v>
      </c>
      <c r="L12" s="35">
        <v>0</v>
      </c>
      <c r="M12" s="35" t="s">
        <v>489</v>
      </c>
      <c r="N12" s="35" t="s">
        <v>490</v>
      </c>
      <c r="O12" s="35">
        <v>1</v>
      </c>
      <c r="P12" s="35" t="s">
        <v>491</v>
      </c>
      <c r="Q12" s="35">
        <v>0</v>
      </c>
      <c r="R12" s="35">
        <v>2</v>
      </c>
      <c r="S12" s="36">
        <f t="shared" si="0"/>
        <v>2403840</v>
      </c>
      <c r="T12" s="37" t="s">
        <v>764</v>
      </c>
    </row>
    <row r="13" spans="1:20" s="38" customFormat="1" ht="36">
      <c r="A13" s="35">
        <v>9</v>
      </c>
      <c r="B13" s="35"/>
      <c r="C13" s="35" t="s">
        <v>406</v>
      </c>
      <c r="D13" s="35" t="s">
        <v>433</v>
      </c>
      <c r="E13" s="35" t="s">
        <v>1555</v>
      </c>
      <c r="F13" s="35" t="s">
        <v>96</v>
      </c>
      <c r="G13" s="35" t="s">
        <v>494</v>
      </c>
      <c r="H13" s="35" t="s">
        <v>415</v>
      </c>
      <c r="I13" s="35" t="s">
        <v>95</v>
      </c>
      <c r="J13" s="35" t="s">
        <v>533</v>
      </c>
      <c r="K13" s="35" t="s">
        <v>97</v>
      </c>
      <c r="L13" s="35">
        <v>0</v>
      </c>
      <c r="M13" s="35" t="s">
        <v>489</v>
      </c>
      <c r="N13" s="35" t="s">
        <v>101</v>
      </c>
      <c r="O13" s="35">
        <v>2</v>
      </c>
      <c r="P13" s="35" t="s">
        <v>512</v>
      </c>
      <c r="Q13" s="35">
        <v>0</v>
      </c>
      <c r="R13" s="35">
        <v>2</v>
      </c>
      <c r="S13" s="36">
        <v>5845500</v>
      </c>
      <c r="T13" s="37" t="s">
        <v>764</v>
      </c>
    </row>
    <row r="14" spans="1:20" s="38" customFormat="1" ht="24">
      <c r="A14" s="35">
        <v>10</v>
      </c>
      <c r="B14" s="35"/>
      <c r="C14" s="35" t="s">
        <v>406</v>
      </c>
      <c r="D14" s="35" t="s">
        <v>513</v>
      </c>
      <c r="E14" s="35" t="s">
        <v>514</v>
      </c>
      <c r="F14" s="35">
        <v>323.2</v>
      </c>
      <c r="G14" s="35" t="s">
        <v>515</v>
      </c>
      <c r="H14" s="35" t="s">
        <v>415</v>
      </c>
      <c r="I14" s="35" t="s">
        <v>416</v>
      </c>
      <c r="J14" s="35" t="s">
        <v>488</v>
      </c>
      <c r="K14" s="35">
        <v>2010</v>
      </c>
      <c r="L14" s="35">
        <v>0</v>
      </c>
      <c r="M14" s="35" t="s">
        <v>489</v>
      </c>
      <c r="N14" s="35" t="s">
        <v>490</v>
      </c>
      <c r="O14" s="35">
        <v>1</v>
      </c>
      <c r="P14" s="35" t="s">
        <v>491</v>
      </c>
      <c r="Q14" s="35">
        <v>1</v>
      </c>
      <c r="R14" s="35">
        <v>1</v>
      </c>
      <c r="S14" s="36">
        <f t="shared" si="0"/>
        <v>1939200</v>
      </c>
      <c r="T14" s="37" t="s">
        <v>764</v>
      </c>
    </row>
    <row r="15" spans="1:20" s="38" customFormat="1" ht="24">
      <c r="A15" s="35">
        <v>11</v>
      </c>
      <c r="B15" s="35"/>
      <c r="C15" s="35" t="s">
        <v>406</v>
      </c>
      <c r="D15" s="35" t="s">
        <v>516</v>
      </c>
      <c r="E15" s="35" t="s">
        <v>517</v>
      </c>
      <c r="F15" s="35">
        <v>237.59</v>
      </c>
      <c r="G15" s="35" t="s">
        <v>518</v>
      </c>
      <c r="H15" s="35" t="s">
        <v>487</v>
      </c>
      <c r="I15" s="35" t="s">
        <v>519</v>
      </c>
      <c r="J15" s="35" t="s">
        <v>488</v>
      </c>
      <c r="K15" s="35" t="s">
        <v>488</v>
      </c>
      <c r="L15" s="35">
        <v>0</v>
      </c>
      <c r="M15" s="35" t="s">
        <v>489</v>
      </c>
      <c r="N15" s="35" t="s">
        <v>101</v>
      </c>
      <c r="O15" s="35">
        <v>1</v>
      </c>
      <c r="P15" s="35" t="s">
        <v>491</v>
      </c>
      <c r="Q15" s="35">
        <v>0</v>
      </c>
      <c r="R15" s="35">
        <v>1</v>
      </c>
      <c r="S15" s="36">
        <f t="shared" si="0"/>
        <v>1425540</v>
      </c>
      <c r="T15" s="37" t="s">
        <v>764</v>
      </c>
    </row>
    <row r="16" spans="1:20" s="38" customFormat="1" ht="36">
      <c r="A16" s="35">
        <v>12</v>
      </c>
      <c r="B16" s="35" t="s">
        <v>80</v>
      </c>
      <c r="C16" s="35" t="s">
        <v>406</v>
      </c>
      <c r="D16" s="35" t="s">
        <v>521</v>
      </c>
      <c r="E16" s="35" t="s">
        <v>522</v>
      </c>
      <c r="F16" s="35">
        <v>520.6</v>
      </c>
      <c r="G16" s="35" t="s">
        <v>696</v>
      </c>
      <c r="H16" s="35" t="s">
        <v>81</v>
      </c>
      <c r="I16" s="35" t="s">
        <v>416</v>
      </c>
      <c r="J16" s="35"/>
      <c r="K16" s="35" t="s">
        <v>82</v>
      </c>
      <c r="L16" s="35">
        <v>0</v>
      </c>
      <c r="M16" s="35" t="s">
        <v>552</v>
      </c>
      <c r="N16" s="35" t="s">
        <v>552</v>
      </c>
      <c r="O16" s="35" t="s">
        <v>684</v>
      </c>
      <c r="P16" s="35" t="s">
        <v>512</v>
      </c>
      <c r="Q16" s="35">
        <v>9</v>
      </c>
      <c r="R16" s="35">
        <v>1</v>
      </c>
      <c r="S16" s="36">
        <f t="shared" si="0"/>
        <v>3123600</v>
      </c>
      <c r="T16" s="37" t="s">
        <v>764</v>
      </c>
    </row>
    <row r="17" spans="1:20" s="38" customFormat="1" ht="36">
      <c r="A17" s="35">
        <v>13</v>
      </c>
      <c r="B17" s="35"/>
      <c r="C17" s="35" t="s">
        <v>406</v>
      </c>
      <c r="D17" s="35" t="s">
        <v>523</v>
      </c>
      <c r="E17" s="35" t="s">
        <v>524</v>
      </c>
      <c r="F17" s="35">
        <v>163.55000000000001</v>
      </c>
      <c r="G17" s="35" t="s">
        <v>494</v>
      </c>
      <c r="H17" s="35" t="s">
        <v>487</v>
      </c>
      <c r="I17" s="35" t="s">
        <v>498</v>
      </c>
      <c r="J17" s="35" t="s">
        <v>488</v>
      </c>
      <c r="K17" s="35" t="s">
        <v>1556</v>
      </c>
      <c r="L17" s="35">
        <v>0</v>
      </c>
      <c r="M17" s="35" t="s">
        <v>489</v>
      </c>
      <c r="N17" s="35" t="s">
        <v>490</v>
      </c>
      <c r="O17" s="35">
        <v>1</v>
      </c>
      <c r="P17" s="35" t="s">
        <v>491</v>
      </c>
      <c r="Q17" s="35">
        <v>0</v>
      </c>
      <c r="R17" s="35">
        <v>1</v>
      </c>
      <c r="S17" s="36">
        <f t="shared" si="0"/>
        <v>981300.00000000012</v>
      </c>
      <c r="T17" s="37" t="s">
        <v>764</v>
      </c>
    </row>
    <row r="18" spans="1:20" s="38" customFormat="1" ht="24">
      <c r="A18" s="35">
        <v>14</v>
      </c>
      <c r="B18" s="35"/>
      <c r="C18" s="35" t="s">
        <v>397</v>
      </c>
      <c r="D18" s="35" t="s">
        <v>526</v>
      </c>
      <c r="E18" s="35" t="s">
        <v>1557</v>
      </c>
      <c r="F18" s="35">
        <v>247.87</v>
      </c>
      <c r="G18" s="35" t="s">
        <v>494</v>
      </c>
      <c r="H18" s="35" t="s">
        <v>415</v>
      </c>
      <c r="I18" s="35" t="s">
        <v>502</v>
      </c>
      <c r="J18" s="35" t="s">
        <v>488</v>
      </c>
      <c r="K18" s="35" t="s">
        <v>488</v>
      </c>
      <c r="L18" s="35">
        <v>0</v>
      </c>
      <c r="M18" s="35" t="s">
        <v>489</v>
      </c>
      <c r="N18" s="35" t="s">
        <v>101</v>
      </c>
      <c r="O18" s="35" t="s">
        <v>503</v>
      </c>
      <c r="P18" s="35" t="s">
        <v>491</v>
      </c>
      <c r="Q18" s="35">
        <v>0</v>
      </c>
      <c r="R18" s="35">
        <v>1</v>
      </c>
      <c r="S18" s="36">
        <f t="shared" si="0"/>
        <v>1487220</v>
      </c>
      <c r="T18" s="37" t="s">
        <v>764</v>
      </c>
    </row>
    <row r="19" spans="1:20" s="42" customFormat="1" ht="24">
      <c r="A19" s="35">
        <v>15</v>
      </c>
      <c r="B19" s="35"/>
      <c r="C19" s="37" t="s">
        <v>406</v>
      </c>
      <c r="D19" s="37" t="s">
        <v>409</v>
      </c>
      <c r="E19" s="37" t="s">
        <v>2556</v>
      </c>
      <c r="F19" s="37" t="s">
        <v>1558</v>
      </c>
      <c r="G19" s="37" t="s">
        <v>515</v>
      </c>
      <c r="H19" s="40" t="s">
        <v>487</v>
      </c>
      <c r="I19" s="37" t="s">
        <v>498</v>
      </c>
      <c r="J19" s="37" t="s">
        <v>488</v>
      </c>
      <c r="K19" s="37">
        <v>2007</v>
      </c>
      <c r="L19" s="37">
        <v>0</v>
      </c>
      <c r="M19" s="37" t="s">
        <v>489</v>
      </c>
      <c r="N19" s="37" t="s">
        <v>490</v>
      </c>
      <c r="O19" s="37">
        <v>2</v>
      </c>
      <c r="P19" s="37" t="s">
        <v>491</v>
      </c>
      <c r="Q19" s="37">
        <v>0</v>
      </c>
      <c r="R19" s="37">
        <v>2</v>
      </c>
      <c r="S19" s="41">
        <v>7453200</v>
      </c>
      <c r="T19" s="37" t="s">
        <v>764</v>
      </c>
    </row>
    <row r="20" spans="1:20" s="38" customFormat="1" ht="24">
      <c r="A20" s="35">
        <v>16</v>
      </c>
      <c r="B20" s="35"/>
      <c r="C20" s="35" t="s">
        <v>406</v>
      </c>
      <c r="D20" s="35" t="s">
        <v>409</v>
      </c>
      <c r="E20" s="35" t="s">
        <v>529</v>
      </c>
      <c r="F20" s="35">
        <v>425.55</v>
      </c>
      <c r="G20" s="35" t="s">
        <v>530</v>
      </c>
      <c r="H20" s="35" t="s">
        <v>415</v>
      </c>
      <c r="I20" s="35" t="s">
        <v>502</v>
      </c>
      <c r="J20" s="35" t="s">
        <v>488</v>
      </c>
      <c r="K20" s="35">
        <v>2008</v>
      </c>
      <c r="L20" s="35">
        <v>0</v>
      </c>
      <c r="M20" s="35" t="s">
        <v>489</v>
      </c>
      <c r="N20" s="35" t="s">
        <v>799</v>
      </c>
      <c r="O20" s="35" t="s">
        <v>503</v>
      </c>
      <c r="P20" s="35" t="s">
        <v>491</v>
      </c>
      <c r="Q20" s="35">
        <v>0</v>
      </c>
      <c r="R20" s="35">
        <v>1</v>
      </c>
      <c r="S20" s="36">
        <f t="shared" si="0"/>
        <v>2553300</v>
      </c>
      <c r="T20" s="37" t="s">
        <v>764</v>
      </c>
    </row>
    <row r="21" spans="1:20" s="38" customFormat="1" ht="24">
      <c r="A21" s="35">
        <v>17</v>
      </c>
      <c r="B21" s="35"/>
      <c r="C21" s="35" t="s">
        <v>406</v>
      </c>
      <c r="D21" s="35" t="s">
        <v>409</v>
      </c>
      <c r="E21" s="35" t="s">
        <v>531</v>
      </c>
      <c r="F21" s="35">
        <v>1488</v>
      </c>
      <c r="G21" s="35" t="s">
        <v>494</v>
      </c>
      <c r="H21" s="35" t="s">
        <v>487</v>
      </c>
      <c r="I21" s="35" t="s">
        <v>498</v>
      </c>
      <c r="J21" s="35" t="s">
        <v>488</v>
      </c>
      <c r="K21" s="35" t="s">
        <v>525</v>
      </c>
      <c r="L21" s="35">
        <v>1</v>
      </c>
      <c r="M21" s="35" t="s">
        <v>489</v>
      </c>
      <c r="N21" s="35" t="s">
        <v>799</v>
      </c>
      <c r="O21" s="35">
        <v>2</v>
      </c>
      <c r="P21" s="35" t="s">
        <v>512</v>
      </c>
      <c r="Q21" s="35">
        <v>0</v>
      </c>
      <c r="R21" s="35">
        <v>1</v>
      </c>
      <c r="S21" s="36">
        <f t="shared" si="0"/>
        <v>8928000</v>
      </c>
      <c r="T21" s="37" t="s">
        <v>764</v>
      </c>
    </row>
    <row r="22" spans="1:20" s="38" customFormat="1" ht="24" customHeight="1">
      <c r="A22" s="98">
        <v>18</v>
      </c>
      <c r="B22" s="98"/>
      <c r="C22" s="98" t="s">
        <v>406</v>
      </c>
      <c r="D22" s="98" t="s">
        <v>407</v>
      </c>
      <c r="E22" s="98" t="s">
        <v>539</v>
      </c>
      <c r="F22" s="35">
        <v>372.35</v>
      </c>
      <c r="G22" s="98" t="s">
        <v>540</v>
      </c>
      <c r="H22" s="98" t="s">
        <v>415</v>
      </c>
      <c r="I22" s="98" t="s">
        <v>541</v>
      </c>
      <c r="J22" s="98" t="s">
        <v>542</v>
      </c>
      <c r="K22" s="98" t="s">
        <v>543</v>
      </c>
      <c r="L22" s="98">
        <v>0</v>
      </c>
      <c r="M22" s="98" t="s">
        <v>489</v>
      </c>
      <c r="N22" s="98" t="s">
        <v>490</v>
      </c>
      <c r="O22" s="98">
        <v>2</v>
      </c>
      <c r="P22" s="98" t="s">
        <v>491</v>
      </c>
      <c r="Q22" s="98">
        <v>0</v>
      </c>
      <c r="R22" s="98">
        <v>2</v>
      </c>
      <c r="S22" s="103">
        <v>4468200</v>
      </c>
      <c r="T22" s="106" t="s">
        <v>764</v>
      </c>
    </row>
    <row r="23" spans="1:20" s="38" customFormat="1" ht="24" customHeight="1">
      <c r="A23" s="98"/>
      <c r="B23" s="98"/>
      <c r="C23" s="102"/>
      <c r="D23" s="98"/>
      <c r="E23" s="98"/>
      <c r="F23" s="35" t="s">
        <v>544</v>
      </c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104"/>
      <c r="T23" s="106"/>
    </row>
    <row r="24" spans="1:20" s="38" customFormat="1" ht="24" customHeight="1">
      <c r="A24" s="98"/>
      <c r="B24" s="98"/>
      <c r="C24" s="102"/>
      <c r="D24" s="98"/>
      <c r="E24" s="98"/>
      <c r="F24" s="35" t="s">
        <v>545</v>
      </c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105"/>
      <c r="T24" s="106"/>
    </row>
    <row r="25" spans="1:20" s="38" customFormat="1" ht="120">
      <c r="A25" s="43">
        <v>19</v>
      </c>
      <c r="B25" s="35" t="s">
        <v>546</v>
      </c>
      <c r="C25" s="35" t="s">
        <v>406</v>
      </c>
      <c r="D25" s="35" t="s">
        <v>409</v>
      </c>
      <c r="E25" s="35" t="s">
        <v>547</v>
      </c>
      <c r="F25" s="43">
        <v>1663.81</v>
      </c>
      <c r="G25" s="35" t="s">
        <v>548</v>
      </c>
      <c r="H25" s="35" t="s">
        <v>549</v>
      </c>
      <c r="I25" s="35" t="s">
        <v>416</v>
      </c>
      <c r="J25" s="35"/>
      <c r="K25" s="43" t="s">
        <v>550</v>
      </c>
      <c r="L25" s="43">
        <v>1</v>
      </c>
      <c r="M25" s="43" t="s">
        <v>551</v>
      </c>
      <c r="N25" s="43" t="s">
        <v>552</v>
      </c>
      <c r="O25" s="35" t="s">
        <v>553</v>
      </c>
      <c r="P25" s="43" t="s">
        <v>491</v>
      </c>
      <c r="Q25" s="43">
        <v>0</v>
      </c>
      <c r="R25" s="43">
        <v>9</v>
      </c>
      <c r="S25" s="36">
        <v>9982860</v>
      </c>
      <c r="T25" s="37" t="s">
        <v>764</v>
      </c>
    </row>
    <row r="26" spans="1:20" s="38" customFormat="1" ht="134.25" customHeight="1">
      <c r="A26" s="44">
        <v>20</v>
      </c>
      <c r="B26" s="35" t="s">
        <v>554</v>
      </c>
      <c r="C26" s="35" t="s">
        <v>397</v>
      </c>
      <c r="D26" s="35" t="s">
        <v>398</v>
      </c>
      <c r="E26" s="35" t="s">
        <v>555</v>
      </c>
      <c r="F26" s="43">
        <v>618.25</v>
      </c>
      <c r="G26" s="35" t="s">
        <v>556</v>
      </c>
      <c r="H26" s="35" t="s">
        <v>557</v>
      </c>
      <c r="I26" s="35" t="s">
        <v>558</v>
      </c>
      <c r="J26" s="35"/>
      <c r="K26" s="35" t="s">
        <v>559</v>
      </c>
      <c r="L26" s="35">
        <v>0</v>
      </c>
      <c r="M26" s="43" t="s">
        <v>551</v>
      </c>
      <c r="N26" s="43" t="s">
        <v>552</v>
      </c>
      <c r="O26" s="35" t="s">
        <v>560</v>
      </c>
      <c r="P26" s="35" t="s">
        <v>512</v>
      </c>
      <c r="Q26" s="35">
        <v>0</v>
      </c>
      <c r="R26" s="35">
        <v>6</v>
      </c>
      <c r="S26" s="36">
        <v>3709500</v>
      </c>
      <c r="T26" s="37" t="s">
        <v>764</v>
      </c>
    </row>
    <row r="27" spans="1:20" s="38" customFormat="1" ht="36">
      <c r="A27" s="31">
        <v>21</v>
      </c>
      <c r="B27" s="35" t="s">
        <v>561</v>
      </c>
      <c r="C27" s="35" t="s">
        <v>406</v>
      </c>
      <c r="D27" s="35" t="s">
        <v>409</v>
      </c>
      <c r="E27" s="35" t="s">
        <v>567</v>
      </c>
      <c r="F27" s="45">
        <v>115</v>
      </c>
      <c r="G27" s="46" t="s">
        <v>562</v>
      </c>
      <c r="H27" s="46" t="s">
        <v>563</v>
      </c>
      <c r="I27" s="46" t="s">
        <v>564</v>
      </c>
      <c r="J27" s="46"/>
      <c r="K27" s="43" t="s">
        <v>565</v>
      </c>
      <c r="L27" s="43">
        <v>0</v>
      </c>
      <c r="M27" s="43" t="s">
        <v>552</v>
      </c>
      <c r="N27" s="43" t="s">
        <v>552</v>
      </c>
      <c r="O27" s="35" t="s">
        <v>568</v>
      </c>
      <c r="P27" s="43" t="s">
        <v>512</v>
      </c>
      <c r="Q27" s="43">
        <v>4</v>
      </c>
      <c r="R27" s="43">
        <v>0</v>
      </c>
      <c r="S27" s="36">
        <f t="shared" ref="S27:S61" si="1">SUM(F27*6000)</f>
        <v>690000</v>
      </c>
      <c r="T27" s="37" t="s">
        <v>764</v>
      </c>
    </row>
    <row r="28" spans="1:20" s="38" customFormat="1" ht="60">
      <c r="A28" s="43">
        <v>22</v>
      </c>
      <c r="B28" s="35" t="s">
        <v>561</v>
      </c>
      <c r="C28" s="35" t="s">
        <v>406</v>
      </c>
      <c r="D28" s="35" t="s">
        <v>409</v>
      </c>
      <c r="E28" s="35" t="s">
        <v>77</v>
      </c>
      <c r="F28" s="45">
        <v>259.5</v>
      </c>
      <c r="G28" s="46" t="s">
        <v>562</v>
      </c>
      <c r="H28" s="46" t="s">
        <v>78</v>
      </c>
      <c r="I28" s="46" t="s">
        <v>79</v>
      </c>
      <c r="J28" s="46"/>
      <c r="K28" s="43">
        <v>2017</v>
      </c>
      <c r="L28" s="43">
        <v>0</v>
      </c>
      <c r="M28" s="43" t="s">
        <v>552</v>
      </c>
      <c r="N28" s="43" t="s">
        <v>552</v>
      </c>
      <c r="O28" s="35" t="s">
        <v>684</v>
      </c>
      <c r="P28" s="43" t="s">
        <v>491</v>
      </c>
      <c r="Q28" s="43">
        <v>4</v>
      </c>
      <c r="R28" s="43">
        <v>0</v>
      </c>
      <c r="S28" s="36">
        <f t="shared" si="1"/>
        <v>1557000</v>
      </c>
      <c r="T28" s="37" t="s">
        <v>764</v>
      </c>
    </row>
    <row r="29" spans="1:20" s="38" customFormat="1" ht="132">
      <c r="A29" s="44">
        <v>23</v>
      </c>
      <c r="B29" s="35" t="s">
        <v>561</v>
      </c>
      <c r="C29" s="35" t="s">
        <v>406</v>
      </c>
      <c r="D29" s="35" t="s">
        <v>409</v>
      </c>
      <c r="E29" s="35" t="s">
        <v>569</v>
      </c>
      <c r="F29" s="43">
        <v>333.63</v>
      </c>
      <c r="G29" s="35" t="s">
        <v>570</v>
      </c>
      <c r="H29" s="35" t="s">
        <v>571</v>
      </c>
      <c r="I29" s="35" t="s">
        <v>572</v>
      </c>
      <c r="J29" s="35"/>
      <c r="K29" s="43" t="s">
        <v>573</v>
      </c>
      <c r="L29" s="43">
        <v>0</v>
      </c>
      <c r="M29" s="43" t="s">
        <v>552</v>
      </c>
      <c r="N29" s="43" t="s">
        <v>552</v>
      </c>
      <c r="O29" s="35" t="s">
        <v>574</v>
      </c>
      <c r="P29" s="43" t="s">
        <v>512</v>
      </c>
      <c r="Q29" s="43">
        <v>7</v>
      </c>
      <c r="R29" s="43">
        <v>0</v>
      </c>
      <c r="S29" s="36">
        <f t="shared" si="1"/>
        <v>2001780</v>
      </c>
      <c r="T29" s="37" t="s">
        <v>764</v>
      </c>
    </row>
    <row r="30" spans="1:20" s="38" customFormat="1" ht="36">
      <c r="A30" s="43">
        <v>24</v>
      </c>
      <c r="B30" s="35" t="s">
        <v>561</v>
      </c>
      <c r="C30" s="35" t="s">
        <v>406</v>
      </c>
      <c r="D30" s="35" t="s">
        <v>409</v>
      </c>
      <c r="E30" s="35" t="s">
        <v>575</v>
      </c>
      <c r="F30" s="45">
        <v>309</v>
      </c>
      <c r="G30" s="46" t="s">
        <v>576</v>
      </c>
      <c r="H30" s="46" t="s">
        <v>577</v>
      </c>
      <c r="I30" s="46" t="s">
        <v>572</v>
      </c>
      <c r="J30" s="46"/>
      <c r="K30" s="43">
        <v>1900</v>
      </c>
      <c r="L30" s="43">
        <v>0</v>
      </c>
      <c r="M30" s="43" t="s">
        <v>552</v>
      </c>
      <c r="N30" s="43" t="s">
        <v>552</v>
      </c>
      <c r="O30" s="35" t="s">
        <v>578</v>
      </c>
      <c r="P30" s="43" t="s">
        <v>491</v>
      </c>
      <c r="Q30" s="43">
        <v>6</v>
      </c>
      <c r="R30" s="43">
        <v>0</v>
      </c>
      <c r="S30" s="36">
        <f t="shared" si="1"/>
        <v>1854000</v>
      </c>
      <c r="T30" s="37" t="s">
        <v>764</v>
      </c>
    </row>
    <row r="31" spans="1:20" s="38" customFormat="1" ht="36">
      <c r="A31" s="44">
        <v>25</v>
      </c>
      <c r="B31" s="35" t="s">
        <v>561</v>
      </c>
      <c r="C31" s="35" t="s">
        <v>406</v>
      </c>
      <c r="D31" s="35" t="s">
        <v>407</v>
      </c>
      <c r="E31" s="35" t="s">
        <v>452</v>
      </c>
      <c r="F31" s="45">
        <v>58.9</v>
      </c>
      <c r="G31" s="46" t="s">
        <v>562</v>
      </c>
      <c r="H31" s="46" t="s">
        <v>579</v>
      </c>
      <c r="I31" s="46" t="s">
        <v>580</v>
      </c>
      <c r="J31" s="46"/>
      <c r="K31" s="43"/>
      <c r="L31" s="43">
        <v>0</v>
      </c>
      <c r="M31" s="43" t="s">
        <v>552</v>
      </c>
      <c r="N31" s="43" t="s">
        <v>552</v>
      </c>
      <c r="O31" s="35" t="s">
        <v>581</v>
      </c>
      <c r="P31" s="43" t="s">
        <v>491</v>
      </c>
      <c r="Q31" s="43">
        <v>1</v>
      </c>
      <c r="R31" s="43">
        <v>0</v>
      </c>
      <c r="S31" s="36">
        <f t="shared" si="1"/>
        <v>353400</v>
      </c>
      <c r="T31" s="37" t="s">
        <v>764</v>
      </c>
    </row>
    <row r="32" spans="1:20" s="38" customFormat="1" ht="84">
      <c r="A32" s="31">
        <v>26</v>
      </c>
      <c r="B32" s="35" t="s">
        <v>561</v>
      </c>
      <c r="C32" s="35" t="s">
        <v>406</v>
      </c>
      <c r="D32" s="35" t="s">
        <v>407</v>
      </c>
      <c r="E32" s="35" t="s">
        <v>222</v>
      </c>
      <c r="F32" s="45">
        <v>354.75</v>
      </c>
      <c r="G32" s="46" t="s">
        <v>1757</v>
      </c>
      <c r="H32" s="46" t="s">
        <v>223</v>
      </c>
      <c r="I32" s="46" t="s">
        <v>416</v>
      </c>
      <c r="J32" s="46"/>
      <c r="K32" s="43" t="s">
        <v>582</v>
      </c>
      <c r="L32" s="43">
        <v>0</v>
      </c>
      <c r="M32" s="43" t="s">
        <v>552</v>
      </c>
      <c r="N32" s="43" t="s">
        <v>552</v>
      </c>
      <c r="O32" s="35" t="s">
        <v>1758</v>
      </c>
      <c r="P32" s="43" t="s">
        <v>512</v>
      </c>
      <c r="Q32" s="43">
        <v>8</v>
      </c>
      <c r="R32" s="43">
        <v>0</v>
      </c>
      <c r="S32" s="36">
        <f t="shared" si="1"/>
        <v>2128500</v>
      </c>
      <c r="T32" s="37" t="s">
        <v>764</v>
      </c>
    </row>
    <row r="33" spans="1:20" s="38" customFormat="1" ht="96">
      <c r="A33" s="43">
        <v>27</v>
      </c>
      <c r="B33" s="35" t="s">
        <v>561</v>
      </c>
      <c r="C33" s="35" t="s">
        <v>406</v>
      </c>
      <c r="D33" s="35" t="s">
        <v>516</v>
      </c>
      <c r="E33" s="35" t="s">
        <v>583</v>
      </c>
      <c r="F33" s="46">
        <v>233.55</v>
      </c>
      <c r="G33" s="46" t="s">
        <v>677</v>
      </c>
      <c r="H33" s="46" t="s">
        <v>678</v>
      </c>
      <c r="I33" s="46" t="s">
        <v>572</v>
      </c>
      <c r="J33" s="46"/>
      <c r="K33" s="43" t="s">
        <v>582</v>
      </c>
      <c r="L33" s="43">
        <v>0</v>
      </c>
      <c r="M33" s="43" t="s">
        <v>552</v>
      </c>
      <c r="N33" s="43" t="s">
        <v>552</v>
      </c>
      <c r="O33" s="35" t="s">
        <v>679</v>
      </c>
      <c r="P33" s="43" t="s">
        <v>491</v>
      </c>
      <c r="Q33" s="43">
        <v>4</v>
      </c>
      <c r="R33" s="43">
        <v>0</v>
      </c>
      <c r="S33" s="36">
        <f t="shared" si="1"/>
        <v>1401300</v>
      </c>
      <c r="T33" s="37" t="s">
        <v>764</v>
      </c>
    </row>
    <row r="34" spans="1:20" s="38" customFormat="1" ht="36">
      <c r="A34" s="44">
        <v>28</v>
      </c>
      <c r="B34" s="35" t="s">
        <v>561</v>
      </c>
      <c r="C34" s="35" t="s">
        <v>397</v>
      </c>
      <c r="D34" s="35" t="s">
        <v>398</v>
      </c>
      <c r="E34" s="35" t="s">
        <v>680</v>
      </c>
      <c r="F34" s="45">
        <v>517.37</v>
      </c>
      <c r="G34" s="35" t="s">
        <v>681</v>
      </c>
      <c r="H34" s="46" t="s">
        <v>682</v>
      </c>
      <c r="I34" s="46"/>
      <c r="J34" s="46"/>
      <c r="K34" s="43" t="s">
        <v>683</v>
      </c>
      <c r="L34" s="43">
        <v>0</v>
      </c>
      <c r="M34" s="43" t="s">
        <v>552</v>
      </c>
      <c r="N34" s="43" t="s">
        <v>552</v>
      </c>
      <c r="O34" s="35" t="s">
        <v>684</v>
      </c>
      <c r="P34" s="43" t="s">
        <v>491</v>
      </c>
      <c r="Q34" s="43">
        <v>3</v>
      </c>
      <c r="R34" s="43">
        <v>1</v>
      </c>
      <c r="S34" s="36">
        <f t="shared" si="1"/>
        <v>3104220</v>
      </c>
      <c r="T34" s="37" t="s">
        <v>764</v>
      </c>
    </row>
    <row r="35" spans="1:20" s="38" customFormat="1" ht="36">
      <c r="A35" s="44">
        <v>29</v>
      </c>
      <c r="B35" s="35" t="s">
        <v>561</v>
      </c>
      <c r="C35" s="35" t="s">
        <v>406</v>
      </c>
      <c r="D35" s="35" t="s">
        <v>513</v>
      </c>
      <c r="E35" s="35" t="s">
        <v>685</v>
      </c>
      <c r="F35" s="45">
        <v>126.4</v>
      </c>
      <c r="G35" s="46" t="s">
        <v>686</v>
      </c>
      <c r="H35" s="46" t="s">
        <v>687</v>
      </c>
      <c r="I35" s="46" t="s">
        <v>580</v>
      </c>
      <c r="J35" s="46"/>
      <c r="K35" s="43">
        <v>2011</v>
      </c>
      <c r="L35" s="43">
        <v>0</v>
      </c>
      <c r="M35" s="43" t="s">
        <v>552</v>
      </c>
      <c r="N35" s="43" t="s">
        <v>552</v>
      </c>
      <c r="O35" s="35" t="s">
        <v>688</v>
      </c>
      <c r="P35" s="43" t="s">
        <v>491</v>
      </c>
      <c r="Q35" s="43">
        <v>4</v>
      </c>
      <c r="R35" s="43">
        <v>0</v>
      </c>
      <c r="S35" s="36">
        <f t="shared" si="1"/>
        <v>758400</v>
      </c>
      <c r="T35" s="37" t="s">
        <v>764</v>
      </c>
    </row>
    <row r="36" spans="1:20" s="38" customFormat="1" ht="36">
      <c r="A36" s="31">
        <v>30</v>
      </c>
      <c r="B36" s="35" t="s">
        <v>561</v>
      </c>
      <c r="C36" s="35" t="s">
        <v>406</v>
      </c>
      <c r="D36" s="35" t="s">
        <v>513</v>
      </c>
      <c r="E36" s="35" t="s">
        <v>689</v>
      </c>
      <c r="F36" s="45">
        <v>126.4</v>
      </c>
      <c r="G36" s="46" t="s">
        <v>686</v>
      </c>
      <c r="H36" s="46" t="s">
        <v>687</v>
      </c>
      <c r="I36" s="46" t="s">
        <v>580</v>
      </c>
      <c r="J36" s="46"/>
      <c r="K36" s="43">
        <v>2012</v>
      </c>
      <c r="L36" s="43">
        <v>0</v>
      </c>
      <c r="M36" s="43" t="s">
        <v>552</v>
      </c>
      <c r="N36" s="43" t="s">
        <v>552</v>
      </c>
      <c r="O36" s="35" t="s">
        <v>688</v>
      </c>
      <c r="P36" s="43" t="s">
        <v>491</v>
      </c>
      <c r="Q36" s="43">
        <v>4</v>
      </c>
      <c r="R36" s="43">
        <v>0</v>
      </c>
      <c r="S36" s="36">
        <f t="shared" si="1"/>
        <v>758400</v>
      </c>
      <c r="T36" s="37" t="s">
        <v>764</v>
      </c>
    </row>
    <row r="37" spans="1:20" s="38" customFormat="1" ht="48">
      <c r="A37" s="43">
        <v>31</v>
      </c>
      <c r="B37" s="35" t="s">
        <v>561</v>
      </c>
      <c r="C37" s="35" t="s">
        <v>406</v>
      </c>
      <c r="D37" s="35" t="s">
        <v>513</v>
      </c>
      <c r="E37" s="35" t="s">
        <v>690</v>
      </c>
      <c r="F37" s="43">
        <v>438.98</v>
      </c>
      <c r="G37" s="35" t="s">
        <v>691</v>
      </c>
      <c r="H37" s="35" t="s">
        <v>692</v>
      </c>
      <c r="I37" s="35" t="s">
        <v>416</v>
      </c>
      <c r="J37" s="35"/>
      <c r="K37" s="43" t="s">
        <v>693</v>
      </c>
      <c r="L37" s="43">
        <v>0</v>
      </c>
      <c r="M37" s="43" t="s">
        <v>552</v>
      </c>
      <c r="N37" s="43" t="s">
        <v>552</v>
      </c>
      <c r="O37" s="35" t="s">
        <v>684</v>
      </c>
      <c r="P37" s="43" t="s">
        <v>491</v>
      </c>
      <c r="Q37" s="43">
        <v>9</v>
      </c>
      <c r="R37" s="43">
        <v>0</v>
      </c>
      <c r="S37" s="36">
        <f t="shared" si="1"/>
        <v>2633880</v>
      </c>
      <c r="T37" s="37" t="s">
        <v>764</v>
      </c>
    </row>
    <row r="38" spans="1:20" s="38" customFormat="1" ht="38.25" customHeight="1">
      <c r="A38" s="44">
        <v>32</v>
      </c>
      <c r="B38" s="35" t="s">
        <v>694</v>
      </c>
      <c r="C38" s="35" t="s">
        <v>406</v>
      </c>
      <c r="D38" s="35" t="s">
        <v>516</v>
      </c>
      <c r="E38" s="35" t="s">
        <v>695</v>
      </c>
      <c r="F38" s="43">
        <v>564.44000000000005</v>
      </c>
      <c r="G38" s="35" t="s">
        <v>696</v>
      </c>
      <c r="H38" s="35" t="s">
        <v>692</v>
      </c>
      <c r="I38" s="35" t="s">
        <v>416</v>
      </c>
      <c r="J38" s="35"/>
      <c r="K38" s="43">
        <v>2013</v>
      </c>
      <c r="L38" s="43">
        <v>0</v>
      </c>
      <c r="M38" s="43" t="s">
        <v>552</v>
      </c>
      <c r="N38" s="43" t="s">
        <v>552</v>
      </c>
      <c r="O38" s="35" t="s">
        <v>697</v>
      </c>
      <c r="P38" s="43" t="s">
        <v>491</v>
      </c>
      <c r="Q38" s="43">
        <v>15</v>
      </c>
      <c r="R38" s="43">
        <v>0</v>
      </c>
      <c r="S38" s="36">
        <f t="shared" si="1"/>
        <v>3386640.0000000005</v>
      </c>
      <c r="T38" s="37" t="s">
        <v>764</v>
      </c>
    </row>
    <row r="39" spans="1:20" s="38" customFormat="1" ht="38.25" customHeight="1">
      <c r="A39" s="43">
        <v>33</v>
      </c>
      <c r="B39" s="35" t="s">
        <v>694</v>
      </c>
      <c r="C39" s="35" t="s">
        <v>406</v>
      </c>
      <c r="D39" s="35" t="s">
        <v>516</v>
      </c>
      <c r="E39" s="35" t="s">
        <v>698</v>
      </c>
      <c r="F39" s="43">
        <v>564.44000000000005</v>
      </c>
      <c r="G39" s="35" t="s">
        <v>696</v>
      </c>
      <c r="H39" s="35" t="s">
        <v>692</v>
      </c>
      <c r="I39" s="35" t="s">
        <v>416</v>
      </c>
      <c r="J39" s="35"/>
      <c r="K39" s="43">
        <v>2013</v>
      </c>
      <c r="L39" s="43">
        <v>0</v>
      </c>
      <c r="M39" s="43" t="s">
        <v>552</v>
      </c>
      <c r="N39" s="43" t="s">
        <v>552</v>
      </c>
      <c r="O39" s="35" t="s">
        <v>697</v>
      </c>
      <c r="P39" s="43" t="s">
        <v>491</v>
      </c>
      <c r="Q39" s="43">
        <v>15</v>
      </c>
      <c r="R39" s="43">
        <v>0</v>
      </c>
      <c r="S39" s="36">
        <f t="shared" si="1"/>
        <v>3386640.0000000005</v>
      </c>
      <c r="T39" s="37" t="s">
        <v>764</v>
      </c>
    </row>
    <row r="40" spans="1:20" s="38" customFormat="1" ht="60">
      <c r="A40" s="44">
        <v>34</v>
      </c>
      <c r="B40" s="35" t="s">
        <v>703</v>
      </c>
      <c r="C40" s="35" t="s">
        <v>397</v>
      </c>
      <c r="D40" s="35" t="s">
        <v>398</v>
      </c>
      <c r="E40" s="35" t="s">
        <v>704</v>
      </c>
      <c r="F40" s="47">
        <v>1093.44</v>
      </c>
      <c r="G40" s="35" t="s">
        <v>562</v>
      </c>
      <c r="H40" s="35" t="s">
        <v>705</v>
      </c>
      <c r="I40" s="35" t="s">
        <v>706</v>
      </c>
      <c r="J40" s="35"/>
      <c r="K40" s="43" t="s">
        <v>543</v>
      </c>
      <c r="L40" s="43">
        <v>1</v>
      </c>
      <c r="M40" s="43" t="s">
        <v>551</v>
      </c>
      <c r="N40" s="43" t="s">
        <v>520</v>
      </c>
      <c r="O40" s="35" t="s">
        <v>568</v>
      </c>
      <c r="P40" s="43" t="s">
        <v>512</v>
      </c>
      <c r="Q40" s="43">
        <v>0</v>
      </c>
      <c r="R40" s="43"/>
      <c r="S40" s="36">
        <f t="shared" si="1"/>
        <v>6560640</v>
      </c>
      <c r="T40" s="37" t="s">
        <v>764</v>
      </c>
    </row>
    <row r="41" spans="1:20" s="38" customFormat="1" ht="24">
      <c r="A41" s="31">
        <v>35</v>
      </c>
      <c r="B41" s="35"/>
      <c r="C41" s="35" t="s">
        <v>406</v>
      </c>
      <c r="D41" s="35" t="s">
        <v>409</v>
      </c>
      <c r="E41" s="35" t="s">
        <v>98</v>
      </c>
      <c r="F41" s="35">
        <v>1248</v>
      </c>
      <c r="G41" s="35" t="s">
        <v>99</v>
      </c>
      <c r="H41" s="35" t="s">
        <v>415</v>
      </c>
      <c r="I41" s="35" t="s">
        <v>100</v>
      </c>
      <c r="J41" s="35" t="s">
        <v>533</v>
      </c>
      <c r="K41" s="35">
        <v>2016</v>
      </c>
      <c r="L41" s="35">
        <v>1</v>
      </c>
      <c r="M41" s="35" t="s">
        <v>489</v>
      </c>
      <c r="N41" s="35" t="s">
        <v>101</v>
      </c>
      <c r="O41" s="35">
        <v>2</v>
      </c>
      <c r="P41" s="35" t="s">
        <v>102</v>
      </c>
      <c r="Q41" s="35">
        <v>0</v>
      </c>
      <c r="R41" s="35">
        <v>1</v>
      </c>
      <c r="S41" s="36">
        <f t="shared" si="1"/>
        <v>7488000</v>
      </c>
      <c r="T41" s="37" t="s">
        <v>764</v>
      </c>
    </row>
    <row r="42" spans="1:20" s="38" customFormat="1" ht="36">
      <c r="A42" s="43">
        <v>36</v>
      </c>
      <c r="B42" s="35" t="s">
        <v>80</v>
      </c>
      <c r="C42" s="35" t="s">
        <v>406</v>
      </c>
      <c r="D42" s="35" t="s">
        <v>523</v>
      </c>
      <c r="E42" s="35" t="s">
        <v>778</v>
      </c>
      <c r="F42" s="35">
        <v>190</v>
      </c>
      <c r="G42" s="35" t="s">
        <v>696</v>
      </c>
      <c r="H42" s="35" t="s">
        <v>87</v>
      </c>
      <c r="I42" s="35" t="s">
        <v>88</v>
      </c>
      <c r="J42" s="35"/>
      <c r="K42" s="35">
        <v>2016</v>
      </c>
      <c r="L42" s="35">
        <v>0</v>
      </c>
      <c r="M42" s="35" t="s">
        <v>552</v>
      </c>
      <c r="N42" s="35" t="s">
        <v>552</v>
      </c>
      <c r="O42" s="35" t="s">
        <v>684</v>
      </c>
      <c r="P42" s="35" t="s">
        <v>491</v>
      </c>
      <c r="Q42" s="35">
        <v>8</v>
      </c>
      <c r="R42" s="35">
        <v>0</v>
      </c>
      <c r="S42" s="36">
        <f t="shared" si="1"/>
        <v>1140000</v>
      </c>
      <c r="T42" s="37" t="s">
        <v>764</v>
      </c>
    </row>
    <row r="43" spans="1:20" s="38" customFormat="1" ht="24">
      <c r="A43" s="43">
        <v>37</v>
      </c>
      <c r="B43" s="35" t="s">
        <v>80</v>
      </c>
      <c r="C43" s="35" t="s">
        <v>406</v>
      </c>
      <c r="D43" s="35" t="s">
        <v>521</v>
      </c>
      <c r="E43" s="35" t="s">
        <v>83</v>
      </c>
      <c r="F43" s="35">
        <v>144</v>
      </c>
      <c r="G43" s="35" t="s">
        <v>696</v>
      </c>
      <c r="H43" s="35" t="s">
        <v>687</v>
      </c>
      <c r="I43" s="35" t="s">
        <v>572</v>
      </c>
      <c r="J43" s="35"/>
      <c r="K43" s="35">
        <v>2017</v>
      </c>
      <c r="L43" s="35">
        <v>0</v>
      </c>
      <c r="M43" s="35" t="s">
        <v>552</v>
      </c>
      <c r="N43" s="35" t="s">
        <v>552</v>
      </c>
      <c r="O43" s="35" t="s">
        <v>84</v>
      </c>
      <c r="P43" s="35" t="s">
        <v>491</v>
      </c>
      <c r="Q43" s="35">
        <v>4</v>
      </c>
      <c r="R43" s="35">
        <v>0</v>
      </c>
      <c r="S43" s="36">
        <f t="shared" si="1"/>
        <v>864000</v>
      </c>
      <c r="T43" s="37" t="s">
        <v>764</v>
      </c>
    </row>
    <row r="44" spans="1:20" s="38" customFormat="1" ht="24">
      <c r="A44" s="44">
        <v>38</v>
      </c>
      <c r="B44" s="35" t="s">
        <v>80</v>
      </c>
      <c r="C44" s="35" t="s">
        <v>406</v>
      </c>
      <c r="D44" s="35" t="s">
        <v>521</v>
      </c>
      <c r="E44" s="35" t="s">
        <v>85</v>
      </c>
      <c r="F44" s="35">
        <v>144</v>
      </c>
      <c r="G44" s="35" t="s">
        <v>696</v>
      </c>
      <c r="H44" s="35" t="s">
        <v>687</v>
      </c>
      <c r="I44" s="35" t="s">
        <v>572</v>
      </c>
      <c r="J44" s="35"/>
      <c r="K44" s="35">
        <v>2017</v>
      </c>
      <c r="L44" s="35">
        <v>0</v>
      </c>
      <c r="M44" s="35" t="s">
        <v>552</v>
      </c>
      <c r="N44" s="35" t="s">
        <v>552</v>
      </c>
      <c r="O44" s="35" t="s">
        <v>84</v>
      </c>
      <c r="P44" s="35" t="s">
        <v>491</v>
      </c>
      <c r="Q44" s="35">
        <v>4</v>
      </c>
      <c r="R44" s="35">
        <v>0</v>
      </c>
      <c r="S44" s="36">
        <f t="shared" si="1"/>
        <v>864000</v>
      </c>
      <c r="T44" s="37" t="s">
        <v>764</v>
      </c>
    </row>
    <row r="45" spans="1:20" s="38" customFormat="1" ht="24">
      <c r="A45" s="31">
        <v>39</v>
      </c>
      <c r="B45" s="35" t="s">
        <v>80</v>
      </c>
      <c r="C45" s="35" t="s">
        <v>406</v>
      </c>
      <c r="D45" s="35" t="s">
        <v>521</v>
      </c>
      <c r="E45" s="35" t="s">
        <v>86</v>
      </c>
      <c r="F45" s="35">
        <v>144</v>
      </c>
      <c r="G45" s="35" t="s">
        <v>696</v>
      </c>
      <c r="H45" s="35" t="s">
        <v>687</v>
      </c>
      <c r="I45" s="35" t="s">
        <v>572</v>
      </c>
      <c r="J45" s="35"/>
      <c r="K45" s="35">
        <v>2017</v>
      </c>
      <c r="L45" s="35">
        <v>0</v>
      </c>
      <c r="M45" s="35" t="s">
        <v>552</v>
      </c>
      <c r="N45" s="35" t="s">
        <v>552</v>
      </c>
      <c r="O45" s="35" t="s">
        <v>84</v>
      </c>
      <c r="P45" s="35" t="s">
        <v>491</v>
      </c>
      <c r="Q45" s="35">
        <v>4</v>
      </c>
      <c r="R45" s="35">
        <v>0</v>
      </c>
      <c r="S45" s="36">
        <f t="shared" si="1"/>
        <v>864000</v>
      </c>
      <c r="T45" s="37" t="s">
        <v>764</v>
      </c>
    </row>
    <row r="46" spans="1:20" s="38" customFormat="1" ht="24">
      <c r="A46" s="43">
        <v>40</v>
      </c>
      <c r="B46" s="35" t="s">
        <v>2557</v>
      </c>
      <c r="C46" s="35" t="s">
        <v>406</v>
      </c>
      <c r="D46" s="35" t="s">
        <v>409</v>
      </c>
      <c r="E46" s="35" t="s">
        <v>1504</v>
      </c>
      <c r="F46" s="35">
        <v>1091.25</v>
      </c>
      <c r="G46" s="35" t="s">
        <v>1509</v>
      </c>
      <c r="H46" s="35" t="s">
        <v>235</v>
      </c>
      <c r="I46" s="35" t="s">
        <v>1510</v>
      </c>
      <c r="J46" s="35" t="s">
        <v>1511</v>
      </c>
      <c r="K46" s="35" t="s">
        <v>1512</v>
      </c>
      <c r="L46" s="35">
        <v>0</v>
      </c>
      <c r="M46" s="35" t="s">
        <v>489</v>
      </c>
      <c r="N46" s="35" t="s">
        <v>101</v>
      </c>
      <c r="O46" s="35" t="s">
        <v>1513</v>
      </c>
      <c r="P46" s="35" t="s">
        <v>491</v>
      </c>
      <c r="Q46" s="35">
        <v>0</v>
      </c>
      <c r="R46" s="35">
        <v>1</v>
      </c>
      <c r="S46" s="36">
        <f t="shared" si="1"/>
        <v>6547500</v>
      </c>
      <c r="T46" s="37" t="s">
        <v>764</v>
      </c>
    </row>
    <row r="47" spans="1:20" s="38" customFormat="1" ht="36">
      <c r="A47" s="44">
        <v>41</v>
      </c>
      <c r="B47" s="37" t="s">
        <v>561</v>
      </c>
      <c r="C47" s="37" t="s">
        <v>406</v>
      </c>
      <c r="D47" s="37" t="s">
        <v>409</v>
      </c>
      <c r="E47" s="37" t="s">
        <v>1501</v>
      </c>
      <c r="F47" s="48">
        <v>320</v>
      </c>
      <c r="G47" s="49" t="s">
        <v>562</v>
      </c>
      <c r="H47" s="49" t="s">
        <v>563</v>
      </c>
      <c r="I47" s="49" t="s">
        <v>564</v>
      </c>
      <c r="J47" s="49"/>
      <c r="K47" s="50" t="s">
        <v>565</v>
      </c>
      <c r="L47" s="50">
        <v>0</v>
      </c>
      <c r="M47" s="50" t="s">
        <v>552</v>
      </c>
      <c r="N47" s="50" t="s">
        <v>552</v>
      </c>
      <c r="O47" s="37" t="s">
        <v>566</v>
      </c>
      <c r="P47" s="50" t="s">
        <v>512</v>
      </c>
      <c r="Q47" s="50">
        <v>7</v>
      </c>
      <c r="R47" s="50">
        <v>0</v>
      </c>
      <c r="S47" s="36">
        <f t="shared" si="1"/>
        <v>1920000</v>
      </c>
      <c r="T47" s="37" t="s">
        <v>764</v>
      </c>
    </row>
    <row r="48" spans="1:20" s="38" customFormat="1" ht="36">
      <c r="A48" s="43">
        <v>42</v>
      </c>
      <c r="B48" s="37" t="s">
        <v>561</v>
      </c>
      <c r="C48" s="37" t="s">
        <v>406</v>
      </c>
      <c r="D48" s="37" t="s">
        <v>409</v>
      </c>
      <c r="E48" s="37" t="s">
        <v>1502</v>
      </c>
      <c r="F48" s="48">
        <v>240</v>
      </c>
      <c r="G48" s="49" t="s">
        <v>562</v>
      </c>
      <c r="H48" s="49" t="s">
        <v>563</v>
      </c>
      <c r="I48" s="49" t="s">
        <v>564</v>
      </c>
      <c r="J48" s="49"/>
      <c r="K48" s="37" t="s">
        <v>565</v>
      </c>
      <c r="L48" s="37">
        <v>0</v>
      </c>
      <c r="M48" s="50" t="s">
        <v>552</v>
      </c>
      <c r="N48" s="50" t="s">
        <v>552</v>
      </c>
      <c r="O48" s="37" t="s">
        <v>566</v>
      </c>
      <c r="P48" s="37" t="s">
        <v>512</v>
      </c>
      <c r="Q48" s="37">
        <v>8</v>
      </c>
      <c r="R48" s="37">
        <v>0</v>
      </c>
      <c r="S48" s="36">
        <f t="shared" si="1"/>
        <v>1440000</v>
      </c>
      <c r="T48" s="37" t="s">
        <v>764</v>
      </c>
    </row>
    <row r="49" spans="1:20" s="38" customFormat="1" ht="48">
      <c r="A49" s="44">
        <v>43</v>
      </c>
      <c r="B49" s="51" t="s">
        <v>2077</v>
      </c>
      <c r="C49" s="51" t="s">
        <v>406</v>
      </c>
      <c r="D49" s="51" t="s">
        <v>423</v>
      </c>
      <c r="E49" s="51" t="s">
        <v>2078</v>
      </c>
      <c r="F49" s="52">
        <v>190.71</v>
      </c>
      <c r="G49" s="51" t="s">
        <v>2079</v>
      </c>
      <c r="H49" s="51" t="s">
        <v>415</v>
      </c>
      <c r="I49" s="51" t="s">
        <v>572</v>
      </c>
      <c r="J49" s="51"/>
      <c r="K49" s="52" t="s">
        <v>2080</v>
      </c>
      <c r="L49" s="52">
        <v>0</v>
      </c>
      <c r="M49" s="52" t="s">
        <v>551</v>
      </c>
      <c r="N49" s="52" t="s">
        <v>552</v>
      </c>
      <c r="O49" s="51" t="s">
        <v>2081</v>
      </c>
      <c r="P49" s="53" t="s">
        <v>512</v>
      </c>
      <c r="Q49" s="53">
        <v>0</v>
      </c>
      <c r="R49" s="53">
        <v>1</v>
      </c>
      <c r="S49" s="36">
        <f t="shared" si="1"/>
        <v>1144260</v>
      </c>
      <c r="T49" s="37" t="s">
        <v>764</v>
      </c>
    </row>
    <row r="50" spans="1:20" s="38" customFormat="1" ht="180">
      <c r="A50" s="44">
        <v>44</v>
      </c>
      <c r="B50" s="35" t="s">
        <v>89</v>
      </c>
      <c r="C50" s="35" t="s">
        <v>406</v>
      </c>
      <c r="D50" s="35" t="s">
        <v>506</v>
      </c>
      <c r="E50" s="35" t="s">
        <v>90</v>
      </c>
      <c r="F50" s="35">
        <v>365.72</v>
      </c>
      <c r="G50" s="35" t="s">
        <v>91</v>
      </c>
      <c r="H50" s="35" t="s">
        <v>692</v>
      </c>
      <c r="I50" s="35" t="s">
        <v>88</v>
      </c>
      <c r="J50" s="35"/>
      <c r="K50" s="35">
        <v>2017</v>
      </c>
      <c r="L50" s="35">
        <v>0</v>
      </c>
      <c r="M50" s="35" t="s">
        <v>92</v>
      </c>
      <c r="N50" s="35" t="s">
        <v>1660</v>
      </c>
      <c r="O50" s="35" t="s">
        <v>84</v>
      </c>
      <c r="P50" s="35" t="s">
        <v>491</v>
      </c>
      <c r="Q50" s="35"/>
      <c r="R50" s="35"/>
      <c r="S50" s="36">
        <f t="shared" si="1"/>
        <v>2194320</v>
      </c>
      <c r="T50" s="37" t="s">
        <v>188</v>
      </c>
    </row>
    <row r="51" spans="1:20" s="38" customFormat="1" ht="324">
      <c r="A51" s="43">
        <v>45</v>
      </c>
      <c r="B51" s="35" t="s">
        <v>699</v>
      </c>
      <c r="C51" s="35" t="s">
        <v>406</v>
      </c>
      <c r="D51" s="35" t="s">
        <v>506</v>
      </c>
      <c r="E51" s="35" t="s">
        <v>90</v>
      </c>
      <c r="F51" s="35">
        <v>1205.07</v>
      </c>
      <c r="G51" s="35" t="s">
        <v>700</v>
      </c>
      <c r="H51" s="35" t="s">
        <v>682</v>
      </c>
      <c r="I51" s="35" t="s">
        <v>93</v>
      </c>
      <c r="J51" s="35"/>
      <c r="K51" s="35" t="s">
        <v>701</v>
      </c>
      <c r="L51" s="35">
        <v>2</v>
      </c>
      <c r="M51" s="35" t="s">
        <v>1659</v>
      </c>
      <c r="N51" s="35" t="s">
        <v>1660</v>
      </c>
      <c r="O51" s="35" t="s">
        <v>702</v>
      </c>
      <c r="P51" s="35" t="s">
        <v>512</v>
      </c>
      <c r="Q51" s="35"/>
      <c r="R51" s="35" t="s">
        <v>1661</v>
      </c>
      <c r="S51" s="36">
        <f t="shared" si="1"/>
        <v>7230420</v>
      </c>
      <c r="T51" s="37" t="s">
        <v>188</v>
      </c>
    </row>
    <row r="52" spans="1:20" s="38" customFormat="1" ht="24">
      <c r="A52" s="44">
        <v>46</v>
      </c>
      <c r="B52" s="37"/>
      <c r="C52" s="37" t="s">
        <v>397</v>
      </c>
      <c r="D52" s="37" t="s">
        <v>398</v>
      </c>
      <c r="E52" s="37" t="s">
        <v>399</v>
      </c>
      <c r="F52" s="37">
        <v>1905.7</v>
      </c>
      <c r="G52" s="37" t="s">
        <v>227</v>
      </c>
      <c r="H52" s="37" t="s">
        <v>228</v>
      </c>
      <c r="I52" s="37" t="s">
        <v>229</v>
      </c>
      <c r="J52" s="37"/>
      <c r="K52" s="37">
        <v>1996</v>
      </c>
      <c r="L52" s="54"/>
      <c r="M52" s="55" t="s">
        <v>1746</v>
      </c>
      <c r="N52" s="55" t="s">
        <v>862</v>
      </c>
      <c r="O52" s="55">
        <v>2</v>
      </c>
      <c r="P52" s="55" t="s">
        <v>491</v>
      </c>
      <c r="Q52" s="55">
        <v>0</v>
      </c>
      <c r="R52" s="55">
        <v>1</v>
      </c>
      <c r="S52" s="36">
        <f t="shared" si="1"/>
        <v>11434200</v>
      </c>
      <c r="T52" s="37" t="s">
        <v>401</v>
      </c>
    </row>
    <row r="53" spans="1:20" s="38" customFormat="1" ht="36">
      <c r="A53" s="43">
        <v>47</v>
      </c>
      <c r="B53" s="37"/>
      <c r="C53" s="37" t="s">
        <v>397</v>
      </c>
      <c r="D53" s="37" t="s">
        <v>398</v>
      </c>
      <c r="E53" s="37" t="s">
        <v>399</v>
      </c>
      <c r="F53" s="37">
        <v>379.2</v>
      </c>
      <c r="G53" s="37" t="s">
        <v>227</v>
      </c>
      <c r="H53" s="37" t="s">
        <v>230</v>
      </c>
      <c r="I53" s="37" t="s">
        <v>231</v>
      </c>
      <c r="J53" s="37"/>
      <c r="K53" s="37">
        <v>2002</v>
      </c>
      <c r="L53" s="54"/>
      <c r="M53" s="55" t="s">
        <v>1746</v>
      </c>
      <c r="N53" s="55" t="s">
        <v>862</v>
      </c>
      <c r="O53" s="55">
        <v>1</v>
      </c>
      <c r="P53" s="55" t="s">
        <v>491</v>
      </c>
      <c r="Q53" s="55">
        <v>0</v>
      </c>
      <c r="R53" s="55">
        <v>1</v>
      </c>
      <c r="S53" s="36">
        <f t="shared" si="1"/>
        <v>2275200</v>
      </c>
      <c r="T53" s="37" t="s">
        <v>401</v>
      </c>
    </row>
    <row r="54" spans="1:20" s="38" customFormat="1" ht="36">
      <c r="A54" s="44">
        <v>48</v>
      </c>
      <c r="B54" s="37"/>
      <c r="C54" s="37" t="s">
        <v>397</v>
      </c>
      <c r="D54" s="37" t="s">
        <v>398</v>
      </c>
      <c r="E54" s="37" t="s">
        <v>403</v>
      </c>
      <c r="F54" s="37">
        <v>58.72</v>
      </c>
      <c r="G54" s="37" t="s">
        <v>404</v>
      </c>
      <c r="H54" s="37" t="s">
        <v>405</v>
      </c>
      <c r="I54" s="37" t="s">
        <v>232</v>
      </c>
      <c r="J54" s="37"/>
      <c r="K54" s="37">
        <v>2009</v>
      </c>
      <c r="L54" s="54"/>
      <c r="M54" s="55" t="s">
        <v>489</v>
      </c>
      <c r="N54" s="55" t="s">
        <v>862</v>
      </c>
      <c r="O54" s="55">
        <v>1</v>
      </c>
      <c r="P54" s="55" t="s">
        <v>491</v>
      </c>
      <c r="Q54" s="55">
        <v>0</v>
      </c>
      <c r="R54" s="55">
        <v>1</v>
      </c>
      <c r="S54" s="36">
        <f t="shared" si="1"/>
        <v>352320</v>
      </c>
      <c r="T54" s="37" t="s">
        <v>401</v>
      </c>
    </row>
    <row r="55" spans="1:20" s="38" customFormat="1" ht="24">
      <c r="A55" s="44">
        <v>49</v>
      </c>
      <c r="B55" s="37"/>
      <c r="C55" s="37" t="s">
        <v>406</v>
      </c>
      <c r="D55" s="37" t="s">
        <v>407</v>
      </c>
      <c r="E55" s="37" t="s">
        <v>708</v>
      </c>
      <c r="F55" s="37">
        <v>123.38</v>
      </c>
      <c r="G55" s="37" t="s">
        <v>709</v>
      </c>
      <c r="H55" s="37" t="s">
        <v>408</v>
      </c>
      <c r="I55" s="37" t="s">
        <v>402</v>
      </c>
      <c r="J55" s="37"/>
      <c r="K55" s="37">
        <v>2010</v>
      </c>
      <c r="L55" s="54"/>
      <c r="M55" s="54" t="s">
        <v>861</v>
      </c>
      <c r="N55" s="54" t="s">
        <v>862</v>
      </c>
      <c r="O55" s="55">
        <v>1</v>
      </c>
      <c r="P55" s="55" t="s">
        <v>491</v>
      </c>
      <c r="Q55" s="55">
        <v>0</v>
      </c>
      <c r="R55" s="55">
        <v>1</v>
      </c>
      <c r="S55" s="36">
        <f t="shared" si="1"/>
        <v>740280</v>
      </c>
      <c r="T55" s="37" t="s">
        <v>401</v>
      </c>
    </row>
    <row r="56" spans="1:20" s="38" customFormat="1" ht="36">
      <c r="A56" s="43">
        <v>50</v>
      </c>
      <c r="B56" s="37"/>
      <c r="C56" s="37" t="s">
        <v>406</v>
      </c>
      <c r="D56" s="37" t="s">
        <v>409</v>
      </c>
      <c r="E56" s="37" t="s">
        <v>410</v>
      </c>
      <c r="F56" s="37">
        <v>120</v>
      </c>
      <c r="G56" s="37" t="s">
        <v>226</v>
      </c>
      <c r="H56" s="37" t="s">
        <v>408</v>
      </c>
      <c r="I56" s="37" t="s">
        <v>416</v>
      </c>
      <c r="J56" s="37"/>
      <c r="K56" s="37">
        <v>2018</v>
      </c>
      <c r="L56" s="55">
        <v>1</v>
      </c>
      <c r="M56" s="55" t="s">
        <v>861</v>
      </c>
      <c r="N56" s="55" t="s">
        <v>871</v>
      </c>
      <c r="O56" s="55">
        <v>1</v>
      </c>
      <c r="P56" s="55" t="s">
        <v>491</v>
      </c>
      <c r="Q56" s="55">
        <v>0</v>
      </c>
      <c r="R56" s="55">
        <v>1</v>
      </c>
      <c r="S56" s="36">
        <f t="shared" si="1"/>
        <v>720000</v>
      </c>
      <c r="T56" s="37" t="s">
        <v>401</v>
      </c>
    </row>
    <row r="57" spans="1:20" s="38" customFormat="1" ht="36">
      <c r="A57" s="44">
        <v>51</v>
      </c>
      <c r="B57" s="37"/>
      <c r="C57" s="37" t="s">
        <v>406</v>
      </c>
      <c r="D57" s="37" t="s">
        <v>409</v>
      </c>
      <c r="E57" s="37" t="s">
        <v>410</v>
      </c>
      <c r="F57" s="37">
        <v>2924</v>
      </c>
      <c r="G57" s="37" t="s">
        <v>226</v>
      </c>
      <c r="H57" s="37" t="s">
        <v>412</v>
      </c>
      <c r="I57" s="37" t="s">
        <v>402</v>
      </c>
      <c r="J57" s="37"/>
      <c r="K57" s="37">
        <v>2002</v>
      </c>
      <c r="L57" s="54"/>
      <c r="M57" s="54" t="s">
        <v>1745</v>
      </c>
      <c r="N57" s="54" t="s">
        <v>862</v>
      </c>
      <c r="O57" s="55">
        <v>2</v>
      </c>
      <c r="P57" s="55" t="s">
        <v>491</v>
      </c>
      <c r="Q57" s="55">
        <v>0</v>
      </c>
      <c r="R57" s="55">
        <v>1</v>
      </c>
      <c r="S57" s="36">
        <f t="shared" si="1"/>
        <v>17544000</v>
      </c>
      <c r="T57" s="37" t="s">
        <v>401</v>
      </c>
    </row>
    <row r="58" spans="1:20" s="38" customFormat="1" ht="24">
      <c r="A58" s="44">
        <v>52</v>
      </c>
      <c r="B58" s="37"/>
      <c r="C58" s="37" t="s">
        <v>406</v>
      </c>
      <c r="D58" s="37" t="s">
        <v>407</v>
      </c>
      <c r="E58" s="37" t="s">
        <v>708</v>
      </c>
      <c r="F58" s="37" t="s">
        <v>710</v>
      </c>
      <c r="G58" s="37" t="s">
        <v>711</v>
      </c>
      <c r="H58" s="37" t="s">
        <v>408</v>
      </c>
      <c r="I58" s="37" t="s">
        <v>416</v>
      </c>
      <c r="J58" s="37"/>
      <c r="K58" s="37">
        <v>2010</v>
      </c>
      <c r="L58" s="54"/>
      <c r="M58" s="54"/>
      <c r="N58" s="54"/>
      <c r="O58" s="54"/>
      <c r="P58" s="54"/>
      <c r="Q58" s="54"/>
      <c r="R58" s="54"/>
      <c r="S58" s="36">
        <v>20000</v>
      </c>
      <c r="T58" s="37" t="s">
        <v>401</v>
      </c>
    </row>
    <row r="59" spans="1:20" s="38" customFormat="1">
      <c r="A59" s="43">
        <v>53</v>
      </c>
      <c r="B59" s="37"/>
      <c r="C59" s="37" t="s">
        <v>406</v>
      </c>
      <c r="D59" s="37" t="s">
        <v>413</v>
      </c>
      <c r="E59" s="37" t="s">
        <v>712</v>
      </c>
      <c r="F59" s="37">
        <v>77.849999999999994</v>
      </c>
      <c r="G59" s="37" t="s">
        <v>233</v>
      </c>
      <c r="H59" s="37" t="s">
        <v>235</v>
      </c>
      <c r="I59" s="37" t="s">
        <v>402</v>
      </c>
      <c r="J59" s="37"/>
      <c r="K59" s="37">
        <v>2014</v>
      </c>
      <c r="L59" s="55"/>
      <c r="M59" s="55" t="s">
        <v>489</v>
      </c>
      <c r="N59" s="55" t="s">
        <v>862</v>
      </c>
      <c r="O59" s="55">
        <v>1</v>
      </c>
      <c r="P59" s="55" t="s">
        <v>491</v>
      </c>
      <c r="Q59" s="55">
        <v>0</v>
      </c>
      <c r="R59" s="55">
        <v>1</v>
      </c>
      <c r="S59" s="36">
        <f t="shared" si="1"/>
        <v>467099.99999999994</v>
      </c>
      <c r="T59" s="37" t="s">
        <v>401</v>
      </c>
    </row>
    <row r="60" spans="1:20" s="38" customFormat="1" ht="24">
      <c r="A60" s="44">
        <v>54</v>
      </c>
      <c r="B60" s="37"/>
      <c r="C60" s="37" t="s">
        <v>397</v>
      </c>
      <c r="D60" s="37" t="s">
        <v>413</v>
      </c>
      <c r="E60" s="37" t="s">
        <v>414</v>
      </c>
      <c r="F60" s="37">
        <v>1846</v>
      </c>
      <c r="G60" s="37" t="s">
        <v>234</v>
      </c>
      <c r="H60" s="37" t="s">
        <v>235</v>
      </c>
      <c r="I60" s="37" t="s">
        <v>416</v>
      </c>
      <c r="J60" s="37"/>
      <c r="K60" s="37">
        <v>2009</v>
      </c>
      <c r="L60" s="55"/>
      <c r="M60" s="55" t="s">
        <v>489</v>
      </c>
      <c r="N60" s="55" t="s">
        <v>862</v>
      </c>
      <c r="O60" s="55">
        <v>1</v>
      </c>
      <c r="P60" s="55" t="s">
        <v>491</v>
      </c>
      <c r="Q60" s="55">
        <v>0</v>
      </c>
      <c r="R60" s="55">
        <v>1</v>
      </c>
      <c r="S60" s="36">
        <f t="shared" si="1"/>
        <v>11076000</v>
      </c>
      <c r="T60" s="37" t="s">
        <v>401</v>
      </c>
    </row>
    <row r="61" spans="1:20" s="38" customFormat="1" ht="36">
      <c r="A61" s="44">
        <v>55</v>
      </c>
      <c r="B61" s="39"/>
      <c r="C61" s="35" t="s">
        <v>406</v>
      </c>
      <c r="D61" s="35" t="s">
        <v>409</v>
      </c>
      <c r="E61" s="35" t="s">
        <v>532</v>
      </c>
      <c r="F61" s="35">
        <v>471.3</v>
      </c>
      <c r="G61" s="35" t="s">
        <v>530</v>
      </c>
      <c r="H61" s="35" t="s">
        <v>415</v>
      </c>
      <c r="I61" s="35" t="s">
        <v>800</v>
      </c>
      <c r="J61" s="35" t="s">
        <v>533</v>
      </c>
      <c r="K61" s="35">
        <v>2006</v>
      </c>
      <c r="L61" s="35">
        <v>0</v>
      </c>
      <c r="M61" s="35" t="s">
        <v>489</v>
      </c>
      <c r="N61" s="35" t="s">
        <v>520</v>
      </c>
      <c r="O61" s="35">
        <v>1</v>
      </c>
      <c r="P61" s="35" t="s">
        <v>491</v>
      </c>
      <c r="Q61" s="35">
        <v>0</v>
      </c>
      <c r="R61" s="35">
        <v>1</v>
      </c>
      <c r="S61" s="36">
        <f t="shared" si="1"/>
        <v>2827800</v>
      </c>
      <c r="T61" s="37" t="s">
        <v>1474</v>
      </c>
    </row>
    <row r="62" spans="1:20" s="38" customFormat="1" ht="36">
      <c r="A62" s="98">
        <v>56</v>
      </c>
      <c r="B62" s="99"/>
      <c r="C62" s="98" t="s">
        <v>406</v>
      </c>
      <c r="D62" s="98" t="s">
        <v>409</v>
      </c>
      <c r="E62" s="98" t="s">
        <v>534</v>
      </c>
      <c r="F62" s="35" t="s">
        <v>535</v>
      </c>
      <c r="G62" s="35" t="s">
        <v>530</v>
      </c>
      <c r="H62" s="35" t="s">
        <v>536</v>
      </c>
      <c r="I62" s="35" t="s">
        <v>498</v>
      </c>
      <c r="J62" s="98" t="s">
        <v>488</v>
      </c>
      <c r="K62" s="35">
        <v>1998</v>
      </c>
      <c r="L62" s="98">
        <v>0</v>
      </c>
      <c r="M62" s="98" t="s">
        <v>489</v>
      </c>
      <c r="N62" s="98" t="s">
        <v>862</v>
      </c>
      <c r="O62" s="35">
        <v>2</v>
      </c>
      <c r="P62" s="98" t="s">
        <v>491</v>
      </c>
      <c r="Q62" s="98">
        <v>0</v>
      </c>
      <c r="R62" s="98">
        <v>1</v>
      </c>
      <c r="S62" s="103">
        <v>3429600</v>
      </c>
      <c r="T62" s="37" t="s">
        <v>1474</v>
      </c>
    </row>
    <row r="63" spans="1:20" s="38" customFormat="1" ht="24">
      <c r="A63" s="98"/>
      <c r="B63" s="100"/>
      <c r="C63" s="98"/>
      <c r="D63" s="98"/>
      <c r="E63" s="98"/>
      <c r="F63" s="35" t="s">
        <v>537</v>
      </c>
      <c r="G63" s="35" t="s">
        <v>515</v>
      </c>
      <c r="H63" s="35" t="s">
        <v>538</v>
      </c>
      <c r="I63" s="35" t="s">
        <v>498</v>
      </c>
      <c r="J63" s="98"/>
      <c r="K63" s="35">
        <v>1998</v>
      </c>
      <c r="L63" s="98"/>
      <c r="M63" s="98"/>
      <c r="N63" s="98"/>
      <c r="O63" s="35">
        <v>1</v>
      </c>
      <c r="P63" s="98"/>
      <c r="Q63" s="98"/>
      <c r="R63" s="98"/>
      <c r="S63" s="105"/>
      <c r="T63" s="37" t="s">
        <v>1474</v>
      </c>
    </row>
    <row r="64" spans="1:20" s="38" customFormat="1" ht="84">
      <c r="A64" s="56">
        <v>57</v>
      </c>
      <c r="B64" s="57" t="s">
        <v>2073</v>
      </c>
      <c r="C64" s="35" t="s">
        <v>406</v>
      </c>
      <c r="D64" s="54" t="s">
        <v>409</v>
      </c>
      <c r="E64" s="35" t="s">
        <v>1514</v>
      </c>
      <c r="F64" s="35">
        <v>2090.86</v>
      </c>
      <c r="G64" s="35" t="s">
        <v>1761</v>
      </c>
      <c r="H64" s="35" t="s">
        <v>1762</v>
      </c>
      <c r="I64" s="35" t="s">
        <v>1763</v>
      </c>
      <c r="J64" s="35"/>
      <c r="K64" s="35">
        <v>2020</v>
      </c>
      <c r="L64" s="35"/>
      <c r="M64" s="35" t="s">
        <v>1745</v>
      </c>
      <c r="N64" s="35" t="s">
        <v>862</v>
      </c>
      <c r="O64" s="35">
        <v>1</v>
      </c>
      <c r="P64" s="35" t="s">
        <v>491</v>
      </c>
      <c r="Q64" s="35">
        <v>0</v>
      </c>
      <c r="R64" s="35">
        <v>1</v>
      </c>
      <c r="S64" s="36">
        <f t="shared" ref="S64" si="2">SUM(F64*6000)</f>
        <v>12545160</v>
      </c>
      <c r="T64" s="37" t="s">
        <v>1474</v>
      </c>
    </row>
    <row r="65" spans="1:20" s="38" customFormat="1" ht="60">
      <c r="A65" s="44">
        <v>58</v>
      </c>
      <c r="B65" s="37"/>
      <c r="C65" s="37" t="s">
        <v>406</v>
      </c>
      <c r="D65" s="37" t="s">
        <v>409</v>
      </c>
      <c r="E65" s="37" t="s">
        <v>417</v>
      </c>
      <c r="F65" s="37">
        <v>432.69</v>
      </c>
      <c r="G65" s="37" t="s">
        <v>418</v>
      </c>
      <c r="H65" s="37" t="s">
        <v>419</v>
      </c>
      <c r="I65" s="37" t="s">
        <v>420</v>
      </c>
      <c r="J65" s="37"/>
      <c r="K65" s="37" t="s">
        <v>421</v>
      </c>
      <c r="L65" s="54"/>
      <c r="M65" s="54"/>
      <c r="N65" s="54"/>
      <c r="O65" s="54"/>
      <c r="P65" s="54"/>
      <c r="Q65" s="54"/>
      <c r="R65" s="54"/>
      <c r="S65" s="36">
        <f t="shared" ref="S65:S74" si="3">SUM(F65*6000)</f>
        <v>2596140</v>
      </c>
      <c r="T65" s="37" t="s">
        <v>422</v>
      </c>
    </row>
    <row r="66" spans="1:20" s="38" customFormat="1" ht="25.5" customHeight="1">
      <c r="A66" s="56">
        <v>59</v>
      </c>
      <c r="B66" s="32"/>
      <c r="C66" s="32" t="s">
        <v>406</v>
      </c>
      <c r="D66" s="32" t="s">
        <v>423</v>
      </c>
      <c r="E66" s="32" t="s">
        <v>424</v>
      </c>
      <c r="F66" s="32">
        <v>1889.3</v>
      </c>
      <c r="G66" s="32" t="s">
        <v>425</v>
      </c>
      <c r="H66" s="32" t="s">
        <v>426</v>
      </c>
      <c r="I66" s="32" t="s">
        <v>427</v>
      </c>
      <c r="J66" s="32"/>
      <c r="K66" s="32">
        <v>1992</v>
      </c>
      <c r="L66" s="58"/>
      <c r="M66" s="58"/>
      <c r="N66" s="58"/>
      <c r="O66" s="58"/>
      <c r="P66" s="54"/>
      <c r="Q66" s="54"/>
      <c r="R66" s="54"/>
      <c r="S66" s="36">
        <f t="shared" si="3"/>
        <v>11335800</v>
      </c>
      <c r="T66" s="37" t="s">
        <v>428</v>
      </c>
    </row>
    <row r="67" spans="1:20" s="38" customFormat="1" ht="36">
      <c r="A67" s="44">
        <v>60</v>
      </c>
      <c r="B67" s="37"/>
      <c r="C67" s="37" t="s">
        <v>397</v>
      </c>
      <c r="D67" s="37" t="s">
        <v>413</v>
      </c>
      <c r="E67" s="37" t="s">
        <v>429</v>
      </c>
      <c r="F67" s="37">
        <v>1183.27</v>
      </c>
      <c r="G67" s="37" t="s">
        <v>430</v>
      </c>
      <c r="H67" s="37" t="s">
        <v>431</v>
      </c>
      <c r="I67" s="37" t="s">
        <v>402</v>
      </c>
      <c r="J67" s="37" t="s">
        <v>869</v>
      </c>
      <c r="K67" s="37">
        <v>2006</v>
      </c>
      <c r="L67" s="55">
        <v>0</v>
      </c>
      <c r="M67" s="55" t="s">
        <v>868</v>
      </c>
      <c r="N67" s="55" t="s">
        <v>862</v>
      </c>
      <c r="O67" s="55">
        <v>2</v>
      </c>
      <c r="P67" s="55">
        <v>0</v>
      </c>
      <c r="Q67" s="55">
        <v>0</v>
      </c>
      <c r="R67" s="55">
        <v>69</v>
      </c>
      <c r="S67" s="36">
        <f t="shared" si="3"/>
        <v>7099620</v>
      </c>
      <c r="T67" s="37" t="s">
        <v>432</v>
      </c>
    </row>
    <row r="68" spans="1:20" s="38" customFormat="1" ht="136.5" customHeight="1">
      <c r="A68" s="88">
        <v>61</v>
      </c>
      <c r="B68" s="92"/>
      <c r="C68" s="92" t="s">
        <v>406</v>
      </c>
      <c r="D68" s="92" t="s">
        <v>433</v>
      </c>
      <c r="E68" s="92" t="s">
        <v>434</v>
      </c>
      <c r="F68" s="37">
        <v>557.29999999999995</v>
      </c>
      <c r="G68" s="37" t="s">
        <v>435</v>
      </c>
      <c r="H68" s="37" t="s">
        <v>436</v>
      </c>
      <c r="I68" s="37" t="s">
        <v>437</v>
      </c>
      <c r="J68" s="37" t="s">
        <v>869</v>
      </c>
      <c r="K68" s="55">
        <v>2006</v>
      </c>
      <c r="L68" s="55">
        <v>0</v>
      </c>
      <c r="M68" s="55" t="s">
        <v>862</v>
      </c>
      <c r="N68" s="55" t="s">
        <v>870</v>
      </c>
      <c r="O68" s="55">
        <v>1</v>
      </c>
      <c r="P68" s="55" t="s">
        <v>491</v>
      </c>
      <c r="Q68" s="55">
        <v>0</v>
      </c>
      <c r="R68" s="55">
        <v>0</v>
      </c>
      <c r="S68" s="36">
        <f t="shared" si="3"/>
        <v>3343799.9999999995</v>
      </c>
      <c r="T68" s="37" t="s">
        <v>438</v>
      </c>
    </row>
    <row r="69" spans="1:20" s="38" customFormat="1" ht="186" customHeight="1">
      <c r="A69" s="89"/>
      <c r="B69" s="94"/>
      <c r="C69" s="94"/>
      <c r="D69" s="94"/>
      <c r="E69" s="94"/>
      <c r="F69" s="37">
        <v>276.8</v>
      </c>
      <c r="G69" s="37" t="s">
        <v>439</v>
      </c>
      <c r="H69" s="37" t="s">
        <v>440</v>
      </c>
      <c r="I69" s="37" t="s">
        <v>441</v>
      </c>
      <c r="J69" s="37" t="s">
        <v>869</v>
      </c>
      <c r="K69" s="55">
        <v>2010</v>
      </c>
      <c r="L69" s="55">
        <v>0</v>
      </c>
      <c r="M69" s="55" t="s">
        <v>862</v>
      </c>
      <c r="N69" s="55" t="s">
        <v>870</v>
      </c>
      <c r="O69" s="55"/>
      <c r="P69" s="55"/>
      <c r="Q69" s="55"/>
      <c r="R69" s="55"/>
      <c r="S69" s="36">
        <f t="shared" si="3"/>
        <v>1660800</v>
      </c>
      <c r="T69" s="37" t="s">
        <v>438</v>
      </c>
    </row>
    <row r="70" spans="1:20" s="38" customFormat="1" ht="56.25" customHeight="1">
      <c r="A70" s="90"/>
      <c r="B70" s="93"/>
      <c r="C70" s="93"/>
      <c r="D70" s="93"/>
      <c r="E70" s="93"/>
      <c r="F70" s="37">
        <v>19.02</v>
      </c>
      <c r="G70" s="37" t="s">
        <v>442</v>
      </c>
      <c r="H70" s="37" t="s">
        <v>443</v>
      </c>
      <c r="I70" s="37" t="s">
        <v>444</v>
      </c>
      <c r="J70" s="37"/>
      <c r="K70" s="55">
        <v>2008</v>
      </c>
      <c r="L70" s="55">
        <v>0</v>
      </c>
      <c r="M70" s="55"/>
      <c r="N70" s="55"/>
      <c r="O70" s="55"/>
      <c r="P70" s="55"/>
      <c r="Q70" s="55"/>
      <c r="R70" s="55"/>
      <c r="S70" s="36">
        <f t="shared" si="3"/>
        <v>114120</v>
      </c>
      <c r="T70" s="37" t="s">
        <v>438</v>
      </c>
    </row>
    <row r="71" spans="1:20" s="38" customFormat="1" ht="120">
      <c r="A71" s="44">
        <v>62</v>
      </c>
      <c r="B71" s="32"/>
      <c r="C71" s="32" t="s">
        <v>406</v>
      </c>
      <c r="D71" s="32" t="s">
        <v>409</v>
      </c>
      <c r="E71" s="32" t="s">
        <v>801</v>
      </c>
      <c r="F71" s="32">
        <v>1578</v>
      </c>
      <c r="G71" s="32" t="s">
        <v>445</v>
      </c>
      <c r="H71" s="32" t="s">
        <v>446</v>
      </c>
      <c r="I71" s="37" t="s">
        <v>765</v>
      </c>
      <c r="J71" s="32"/>
      <c r="K71" s="32">
        <v>2010</v>
      </c>
      <c r="L71" s="59"/>
      <c r="M71" s="59" t="s">
        <v>872</v>
      </c>
      <c r="N71" s="59" t="s">
        <v>873</v>
      </c>
      <c r="O71" s="59">
        <v>1</v>
      </c>
      <c r="P71" s="55" t="s">
        <v>491</v>
      </c>
      <c r="Q71" s="55" t="s">
        <v>247</v>
      </c>
      <c r="R71" s="55" t="s">
        <v>1570</v>
      </c>
      <c r="S71" s="36">
        <f t="shared" si="3"/>
        <v>9468000</v>
      </c>
      <c r="T71" s="37" t="s">
        <v>447</v>
      </c>
    </row>
    <row r="72" spans="1:20" s="38" customFormat="1" ht="62.25" customHeight="1">
      <c r="A72" s="44">
        <v>63</v>
      </c>
      <c r="B72" s="37"/>
      <c r="C72" s="37" t="s">
        <v>397</v>
      </c>
      <c r="D72" s="37" t="s">
        <v>398</v>
      </c>
      <c r="E72" s="37" t="s">
        <v>448</v>
      </c>
      <c r="F72" s="37">
        <v>1578.67</v>
      </c>
      <c r="G72" s="37" t="s">
        <v>400</v>
      </c>
      <c r="H72" s="37" t="s">
        <v>449</v>
      </c>
      <c r="I72" s="37" t="s">
        <v>450</v>
      </c>
      <c r="J72" s="37"/>
      <c r="K72" s="37">
        <v>2011</v>
      </c>
      <c r="L72" s="55"/>
      <c r="M72" s="55" t="s">
        <v>862</v>
      </c>
      <c r="N72" s="55" t="s">
        <v>871</v>
      </c>
      <c r="O72" s="55">
        <v>1</v>
      </c>
      <c r="P72" s="55" t="s">
        <v>491</v>
      </c>
      <c r="Q72" s="55">
        <v>0</v>
      </c>
      <c r="R72" s="55"/>
      <c r="S72" s="36">
        <f t="shared" si="3"/>
        <v>9472020</v>
      </c>
      <c r="T72" s="37" t="s">
        <v>451</v>
      </c>
    </row>
    <row r="73" spans="1:20" s="38" customFormat="1" ht="24">
      <c r="A73" s="44">
        <v>64</v>
      </c>
      <c r="B73" s="37"/>
      <c r="C73" s="37" t="s">
        <v>406</v>
      </c>
      <c r="D73" s="37" t="s">
        <v>407</v>
      </c>
      <c r="E73" s="37" t="s">
        <v>452</v>
      </c>
      <c r="F73" s="37">
        <v>564.79</v>
      </c>
      <c r="G73" s="37" t="s">
        <v>453</v>
      </c>
      <c r="H73" s="37" t="s">
        <v>454</v>
      </c>
      <c r="I73" s="37" t="s">
        <v>402</v>
      </c>
      <c r="J73" s="37"/>
      <c r="K73" s="37">
        <v>1985</v>
      </c>
      <c r="L73" s="55">
        <v>0</v>
      </c>
      <c r="M73" s="55" t="s">
        <v>862</v>
      </c>
      <c r="N73" s="55" t="s">
        <v>862</v>
      </c>
      <c r="O73" s="55">
        <v>1</v>
      </c>
      <c r="P73" s="55" t="s">
        <v>512</v>
      </c>
      <c r="Q73" s="55"/>
      <c r="R73" s="55"/>
      <c r="S73" s="36">
        <f t="shared" si="3"/>
        <v>3388740</v>
      </c>
      <c r="T73" s="37" t="s">
        <v>455</v>
      </c>
    </row>
    <row r="74" spans="1:20" s="38" customFormat="1" ht="36">
      <c r="A74" s="44">
        <v>65</v>
      </c>
      <c r="B74" s="37"/>
      <c r="C74" s="37" t="s">
        <v>406</v>
      </c>
      <c r="D74" s="37" t="s">
        <v>433</v>
      </c>
      <c r="E74" s="37" t="s">
        <v>456</v>
      </c>
      <c r="F74" s="37">
        <v>3636</v>
      </c>
      <c r="G74" s="37" t="s">
        <v>43</v>
      </c>
      <c r="H74" s="37" t="s">
        <v>44</v>
      </c>
      <c r="I74" s="37" t="s">
        <v>45</v>
      </c>
      <c r="J74" s="37"/>
      <c r="K74" s="37" t="s">
        <v>794</v>
      </c>
      <c r="L74" s="54"/>
      <c r="M74" s="54"/>
      <c r="N74" s="54" t="s">
        <v>1345</v>
      </c>
      <c r="O74" s="55">
        <v>3</v>
      </c>
      <c r="P74" s="54" t="s">
        <v>512</v>
      </c>
      <c r="Q74" s="54"/>
      <c r="R74" s="54"/>
      <c r="S74" s="36">
        <f t="shared" si="3"/>
        <v>21816000</v>
      </c>
      <c r="T74" s="37" t="s">
        <v>707</v>
      </c>
    </row>
    <row r="75" spans="1:20" s="38" customFormat="1" ht="24" customHeight="1">
      <c r="A75" s="88">
        <v>66</v>
      </c>
      <c r="B75" s="92"/>
      <c r="C75" s="92" t="s">
        <v>406</v>
      </c>
      <c r="D75" s="92" t="s">
        <v>407</v>
      </c>
      <c r="E75" s="92" t="s">
        <v>457</v>
      </c>
      <c r="F75" s="37" t="s">
        <v>458</v>
      </c>
      <c r="G75" s="92" t="s">
        <v>459</v>
      </c>
      <c r="H75" s="92" t="s">
        <v>460</v>
      </c>
      <c r="I75" s="92" t="s">
        <v>461</v>
      </c>
      <c r="J75" s="92"/>
      <c r="K75" s="92" t="s">
        <v>462</v>
      </c>
      <c r="L75" s="95"/>
      <c r="M75" s="95" t="s">
        <v>1394</v>
      </c>
      <c r="N75" s="95" t="s">
        <v>866</v>
      </c>
      <c r="O75" s="95"/>
      <c r="P75" s="91"/>
      <c r="Q75" s="91"/>
      <c r="R75" s="91"/>
      <c r="S75" s="103">
        <v>20302500</v>
      </c>
      <c r="T75" s="106" t="s">
        <v>463</v>
      </c>
    </row>
    <row r="76" spans="1:20" s="38" customFormat="1" ht="24">
      <c r="A76" s="89"/>
      <c r="B76" s="94"/>
      <c r="C76" s="94"/>
      <c r="D76" s="94"/>
      <c r="E76" s="94"/>
      <c r="F76" s="37" t="s">
        <v>810</v>
      </c>
      <c r="G76" s="93"/>
      <c r="H76" s="93"/>
      <c r="I76" s="94"/>
      <c r="J76" s="93"/>
      <c r="K76" s="93"/>
      <c r="L76" s="96"/>
      <c r="M76" s="96"/>
      <c r="N76" s="96"/>
      <c r="O76" s="96"/>
      <c r="P76" s="91"/>
      <c r="Q76" s="91"/>
      <c r="R76" s="91"/>
      <c r="S76" s="104"/>
      <c r="T76" s="106"/>
    </row>
    <row r="77" spans="1:20" s="38" customFormat="1">
      <c r="A77" s="90"/>
      <c r="B77" s="93"/>
      <c r="C77" s="93"/>
      <c r="D77" s="93"/>
      <c r="E77" s="93"/>
      <c r="F77" s="37" t="s">
        <v>811</v>
      </c>
      <c r="G77" s="37" t="s">
        <v>812</v>
      </c>
      <c r="H77" s="37" t="s">
        <v>813</v>
      </c>
      <c r="I77" s="93"/>
      <c r="J77" s="37"/>
      <c r="K77" s="37">
        <v>2015</v>
      </c>
      <c r="L77" s="97"/>
      <c r="M77" s="97"/>
      <c r="N77" s="97"/>
      <c r="O77" s="97"/>
      <c r="P77" s="91"/>
      <c r="Q77" s="91"/>
      <c r="R77" s="91"/>
      <c r="S77" s="105"/>
      <c r="T77" s="106"/>
    </row>
    <row r="78" spans="1:20" s="38" customFormat="1" ht="48">
      <c r="A78" s="31">
        <v>67</v>
      </c>
      <c r="B78" s="33"/>
      <c r="C78" s="33" t="s">
        <v>406</v>
      </c>
      <c r="D78" s="33" t="s">
        <v>407</v>
      </c>
      <c r="E78" s="33" t="s">
        <v>457</v>
      </c>
      <c r="F78" s="37">
        <v>3291.41</v>
      </c>
      <c r="G78" s="37" t="s">
        <v>863</v>
      </c>
      <c r="H78" s="37" t="s">
        <v>864</v>
      </c>
      <c r="I78" s="33" t="s">
        <v>865</v>
      </c>
      <c r="J78" s="37" t="s">
        <v>862</v>
      </c>
      <c r="K78" s="37">
        <v>2017</v>
      </c>
      <c r="L78" s="60">
        <v>1</v>
      </c>
      <c r="M78" s="60" t="s">
        <v>862</v>
      </c>
      <c r="N78" s="60" t="s">
        <v>866</v>
      </c>
      <c r="O78" s="60">
        <v>3</v>
      </c>
      <c r="P78" s="55">
        <v>1</v>
      </c>
      <c r="Q78" s="55">
        <v>0</v>
      </c>
      <c r="R78" s="55">
        <v>0</v>
      </c>
      <c r="S78" s="36">
        <f t="shared" ref="S78:S87" si="4">SUM(F78*6000)</f>
        <v>19748460</v>
      </c>
      <c r="T78" s="37" t="s">
        <v>463</v>
      </c>
    </row>
    <row r="79" spans="1:20" s="38" customFormat="1" ht="24">
      <c r="A79" s="44">
        <v>68</v>
      </c>
      <c r="B79" s="37"/>
      <c r="C79" s="37" t="s">
        <v>406</v>
      </c>
      <c r="D79" s="37" t="s">
        <v>409</v>
      </c>
      <c r="E79" s="37" t="s">
        <v>464</v>
      </c>
      <c r="F79" s="37">
        <v>2727.82</v>
      </c>
      <c r="G79" s="37" t="s">
        <v>465</v>
      </c>
      <c r="H79" s="37"/>
      <c r="I79" s="37" t="s">
        <v>416</v>
      </c>
      <c r="J79" s="37"/>
      <c r="K79" s="37">
        <v>1963</v>
      </c>
      <c r="L79" s="55">
        <v>0</v>
      </c>
      <c r="M79" s="55" t="s">
        <v>868</v>
      </c>
      <c r="N79" s="55" t="s">
        <v>1807</v>
      </c>
      <c r="O79" s="55">
        <v>2</v>
      </c>
      <c r="P79" s="55" t="s">
        <v>512</v>
      </c>
      <c r="Q79" s="55">
        <v>0</v>
      </c>
      <c r="R79" s="55">
        <v>0</v>
      </c>
      <c r="S79" s="36">
        <f t="shared" si="4"/>
        <v>16366920.000000002</v>
      </c>
      <c r="T79" s="37" t="s">
        <v>2075</v>
      </c>
    </row>
    <row r="80" spans="1:20" s="38" customFormat="1" ht="48">
      <c r="A80" s="44">
        <v>69</v>
      </c>
      <c r="B80" s="37"/>
      <c r="C80" s="37" t="s">
        <v>406</v>
      </c>
      <c r="D80" s="37" t="s">
        <v>409</v>
      </c>
      <c r="E80" s="37" t="s">
        <v>464</v>
      </c>
      <c r="F80" s="37">
        <v>4588.55</v>
      </c>
      <c r="G80" s="37" t="s">
        <v>465</v>
      </c>
      <c r="H80" s="37"/>
      <c r="I80" s="37" t="s">
        <v>416</v>
      </c>
      <c r="J80" s="37"/>
      <c r="K80" s="37">
        <v>2010</v>
      </c>
      <c r="L80" s="55" t="s">
        <v>867</v>
      </c>
      <c r="M80" s="55" t="s">
        <v>868</v>
      </c>
      <c r="N80" s="55" t="s">
        <v>1807</v>
      </c>
      <c r="O80" s="55">
        <v>2</v>
      </c>
      <c r="P80" s="55" t="s">
        <v>512</v>
      </c>
      <c r="Q80" s="55">
        <v>0</v>
      </c>
      <c r="R80" s="55">
        <v>0</v>
      </c>
      <c r="S80" s="36">
        <f t="shared" si="4"/>
        <v>27531300</v>
      </c>
      <c r="T80" s="37" t="s">
        <v>2076</v>
      </c>
    </row>
    <row r="81" spans="1:21" s="38" customFormat="1" ht="24">
      <c r="A81" s="31">
        <v>70</v>
      </c>
      <c r="B81" s="37"/>
      <c r="C81" s="37" t="s">
        <v>397</v>
      </c>
      <c r="D81" s="37" t="s">
        <v>398</v>
      </c>
      <c r="E81" s="37" t="s">
        <v>466</v>
      </c>
      <c r="F81" s="37">
        <v>3534.3</v>
      </c>
      <c r="G81" s="37" t="s">
        <v>467</v>
      </c>
      <c r="H81" s="37" t="s">
        <v>454</v>
      </c>
      <c r="I81" s="37" t="s">
        <v>402</v>
      </c>
      <c r="J81" s="37"/>
      <c r="K81" s="37" t="s">
        <v>469</v>
      </c>
      <c r="L81" s="54"/>
      <c r="M81" s="54"/>
      <c r="N81" s="54"/>
      <c r="O81" s="54"/>
      <c r="P81" s="54"/>
      <c r="Q81" s="54"/>
      <c r="R81" s="54"/>
      <c r="S81" s="36">
        <f t="shared" si="4"/>
        <v>21205800</v>
      </c>
      <c r="T81" s="37" t="s">
        <v>468</v>
      </c>
    </row>
    <row r="82" spans="1:21" s="38" customFormat="1">
      <c r="A82" s="44">
        <v>71</v>
      </c>
      <c r="B82" s="37"/>
      <c r="C82" s="37" t="s">
        <v>397</v>
      </c>
      <c r="D82" s="37" t="s">
        <v>398</v>
      </c>
      <c r="E82" s="37" t="s">
        <v>466</v>
      </c>
      <c r="F82" s="37">
        <v>2990.32</v>
      </c>
      <c r="G82" s="37"/>
      <c r="H82" s="37"/>
      <c r="I82" s="37"/>
      <c r="J82" s="37"/>
      <c r="K82" s="37">
        <v>2020</v>
      </c>
      <c r="L82" s="54"/>
      <c r="M82" s="54"/>
      <c r="N82" s="54" t="s">
        <v>1426</v>
      </c>
      <c r="O82" s="55">
        <v>2</v>
      </c>
      <c r="P82" s="55" t="s">
        <v>491</v>
      </c>
      <c r="Q82" s="55">
        <v>0</v>
      </c>
      <c r="R82" s="55"/>
      <c r="S82" s="36">
        <f t="shared" si="4"/>
        <v>17941920</v>
      </c>
      <c r="T82" s="37" t="s">
        <v>468</v>
      </c>
    </row>
    <row r="83" spans="1:21" s="38" customFormat="1" ht="36">
      <c r="A83" s="44">
        <v>72</v>
      </c>
      <c r="B83" s="37"/>
      <c r="C83" s="37" t="s">
        <v>397</v>
      </c>
      <c r="D83" s="37" t="s">
        <v>413</v>
      </c>
      <c r="E83" s="37" t="s">
        <v>470</v>
      </c>
      <c r="F83" s="61">
        <v>5444.51</v>
      </c>
      <c r="G83" s="37" t="s">
        <v>471</v>
      </c>
      <c r="H83" s="37" t="s">
        <v>415</v>
      </c>
      <c r="I83" s="37" t="s">
        <v>472</v>
      </c>
      <c r="J83" s="37"/>
      <c r="K83" s="37">
        <v>2007</v>
      </c>
      <c r="L83" s="54"/>
      <c r="M83" s="54" t="s">
        <v>1610</v>
      </c>
      <c r="N83" s="54" t="s">
        <v>1610</v>
      </c>
      <c r="O83" s="55">
        <v>2</v>
      </c>
      <c r="P83" s="54" t="s">
        <v>512</v>
      </c>
      <c r="Q83" s="55"/>
      <c r="R83" s="55">
        <v>1</v>
      </c>
      <c r="S83" s="36">
        <f t="shared" si="4"/>
        <v>32667060</v>
      </c>
      <c r="T83" s="37" t="s">
        <v>15</v>
      </c>
    </row>
    <row r="84" spans="1:21" s="38" customFormat="1" ht="24">
      <c r="A84" s="31">
        <v>73</v>
      </c>
      <c r="B84" s="37"/>
      <c r="C84" s="37" t="s">
        <v>406</v>
      </c>
      <c r="D84" s="37" t="s">
        <v>409</v>
      </c>
      <c r="E84" s="37" t="s">
        <v>473</v>
      </c>
      <c r="F84" s="61">
        <v>3428.58</v>
      </c>
      <c r="G84" s="37" t="s">
        <v>400</v>
      </c>
      <c r="H84" s="37" t="s">
        <v>412</v>
      </c>
      <c r="I84" s="37" t="s">
        <v>402</v>
      </c>
      <c r="J84" s="37"/>
      <c r="K84" s="37">
        <v>2000</v>
      </c>
      <c r="L84" s="55">
        <v>1</v>
      </c>
      <c r="M84" s="54" t="s">
        <v>868</v>
      </c>
      <c r="N84" s="54" t="s">
        <v>1319</v>
      </c>
      <c r="O84" s="55">
        <v>3</v>
      </c>
      <c r="P84" s="55" t="s">
        <v>512</v>
      </c>
      <c r="Q84" s="55"/>
      <c r="R84" s="55"/>
      <c r="S84" s="36">
        <f t="shared" si="4"/>
        <v>20571480</v>
      </c>
      <c r="T84" s="37" t="s">
        <v>16</v>
      </c>
    </row>
    <row r="85" spans="1:21" s="38" customFormat="1" ht="24">
      <c r="A85" s="44">
        <v>74</v>
      </c>
      <c r="B85" s="37"/>
      <c r="C85" s="37" t="s">
        <v>406</v>
      </c>
      <c r="D85" s="37" t="s">
        <v>409</v>
      </c>
      <c r="E85" s="37" t="s">
        <v>473</v>
      </c>
      <c r="F85" s="61">
        <v>1984.53</v>
      </c>
      <c r="G85" s="37" t="s">
        <v>411</v>
      </c>
      <c r="H85" s="37" t="s">
        <v>415</v>
      </c>
      <c r="I85" s="37" t="s">
        <v>416</v>
      </c>
      <c r="J85" s="37"/>
      <c r="K85" s="37" t="s">
        <v>264</v>
      </c>
      <c r="L85" s="54">
        <v>1</v>
      </c>
      <c r="M85" s="54" t="s">
        <v>862</v>
      </c>
      <c r="N85" s="54" t="s">
        <v>862</v>
      </c>
      <c r="O85" s="55">
        <v>3</v>
      </c>
      <c r="P85" s="54" t="s">
        <v>512</v>
      </c>
      <c r="Q85" s="54"/>
      <c r="R85" s="54"/>
      <c r="S85" s="36">
        <f t="shared" si="4"/>
        <v>11907180</v>
      </c>
      <c r="T85" s="37" t="s">
        <v>713</v>
      </c>
    </row>
    <row r="86" spans="1:21" s="38" customFormat="1" ht="24">
      <c r="A86" s="44">
        <v>75</v>
      </c>
      <c r="B86" s="37"/>
      <c r="C86" s="37" t="s">
        <v>406</v>
      </c>
      <c r="D86" s="37" t="s">
        <v>409</v>
      </c>
      <c r="E86" s="37" t="s">
        <v>473</v>
      </c>
      <c r="F86" s="61">
        <v>15.4</v>
      </c>
      <c r="G86" s="37" t="s">
        <v>265</v>
      </c>
      <c r="H86" s="37" t="s">
        <v>412</v>
      </c>
      <c r="I86" s="37" t="s">
        <v>402</v>
      </c>
      <c r="J86" s="37"/>
      <c r="K86" s="37" t="s">
        <v>264</v>
      </c>
      <c r="L86" s="54"/>
      <c r="M86" s="54"/>
      <c r="N86" s="54"/>
      <c r="O86" s="55">
        <v>1</v>
      </c>
      <c r="P86" s="54" t="s">
        <v>491</v>
      </c>
      <c r="Q86" s="54"/>
      <c r="R86" s="54"/>
      <c r="S86" s="36">
        <f t="shared" si="4"/>
        <v>92400</v>
      </c>
      <c r="T86" s="37" t="s">
        <v>713</v>
      </c>
    </row>
    <row r="87" spans="1:21" s="38" customFormat="1" ht="36">
      <c r="A87" s="31">
        <v>76</v>
      </c>
      <c r="B87" s="54"/>
      <c r="C87" s="54" t="s">
        <v>406</v>
      </c>
      <c r="D87" s="54" t="s">
        <v>409</v>
      </c>
      <c r="E87" s="54" t="s">
        <v>473</v>
      </c>
      <c r="F87" s="55">
        <v>13.62</v>
      </c>
      <c r="G87" s="54" t="s">
        <v>266</v>
      </c>
      <c r="H87" s="54" t="s">
        <v>454</v>
      </c>
      <c r="I87" s="54" t="s">
        <v>266</v>
      </c>
      <c r="J87" s="54"/>
      <c r="K87" s="62">
        <v>2017</v>
      </c>
      <c r="L87" s="54"/>
      <c r="M87" s="54"/>
      <c r="N87" s="54"/>
      <c r="O87" s="55">
        <v>1</v>
      </c>
      <c r="P87" s="54" t="s">
        <v>491</v>
      </c>
      <c r="Q87" s="54"/>
      <c r="R87" s="54"/>
      <c r="S87" s="36">
        <f t="shared" si="4"/>
        <v>81720</v>
      </c>
      <c r="T87" s="37" t="s">
        <v>713</v>
      </c>
    </row>
    <row r="88" spans="1:21" s="38" customFormat="1" ht="72">
      <c r="A88" s="44">
        <v>77</v>
      </c>
      <c r="B88" s="35"/>
      <c r="C88" s="35" t="s">
        <v>406</v>
      </c>
      <c r="D88" s="35" t="s">
        <v>407</v>
      </c>
      <c r="E88" s="35" t="s">
        <v>527</v>
      </c>
      <c r="F88" s="35">
        <v>340.7</v>
      </c>
      <c r="G88" s="35" t="s">
        <v>515</v>
      </c>
      <c r="H88" s="35" t="s">
        <v>415</v>
      </c>
      <c r="I88" s="35" t="s">
        <v>502</v>
      </c>
      <c r="J88" s="35" t="s">
        <v>488</v>
      </c>
      <c r="K88" s="35">
        <v>2008</v>
      </c>
      <c r="L88" s="35">
        <v>1</v>
      </c>
      <c r="M88" s="35" t="s">
        <v>1582</v>
      </c>
      <c r="N88" s="35" t="s">
        <v>101</v>
      </c>
      <c r="O88" s="35" t="s">
        <v>528</v>
      </c>
      <c r="P88" s="35" t="s">
        <v>512</v>
      </c>
      <c r="Q88" s="35">
        <v>0</v>
      </c>
      <c r="R88" s="35">
        <v>1</v>
      </c>
      <c r="S88" s="36">
        <f t="shared" ref="S88:S89" si="5">SUM(F88*6000)</f>
        <v>2044200</v>
      </c>
      <c r="T88" s="37" t="s">
        <v>874</v>
      </c>
    </row>
    <row r="89" spans="1:21" s="63" customFormat="1" ht="60">
      <c r="A89" s="30">
        <v>78</v>
      </c>
      <c r="B89" s="39"/>
      <c r="C89" s="39" t="s">
        <v>406</v>
      </c>
      <c r="D89" s="58" t="s">
        <v>409</v>
      </c>
      <c r="E89" s="39" t="s">
        <v>1514</v>
      </c>
      <c r="F89" s="39">
        <v>5237</v>
      </c>
      <c r="G89" s="39" t="s">
        <v>2083</v>
      </c>
      <c r="H89" s="39" t="s">
        <v>1603</v>
      </c>
      <c r="I89" s="39" t="s">
        <v>1604</v>
      </c>
      <c r="J89" s="39"/>
      <c r="K89" s="39">
        <v>2020</v>
      </c>
      <c r="L89" s="39"/>
      <c r="M89" s="39" t="s">
        <v>862</v>
      </c>
      <c r="N89" s="39" t="s">
        <v>871</v>
      </c>
      <c r="O89" s="39">
        <v>3</v>
      </c>
      <c r="P89" s="39"/>
      <c r="Q89" s="39"/>
      <c r="R89" s="39">
        <v>145</v>
      </c>
      <c r="S89" s="36">
        <f t="shared" si="5"/>
        <v>31422000</v>
      </c>
      <c r="T89" s="32" t="s">
        <v>2084</v>
      </c>
    </row>
    <row r="90" spans="1:21" s="64" customFormat="1" ht="24">
      <c r="A90" s="43">
        <v>79</v>
      </c>
      <c r="B90" s="35" t="s">
        <v>2544</v>
      </c>
      <c r="C90" s="35" t="s">
        <v>397</v>
      </c>
      <c r="D90" s="54" t="s">
        <v>398</v>
      </c>
      <c r="E90" s="35" t="s">
        <v>2309</v>
      </c>
      <c r="F90" s="35">
        <v>928.75</v>
      </c>
      <c r="G90" s="35" t="s">
        <v>2311</v>
      </c>
      <c r="H90" s="35" t="s">
        <v>2312</v>
      </c>
      <c r="I90" s="35"/>
      <c r="J90" s="35"/>
      <c r="K90" s="35" t="s">
        <v>2310</v>
      </c>
      <c r="L90" s="35"/>
      <c r="M90" s="35"/>
      <c r="N90" s="35"/>
      <c r="O90" s="35"/>
      <c r="P90" s="35"/>
      <c r="Q90" s="35"/>
      <c r="R90" s="35"/>
      <c r="S90" s="36">
        <v>8800000</v>
      </c>
      <c r="T90" s="37" t="s">
        <v>764</v>
      </c>
      <c r="U90" s="65"/>
    </row>
    <row r="91" spans="1:21" s="66" customFormat="1" ht="24">
      <c r="A91" s="43">
        <v>80</v>
      </c>
      <c r="B91" s="35"/>
      <c r="C91" s="35" t="s">
        <v>406</v>
      </c>
      <c r="D91" s="54" t="s">
        <v>516</v>
      </c>
      <c r="E91" s="35" t="s">
        <v>2545</v>
      </c>
      <c r="F91" s="35">
        <v>85.44</v>
      </c>
      <c r="G91" s="35" t="s">
        <v>2546</v>
      </c>
      <c r="H91" s="35" t="s">
        <v>415</v>
      </c>
      <c r="I91" s="35" t="s">
        <v>572</v>
      </c>
      <c r="J91" s="35"/>
      <c r="K91" s="35">
        <v>2021</v>
      </c>
      <c r="L91" s="35"/>
      <c r="M91" s="35"/>
      <c r="N91" s="35"/>
      <c r="O91" s="35"/>
      <c r="P91" s="35"/>
      <c r="Q91" s="35"/>
      <c r="R91" s="35"/>
      <c r="S91" s="36">
        <f t="shared" ref="S91:S94" si="6">SUM(F91*6000)</f>
        <v>512640</v>
      </c>
      <c r="T91" s="37" t="s">
        <v>764</v>
      </c>
    </row>
    <row r="92" spans="1:21" s="66" customFormat="1" ht="24">
      <c r="A92" s="43">
        <v>81</v>
      </c>
      <c r="B92" s="35"/>
      <c r="C92" s="35" t="s">
        <v>406</v>
      </c>
      <c r="D92" s="54" t="s">
        <v>516</v>
      </c>
      <c r="E92" s="35" t="s">
        <v>2547</v>
      </c>
      <c r="F92" s="35">
        <v>85.44</v>
      </c>
      <c r="G92" s="35" t="s">
        <v>2546</v>
      </c>
      <c r="H92" s="35" t="s">
        <v>415</v>
      </c>
      <c r="I92" s="35" t="s">
        <v>572</v>
      </c>
      <c r="J92" s="35"/>
      <c r="K92" s="35">
        <v>2021</v>
      </c>
      <c r="L92" s="35"/>
      <c r="M92" s="35"/>
      <c r="N92" s="35"/>
      <c r="O92" s="35"/>
      <c r="P92" s="35"/>
      <c r="Q92" s="35"/>
      <c r="R92" s="35"/>
      <c r="S92" s="36">
        <f t="shared" si="6"/>
        <v>512640</v>
      </c>
      <c r="T92" s="37" t="s">
        <v>764</v>
      </c>
    </row>
    <row r="93" spans="1:21" s="66" customFormat="1" ht="24">
      <c r="A93" s="43">
        <v>82</v>
      </c>
      <c r="B93" s="35"/>
      <c r="C93" s="35" t="s">
        <v>406</v>
      </c>
      <c r="D93" s="54" t="s">
        <v>516</v>
      </c>
      <c r="E93" s="35" t="s">
        <v>2548</v>
      </c>
      <c r="F93" s="35">
        <v>87.67</v>
      </c>
      <c r="G93" s="35" t="s">
        <v>2546</v>
      </c>
      <c r="H93" s="35" t="s">
        <v>415</v>
      </c>
      <c r="I93" s="35" t="s">
        <v>572</v>
      </c>
      <c r="J93" s="35"/>
      <c r="K93" s="35">
        <v>2021</v>
      </c>
      <c r="L93" s="35"/>
      <c r="M93" s="35"/>
      <c r="N93" s="35"/>
      <c r="O93" s="35"/>
      <c r="P93" s="35"/>
      <c r="Q93" s="35"/>
      <c r="R93" s="35"/>
      <c r="S93" s="36">
        <f t="shared" si="6"/>
        <v>526020</v>
      </c>
      <c r="T93" s="37" t="s">
        <v>764</v>
      </c>
    </row>
    <row r="94" spans="1:21" s="66" customFormat="1" ht="24">
      <c r="A94" s="43">
        <v>82</v>
      </c>
      <c r="B94" s="35"/>
      <c r="C94" s="35" t="s">
        <v>406</v>
      </c>
      <c r="D94" s="54" t="s">
        <v>516</v>
      </c>
      <c r="E94" s="35" t="s">
        <v>2549</v>
      </c>
      <c r="F94" s="35">
        <v>87.67</v>
      </c>
      <c r="G94" s="35" t="s">
        <v>2546</v>
      </c>
      <c r="H94" s="35" t="s">
        <v>415</v>
      </c>
      <c r="I94" s="35" t="s">
        <v>572</v>
      </c>
      <c r="J94" s="35"/>
      <c r="K94" s="35">
        <v>2021</v>
      </c>
      <c r="L94" s="35"/>
      <c r="M94" s="35"/>
      <c r="N94" s="35"/>
      <c r="O94" s="35"/>
      <c r="P94" s="35"/>
      <c r="Q94" s="35"/>
      <c r="R94" s="35"/>
      <c r="S94" s="36">
        <f t="shared" si="6"/>
        <v>526020</v>
      </c>
      <c r="T94" s="37" t="s">
        <v>764</v>
      </c>
    </row>
    <row r="95" spans="1:21" s="66" customFormat="1" ht="24">
      <c r="A95" s="43">
        <v>84</v>
      </c>
      <c r="B95" s="67" t="s">
        <v>2550</v>
      </c>
      <c r="C95" s="67" t="s">
        <v>406</v>
      </c>
      <c r="D95" s="68" t="s">
        <v>409</v>
      </c>
      <c r="E95" s="67" t="s">
        <v>2551</v>
      </c>
      <c r="F95" s="67">
        <v>949.23</v>
      </c>
      <c r="G95" s="67" t="s">
        <v>2552</v>
      </c>
      <c r="H95" s="67" t="s">
        <v>2553</v>
      </c>
      <c r="I95" s="68" t="s">
        <v>2554</v>
      </c>
      <c r="J95" s="67" t="s">
        <v>2555</v>
      </c>
      <c r="K95" s="67">
        <v>2023</v>
      </c>
      <c r="L95" s="67">
        <v>1</v>
      </c>
      <c r="M95" s="68" t="s">
        <v>868</v>
      </c>
      <c r="N95" s="68" t="s">
        <v>1319</v>
      </c>
      <c r="O95" s="67">
        <v>2</v>
      </c>
      <c r="P95" s="67" t="s">
        <v>491</v>
      </c>
      <c r="Q95" s="67">
        <v>0</v>
      </c>
      <c r="R95" s="67">
        <v>0</v>
      </c>
      <c r="S95" s="69">
        <v>12000000</v>
      </c>
      <c r="T95" s="67" t="s">
        <v>2550</v>
      </c>
    </row>
    <row r="96" spans="1:2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8" t="s">
        <v>853</v>
      </c>
      <c r="S96" s="19">
        <f>SUM(S5:S95)</f>
        <v>510778920</v>
      </c>
      <c r="T96" s="17" t="s">
        <v>853</v>
      </c>
    </row>
    <row r="97" spans="15:18">
      <c r="O97" s="22"/>
    </row>
    <row r="99" spans="15:18">
      <c r="R99" s="22"/>
    </row>
  </sheetData>
  <autoFilter ref="A4:T87"/>
  <mergeCells count="57">
    <mergeCell ref="H75:H76"/>
    <mergeCell ref="I75:I77"/>
    <mergeCell ref="K75:K76"/>
    <mergeCell ref="T22:T24"/>
    <mergeCell ref="S75:S77"/>
    <mergeCell ref="T75:T77"/>
    <mergeCell ref="J22:J24"/>
    <mergeCell ref="L62:L63"/>
    <mergeCell ref="M62:M63"/>
    <mergeCell ref="S62:S63"/>
    <mergeCell ref="M22:M24"/>
    <mergeCell ref="P22:P24"/>
    <mergeCell ref="J62:J63"/>
    <mergeCell ref="K22:K24"/>
    <mergeCell ref="S22:S24"/>
    <mergeCell ref="Q62:Q63"/>
    <mergeCell ref="N62:N63"/>
    <mergeCell ref="P62:P63"/>
    <mergeCell ref="R62:R63"/>
    <mergeCell ref="R22:R24"/>
    <mergeCell ref="L22:L24"/>
    <mergeCell ref="N22:N24"/>
    <mergeCell ref="O22:O24"/>
    <mergeCell ref="Q22:Q24"/>
    <mergeCell ref="N75:N77"/>
    <mergeCell ref="O75:O77"/>
    <mergeCell ref="P75:P77"/>
    <mergeCell ref="G2:I2"/>
    <mergeCell ref="G22:G24"/>
    <mergeCell ref="H22:H24"/>
    <mergeCell ref="I22:I24"/>
    <mergeCell ref="A22:A24"/>
    <mergeCell ref="C22:C24"/>
    <mergeCell ref="D22:D24"/>
    <mergeCell ref="E22:E24"/>
    <mergeCell ref="B22:B24"/>
    <mergeCell ref="A62:A63"/>
    <mergeCell ref="C62:C63"/>
    <mergeCell ref="D62:D63"/>
    <mergeCell ref="E62:E63"/>
    <mergeCell ref="B62:B63"/>
    <mergeCell ref="A68:A70"/>
    <mergeCell ref="A75:A77"/>
    <mergeCell ref="Q75:Q77"/>
    <mergeCell ref="R75:R77"/>
    <mergeCell ref="J75:J76"/>
    <mergeCell ref="B68:B70"/>
    <mergeCell ref="B75:B77"/>
    <mergeCell ref="C75:C77"/>
    <mergeCell ref="D75:D77"/>
    <mergeCell ref="E75:E77"/>
    <mergeCell ref="C68:C70"/>
    <mergeCell ref="D68:D70"/>
    <mergeCell ref="E68:E70"/>
    <mergeCell ref="L75:L77"/>
    <mergeCell ref="M75:M77"/>
    <mergeCell ref="G75:G76"/>
  </mergeCells>
  <phoneticPr fontId="21" type="noConversion"/>
  <pageMargins left="0.7" right="0.7" top="0.75" bottom="0.75" header="0.3" footer="0.3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0"/>
  <sheetViews>
    <sheetView topLeftCell="A747" workbookViewId="0">
      <selection activeCell="E769" sqref="E769"/>
    </sheetView>
  </sheetViews>
  <sheetFormatPr defaultColWidth="0" defaultRowHeight="12.75"/>
  <cols>
    <col min="1" max="1" width="5" style="23" bestFit="1" customWidth="1"/>
    <col min="2" max="2" width="44.7109375" style="23" bestFit="1" customWidth="1"/>
    <col min="3" max="3" width="22.5703125" style="23" customWidth="1"/>
    <col min="4" max="4" width="11.5703125" style="23" bestFit="1" customWidth="1"/>
    <col min="5" max="5" width="13.85546875" style="23" bestFit="1" customWidth="1"/>
    <col min="6" max="6" width="34.140625" style="23" bestFit="1" customWidth="1"/>
    <col min="7" max="7" width="9.140625" style="23" customWidth="1"/>
    <col min="8" max="12" width="0" style="23" hidden="1" customWidth="1"/>
    <col min="13" max="16384" width="9.140625" style="23" hidden="1"/>
  </cols>
  <sheetData>
    <row r="1" spans="1:7" ht="57.75" customHeight="1">
      <c r="F1" s="10"/>
    </row>
    <row r="2" spans="1:7" ht="24">
      <c r="A2" s="1" t="s">
        <v>476</v>
      </c>
      <c r="B2" s="1" t="s">
        <v>714</v>
      </c>
      <c r="C2" s="1" t="s">
        <v>2085</v>
      </c>
      <c r="D2" s="1" t="s">
        <v>715</v>
      </c>
      <c r="E2" s="7" t="s">
        <v>120</v>
      </c>
      <c r="F2" s="1" t="s">
        <v>475</v>
      </c>
      <c r="G2" s="25"/>
    </row>
    <row r="3" spans="1:7" s="14" customFormat="1">
      <c r="A3" s="11">
        <f>ROW(A1)</f>
        <v>1</v>
      </c>
      <c r="B3" s="13" t="s">
        <v>2327</v>
      </c>
      <c r="C3" s="13"/>
      <c r="D3" s="70">
        <v>44529</v>
      </c>
      <c r="E3" s="71">
        <v>42607</v>
      </c>
      <c r="F3" s="13" t="s">
        <v>760</v>
      </c>
    </row>
    <row r="4" spans="1:7" s="14" customFormat="1">
      <c r="A4" s="11">
        <f t="shared" ref="A4:A67" si="0">ROW(A2)</f>
        <v>2</v>
      </c>
      <c r="B4" s="13" t="s">
        <v>2328</v>
      </c>
      <c r="C4" s="13"/>
      <c r="D4" s="70">
        <v>42718</v>
      </c>
      <c r="E4" s="71">
        <v>50652</v>
      </c>
      <c r="F4" s="13" t="s">
        <v>760</v>
      </c>
    </row>
    <row r="5" spans="1:7" s="14" customFormat="1">
      <c r="A5" s="11">
        <f t="shared" si="0"/>
        <v>3</v>
      </c>
      <c r="B5" s="13" t="s">
        <v>2089</v>
      </c>
      <c r="C5" s="13" t="s">
        <v>2090</v>
      </c>
      <c r="D5" s="13" t="s">
        <v>2091</v>
      </c>
      <c r="E5" s="71">
        <v>40590</v>
      </c>
      <c r="F5" s="13" t="s">
        <v>760</v>
      </c>
    </row>
    <row r="6" spans="1:7" s="14" customFormat="1">
      <c r="A6" s="11">
        <f t="shared" si="0"/>
        <v>4</v>
      </c>
      <c r="B6" s="13" t="s">
        <v>2094</v>
      </c>
      <c r="C6" s="13"/>
      <c r="D6" s="70">
        <v>43543</v>
      </c>
      <c r="E6" s="71">
        <v>3455.12</v>
      </c>
      <c r="F6" s="13" t="s">
        <v>760</v>
      </c>
    </row>
    <row r="7" spans="1:7" s="14" customFormat="1">
      <c r="A7" s="11">
        <f t="shared" si="0"/>
        <v>5</v>
      </c>
      <c r="B7" s="13" t="s">
        <v>2095</v>
      </c>
      <c r="C7" s="13"/>
      <c r="D7" s="70">
        <v>43543</v>
      </c>
      <c r="E7" s="71">
        <v>8735.1299999999992</v>
      </c>
      <c r="F7" s="13" t="s">
        <v>760</v>
      </c>
    </row>
    <row r="8" spans="1:7" s="14" customFormat="1">
      <c r="A8" s="11">
        <f t="shared" si="0"/>
        <v>6</v>
      </c>
      <c r="B8" s="13" t="s">
        <v>2099</v>
      </c>
      <c r="C8" s="13"/>
      <c r="D8" s="70">
        <v>43880</v>
      </c>
      <c r="E8" s="71">
        <v>12841.2</v>
      </c>
      <c r="F8" s="13" t="s">
        <v>760</v>
      </c>
    </row>
    <row r="9" spans="1:7" s="14" customFormat="1">
      <c r="A9" s="11">
        <f t="shared" si="0"/>
        <v>7</v>
      </c>
      <c r="B9" s="13" t="s">
        <v>1488</v>
      </c>
      <c r="C9" s="13"/>
      <c r="D9" s="70">
        <v>43880</v>
      </c>
      <c r="E9" s="71">
        <v>1180.8</v>
      </c>
      <c r="F9" s="13" t="s">
        <v>760</v>
      </c>
    </row>
    <row r="10" spans="1:7" s="14" customFormat="1">
      <c r="A10" s="11">
        <f t="shared" si="0"/>
        <v>8</v>
      </c>
      <c r="B10" s="13" t="s">
        <v>2100</v>
      </c>
      <c r="C10" s="13"/>
      <c r="D10" s="70">
        <v>43739</v>
      </c>
      <c r="E10" s="71">
        <v>56418.87</v>
      </c>
      <c r="F10" s="13" t="s">
        <v>760</v>
      </c>
    </row>
    <row r="11" spans="1:7" s="14" customFormat="1">
      <c r="A11" s="11">
        <f t="shared" si="0"/>
        <v>9</v>
      </c>
      <c r="B11" s="13" t="s">
        <v>2101</v>
      </c>
      <c r="C11" s="13"/>
      <c r="D11" s="70">
        <v>43598</v>
      </c>
      <c r="E11" s="71">
        <v>1824.89</v>
      </c>
      <c r="F11" s="13" t="s">
        <v>760</v>
      </c>
    </row>
    <row r="12" spans="1:7" s="14" customFormat="1">
      <c r="A12" s="11">
        <f t="shared" si="0"/>
        <v>10</v>
      </c>
      <c r="B12" s="13" t="s">
        <v>2101</v>
      </c>
      <c r="C12" s="13"/>
      <c r="D12" s="70">
        <v>43090</v>
      </c>
      <c r="E12" s="71">
        <v>1045</v>
      </c>
      <c r="F12" s="13" t="s">
        <v>760</v>
      </c>
    </row>
    <row r="13" spans="1:7" s="14" customFormat="1">
      <c r="A13" s="11">
        <f t="shared" si="0"/>
        <v>11</v>
      </c>
      <c r="B13" s="13" t="s">
        <v>2101</v>
      </c>
      <c r="C13" s="13"/>
      <c r="D13" s="70">
        <v>43880</v>
      </c>
      <c r="E13" s="71">
        <v>1181</v>
      </c>
      <c r="F13" s="13" t="s">
        <v>760</v>
      </c>
    </row>
    <row r="14" spans="1:7" s="14" customFormat="1">
      <c r="A14" s="11">
        <f t="shared" si="0"/>
        <v>12</v>
      </c>
      <c r="B14" s="13" t="s">
        <v>2332</v>
      </c>
      <c r="C14" s="13"/>
      <c r="D14" s="70">
        <v>43208</v>
      </c>
      <c r="E14" s="71">
        <v>2974</v>
      </c>
      <c r="F14" s="13" t="s">
        <v>760</v>
      </c>
    </row>
    <row r="15" spans="1:7" s="14" customFormat="1">
      <c r="A15" s="11">
        <f t="shared" si="0"/>
        <v>13</v>
      </c>
      <c r="B15" s="13" t="s">
        <v>2333</v>
      </c>
      <c r="C15" s="13"/>
      <c r="D15" s="70">
        <v>43543</v>
      </c>
      <c r="E15" s="71">
        <v>3455</v>
      </c>
      <c r="F15" s="13" t="s">
        <v>760</v>
      </c>
    </row>
    <row r="16" spans="1:7" s="14" customFormat="1">
      <c r="A16" s="11">
        <f t="shared" si="0"/>
        <v>14</v>
      </c>
      <c r="B16" s="13" t="s">
        <v>2102</v>
      </c>
      <c r="C16" s="13"/>
      <c r="D16" s="70">
        <v>44480</v>
      </c>
      <c r="E16" s="71">
        <v>19680</v>
      </c>
      <c r="F16" s="13" t="s">
        <v>760</v>
      </c>
    </row>
    <row r="17" spans="1:6" s="14" customFormat="1">
      <c r="A17" s="11">
        <f t="shared" si="0"/>
        <v>15</v>
      </c>
      <c r="B17" s="13" t="s">
        <v>2092</v>
      </c>
      <c r="C17" s="13"/>
      <c r="D17" s="70">
        <v>43208</v>
      </c>
      <c r="E17" s="71">
        <v>14760</v>
      </c>
      <c r="F17" s="13" t="s">
        <v>760</v>
      </c>
    </row>
    <row r="18" spans="1:6" s="14" customFormat="1">
      <c r="A18" s="11">
        <f t="shared" si="0"/>
        <v>16</v>
      </c>
      <c r="B18" s="13" t="s">
        <v>2086</v>
      </c>
      <c r="C18" s="13" t="s">
        <v>2087</v>
      </c>
      <c r="D18" s="13" t="s">
        <v>2088</v>
      </c>
      <c r="E18" s="71">
        <v>21719.25</v>
      </c>
      <c r="F18" s="13" t="s">
        <v>760</v>
      </c>
    </row>
    <row r="19" spans="1:6" s="14" customFormat="1">
      <c r="A19" s="11">
        <f t="shared" si="0"/>
        <v>17</v>
      </c>
      <c r="B19" s="13" t="s">
        <v>2331</v>
      </c>
      <c r="C19" s="13"/>
      <c r="D19" s="70">
        <v>42662</v>
      </c>
      <c r="E19" s="71">
        <v>15324</v>
      </c>
      <c r="F19" s="13" t="s">
        <v>760</v>
      </c>
    </row>
    <row r="20" spans="1:6" s="14" customFormat="1">
      <c r="A20" s="11">
        <f t="shared" si="0"/>
        <v>18</v>
      </c>
      <c r="B20" s="13" t="s">
        <v>2329</v>
      </c>
      <c r="C20" s="13" t="s">
        <v>2330</v>
      </c>
      <c r="D20" s="70">
        <v>44914</v>
      </c>
      <c r="E20" s="71">
        <v>8940</v>
      </c>
      <c r="F20" s="13" t="s">
        <v>760</v>
      </c>
    </row>
    <row r="21" spans="1:6" s="14" customFormat="1">
      <c r="A21" s="11">
        <f t="shared" si="0"/>
        <v>19</v>
      </c>
      <c r="B21" s="13" t="s">
        <v>2609</v>
      </c>
      <c r="C21" s="13"/>
      <c r="D21" s="70">
        <v>45239</v>
      </c>
      <c r="E21" s="71">
        <v>13924</v>
      </c>
      <c r="F21" s="13" t="s">
        <v>760</v>
      </c>
    </row>
    <row r="22" spans="1:6" s="14" customFormat="1">
      <c r="A22" s="11">
        <f t="shared" si="0"/>
        <v>20</v>
      </c>
      <c r="B22" s="13" t="s">
        <v>2734</v>
      </c>
      <c r="C22" s="13"/>
      <c r="D22" s="13">
        <v>2016</v>
      </c>
      <c r="E22" s="71">
        <v>10180</v>
      </c>
      <c r="F22" s="13" t="s">
        <v>846</v>
      </c>
    </row>
    <row r="23" spans="1:6" s="14" customFormat="1">
      <c r="A23" s="11">
        <f t="shared" si="0"/>
        <v>21</v>
      </c>
      <c r="B23" s="13" t="s">
        <v>2735</v>
      </c>
      <c r="C23" s="13" t="s">
        <v>2736</v>
      </c>
      <c r="D23" s="13">
        <v>2016</v>
      </c>
      <c r="E23" s="71">
        <v>3329</v>
      </c>
      <c r="F23" s="13" t="s">
        <v>846</v>
      </c>
    </row>
    <row r="24" spans="1:6" s="14" customFormat="1">
      <c r="A24" s="11">
        <f t="shared" si="0"/>
        <v>22</v>
      </c>
      <c r="B24" s="13" t="s">
        <v>1316</v>
      </c>
      <c r="C24" s="13" t="s">
        <v>2737</v>
      </c>
      <c r="D24" s="13">
        <v>2016</v>
      </c>
      <c r="E24" s="71">
        <v>1860</v>
      </c>
      <c r="F24" s="13" t="s">
        <v>846</v>
      </c>
    </row>
    <row r="25" spans="1:6" s="14" customFormat="1" ht="25.5" customHeight="1">
      <c r="A25" s="11">
        <f t="shared" si="0"/>
        <v>23</v>
      </c>
      <c r="B25" s="13" t="s">
        <v>2458</v>
      </c>
      <c r="C25" s="13" t="s">
        <v>2459</v>
      </c>
      <c r="D25" s="13">
        <v>2017</v>
      </c>
      <c r="E25" s="71">
        <v>2706</v>
      </c>
      <c r="F25" s="13" t="s">
        <v>846</v>
      </c>
    </row>
    <row r="26" spans="1:6" s="14" customFormat="1" ht="25.5" customHeight="1">
      <c r="A26" s="11">
        <f t="shared" si="0"/>
        <v>24</v>
      </c>
      <c r="B26" s="13" t="s">
        <v>2457</v>
      </c>
      <c r="C26" s="13" t="s">
        <v>2460</v>
      </c>
      <c r="D26" s="13">
        <v>2017</v>
      </c>
      <c r="E26" s="71">
        <v>509</v>
      </c>
      <c r="F26" s="13" t="s">
        <v>846</v>
      </c>
    </row>
    <row r="27" spans="1:6" s="14" customFormat="1" ht="25.5" customHeight="1">
      <c r="A27" s="11">
        <f t="shared" si="0"/>
        <v>25</v>
      </c>
      <c r="B27" s="13" t="s">
        <v>610</v>
      </c>
      <c r="C27" s="13" t="s">
        <v>611</v>
      </c>
      <c r="D27" s="13" t="s">
        <v>612</v>
      </c>
      <c r="E27" s="71">
        <v>1190</v>
      </c>
      <c r="F27" s="13" t="s">
        <v>846</v>
      </c>
    </row>
    <row r="28" spans="1:6" s="14" customFormat="1" ht="25.5" customHeight="1">
      <c r="A28" s="11">
        <f t="shared" si="0"/>
        <v>26</v>
      </c>
      <c r="B28" s="13" t="s">
        <v>613</v>
      </c>
      <c r="C28" s="13" t="s">
        <v>614</v>
      </c>
      <c r="D28" s="13" t="s">
        <v>612</v>
      </c>
      <c r="E28" s="71">
        <v>1340</v>
      </c>
      <c r="F28" s="13" t="s">
        <v>846</v>
      </c>
    </row>
    <row r="29" spans="1:6" s="14" customFormat="1" ht="24">
      <c r="A29" s="11">
        <f t="shared" si="0"/>
        <v>27</v>
      </c>
      <c r="B29" s="13" t="s">
        <v>615</v>
      </c>
      <c r="C29" s="13" t="s">
        <v>616</v>
      </c>
      <c r="D29" s="13" t="s">
        <v>617</v>
      </c>
      <c r="E29" s="71">
        <v>3720.02</v>
      </c>
      <c r="F29" s="13" t="s">
        <v>846</v>
      </c>
    </row>
    <row r="30" spans="1:6" s="14" customFormat="1">
      <c r="A30" s="11">
        <f t="shared" si="0"/>
        <v>28</v>
      </c>
      <c r="B30" s="13" t="s">
        <v>2462</v>
      </c>
      <c r="C30" s="13" t="s">
        <v>2461</v>
      </c>
      <c r="D30" s="13">
        <v>2017</v>
      </c>
      <c r="E30" s="71">
        <v>13275</v>
      </c>
      <c r="F30" s="13" t="s">
        <v>846</v>
      </c>
    </row>
    <row r="31" spans="1:6" s="14" customFormat="1">
      <c r="A31" s="11">
        <f t="shared" si="0"/>
        <v>29</v>
      </c>
      <c r="B31" s="13" t="s">
        <v>236</v>
      </c>
      <c r="C31" s="13" t="s">
        <v>237</v>
      </c>
      <c r="D31" s="13" t="s">
        <v>238</v>
      </c>
      <c r="E31" s="71">
        <v>1500</v>
      </c>
      <c r="F31" s="13" t="s">
        <v>846</v>
      </c>
    </row>
    <row r="32" spans="1:6" s="14" customFormat="1">
      <c r="A32" s="11">
        <f t="shared" si="0"/>
        <v>30</v>
      </c>
      <c r="B32" s="13" t="s">
        <v>2464</v>
      </c>
      <c r="C32" s="13" t="s">
        <v>2463</v>
      </c>
      <c r="D32" s="13">
        <v>2017</v>
      </c>
      <c r="E32" s="71">
        <v>2475</v>
      </c>
      <c r="F32" s="13" t="s">
        <v>846</v>
      </c>
    </row>
    <row r="33" spans="1:6" s="14" customFormat="1">
      <c r="A33" s="11">
        <f t="shared" si="0"/>
        <v>31</v>
      </c>
      <c r="B33" s="13" t="s">
        <v>2467</v>
      </c>
      <c r="C33" s="13" t="s">
        <v>2466</v>
      </c>
      <c r="D33" s="13">
        <v>2018</v>
      </c>
      <c r="E33" s="71">
        <v>10460</v>
      </c>
      <c r="F33" s="13" t="s">
        <v>846</v>
      </c>
    </row>
    <row r="34" spans="1:6" s="14" customFormat="1">
      <c r="A34" s="11">
        <f t="shared" si="0"/>
        <v>32</v>
      </c>
      <c r="B34" s="13" t="s">
        <v>2468</v>
      </c>
      <c r="C34" s="13" t="s">
        <v>2469</v>
      </c>
      <c r="D34" s="13">
        <v>2018</v>
      </c>
      <c r="E34" s="71">
        <v>1980</v>
      </c>
      <c r="F34" s="13" t="s">
        <v>846</v>
      </c>
    </row>
    <row r="35" spans="1:6" s="14" customFormat="1">
      <c r="A35" s="11">
        <f t="shared" si="0"/>
        <v>33</v>
      </c>
      <c r="B35" s="13" t="s">
        <v>758</v>
      </c>
      <c r="C35" s="13"/>
      <c r="D35" s="13" t="s">
        <v>1442</v>
      </c>
      <c r="E35" s="71">
        <v>3444</v>
      </c>
      <c r="F35" s="13" t="s">
        <v>846</v>
      </c>
    </row>
    <row r="36" spans="1:6" s="14" customFormat="1">
      <c r="A36" s="11">
        <f t="shared" si="0"/>
        <v>34</v>
      </c>
      <c r="B36" s="13" t="s">
        <v>1443</v>
      </c>
      <c r="C36" s="13"/>
      <c r="D36" s="13" t="s">
        <v>1444</v>
      </c>
      <c r="E36" s="71">
        <v>7825</v>
      </c>
      <c r="F36" s="13" t="s">
        <v>846</v>
      </c>
    </row>
    <row r="37" spans="1:6" s="14" customFormat="1">
      <c r="A37" s="11">
        <f t="shared" si="0"/>
        <v>35</v>
      </c>
      <c r="B37" s="13" t="s">
        <v>1445</v>
      </c>
      <c r="C37" s="13"/>
      <c r="D37" s="13">
        <v>2019</v>
      </c>
      <c r="E37" s="71">
        <v>8670</v>
      </c>
      <c r="F37" s="13" t="s">
        <v>846</v>
      </c>
    </row>
    <row r="38" spans="1:6" s="14" customFormat="1">
      <c r="A38" s="11">
        <f t="shared" si="0"/>
        <v>36</v>
      </c>
      <c r="B38" s="13" t="s">
        <v>1446</v>
      </c>
      <c r="C38" s="13"/>
      <c r="D38" s="13" t="s">
        <v>1444</v>
      </c>
      <c r="E38" s="71">
        <v>4415.7</v>
      </c>
      <c r="F38" s="13" t="s">
        <v>846</v>
      </c>
    </row>
    <row r="39" spans="1:6" s="14" customFormat="1">
      <c r="A39" s="11">
        <f t="shared" si="0"/>
        <v>37</v>
      </c>
      <c r="B39" s="13" t="s">
        <v>2470</v>
      </c>
      <c r="C39" s="13"/>
      <c r="D39" s="13" t="s">
        <v>1444</v>
      </c>
      <c r="E39" s="71">
        <v>6888</v>
      </c>
      <c r="F39" s="13" t="s">
        <v>846</v>
      </c>
    </row>
    <row r="40" spans="1:6" s="14" customFormat="1">
      <c r="A40" s="11">
        <f t="shared" si="0"/>
        <v>38</v>
      </c>
      <c r="B40" s="13" t="s">
        <v>1054</v>
      </c>
      <c r="C40" s="13" t="s">
        <v>1664</v>
      </c>
      <c r="D40" s="13" t="s">
        <v>1662</v>
      </c>
      <c r="E40" s="71">
        <v>635</v>
      </c>
      <c r="F40" s="13" t="s">
        <v>846</v>
      </c>
    </row>
    <row r="41" spans="1:6" s="14" customFormat="1">
      <c r="A41" s="11">
        <f t="shared" si="0"/>
        <v>39</v>
      </c>
      <c r="B41" s="13" t="s">
        <v>1677</v>
      </c>
      <c r="C41" s="13" t="s">
        <v>1678</v>
      </c>
      <c r="D41" s="13" t="s">
        <v>1672</v>
      </c>
      <c r="E41" s="71">
        <v>3295</v>
      </c>
      <c r="F41" s="13" t="s">
        <v>846</v>
      </c>
    </row>
    <row r="42" spans="1:6" s="14" customFormat="1">
      <c r="A42" s="11">
        <f t="shared" si="0"/>
        <v>40</v>
      </c>
      <c r="B42" s="13" t="s">
        <v>1677</v>
      </c>
      <c r="C42" s="13" t="s">
        <v>1679</v>
      </c>
      <c r="D42" s="13" t="s">
        <v>1672</v>
      </c>
      <c r="E42" s="71">
        <v>3295</v>
      </c>
      <c r="F42" s="13" t="s">
        <v>846</v>
      </c>
    </row>
    <row r="43" spans="1:6" s="14" customFormat="1">
      <c r="A43" s="11">
        <f t="shared" si="0"/>
        <v>41</v>
      </c>
      <c r="B43" s="13" t="s">
        <v>1683</v>
      </c>
      <c r="C43" s="13" t="s">
        <v>1688</v>
      </c>
      <c r="D43" s="13" t="s">
        <v>1681</v>
      </c>
      <c r="E43" s="71">
        <v>400</v>
      </c>
      <c r="F43" s="13" t="s">
        <v>846</v>
      </c>
    </row>
    <row r="44" spans="1:6" s="14" customFormat="1">
      <c r="A44" s="11">
        <f t="shared" si="0"/>
        <v>42</v>
      </c>
      <c r="B44" s="13" t="s">
        <v>1683</v>
      </c>
      <c r="C44" s="13" t="s">
        <v>1689</v>
      </c>
      <c r="D44" s="13" t="s">
        <v>1681</v>
      </c>
      <c r="E44" s="71">
        <v>400</v>
      </c>
      <c r="F44" s="13" t="s">
        <v>846</v>
      </c>
    </row>
    <row r="45" spans="1:6" s="14" customFormat="1">
      <c r="A45" s="11">
        <f t="shared" si="0"/>
        <v>43</v>
      </c>
      <c r="B45" s="13" t="s">
        <v>1683</v>
      </c>
      <c r="C45" s="13" t="s">
        <v>1690</v>
      </c>
      <c r="D45" s="13" t="s">
        <v>1681</v>
      </c>
      <c r="E45" s="71">
        <v>400</v>
      </c>
      <c r="F45" s="13" t="s">
        <v>846</v>
      </c>
    </row>
    <row r="46" spans="1:6" s="14" customFormat="1">
      <c r="A46" s="11">
        <f t="shared" si="0"/>
        <v>44</v>
      </c>
      <c r="B46" s="13" t="s">
        <v>1683</v>
      </c>
      <c r="C46" s="13" t="s">
        <v>1691</v>
      </c>
      <c r="D46" s="13" t="s">
        <v>1681</v>
      </c>
      <c r="E46" s="71">
        <v>400</v>
      </c>
      <c r="F46" s="13" t="s">
        <v>846</v>
      </c>
    </row>
    <row r="47" spans="1:6" s="14" customFormat="1">
      <c r="A47" s="11">
        <f t="shared" si="0"/>
        <v>45</v>
      </c>
      <c r="B47" s="13" t="s">
        <v>1683</v>
      </c>
      <c r="C47" s="13" t="s">
        <v>1692</v>
      </c>
      <c r="D47" s="13" t="s">
        <v>1681</v>
      </c>
      <c r="E47" s="71">
        <v>400</v>
      </c>
      <c r="F47" s="13" t="s">
        <v>846</v>
      </c>
    </row>
    <row r="48" spans="1:6" s="14" customFormat="1">
      <c r="A48" s="11">
        <f t="shared" si="0"/>
        <v>46</v>
      </c>
      <c r="B48" s="13" t="s">
        <v>1683</v>
      </c>
      <c r="C48" s="13" t="s">
        <v>1693</v>
      </c>
      <c r="D48" s="13" t="s">
        <v>1681</v>
      </c>
      <c r="E48" s="71">
        <v>400</v>
      </c>
      <c r="F48" s="13" t="s">
        <v>846</v>
      </c>
    </row>
    <row r="49" spans="1:6" s="14" customFormat="1">
      <c r="A49" s="11">
        <f t="shared" si="0"/>
        <v>47</v>
      </c>
      <c r="B49" s="13" t="s">
        <v>1683</v>
      </c>
      <c r="C49" s="13" t="s">
        <v>1694</v>
      </c>
      <c r="D49" s="13" t="s">
        <v>1681</v>
      </c>
      <c r="E49" s="71">
        <v>400</v>
      </c>
      <c r="F49" s="13" t="s">
        <v>846</v>
      </c>
    </row>
    <row r="50" spans="1:6" s="14" customFormat="1">
      <c r="A50" s="11">
        <f t="shared" si="0"/>
        <v>48</v>
      </c>
      <c r="B50" s="13" t="s">
        <v>1054</v>
      </c>
      <c r="C50" s="13" t="s">
        <v>1695</v>
      </c>
      <c r="D50" s="13" t="s">
        <v>1681</v>
      </c>
      <c r="E50" s="71">
        <v>815</v>
      </c>
      <c r="F50" s="13" t="s">
        <v>846</v>
      </c>
    </row>
    <row r="51" spans="1:6" s="14" customFormat="1">
      <c r="A51" s="11">
        <f t="shared" si="0"/>
        <v>49</v>
      </c>
      <c r="B51" s="13" t="s">
        <v>1054</v>
      </c>
      <c r="C51" s="13" t="s">
        <v>1696</v>
      </c>
      <c r="D51" s="13" t="s">
        <v>1681</v>
      </c>
      <c r="E51" s="71">
        <v>815</v>
      </c>
      <c r="F51" s="13" t="s">
        <v>846</v>
      </c>
    </row>
    <row r="52" spans="1:6" s="14" customFormat="1">
      <c r="A52" s="11">
        <f t="shared" si="0"/>
        <v>50</v>
      </c>
      <c r="B52" s="13" t="s">
        <v>1683</v>
      </c>
      <c r="C52" s="13" t="s">
        <v>1697</v>
      </c>
      <c r="D52" s="13" t="s">
        <v>1681</v>
      </c>
      <c r="E52" s="71">
        <v>400</v>
      </c>
      <c r="F52" s="13" t="s">
        <v>846</v>
      </c>
    </row>
    <row r="53" spans="1:6" s="14" customFormat="1">
      <c r="A53" s="11">
        <f t="shared" si="0"/>
        <v>51</v>
      </c>
      <c r="B53" s="13" t="s">
        <v>1684</v>
      </c>
      <c r="C53" s="13" t="s">
        <v>1698</v>
      </c>
      <c r="D53" s="13" t="s">
        <v>1681</v>
      </c>
      <c r="E53" s="71">
        <v>1500</v>
      </c>
      <c r="F53" s="13" t="s">
        <v>846</v>
      </c>
    </row>
    <row r="54" spans="1:6" s="14" customFormat="1">
      <c r="A54" s="11">
        <f t="shared" si="0"/>
        <v>52</v>
      </c>
      <c r="B54" s="13" t="s">
        <v>1699</v>
      </c>
      <c r="C54" s="13" t="s">
        <v>1700</v>
      </c>
      <c r="D54" s="13" t="s">
        <v>1681</v>
      </c>
      <c r="E54" s="71">
        <v>1356.69</v>
      </c>
      <c r="F54" s="13" t="s">
        <v>846</v>
      </c>
    </row>
    <row r="55" spans="1:6" s="14" customFormat="1">
      <c r="A55" s="11">
        <f t="shared" si="0"/>
        <v>53</v>
      </c>
      <c r="B55" s="13" t="s">
        <v>2471</v>
      </c>
      <c r="C55" s="13" t="s">
        <v>2472</v>
      </c>
      <c r="D55" s="13">
        <v>2021</v>
      </c>
      <c r="E55" s="71">
        <v>1490</v>
      </c>
      <c r="F55" s="13" t="s">
        <v>846</v>
      </c>
    </row>
    <row r="56" spans="1:6" s="14" customFormat="1">
      <c r="A56" s="11">
        <f t="shared" si="0"/>
        <v>54</v>
      </c>
      <c r="B56" s="13" t="s">
        <v>2473</v>
      </c>
      <c r="C56" s="13" t="s">
        <v>2474</v>
      </c>
      <c r="D56" s="13">
        <v>2021</v>
      </c>
      <c r="E56" s="71">
        <v>2500</v>
      </c>
      <c r="F56" s="13" t="s">
        <v>846</v>
      </c>
    </row>
    <row r="57" spans="1:6" s="14" customFormat="1">
      <c r="A57" s="11">
        <f t="shared" si="0"/>
        <v>55</v>
      </c>
      <c r="B57" s="13" t="s">
        <v>2475</v>
      </c>
      <c r="C57" s="13" t="s">
        <v>2476</v>
      </c>
      <c r="D57" s="13">
        <v>2021</v>
      </c>
      <c r="E57" s="71">
        <v>1250</v>
      </c>
      <c r="F57" s="13" t="s">
        <v>846</v>
      </c>
    </row>
    <row r="58" spans="1:6" s="14" customFormat="1">
      <c r="A58" s="11">
        <f t="shared" si="0"/>
        <v>56</v>
      </c>
      <c r="B58" s="13" t="s">
        <v>2477</v>
      </c>
      <c r="C58" s="13" t="s">
        <v>2479</v>
      </c>
      <c r="D58" s="13">
        <v>2022</v>
      </c>
      <c r="E58" s="71">
        <v>8880</v>
      </c>
      <c r="F58" s="13" t="s">
        <v>846</v>
      </c>
    </row>
    <row r="59" spans="1:6" s="14" customFormat="1">
      <c r="A59" s="11">
        <f t="shared" si="0"/>
        <v>57</v>
      </c>
      <c r="B59" s="13" t="s">
        <v>2478</v>
      </c>
      <c r="C59" s="13" t="s">
        <v>2481</v>
      </c>
      <c r="D59" s="13">
        <v>2022</v>
      </c>
      <c r="E59" s="71">
        <v>2140</v>
      </c>
      <c r="F59" s="13" t="s">
        <v>846</v>
      </c>
    </row>
    <row r="60" spans="1:6" s="14" customFormat="1">
      <c r="A60" s="11">
        <f t="shared" si="0"/>
        <v>58</v>
      </c>
      <c r="B60" s="13" t="s">
        <v>2480</v>
      </c>
      <c r="C60" s="13" t="s">
        <v>2482</v>
      </c>
      <c r="D60" s="13">
        <v>2022</v>
      </c>
      <c r="E60" s="71">
        <v>995</v>
      </c>
      <c r="F60" s="13" t="s">
        <v>846</v>
      </c>
    </row>
    <row r="61" spans="1:6" s="14" customFormat="1">
      <c r="A61" s="11">
        <f t="shared" si="0"/>
        <v>59</v>
      </c>
      <c r="B61" s="13" t="s">
        <v>2485</v>
      </c>
      <c r="C61" s="13" t="s">
        <v>2486</v>
      </c>
      <c r="D61" s="13">
        <v>2016</v>
      </c>
      <c r="E61" s="71">
        <v>7980</v>
      </c>
      <c r="F61" s="13" t="s">
        <v>846</v>
      </c>
    </row>
    <row r="62" spans="1:6" s="14" customFormat="1">
      <c r="A62" s="11">
        <f t="shared" si="0"/>
        <v>60</v>
      </c>
      <c r="B62" s="13" t="s">
        <v>2495</v>
      </c>
      <c r="C62" s="13" t="s">
        <v>2496</v>
      </c>
      <c r="D62" s="13">
        <v>2021</v>
      </c>
      <c r="E62" s="71">
        <v>3990</v>
      </c>
      <c r="F62" s="13" t="s">
        <v>846</v>
      </c>
    </row>
    <row r="63" spans="1:6" s="14" customFormat="1">
      <c r="A63" s="11">
        <f t="shared" si="0"/>
        <v>61</v>
      </c>
      <c r="B63" s="13" t="s">
        <v>2615</v>
      </c>
      <c r="C63" s="13"/>
      <c r="D63" s="13">
        <v>2023</v>
      </c>
      <c r="E63" s="71">
        <v>34038</v>
      </c>
      <c r="F63" s="13" t="s">
        <v>846</v>
      </c>
    </row>
    <row r="64" spans="1:6" s="14" customFormat="1">
      <c r="A64" s="11">
        <f t="shared" si="0"/>
        <v>62</v>
      </c>
      <c r="B64" s="13" t="s">
        <v>2618</v>
      </c>
      <c r="C64" s="13"/>
      <c r="D64" s="13">
        <v>2023</v>
      </c>
      <c r="E64" s="71">
        <v>7700</v>
      </c>
      <c r="F64" s="13" t="s">
        <v>846</v>
      </c>
    </row>
    <row r="65" spans="1:6" s="14" customFormat="1">
      <c r="A65" s="11">
        <f t="shared" si="0"/>
        <v>63</v>
      </c>
      <c r="B65" s="13" t="s">
        <v>1449</v>
      </c>
      <c r="C65" s="13" t="s">
        <v>1450</v>
      </c>
      <c r="D65" s="13" t="s">
        <v>1172</v>
      </c>
      <c r="E65" s="71">
        <v>4415.7</v>
      </c>
      <c r="F65" s="13" t="s">
        <v>401</v>
      </c>
    </row>
    <row r="66" spans="1:6" s="14" customFormat="1">
      <c r="A66" s="11">
        <f t="shared" si="0"/>
        <v>64</v>
      </c>
      <c r="B66" s="13" t="s">
        <v>1054</v>
      </c>
      <c r="C66" s="13" t="s">
        <v>1451</v>
      </c>
      <c r="D66" s="13" t="s">
        <v>1452</v>
      </c>
      <c r="E66" s="71">
        <v>2684</v>
      </c>
      <c r="F66" s="13" t="s">
        <v>401</v>
      </c>
    </row>
    <row r="67" spans="1:6" s="14" customFormat="1">
      <c r="A67" s="11">
        <f t="shared" si="0"/>
        <v>65</v>
      </c>
      <c r="B67" s="13" t="s">
        <v>1054</v>
      </c>
      <c r="C67" s="13" t="s">
        <v>1453</v>
      </c>
      <c r="D67" s="13" t="s">
        <v>1452</v>
      </c>
      <c r="E67" s="71">
        <v>1082.4000000000001</v>
      </c>
      <c r="F67" s="13" t="s">
        <v>401</v>
      </c>
    </row>
    <row r="68" spans="1:6" s="14" customFormat="1">
      <c r="A68" s="11">
        <f t="shared" ref="A68:A131" si="1">ROW(A66)</f>
        <v>66</v>
      </c>
      <c r="B68" s="13" t="s">
        <v>1455</v>
      </c>
      <c r="C68" s="13" t="s">
        <v>1459</v>
      </c>
      <c r="D68" s="13" t="s">
        <v>1452</v>
      </c>
      <c r="E68" s="71">
        <v>3493.2</v>
      </c>
      <c r="F68" s="13" t="s">
        <v>401</v>
      </c>
    </row>
    <row r="69" spans="1:6" s="14" customFormat="1">
      <c r="A69" s="11">
        <f t="shared" si="1"/>
        <v>67</v>
      </c>
      <c r="B69" s="13" t="s">
        <v>1456</v>
      </c>
      <c r="C69" s="13" t="s">
        <v>1460</v>
      </c>
      <c r="D69" s="13" t="s">
        <v>1452</v>
      </c>
      <c r="E69" s="71">
        <v>3493.2</v>
      </c>
      <c r="F69" s="13" t="s">
        <v>401</v>
      </c>
    </row>
    <row r="70" spans="1:6" s="14" customFormat="1">
      <c r="A70" s="11">
        <f t="shared" si="1"/>
        <v>68</v>
      </c>
      <c r="B70" s="13" t="s">
        <v>1457</v>
      </c>
      <c r="C70" s="13" t="s">
        <v>1462</v>
      </c>
      <c r="D70" s="13" t="s">
        <v>1452</v>
      </c>
      <c r="E70" s="71">
        <v>3493.2</v>
      </c>
      <c r="F70" s="13" t="s">
        <v>401</v>
      </c>
    </row>
    <row r="71" spans="1:6" s="14" customFormat="1">
      <c r="A71" s="11">
        <f t="shared" si="1"/>
        <v>69</v>
      </c>
      <c r="B71" s="13" t="s">
        <v>1463</v>
      </c>
      <c r="C71" s="13" t="s">
        <v>1464</v>
      </c>
      <c r="D71" s="13" t="s">
        <v>1465</v>
      </c>
      <c r="E71" s="71">
        <v>5473.5</v>
      </c>
      <c r="F71" s="13" t="s">
        <v>401</v>
      </c>
    </row>
    <row r="72" spans="1:6" s="14" customFormat="1">
      <c r="A72" s="11">
        <f t="shared" si="1"/>
        <v>70</v>
      </c>
      <c r="B72" s="13" t="s">
        <v>1732</v>
      </c>
      <c r="C72" s="13"/>
      <c r="D72" s="13" t="s">
        <v>1733</v>
      </c>
      <c r="E72" s="71">
        <v>8806.7999999999993</v>
      </c>
      <c r="F72" s="13" t="s">
        <v>401</v>
      </c>
    </row>
    <row r="73" spans="1:6" s="14" customFormat="1">
      <c r="A73" s="11">
        <f t="shared" si="1"/>
        <v>71</v>
      </c>
      <c r="B73" s="13" t="s">
        <v>1734</v>
      </c>
      <c r="C73" s="13"/>
      <c r="D73" s="13" t="s">
        <v>1735</v>
      </c>
      <c r="E73" s="71">
        <v>1474.77</v>
      </c>
      <c r="F73" s="13" t="s">
        <v>401</v>
      </c>
    </row>
    <row r="74" spans="1:6" s="14" customFormat="1">
      <c r="A74" s="11">
        <f t="shared" si="1"/>
        <v>72</v>
      </c>
      <c r="B74" s="13" t="s">
        <v>1736</v>
      </c>
      <c r="C74" s="13"/>
      <c r="D74" s="13" t="s">
        <v>1737</v>
      </c>
      <c r="E74" s="71">
        <v>4391.1000000000004</v>
      </c>
      <c r="F74" s="13" t="s">
        <v>401</v>
      </c>
    </row>
    <row r="75" spans="1:6" s="14" customFormat="1">
      <c r="A75" s="11">
        <f t="shared" si="1"/>
        <v>73</v>
      </c>
      <c r="B75" s="13" t="s">
        <v>1738</v>
      </c>
      <c r="C75" s="13"/>
      <c r="D75" s="13" t="s">
        <v>1585</v>
      </c>
      <c r="E75" s="71">
        <v>590</v>
      </c>
      <c r="F75" s="13" t="s">
        <v>401</v>
      </c>
    </row>
    <row r="76" spans="1:6" s="14" customFormat="1">
      <c r="A76" s="11">
        <f t="shared" si="1"/>
        <v>74</v>
      </c>
      <c r="B76" s="13" t="s">
        <v>2159</v>
      </c>
      <c r="C76" s="13"/>
      <c r="D76" s="70">
        <v>44295</v>
      </c>
      <c r="E76" s="71">
        <v>2066.4</v>
      </c>
      <c r="F76" s="13" t="s">
        <v>401</v>
      </c>
    </row>
    <row r="77" spans="1:6" s="14" customFormat="1">
      <c r="A77" s="11">
        <f t="shared" si="1"/>
        <v>75</v>
      </c>
      <c r="B77" s="13" t="s">
        <v>2160</v>
      </c>
      <c r="C77" s="13"/>
      <c r="D77" s="70">
        <v>44386</v>
      </c>
      <c r="E77" s="71">
        <v>21549.599999999999</v>
      </c>
      <c r="F77" s="13" t="s">
        <v>401</v>
      </c>
    </row>
    <row r="78" spans="1:6" s="14" customFormat="1">
      <c r="A78" s="11">
        <f t="shared" si="1"/>
        <v>76</v>
      </c>
      <c r="B78" s="13" t="s">
        <v>1457</v>
      </c>
      <c r="C78" s="13"/>
      <c r="D78" s="70">
        <v>44407</v>
      </c>
      <c r="E78" s="71">
        <v>2410.8000000000002</v>
      </c>
      <c r="F78" s="13" t="s">
        <v>401</v>
      </c>
    </row>
    <row r="79" spans="1:6" s="14" customFormat="1">
      <c r="A79" s="11">
        <f t="shared" si="1"/>
        <v>77</v>
      </c>
      <c r="B79" s="13" t="s">
        <v>2163</v>
      </c>
      <c r="C79" s="13"/>
      <c r="D79" s="70">
        <v>44363</v>
      </c>
      <c r="E79" s="71">
        <v>9589.08</v>
      </c>
      <c r="F79" s="13" t="s">
        <v>401</v>
      </c>
    </row>
    <row r="80" spans="1:6" s="14" customFormat="1">
      <c r="A80" s="11">
        <f t="shared" si="1"/>
        <v>78</v>
      </c>
      <c r="B80" s="13" t="s">
        <v>2604</v>
      </c>
      <c r="C80" s="13"/>
      <c r="D80" s="70">
        <v>44985</v>
      </c>
      <c r="E80" s="71">
        <v>923</v>
      </c>
      <c r="F80" s="13" t="s">
        <v>401</v>
      </c>
    </row>
    <row r="81" spans="1:6" s="14" customFormat="1">
      <c r="A81" s="11">
        <f t="shared" si="1"/>
        <v>79</v>
      </c>
      <c r="B81" s="13" t="s">
        <v>2605</v>
      </c>
      <c r="C81" s="13"/>
      <c r="D81" s="70">
        <v>45040</v>
      </c>
      <c r="E81" s="71">
        <v>5412</v>
      </c>
      <c r="F81" s="13" t="s">
        <v>401</v>
      </c>
    </row>
    <row r="82" spans="1:6" s="14" customFormat="1">
      <c r="A82" s="11">
        <f t="shared" si="1"/>
        <v>80</v>
      </c>
      <c r="B82" s="13" t="s">
        <v>2606</v>
      </c>
      <c r="C82" s="13"/>
      <c r="D82" s="70">
        <v>45118</v>
      </c>
      <c r="E82" s="71">
        <v>714</v>
      </c>
      <c r="F82" s="13" t="s">
        <v>401</v>
      </c>
    </row>
    <row r="83" spans="1:6" s="14" customFormat="1">
      <c r="A83" s="11">
        <f t="shared" si="1"/>
        <v>81</v>
      </c>
      <c r="B83" s="13" t="s">
        <v>2605</v>
      </c>
      <c r="C83" s="13"/>
      <c r="D83" s="70">
        <v>45198</v>
      </c>
      <c r="E83" s="71">
        <v>4428</v>
      </c>
      <c r="F83" s="13" t="s">
        <v>401</v>
      </c>
    </row>
    <row r="84" spans="1:6" s="14" customFormat="1">
      <c r="A84" s="11">
        <f t="shared" si="1"/>
        <v>82</v>
      </c>
      <c r="B84" s="13" t="s">
        <v>2607</v>
      </c>
      <c r="C84" s="13"/>
      <c r="D84" s="70">
        <v>45198</v>
      </c>
      <c r="E84" s="71">
        <v>836</v>
      </c>
      <c r="F84" s="13" t="s">
        <v>401</v>
      </c>
    </row>
    <row r="85" spans="1:6" s="14" customFormat="1">
      <c r="A85" s="11">
        <f t="shared" si="1"/>
        <v>83</v>
      </c>
      <c r="B85" s="13" t="s">
        <v>1383</v>
      </c>
      <c r="C85" s="13"/>
      <c r="D85" s="70">
        <v>45200</v>
      </c>
      <c r="E85" s="71">
        <v>2756</v>
      </c>
      <c r="F85" s="13" t="s">
        <v>401</v>
      </c>
    </row>
    <row r="86" spans="1:6" s="14" customFormat="1" ht="12" customHeight="1">
      <c r="A86" s="11">
        <f t="shared" si="1"/>
        <v>84</v>
      </c>
      <c r="B86" s="13" t="s">
        <v>1312</v>
      </c>
      <c r="C86" s="13"/>
      <c r="D86" s="70">
        <v>45288</v>
      </c>
      <c r="E86" s="71">
        <v>860</v>
      </c>
      <c r="F86" s="13" t="s">
        <v>401</v>
      </c>
    </row>
    <row r="87" spans="1:6" s="14" customFormat="1" ht="12" customHeight="1">
      <c r="A87" s="11">
        <f t="shared" si="1"/>
        <v>85</v>
      </c>
      <c r="B87" s="13" t="s">
        <v>2338</v>
      </c>
      <c r="C87" s="13" t="s">
        <v>2339</v>
      </c>
      <c r="D87" s="70" t="s">
        <v>2340</v>
      </c>
      <c r="E87" s="71">
        <v>2400</v>
      </c>
      <c r="F87" s="13" t="s">
        <v>455</v>
      </c>
    </row>
    <row r="88" spans="1:6" s="14" customFormat="1">
      <c r="A88" s="11">
        <f t="shared" si="1"/>
        <v>86</v>
      </c>
      <c r="B88" s="13" t="s">
        <v>758</v>
      </c>
      <c r="C88" s="13" t="s">
        <v>759</v>
      </c>
      <c r="D88" s="13">
        <v>2014</v>
      </c>
      <c r="E88" s="71">
        <v>3382.5</v>
      </c>
      <c r="F88" s="13" t="s">
        <v>725</v>
      </c>
    </row>
    <row r="89" spans="1:6" s="14" customFormat="1">
      <c r="A89" s="11">
        <f t="shared" si="1"/>
        <v>87</v>
      </c>
      <c r="B89" s="13" t="s">
        <v>121</v>
      </c>
      <c r="C89" s="13" t="s">
        <v>992</v>
      </c>
      <c r="D89" s="13">
        <v>2015</v>
      </c>
      <c r="E89" s="71">
        <v>2969.5</v>
      </c>
      <c r="F89" s="13" t="s">
        <v>725</v>
      </c>
    </row>
    <row r="90" spans="1:6" s="14" customFormat="1">
      <c r="A90" s="11">
        <f t="shared" si="1"/>
        <v>88</v>
      </c>
      <c r="B90" s="13" t="s">
        <v>758</v>
      </c>
      <c r="C90" s="13" t="s">
        <v>782</v>
      </c>
      <c r="D90" s="13">
        <v>2016</v>
      </c>
      <c r="E90" s="71">
        <v>3321</v>
      </c>
      <c r="F90" s="13" t="s">
        <v>725</v>
      </c>
    </row>
    <row r="91" spans="1:6" s="14" customFormat="1">
      <c r="A91" s="11">
        <f t="shared" si="1"/>
        <v>89</v>
      </c>
      <c r="B91" s="13" t="s">
        <v>784</v>
      </c>
      <c r="C91" s="13" t="s">
        <v>788</v>
      </c>
      <c r="D91" s="13">
        <v>2016</v>
      </c>
      <c r="E91" s="71">
        <v>2599</v>
      </c>
      <c r="F91" s="13" t="s">
        <v>725</v>
      </c>
    </row>
    <row r="92" spans="1:6" s="14" customFormat="1">
      <c r="A92" s="11">
        <f t="shared" si="1"/>
        <v>90</v>
      </c>
      <c r="B92" s="13" t="s">
        <v>225</v>
      </c>
      <c r="C92" s="13" t="s">
        <v>993</v>
      </c>
      <c r="D92" s="13">
        <v>2018</v>
      </c>
      <c r="E92" s="71">
        <v>2798.25</v>
      </c>
      <c r="F92" s="13" t="s">
        <v>725</v>
      </c>
    </row>
    <row r="93" spans="1:6" s="14" customFormat="1">
      <c r="A93" s="11">
        <f t="shared" si="1"/>
        <v>91</v>
      </c>
      <c r="B93" s="13" t="s">
        <v>225</v>
      </c>
      <c r="C93" s="13" t="s">
        <v>1591</v>
      </c>
      <c r="D93" s="13">
        <v>2020</v>
      </c>
      <c r="E93" s="71">
        <v>2458.77</v>
      </c>
      <c r="F93" s="13" t="s">
        <v>725</v>
      </c>
    </row>
    <row r="94" spans="1:6" s="14" customFormat="1">
      <c r="A94" s="11">
        <f t="shared" si="1"/>
        <v>92</v>
      </c>
      <c r="B94" s="13" t="s">
        <v>2142</v>
      </c>
      <c r="C94" s="13" t="s">
        <v>2143</v>
      </c>
      <c r="D94" s="13">
        <v>2021</v>
      </c>
      <c r="E94" s="71">
        <v>649</v>
      </c>
      <c r="F94" s="13" t="s">
        <v>725</v>
      </c>
    </row>
    <row r="95" spans="1:6" s="14" customFormat="1">
      <c r="A95" s="11">
        <f t="shared" si="1"/>
        <v>93</v>
      </c>
      <c r="B95" s="13" t="s">
        <v>225</v>
      </c>
      <c r="C95" s="73">
        <v>44741</v>
      </c>
      <c r="D95" s="13">
        <v>2021</v>
      </c>
      <c r="E95" s="71">
        <v>3383</v>
      </c>
      <c r="F95" s="13" t="s">
        <v>725</v>
      </c>
    </row>
    <row r="96" spans="1:6" s="14" customFormat="1">
      <c r="A96" s="11">
        <f t="shared" si="1"/>
        <v>94</v>
      </c>
      <c r="B96" s="13" t="s">
        <v>2148</v>
      </c>
      <c r="C96" s="70">
        <v>15768</v>
      </c>
      <c r="D96" s="13">
        <v>2021</v>
      </c>
      <c r="E96" s="71">
        <v>3159</v>
      </c>
      <c r="F96" s="13" t="s">
        <v>725</v>
      </c>
    </row>
    <row r="97" spans="1:6" s="14" customFormat="1">
      <c r="A97" s="11">
        <f t="shared" si="1"/>
        <v>95</v>
      </c>
      <c r="B97" s="13" t="s">
        <v>2148</v>
      </c>
      <c r="C97" s="70">
        <v>15768</v>
      </c>
      <c r="D97" s="13">
        <v>2021</v>
      </c>
      <c r="E97" s="71">
        <v>3159</v>
      </c>
      <c r="F97" s="13" t="s">
        <v>725</v>
      </c>
    </row>
    <row r="98" spans="1:6" s="14" customFormat="1">
      <c r="A98" s="11">
        <f t="shared" si="1"/>
        <v>96</v>
      </c>
      <c r="B98" s="13" t="s">
        <v>2149</v>
      </c>
      <c r="C98" s="13" t="s">
        <v>2150</v>
      </c>
      <c r="D98" s="13">
        <v>2021</v>
      </c>
      <c r="E98" s="71">
        <v>3321</v>
      </c>
      <c r="F98" s="13" t="s">
        <v>725</v>
      </c>
    </row>
    <row r="99" spans="1:6" s="14" customFormat="1">
      <c r="A99" s="11">
        <f t="shared" si="1"/>
        <v>97</v>
      </c>
      <c r="B99" s="13" t="s">
        <v>758</v>
      </c>
      <c r="C99" s="13" t="s">
        <v>2151</v>
      </c>
      <c r="D99" s="13">
        <v>2021</v>
      </c>
      <c r="E99" s="71">
        <v>7600</v>
      </c>
      <c r="F99" s="13" t="s">
        <v>725</v>
      </c>
    </row>
    <row r="100" spans="1:6" s="14" customFormat="1">
      <c r="A100" s="11">
        <f t="shared" si="1"/>
        <v>98</v>
      </c>
      <c r="B100" s="13" t="s">
        <v>2152</v>
      </c>
      <c r="C100" s="13" t="s">
        <v>2153</v>
      </c>
      <c r="D100" s="13">
        <v>2021</v>
      </c>
      <c r="E100" s="71">
        <v>1499</v>
      </c>
      <c r="F100" s="13" t="s">
        <v>725</v>
      </c>
    </row>
    <row r="101" spans="1:6" s="14" customFormat="1">
      <c r="A101" s="11">
        <f t="shared" si="1"/>
        <v>99</v>
      </c>
      <c r="B101" s="13" t="s">
        <v>2154</v>
      </c>
      <c r="C101" s="13" t="s">
        <v>2155</v>
      </c>
      <c r="D101" s="13">
        <v>2021</v>
      </c>
      <c r="E101" s="71">
        <v>2969</v>
      </c>
      <c r="F101" s="13" t="s">
        <v>725</v>
      </c>
    </row>
    <row r="102" spans="1:6" s="14" customFormat="1">
      <c r="A102" s="11">
        <f t="shared" si="1"/>
        <v>100</v>
      </c>
      <c r="B102" s="13" t="s">
        <v>2156</v>
      </c>
      <c r="C102" s="13" t="s">
        <v>2157</v>
      </c>
      <c r="D102" s="13">
        <v>2021</v>
      </c>
      <c r="E102" s="71">
        <v>3382</v>
      </c>
      <c r="F102" s="13" t="s">
        <v>725</v>
      </c>
    </row>
    <row r="103" spans="1:6" s="14" customFormat="1">
      <c r="A103" s="11">
        <f t="shared" si="1"/>
        <v>101</v>
      </c>
      <c r="B103" s="13" t="s">
        <v>121</v>
      </c>
      <c r="C103" s="70">
        <v>12422</v>
      </c>
      <c r="D103" s="13">
        <v>2021</v>
      </c>
      <c r="E103" s="71">
        <v>3321</v>
      </c>
      <c r="F103" s="13" t="s">
        <v>725</v>
      </c>
    </row>
    <row r="104" spans="1:6" s="14" customFormat="1">
      <c r="A104" s="11">
        <f t="shared" si="1"/>
        <v>102</v>
      </c>
      <c r="B104" s="13" t="s">
        <v>2313</v>
      </c>
      <c r="C104" s="74"/>
      <c r="D104" s="13">
        <v>2022</v>
      </c>
      <c r="E104" s="71">
        <v>8600</v>
      </c>
      <c r="F104" s="13" t="s">
        <v>725</v>
      </c>
    </row>
    <row r="105" spans="1:6" s="14" customFormat="1">
      <c r="A105" s="11">
        <f t="shared" si="1"/>
        <v>103</v>
      </c>
      <c r="B105" s="13" t="s">
        <v>2314</v>
      </c>
      <c r="C105" s="70"/>
      <c r="D105" s="13">
        <v>2022</v>
      </c>
      <c r="E105" s="71">
        <v>2336</v>
      </c>
      <c r="F105" s="13" t="s">
        <v>725</v>
      </c>
    </row>
    <row r="106" spans="1:6" s="14" customFormat="1">
      <c r="A106" s="11">
        <f t="shared" si="1"/>
        <v>104</v>
      </c>
      <c r="B106" s="13" t="s">
        <v>2313</v>
      </c>
      <c r="C106" s="70" t="s">
        <v>2741</v>
      </c>
      <c r="D106" s="13">
        <v>2023</v>
      </c>
      <c r="E106" s="71">
        <v>8300</v>
      </c>
      <c r="F106" s="13" t="s">
        <v>725</v>
      </c>
    </row>
    <row r="107" spans="1:6" s="14" customFormat="1">
      <c r="A107" s="11">
        <f t="shared" si="1"/>
        <v>105</v>
      </c>
      <c r="B107" s="13" t="s">
        <v>2313</v>
      </c>
      <c r="C107" s="70" t="s">
        <v>2742</v>
      </c>
      <c r="D107" s="13">
        <v>2023</v>
      </c>
      <c r="E107" s="71">
        <v>8300</v>
      </c>
      <c r="F107" s="13" t="s">
        <v>725</v>
      </c>
    </row>
    <row r="108" spans="1:6" s="14" customFormat="1">
      <c r="A108" s="11">
        <f t="shared" si="1"/>
        <v>106</v>
      </c>
      <c r="B108" s="13" t="s">
        <v>2313</v>
      </c>
      <c r="C108" s="70" t="s">
        <v>2743</v>
      </c>
      <c r="D108" s="13">
        <v>2023</v>
      </c>
      <c r="E108" s="71">
        <v>8300</v>
      </c>
      <c r="F108" s="13" t="s">
        <v>725</v>
      </c>
    </row>
    <row r="109" spans="1:6" s="14" customFormat="1">
      <c r="A109" s="11">
        <f t="shared" si="1"/>
        <v>107</v>
      </c>
      <c r="B109" s="13" t="s">
        <v>2313</v>
      </c>
      <c r="C109" s="70" t="s">
        <v>2744</v>
      </c>
      <c r="D109" s="13">
        <v>2023</v>
      </c>
      <c r="E109" s="71">
        <v>8300</v>
      </c>
      <c r="F109" s="13" t="s">
        <v>725</v>
      </c>
    </row>
    <row r="110" spans="1:6" s="14" customFormat="1">
      <c r="A110" s="11">
        <f t="shared" si="1"/>
        <v>108</v>
      </c>
      <c r="B110" s="13" t="s">
        <v>776</v>
      </c>
      <c r="C110" s="13" t="s">
        <v>777</v>
      </c>
      <c r="D110" s="13" t="s">
        <v>775</v>
      </c>
      <c r="E110" s="71">
        <v>1799</v>
      </c>
      <c r="F110" s="13" t="s">
        <v>772</v>
      </c>
    </row>
    <row r="111" spans="1:6" s="14" customFormat="1">
      <c r="A111" s="11">
        <f t="shared" si="1"/>
        <v>109</v>
      </c>
      <c r="B111" s="13" t="s">
        <v>843</v>
      </c>
      <c r="C111" s="13" t="s">
        <v>844</v>
      </c>
      <c r="D111" s="13" t="s">
        <v>845</v>
      </c>
      <c r="E111" s="71">
        <v>3493</v>
      </c>
      <c r="F111" s="13" t="s">
        <v>772</v>
      </c>
    </row>
    <row r="112" spans="1:6" s="14" customFormat="1" ht="24">
      <c r="A112" s="11">
        <f t="shared" si="1"/>
        <v>110</v>
      </c>
      <c r="B112" s="13" t="s">
        <v>1611</v>
      </c>
      <c r="C112" s="13" t="s">
        <v>307</v>
      </c>
      <c r="D112" s="13" t="s">
        <v>308</v>
      </c>
      <c r="E112" s="71">
        <v>6996</v>
      </c>
      <c r="F112" s="13" t="s">
        <v>772</v>
      </c>
    </row>
    <row r="113" spans="1:6" s="14" customFormat="1">
      <c r="A113" s="11">
        <f t="shared" si="1"/>
        <v>111</v>
      </c>
      <c r="B113" s="13" t="s">
        <v>305</v>
      </c>
      <c r="C113" s="13" t="s">
        <v>309</v>
      </c>
      <c r="D113" s="13" t="s">
        <v>294</v>
      </c>
      <c r="E113" s="71">
        <v>1699</v>
      </c>
      <c r="F113" s="13" t="s">
        <v>772</v>
      </c>
    </row>
    <row r="114" spans="1:6" s="14" customFormat="1" ht="36">
      <c r="A114" s="11">
        <f t="shared" si="1"/>
        <v>112</v>
      </c>
      <c r="B114" s="13" t="s">
        <v>306</v>
      </c>
      <c r="C114" s="13" t="s">
        <v>310</v>
      </c>
      <c r="D114" s="13" t="s">
        <v>311</v>
      </c>
      <c r="E114" s="71">
        <v>867</v>
      </c>
      <c r="F114" s="13" t="s">
        <v>772</v>
      </c>
    </row>
    <row r="115" spans="1:6" s="14" customFormat="1">
      <c r="A115" s="11">
        <f t="shared" si="1"/>
        <v>113</v>
      </c>
      <c r="B115" s="13" t="s">
        <v>641</v>
      </c>
      <c r="C115" s="13" t="s">
        <v>640</v>
      </c>
      <c r="D115" s="13" t="s">
        <v>634</v>
      </c>
      <c r="E115" s="71">
        <v>1137</v>
      </c>
      <c r="F115" s="13" t="s">
        <v>772</v>
      </c>
    </row>
    <row r="116" spans="1:6" s="14" customFormat="1">
      <c r="A116" s="11">
        <f t="shared" si="1"/>
        <v>114</v>
      </c>
      <c r="B116" s="13" t="s">
        <v>642</v>
      </c>
      <c r="C116" s="13" t="s">
        <v>643</v>
      </c>
      <c r="D116" s="13" t="s">
        <v>644</v>
      </c>
      <c r="E116" s="71">
        <v>7000</v>
      </c>
      <c r="F116" s="13" t="s">
        <v>772</v>
      </c>
    </row>
    <row r="117" spans="1:6" s="14" customFormat="1">
      <c r="A117" s="11">
        <f t="shared" si="1"/>
        <v>115</v>
      </c>
      <c r="B117" s="13" t="s">
        <v>1378</v>
      </c>
      <c r="C117" s="13" t="s">
        <v>1379</v>
      </c>
      <c r="D117" s="13" t="s">
        <v>1380</v>
      </c>
      <c r="E117" s="71">
        <v>2100</v>
      </c>
      <c r="F117" s="13" t="s">
        <v>772</v>
      </c>
    </row>
    <row r="118" spans="1:6" s="14" customFormat="1">
      <c r="A118" s="11">
        <f t="shared" si="1"/>
        <v>116</v>
      </c>
      <c r="B118" s="13" t="s">
        <v>1381</v>
      </c>
      <c r="C118" s="13" t="s">
        <v>1382</v>
      </c>
      <c r="D118" s="13" t="s">
        <v>1380</v>
      </c>
      <c r="E118" s="71">
        <v>400</v>
      </c>
      <c r="F118" s="13" t="s">
        <v>772</v>
      </c>
    </row>
    <row r="119" spans="1:6" s="14" customFormat="1">
      <c r="A119" s="11">
        <f t="shared" si="1"/>
        <v>117</v>
      </c>
      <c r="B119" s="13" t="s">
        <v>1383</v>
      </c>
      <c r="C119" s="13" t="s">
        <v>1384</v>
      </c>
      <c r="D119" s="13" t="s">
        <v>1385</v>
      </c>
      <c r="E119" s="71">
        <v>1783.5</v>
      </c>
      <c r="F119" s="13" t="s">
        <v>772</v>
      </c>
    </row>
    <row r="120" spans="1:6" s="14" customFormat="1">
      <c r="A120" s="11">
        <f t="shared" si="1"/>
        <v>118</v>
      </c>
      <c r="B120" s="13" t="s">
        <v>1617</v>
      </c>
      <c r="C120" s="13" t="s">
        <v>1615</v>
      </c>
      <c r="D120" s="13" t="s">
        <v>1616</v>
      </c>
      <c r="E120" s="71">
        <v>399</v>
      </c>
      <c r="F120" s="13" t="s">
        <v>772</v>
      </c>
    </row>
    <row r="121" spans="1:6" s="14" customFormat="1">
      <c r="A121" s="11">
        <f t="shared" si="1"/>
        <v>119</v>
      </c>
      <c r="B121" s="13" t="s">
        <v>2113</v>
      </c>
      <c r="C121" s="13" t="s">
        <v>2114</v>
      </c>
      <c r="D121" s="70">
        <v>44463</v>
      </c>
      <c r="E121" s="71">
        <v>1199</v>
      </c>
      <c r="F121" s="13" t="s">
        <v>772</v>
      </c>
    </row>
    <row r="122" spans="1:6" s="14" customFormat="1">
      <c r="A122" s="11">
        <f t="shared" si="1"/>
        <v>120</v>
      </c>
      <c r="B122" s="13" t="s">
        <v>2113</v>
      </c>
      <c r="C122" s="13" t="s">
        <v>2114</v>
      </c>
      <c r="D122" s="70">
        <v>44526</v>
      </c>
      <c r="E122" s="71">
        <v>1081.17</v>
      </c>
      <c r="F122" s="13" t="s">
        <v>772</v>
      </c>
    </row>
    <row r="123" spans="1:6" s="14" customFormat="1">
      <c r="A123" s="11">
        <f t="shared" si="1"/>
        <v>121</v>
      </c>
      <c r="B123" s="13" t="s">
        <v>2541</v>
      </c>
      <c r="C123" s="13" t="s">
        <v>2542</v>
      </c>
      <c r="D123" s="70">
        <v>44925</v>
      </c>
      <c r="E123" s="71">
        <v>779</v>
      </c>
      <c r="F123" s="13" t="s">
        <v>772</v>
      </c>
    </row>
    <row r="124" spans="1:6" s="14" customFormat="1">
      <c r="A124" s="11">
        <f t="shared" si="1"/>
        <v>122</v>
      </c>
      <c r="B124" s="13" t="s">
        <v>1381</v>
      </c>
      <c r="C124" s="13" t="s">
        <v>2542</v>
      </c>
      <c r="D124" s="70">
        <v>44949</v>
      </c>
      <c r="E124" s="71">
        <v>849</v>
      </c>
      <c r="F124" s="13" t="s">
        <v>772</v>
      </c>
    </row>
    <row r="125" spans="1:6" s="14" customFormat="1">
      <c r="A125" s="11">
        <f t="shared" si="1"/>
        <v>123</v>
      </c>
      <c r="B125" s="13" t="s">
        <v>330</v>
      </c>
      <c r="C125" s="13" t="s">
        <v>2610</v>
      </c>
      <c r="D125" s="70">
        <v>45264</v>
      </c>
      <c r="E125" s="71">
        <v>1699</v>
      </c>
      <c r="F125" s="13" t="s">
        <v>772</v>
      </c>
    </row>
    <row r="126" spans="1:6" s="14" customFormat="1">
      <c r="A126" s="11">
        <f t="shared" si="1"/>
        <v>124</v>
      </c>
      <c r="B126" s="13" t="s">
        <v>1520</v>
      </c>
      <c r="C126" s="13" t="s">
        <v>2611</v>
      </c>
      <c r="D126" s="70">
        <v>45264</v>
      </c>
      <c r="E126" s="71">
        <v>3149</v>
      </c>
      <c r="F126" s="13" t="s">
        <v>772</v>
      </c>
    </row>
    <row r="127" spans="1:6" s="14" customFormat="1" ht="24">
      <c r="A127" s="11">
        <f t="shared" si="1"/>
        <v>125</v>
      </c>
      <c r="B127" s="13" t="s">
        <v>328</v>
      </c>
      <c r="C127" s="13"/>
      <c r="D127" s="13" t="s">
        <v>326</v>
      </c>
      <c r="E127" s="71">
        <v>1699</v>
      </c>
      <c r="F127" s="13" t="s">
        <v>2738</v>
      </c>
    </row>
    <row r="128" spans="1:6" s="14" customFormat="1" ht="24">
      <c r="A128" s="11">
        <f t="shared" si="1"/>
        <v>126</v>
      </c>
      <c r="B128" s="13" t="s">
        <v>329</v>
      </c>
      <c r="C128" s="13"/>
      <c r="D128" s="13" t="s">
        <v>327</v>
      </c>
      <c r="E128" s="71">
        <v>499</v>
      </c>
      <c r="F128" s="13" t="s">
        <v>2738</v>
      </c>
    </row>
    <row r="129" spans="1:6" s="14" customFormat="1" ht="24">
      <c r="A129" s="11">
        <f t="shared" si="1"/>
        <v>127</v>
      </c>
      <c r="B129" s="13" t="s">
        <v>330</v>
      </c>
      <c r="C129" s="13"/>
      <c r="D129" s="13" t="s">
        <v>326</v>
      </c>
      <c r="E129" s="71">
        <v>599</v>
      </c>
      <c r="F129" s="13" t="s">
        <v>2738</v>
      </c>
    </row>
    <row r="130" spans="1:6" s="14" customFormat="1" ht="24">
      <c r="A130" s="11">
        <f t="shared" si="1"/>
        <v>128</v>
      </c>
      <c r="B130" s="13" t="s">
        <v>330</v>
      </c>
      <c r="C130" s="13"/>
      <c r="D130" s="13" t="s">
        <v>1416</v>
      </c>
      <c r="E130" s="71">
        <v>569</v>
      </c>
      <c r="F130" s="13" t="s">
        <v>2738</v>
      </c>
    </row>
    <row r="131" spans="1:6" s="14" customFormat="1" ht="24">
      <c r="A131" s="11">
        <f t="shared" si="1"/>
        <v>129</v>
      </c>
      <c r="B131" s="13" t="s">
        <v>2072</v>
      </c>
      <c r="C131" s="13"/>
      <c r="D131" s="13" t="s">
        <v>2071</v>
      </c>
      <c r="E131" s="71">
        <v>9990</v>
      </c>
      <c r="F131" s="13" t="s">
        <v>2738</v>
      </c>
    </row>
    <row r="132" spans="1:6" s="14" customFormat="1" ht="24">
      <c r="A132" s="11">
        <f t="shared" ref="A132:A195" si="2">ROW(A130)</f>
        <v>130</v>
      </c>
      <c r="B132" s="13" t="s">
        <v>2139</v>
      </c>
      <c r="C132" s="72"/>
      <c r="D132" s="70">
        <v>44487</v>
      </c>
      <c r="E132" s="71">
        <v>3500</v>
      </c>
      <c r="F132" s="13" t="s">
        <v>2738</v>
      </c>
    </row>
    <row r="133" spans="1:6" s="14" customFormat="1" ht="24">
      <c r="A133" s="11">
        <f t="shared" si="2"/>
        <v>131</v>
      </c>
      <c r="B133" s="13" t="s">
        <v>2538</v>
      </c>
      <c r="C133" s="13"/>
      <c r="D133" s="70">
        <v>44347</v>
      </c>
      <c r="E133" s="71">
        <v>1600</v>
      </c>
      <c r="F133" s="13" t="s">
        <v>2738</v>
      </c>
    </row>
    <row r="134" spans="1:6" s="14" customFormat="1" ht="24">
      <c r="A134" s="11">
        <f t="shared" si="2"/>
        <v>132</v>
      </c>
      <c r="B134" s="13" t="s">
        <v>2739</v>
      </c>
      <c r="C134" s="72"/>
      <c r="D134" s="70">
        <v>45287</v>
      </c>
      <c r="E134" s="71">
        <v>3800</v>
      </c>
      <c r="F134" s="13" t="s">
        <v>2738</v>
      </c>
    </row>
    <row r="135" spans="1:6" s="14" customFormat="1" ht="24">
      <c r="A135" s="11">
        <f t="shared" si="2"/>
        <v>133</v>
      </c>
      <c r="B135" s="13" t="s">
        <v>2740</v>
      </c>
      <c r="C135" s="13"/>
      <c r="D135" s="70">
        <v>45271</v>
      </c>
      <c r="E135" s="71">
        <v>3400</v>
      </c>
      <c r="F135" s="13" t="s">
        <v>2738</v>
      </c>
    </row>
    <row r="136" spans="1:6" s="14" customFormat="1" ht="24">
      <c r="A136" s="11">
        <f t="shared" si="2"/>
        <v>134</v>
      </c>
      <c r="B136" s="13" t="s">
        <v>285</v>
      </c>
      <c r="C136" s="13" t="s">
        <v>286</v>
      </c>
      <c r="D136" s="13" t="s">
        <v>288</v>
      </c>
      <c r="E136" s="71">
        <v>1598</v>
      </c>
      <c r="F136" s="13" t="s">
        <v>763</v>
      </c>
    </row>
    <row r="137" spans="1:6" s="14" customFormat="1" ht="24">
      <c r="A137" s="11">
        <f t="shared" si="2"/>
        <v>135</v>
      </c>
      <c r="B137" s="13" t="s">
        <v>285</v>
      </c>
      <c r="C137" s="13" t="s">
        <v>287</v>
      </c>
      <c r="D137" s="13" t="s">
        <v>288</v>
      </c>
      <c r="E137" s="71">
        <v>1598</v>
      </c>
      <c r="F137" s="13" t="s">
        <v>763</v>
      </c>
    </row>
    <row r="138" spans="1:6" s="14" customFormat="1" ht="24">
      <c r="A138" s="11">
        <f t="shared" si="2"/>
        <v>136</v>
      </c>
      <c r="B138" s="13" t="s">
        <v>289</v>
      </c>
      <c r="C138" s="13" t="s">
        <v>291</v>
      </c>
      <c r="D138" s="13" t="s">
        <v>288</v>
      </c>
      <c r="E138" s="71">
        <v>96.49</v>
      </c>
      <c r="F138" s="13" t="s">
        <v>763</v>
      </c>
    </row>
    <row r="139" spans="1:6" s="14" customFormat="1" ht="24">
      <c r="A139" s="11">
        <f t="shared" si="2"/>
        <v>137</v>
      </c>
      <c r="B139" s="13" t="s">
        <v>769</v>
      </c>
      <c r="C139" s="13" t="s">
        <v>770</v>
      </c>
      <c r="D139" s="13" t="s">
        <v>771</v>
      </c>
      <c r="E139" s="71">
        <v>469</v>
      </c>
      <c r="F139" s="13" t="s">
        <v>763</v>
      </c>
    </row>
    <row r="140" spans="1:6" s="14" customFormat="1" ht="24">
      <c r="A140" s="11">
        <f t="shared" si="2"/>
        <v>138</v>
      </c>
      <c r="B140" s="13" t="s">
        <v>289</v>
      </c>
      <c r="C140" s="13" t="s">
        <v>290</v>
      </c>
      <c r="D140" s="13" t="s">
        <v>288</v>
      </c>
      <c r="E140" s="71">
        <v>96.49</v>
      </c>
      <c r="F140" s="13" t="s">
        <v>763</v>
      </c>
    </row>
    <row r="141" spans="1:6" s="14" customFormat="1" ht="24">
      <c r="A141" s="11">
        <f t="shared" si="2"/>
        <v>139</v>
      </c>
      <c r="B141" s="13" t="s">
        <v>292</v>
      </c>
      <c r="C141" s="13" t="s">
        <v>293</v>
      </c>
      <c r="D141" s="13" t="s">
        <v>294</v>
      </c>
      <c r="E141" s="71">
        <v>1399</v>
      </c>
      <c r="F141" s="13" t="s">
        <v>763</v>
      </c>
    </row>
    <row r="142" spans="1:6" s="14" customFormat="1" ht="24">
      <c r="A142" s="11">
        <f t="shared" si="2"/>
        <v>140</v>
      </c>
      <c r="B142" s="13" t="s">
        <v>295</v>
      </c>
      <c r="C142" s="13" t="s">
        <v>296</v>
      </c>
      <c r="D142" s="13" t="s">
        <v>294</v>
      </c>
      <c r="E142" s="71">
        <v>1399</v>
      </c>
      <c r="F142" s="13" t="s">
        <v>763</v>
      </c>
    </row>
    <row r="143" spans="1:6" s="14" customFormat="1" ht="24">
      <c r="A143" s="11">
        <f t="shared" si="2"/>
        <v>141</v>
      </c>
      <c r="B143" s="13" t="s">
        <v>297</v>
      </c>
      <c r="C143" s="13" t="s">
        <v>298</v>
      </c>
      <c r="D143" s="13" t="s">
        <v>294</v>
      </c>
      <c r="E143" s="71">
        <v>139.99</v>
      </c>
      <c r="F143" s="13" t="s">
        <v>763</v>
      </c>
    </row>
    <row r="144" spans="1:6" s="14" customFormat="1" ht="24">
      <c r="A144" s="11">
        <f t="shared" si="2"/>
        <v>142</v>
      </c>
      <c r="B144" s="13" t="s">
        <v>297</v>
      </c>
      <c r="C144" s="13" t="s">
        <v>298</v>
      </c>
      <c r="D144" s="13" t="s">
        <v>294</v>
      </c>
      <c r="E144" s="71">
        <v>139.99</v>
      </c>
      <c r="F144" s="13" t="s">
        <v>763</v>
      </c>
    </row>
    <row r="145" spans="1:6" s="14" customFormat="1" ht="24">
      <c r="A145" s="11">
        <f t="shared" si="2"/>
        <v>143</v>
      </c>
      <c r="B145" s="13" t="s">
        <v>588</v>
      </c>
      <c r="C145" s="13" t="s">
        <v>586</v>
      </c>
      <c r="D145" s="13" t="s">
        <v>587</v>
      </c>
      <c r="E145" s="71">
        <v>299.55599999999998</v>
      </c>
      <c r="F145" s="13" t="s">
        <v>763</v>
      </c>
    </row>
    <row r="146" spans="1:6" s="14" customFormat="1" ht="24">
      <c r="A146" s="11">
        <f t="shared" si="2"/>
        <v>144</v>
      </c>
      <c r="B146" s="13" t="s">
        <v>592</v>
      </c>
      <c r="C146" s="13" t="s">
        <v>593</v>
      </c>
      <c r="D146" s="13" t="s">
        <v>599</v>
      </c>
      <c r="E146" s="71">
        <v>441.55</v>
      </c>
      <c r="F146" s="13" t="s">
        <v>763</v>
      </c>
    </row>
    <row r="147" spans="1:6" s="14" customFormat="1" ht="24">
      <c r="A147" s="11">
        <f t="shared" si="2"/>
        <v>145</v>
      </c>
      <c r="B147" s="13" t="s">
        <v>302</v>
      </c>
      <c r="C147" s="13" t="s">
        <v>303</v>
      </c>
      <c r="D147" s="13" t="s">
        <v>304</v>
      </c>
      <c r="E147" s="71">
        <v>390</v>
      </c>
      <c r="F147" s="13" t="s">
        <v>763</v>
      </c>
    </row>
    <row r="148" spans="1:6" s="14" customFormat="1" ht="24">
      <c r="A148" s="11">
        <f t="shared" si="2"/>
        <v>146</v>
      </c>
      <c r="B148" s="13" t="s">
        <v>589</v>
      </c>
      <c r="C148" s="13" t="s">
        <v>590</v>
      </c>
      <c r="D148" s="13" t="s">
        <v>597</v>
      </c>
      <c r="E148" s="71">
        <v>1857.33</v>
      </c>
      <c r="F148" s="13" t="s">
        <v>763</v>
      </c>
    </row>
    <row r="149" spans="1:6" s="14" customFormat="1" ht="24">
      <c r="A149" s="11">
        <f t="shared" si="2"/>
        <v>147</v>
      </c>
      <c r="B149" s="13" t="s">
        <v>299</v>
      </c>
      <c r="C149" s="13" t="s">
        <v>300</v>
      </c>
      <c r="D149" s="13" t="s">
        <v>301</v>
      </c>
      <c r="E149" s="71">
        <v>7350</v>
      </c>
      <c r="F149" s="13" t="s">
        <v>763</v>
      </c>
    </row>
    <row r="150" spans="1:6" s="14" customFormat="1" ht="24">
      <c r="A150" s="11">
        <f t="shared" si="2"/>
        <v>148</v>
      </c>
      <c r="B150" s="13" t="s">
        <v>589</v>
      </c>
      <c r="C150" s="13" t="s">
        <v>591</v>
      </c>
      <c r="D150" s="13" t="s">
        <v>598</v>
      </c>
      <c r="E150" s="71">
        <v>1857.33</v>
      </c>
      <c r="F150" s="13" t="s">
        <v>763</v>
      </c>
    </row>
    <row r="151" spans="1:6" s="14" customFormat="1" ht="24">
      <c r="A151" s="11">
        <f t="shared" si="2"/>
        <v>149</v>
      </c>
      <c r="B151" s="13" t="s">
        <v>594</v>
      </c>
      <c r="C151" s="13" t="s">
        <v>595</v>
      </c>
      <c r="D151" s="13" t="s">
        <v>596</v>
      </c>
      <c r="E151" s="71">
        <v>3300</v>
      </c>
      <c r="F151" s="13" t="s">
        <v>763</v>
      </c>
    </row>
    <row r="152" spans="1:6" s="14" customFormat="1" ht="24">
      <c r="A152" s="11">
        <f t="shared" si="2"/>
        <v>150</v>
      </c>
      <c r="B152" s="13" t="s">
        <v>289</v>
      </c>
      <c r="C152" s="13" t="s">
        <v>603</v>
      </c>
      <c r="D152" s="13" t="s">
        <v>604</v>
      </c>
      <c r="E152" s="71">
        <v>98</v>
      </c>
      <c r="F152" s="13" t="s">
        <v>763</v>
      </c>
    </row>
    <row r="153" spans="1:6" s="14" customFormat="1" ht="24">
      <c r="A153" s="11">
        <f t="shared" si="2"/>
        <v>151</v>
      </c>
      <c r="B153" s="13" t="s">
        <v>348</v>
      </c>
      <c r="C153" s="13" t="s">
        <v>349</v>
      </c>
      <c r="D153" s="13" t="s">
        <v>347</v>
      </c>
      <c r="E153" s="71">
        <v>999.99</v>
      </c>
      <c r="F153" s="13" t="s">
        <v>763</v>
      </c>
    </row>
    <row r="154" spans="1:6" s="14" customFormat="1" ht="24">
      <c r="A154" s="11">
        <f t="shared" si="2"/>
        <v>152</v>
      </c>
      <c r="B154" s="13" t="s">
        <v>335</v>
      </c>
      <c r="C154" s="13" t="s">
        <v>336</v>
      </c>
      <c r="D154" s="13" t="s">
        <v>334</v>
      </c>
      <c r="E154" s="71">
        <v>4550</v>
      </c>
      <c r="F154" s="13" t="s">
        <v>763</v>
      </c>
    </row>
    <row r="155" spans="1:6" s="14" customFormat="1" ht="24">
      <c r="A155" s="11">
        <f t="shared" si="2"/>
        <v>153</v>
      </c>
      <c r="B155" s="13" t="s">
        <v>337</v>
      </c>
      <c r="C155" s="13" t="s">
        <v>338</v>
      </c>
      <c r="D155" s="13" t="s">
        <v>334</v>
      </c>
      <c r="E155" s="71">
        <v>600</v>
      </c>
      <c r="F155" s="13" t="s">
        <v>763</v>
      </c>
    </row>
    <row r="156" spans="1:6" s="14" customFormat="1" ht="24">
      <c r="A156" s="11">
        <f t="shared" si="2"/>
        <v>154</v>
      </c>
      <c r="B156" s="13" t="s">
        <v>1420</v>
      </c>
      <c r="C156" s="13" t="s">
        <v>1421</v>
      </c>
      <c r="D156" s="13" t="s">
        <v>1422</v>
      </c>
      <c r="E156" s="71">
        <v>599</v>
      </c>
      <c r="F156" s="13" t="s">
        <v>763</v>
      </c>
    </row>
    <row r="157" spans="1:6" s="14" customFormat="1" ht="24">
      <c r="A157" s="11">
        <f t="shared" si="2"/>
        <v>155</v>
      </c>
      <c r="B157" s="13" t="s">
        <v>1423</v>
      </c>
      <c r="C157" s="13" t="s">
        <v>1424</v>
      </c>
      <c r="D157" s="13" t="s">
        <v>1425</v>
      </c>
      <c r="E157" s="71">
        <v>8499.9</v>
      </c>
      <c r="F157" s="13" t="s">
        <v>763</v>
      </c>
    </row>
    <row r="158" spans="1:6" s="14" customFormat="1" ht="24">
      <c r="A158" s="11">
        <f t="shared" si="2"/>
        <v>156</v>
      </c>
      <c r="B158" s="13" t="s">
        <v>2314</v>
      </c>
      <c r="C158" s="13" t="s">
        <v>2315</v>
      </c>
      <c r="D158" s="70">
        <v>44832</v>
      </c>
      <c r="E158" s="71">
        <v>1844</v>
      </c>
      <c r="F158" s="13" t="s">
        <v>763</v>
      </c>
    </row>
    <row r="159" spans="1:6" s="14" customFormat="1" ht="24">
      <c r="A159" s="11">
        <f t="shared" si="2"/>
        <v>157</v>
      </c>
      <c r="B159" s="13" t="s">
        <v>2140</v>
      </c>
      <c r="C159" s="13" t="s">
        <v>2316</v>
      </c>
      <c r="D159" s="70">
        <v>44726</v>
      </c>
      <c r="E159" s="71">
        <v>1354</v>
      </c>
      <c r="F159" s="13" t="s">
        <v>763</v>
      </c>
    </row>
    <row r="160" spans="1:6" s="14" customFormat="1" ht="24">
      <c r="A160" s="11">
        <f t="shared" si="2"/>
        <v>158</v>
      </c>
      <c r="B160" s="13" t="s">
        <v>2317</v>
      </c>
      <c r="C160" s="13" t="s">
        <v>2318</v>
      </c>
      <c r="D160" s="70">
        <v>44832</v>
      </c>
      <c r="E160" s="71">
        <v>4293</v>
      </c>
      <c r="F160" s="13" t="s">
        <v>763</v>
      </c>
    </row>
    <row r="161" spans="1:6" s="14" customFormat="1" ht="24">
      <c r="A161" s="11">
        <f t="shared" si="2"/>
        <v>159</v>
      </c>
      <c r="B161" s="13" t="s">
        <v>30</v>
      </c>
      <c r="C161" s="13" t="s">
        <v>29</v>
      </c>
      <c r="D161" s="13" t="s">
        <v>28</v>
      </c>
      <c r="E161" s="71">
        <v>1194</v>
      </c>
      <c r="F161" s="13" t="s">
        <v>275</v>
      </c>
    </row>
    <row r="162" spans="1:6" s="14" customFormat="1" ht="24">
      <c r="A162" s="11">
        <f t="shared" si="2"/>
        <v>160</v>
      </c>
      <c r="B162" s="13" t="s">
        <v>36</v>
      </c>
      <c r="C162" s="13" t="s">
        <v>35</v>
      </c>
      <c r="D162" s="13" t="s">
        <v>34</v>
      </c>
      <c r="E162" s="71">
        <v>685</v>
      </c>
      <c r="F162" s="13" t="s">
        <v>275</v>
      </c>
    </row>
    <row r="163" spans="1:6" s="14" customFormat="1" ht="24">
      <c r="A163" s="11">
        <f t="shared" si="2"/>
        <v>161</v>
      </c>
      <c r="B163" s="13" t="s">
        <v>37</v>
      </c>
      <c r="C163" s="13" t="s">
        <v>38</v>
      </c>
      <c r="D163" s="13" t="s">
        <v>39</v>
      </c>
      <c r="E163" s="71">
        <v>928.65</v>
      </c>
      <c r="F163" s="13" t="s">
        <v>275</v>
      </c>
    </row>
    <row r="164" spans="1:6" s="14" customFormat="1" ht="24">
      <c r="A164" s="11">
        <f t="shared" si="2"/>
        <v>162</v>
      </c>
      <c r="B164" s="13" t="s">
        <v>40</v>
      </c>
      <c r="C164" s="13" t="s">
        <v>41</v>
      </c>
      <c r="D164" s="13" t="s">
        <v>39</v>
      </c>
      <c r="E164" s="71">
        <v>1961.85</v>
      </c>
      <c r="F164" s="13" t="s">
        <v>275</v>
      </c>
    </row>
    <row r="165" spans="1:6" s="14" customFormat="1" ht="24">
      <c r="A165" s="11">
        <f t="shared" si="2"/>
        <v>163</v>
      </c>
      <c r="B165" s="13" t="s">
        <v>880</v>
      </c>
      <c r="C165" s="13" t="s">
        <v>881</v>
      </c>
      <c r="D165" s="13" t="s">
        <v>882</v>
      </c>
      <c r="E165" s="71">
        <v>2706</v>
      </c>
      <c r="F165" s="13" t="s">
        <v>275</v>
      </c>
    </row>
    <row r="166" spans="1:6" s="14" customFormat="1" ht="24">
      <c r="A166" s="11">
        <f t="shared" si="2"/>
        <v>164</v>
      </c>
      <c r="B166" s="13" t="s">
        <v>880</v>
      </c>
      <c r="C166" s="13" t="s">
        <v>883</v>
      </c>
      <c r="D166" s="13" t="s">
        <v>884</v>
      </c>
      <c r="E166" s="71">
        <v>2829</v>
      </c>
      <c r="F166" s="13" t="s">
        <v>275</v>
      </c>
    </row>
    <row r="167" spans="1:6" s="14" customFormat="1" ht="24">
      <c r="A167" s="11">
        <f t="shared" si="2"/>
        <v>165</v>
      </c>
      <c r="B167" s="13" t="s">
        <v>880</v>
      </c>
      <c r="C167" s="13" t="s">
        <v>885</v>
      </c>
      <c r="D167" s="13" t="s">
        <v>886</v>
      </c>
      <c r="E167" s="71">
        <v>2921.27</v>
      </c>
      <c r="F167" s="13" t="s">
        <v>275</v>
      </c>
    </row>
    <row r="168" spans="1:6" s="14" customFormat="1" ht="24">
      <c r="A168" s="11">
        <f t="shared" si="2"/>
        <v>166</v>
      </c>
      <c r="B168" s="13" t="s">
        <v>887</v>
      </c>
      <c r="C168" s="13" t="s">
        <v>888</v>
      </c>
      <c r="D168" s="13" t="s">
        <v>889</v>
      </c>
      <c r="E168" s="71">
        <v>2460</v>
      </c>
      <c r="F168" s="13" t="s">
        <v>275</v>
      </c>
    </row>
    <row r="169" spans="1:6" s="14" customFormat="1" ht="24">
      <c r="A169" s="11">
        <f t="shared" si="2"/>
        <v>167</v>
      </c>
      <c r="B169" s="13" t="s">
        <v>1150</v>
      </c>
      <c r="C169" s="13" t="s">
        <v>1395</v>
      </c>
      <c r="D169" s="13" t="s">
        <v>1401</v>
      </c>
      <c r="E169" s="71">
        <v>480</v>
      </c>
      <c r="F169" s="13" t="s">
        <v>275</v>
      </c>
    </row>
    <row r="170" spans="1:6" s="14" customFormat="1" ht="24">
      <c r="A170" s="11">
        <f t="shared" si="2"/>
        <v>168</v>
      </c>
      <c r="B170" s="13" t="s">
        <v>1150</v>
      </c>
      <c r="C170" s="13" t="s">
        <v>1396</v>
      </c>
      <c r="D170" s="13" t="s">
        <v>1401</v>
      </c>
      <c r="E170" s="71">
        <v>480</v>
      </c>
      <c r="F170" s="13" t="s">
        <v>275</v>
      </c>
    </row>
    <row r="171" spans="1:6" s="14" customFormat="1" ht="24">
      <c r="A171" s="11">
        <f t="shared" si="2"/>
        <v>169</v>
      </c>
      <c r="B171" s="13" t="s">
        <v>1150</v>
      </c>
      <c r="C171" s="13" t="s">
        <v>1397</v>
      </c>
      <c r="D171" s="13" t="s">
        <v>1401</v>
      </c>
      <c r="E171" s="71">
        <v>480</v>
      </c>
      <c r="F171" s="13" t="s">
        <v>275</v>
      </c>
    </row>
    <row r="172" spans="1:6" s="14" customFormat="1" ht="24">
      <c r="A172" s="11">
        <f t="shared" si="2"/>
        <v>170</v>
      </c>
      <c r="B172" s="13" t="s">
        <v>1150</v>
      </c>
      <c r="C172" s="13" t="s">
        <v>1398</v>
      </c>
      <c r="D172" s="13" t="s">
        <v>1401</v>
      </c>
      <c r="E172" s="71">
        <v>480</v>
      </c>
      <c r="F172" s="13" t="s">
        <v>275</v>
      </c>
    </row>
    <row r="173" spans="1:6" s="14" customFormat="1" ht="24">
      <c r="A173" s="11">
        <f t="shared" si="2"/>
        <v>171</v>
      </c>
      <c r="B173" s="13" t="s">
        <v>1150</v>
      </c>
      <c r="C173" s="13" t="s">
        <v>1399</v>
      </c>
      <c r="D173" s="13" t="s">
        <v>1401</v>
      </c>
      <c r="E173" s="71">
        <v>480</v>
      </c>
      <c r="F173" s="13" t="s">
        <v>275</v>
      </c>
    </row>
    <row r="174" spans="1:6" s="14" customFormat="1" ht="24">
      <c r="A174" s="11">
        <f t="shared" si="2"/>
        <v>172</v>
      </c>
      <c r="B174" s="13" t="s">
        <v>1054</v>
      </c>
      <c r="C174" s="13" t="s">
        <v>1404</v>
      </c>
      <c r="D174" s="13" t="s">
        <v>1407</v>
      </c>
      <c r="E174" s="71">
        <v>1843.77</v>
      </c>
      <c r="F174" s="13" t="s">
        <v>275</v>
      </c>
    </row>
    <row r="175" spans="1:6" s="14" customFormat="1" ht="24">
      <c r="A175" s="11">
        <f t="shared" si="2"/>
        <v>173</v>
      </c>
      <c r="B175" s="13" t="s">
        <v>2283</v>
      </c>
      <c r="C175" s="13"/>
      <c r="D175" s="70">
        <v>44211</v>
      </c>
      <c r="E175" s="71">
        <v>1076</v>
      </c>
      <c r="F175" s="13" t="s">
        <v>275</v>
      </c>
    </row>
    <row r="176" spans="1:6" s="14" customFormat="1" ht="24">
      <c r="A176" s="11">
        <f t="shared" si="2"/>
        <v>174</v>
      </c>
      <c r="B176" s="13" t="s">
        <v>2383</v>
      </c>
      <c r="C176" s="13"/>
      <c r="D176" s="70">
        <v>44804</v>
      </c>
      <c r="E176" s="71">
        <v>2018</v>
      </c>
      <c r="F176" s="13" t="s">
        <v>275</v>
      </c>
    </row>
    <row r="177" spans="1:6" s="14" customFormat="1" ht="24">
      <c r="A177" s="11">
        <f t="shared" si="2"/>
        <v>175</v>
      </c>
      <c r="B177" s="13" t="s">
        <v>2384</v>
      </c>
      <c r="C177" s="13"/>
      <c r="D177" s="70">
        <v>44971</v>
      </c>
      <c r="E177" s="71">
        <v>4084</v>
      </c>
      <c r="F177" s="13" t="s">
        <v>275</v>
      </c>
    </row>
    <row r="178" spans="1:6" s="14" customFormat="1">
      <c r="A178" s="11">
        <f t="shared" si="2"/>
        <v>176</v>
      </c>
      <c r="B178" s="13" t="s">
        <v>267</v>
      </c>
      <c r="C178" s="13" t="s">
        <v>268</v>
      </c>
      <c r="D178" s="13" t="s">
        <v>269</v>
      </c>
      <c r="E178" s="26">
        <v>4380.01</v>
      </c>
      <c r="F178" s="13" t="s">
        <v>860</v>
      </c>
    </row>
    <row r="179" spans="1:6" s="14" customFormat="1">
      <c r="A179" s="11">
        <f t="shared" si="2"/>
        <v>177</v>
      </c>
      <c r="B179" s="13" t="s">
        <v>663</v>
      </c>
      <c r="C179" s="13" t="s">
        <v>658</v>
      </c>
      <c r="D179" s="13" t="s">
        <v>664</v>
      </c>
      <c r="E179" s="26">
        <v>1635</v>
      </c>
      <c r="F179" s="13" t="s">
        <v>860</v>
      </c>
    </row>
    <row r="180" spans="1:6" s="14" customFormat="1">
      <c r="A180" s="11">
        <f t="shared" si="2"/>
        <v>178</v>
      </c>
      <c r="B180" s="13" t="s">
        <v>651</v>
      </c>
      <c r="C180" s="13"/>
      <c r="D180" s="13" t="s">
        <v>47</v>
      </c>
      <c r="E180" s="26">
        <v>2140</v>
      </c>
      <c r="F180" s="13" t="s">
        <v>860</v>
      </c>
    </row>
    <row r="181" spans="1:6" s="14" customFormat="1">
      <c r="A181" s="11">
        <f t="shared" si="2"/>
        <v>179</v>
      </c>
      <c r="B181" s="13" t="s">
        <v>651</v>
      </c>
      <c r="C181" s="13"/>
      <c r="D181" s="13" t="s">
        <v>47</v>
      </c>
      <c r="E181" s="26">
        <v>2140</v>
      </c>
      <c r="F181" s="13" t="s">
        <v>860</v>
      </c>
    </row>
    <row r="182" spans="1:6" s="14" customFormat="1">
      <c r="A182" s="11">
        <f t="shared" si="2"/>
        <v>180</v>
      </c>
      <c r="B182" s="13" t="s">
        <v>651</v>
      </c>
      <c r="C182" s="13"/>
      <c r="D182" s="13" t="s">
        <v>47</v>
      </c>
      <c r="E182" s="26">
        <v>2140</v>
      </c>
      <c r="F182" s="13" t="s">
        <v>860</v>
      </c>
    </row>
    <row r="183" spans="1:6" s="14" customFormat="1">
      <c r="A183" s="11">
        <f t="shared" si="2"/>
        <v>181</v>
      </c>
      <c r="B183" s="13" t="s">
        <v>651</v>
      </c>
      <c r="C183" s="13"/>
      <c r="D183" s="13" t="s">
        <v>47</v>
      </c>
      <c r="E183" s="26">
        <v>2140</v>
      </c>
      <c r="F183" s="13" t="s">
        <v>860</v>
      </c>
    </row>
    <row r="184" spans="1:6" s="14" customFormat="1">
      <c r="A184" s="11">
        <f t="shared" si="2"/>
        <v>182</v>
      </c>
      <c r="B184" s="13" t="s">
        <v>651</v>
      </c>
      <c r="C184" s="13"/>
      <c r="D184" s="13" t="s">
        <v>47</v>
      </c>
      <c r="E184" s="26">
        <v>2140</v>
      </c>
      <c r="F184" s="13" t="s">
        <v>860</v>
      </c>
    </row>
    <row r="185" spans="1:6" s="14" customFormat="1">
      <c r="A185" s="11">
        <f t="shared" si="2"/>
        <v>183</v>
      </c>
      <c r="B185" s="13" t="s">
        <v>651</v>
      </c>
      <c r="C185" s="13"/>
      <c r="D185" s="13" t="s">
        <v>47</v>
      </c>
      <c r="E185" s="26">
        <v>2140</v>
      </c>
      <c r="F185" s="13" t="s">
        <v>860</v>
      </c>
    </row>
    <row r="186" spans="1:6" s="14" customFormat="1">
      <c r="A186" s="11">
        <f t="shared" si="2"/>
        <v>184</v>
      </c>
      <c r="B186" s="13" t="s">
        <v>48</v>
      </c>
      <c r="C186" s="13"/>
      <c r="D186" s="75" t="s">
        <v>49</v>
      </c>
      <c r="E186" s="26">
        <v>2000</v>
      </c>
      <c r="F186" s="13" t="s">
        <v>860</v>
      </c>
    </row>
    <row r="187" spans="1:6" s="14" customFormat="1">
      <c r="A187" s="11">
        <f t="shared" si="2"/>
        <v>185</v>
      </c>
      <c r="B187" s="13" t="s">
        <v>55</v>
      </c>
      <c r="C187" s="13"/>
      <c r="D187" s="75" t="s">
        <v>54</v>
      </c>
      <c r="E187" s="26">
        <v>435</v>
      </c>
      <c r="F187" s="13" t="s">
        <v>860</v>
      </c>
    </row>
    <row r="188" spans="1:6" s="14" customFormat="1">
      <c r="A188" s="11">
        <f t="shared" si="2"/>
        <v>186</v>
      </c>
      <c r="B188" s="13" t="s">
        <v>56</v>
      </c>
      <c r="C188" s="13"/>
      <c r="D188" s="75" t="s">
        <v>57</v>
      </c>
      <c r="E188" s="26">
        <v>599</v>
      </c>
      <c r="F188" s="13" t="s">
        <v>860</v>
      </c>
    </row>
    <row r="189" spans="1:6" s="14" customFormat="1">
      <c r="A189" s="11">
        <f t="shared" si="2"/>
        <v>187</v>
      </c>
      <c r="B189" s="13" t="s">
        <v>62</v>
      </c>
      <c r="C189" s="13"/>
      <c r="D189" s="75" t="s">
        <v>63</v>
      </c>
      <c r="E189" s="26">
        <v>2180</v>
      </c>
      <c r="F189" s="13" t="s">
        <v>860</v>
      </c>
    </row>
    <row r="190" spans="1:6" s="14" customFormat="1">
      <c r="A190" s="11">
        <f t="shared" si="2"/>
        <v>188</v>
      </c>
      <c r="B190" s="13" t="s">
        <v>62</v>
      </c>
      <c r="C190" s="13"/>
      <c r="D190" s="75" t="s">
        <v>67</v>
      </c>
      <c r="E190" s="26">
        <v>2180</v>
      </c>
      <c r="F190" s="13" t="s">
        <v>860</v>
      </c>
    </row>
    <row r="191" spans="1:6" s="14" customFormat="1">
      <c r="A191" s="11">
        <f t="shared" si="2"/>
        <v>189</v>
      </c>
      <c r="B191" s="13" t="s">
        <v>2141</v>
      </c>
      <c r="C191" s="13"/>
      <c r="D191" s="75">
        <v>2018</v>
      </c>
      <c r="E191" s="26">
        <v>1444</v>
      </c>
      <c r="F191" s="13" t="s">
        <v>860</v>
      </c>
    </row>
    <row r="192" spans="1:6" s="14" customFormat="1">
      <c r="A192" s="11">
        <f t="shared" si="2"/>
        <v>190</v>
      </c>
      <c r="B192" s="13" t="s">
        <v>899</v>
      </c>
      <c r="C192" s="13"/>
      <c r="D192" s="75" t="s">
        <v>1433</v>
      </c>
      <c r="E192" s="26">
        <v>1395</v>
      </c>
      <c r="F192" s="13" t="s">
        <v>860</v>
      </c>
    </row>
    <row r="193" spans="1:6" s="14" customFormat="1">
      <c r="A193" s="11">
        <f t="shared" si="2"/>
        <v>191</v>
      </c>
      <c r="B193" s="13" t="s">
        <v>1516</v>
      </c>
      <c r="C193" s="13"/>
      <c r="D193" s="75" t="s">
        <v>1517</v>
      </c>
      <c r="E193" s="26">
        <v>13412.43</v>
      </c>
      <c r="F193" s="13" t="s">
        <v>860</v>
      </c>
    </row>
    <row r="194" spans="1:6" s="14" customFormat="1">
      <c r="A194" s="11">
        <f t="shared" si="2"/>
        <v>192</v>
      </c>
      <c r="B194" s="13" t="s">
        <v>1518</v>
      </c>
      <c r="C194" s="13"/>
      <c r="D194" s="75" t="s">
        <v>1519</v>
      </c>
      <c r="E194" s="26">
        <v>12932.26</v>
      </c>
      <c r="F194" s="13" t="s">
        <v>860</v>
      </c>
    </row>
    <row r="195" spans="1:6" s="14" customFormat="1">
      <c r="A195" s="11">
        <f t="shared" si="2"/>
        <v>193</v>
      </c>
      <c r="B195" s="13" t="s">
        <v>1520</v>
      </c>
      <c r="C195" s="13"/>
      <c r="D195" s="75" t="s">
        <v>1519</v>
      </c>
      <c r="E195" s="26">
        <v>2917.62</v>
      </c>
      <c r="F195" s="13" t="s">
        <v>860</v>
      </c>
    </row>
    <row r="196" spans="1:6" s="14" customFormat="1">
      <c r="A196" s="11">
        <f t="shared" ref="A196:A259" si="3">ROW(A194)</f>
        <v>194</v>
      </c>
      <c r="B196" s="13" t="s">
        <v>1522</v>
      </c>
      <c r="C196" s="13"/>
      <c r="D196" s="75" t="s">
        <v>1517</v>
      </c>
      <c r="E196" s="26">
        <v>361</v>
      </c>
      <c r="F196" s="13" t="s">
        <v>860</v>
      </c>
    </row>
    <row r="197" spans="1:6" s="14" customFormat="1">
      <c r="A197" s="11">
        <f t="shared" si="3"/>
        <v>195</v>
      </c>
      <c r="B197" s="13" t="s">
        <v>1523</v>
      </c>
      <c r="C197" s="13"/>
      <c r="D197" s="75" t="s">
        <v>1519</v>
      </c>
      <c r="E197" s="26">
        <v>99197.38</v>
      </c>
      <c r="F197" s="13" t="s">
        <v>860</v>
      </c>
    </row>
    <row r="198" spans="1:6" s="14" customFormat="1">
      <c r="A198" s="11">
        <f t="shared" si="3"/>
        <v>196</v>
      </c>
      <c r="B198" s="13" t="s">
        <v>1524</v>
      </c>
      <c r="C198" s="13"/>
      <c r="D198" s="75" t="s">
        <v>1519</v>
      </c>
      <c r="E198" s="26">
        <v>1486</v>
      </c>
      <c r="F198" s="13" t="s">
        <v>860</v>
      </c>
    </row>
    <row r="199" spans="1:6" s="14" customFormat="1">
      <c r="A199" s="11">
        <f t="shared" si="3"/>
        <v>197</v>
      </c>
      <c r="B199" s="13" t="s">
        <v>2140</v>
      </c>
      <c r="C199" s="13"/>
      <c r="D199" s="75" t="s">
        <v>1519</v>
      </c>
      <c r="E199" s="26">
        <v>564</v>
      </c>
      <c r="F199" s="13" t="s">
        <v>860</v>
      </c>
    </row>
    <row r="200" spans="1:6" s="14" customFormat="1">
      <c r="A200" s="11">
        <f t="shared" si="3"/>
        <v>198</v>
      </c>
      <c r="B200" s="13" t="s">
        <v>2690</v>
      </c>
      <c r="C200" s="13"/>
      <c r="D200" s="76">
        <v>2020</v>
      </c>
      <c r="E200" s="26">
        <v>5490</v>
      </c>
      <c r="F200" s="13" t="s">
        <v>860</v>
      </c>
    </row>
    <row r="201" spans="1:6" s="14" customFormat="1">
      <c r="A201" s="11">
        <f t="shared" si="3"/>
        <v>199</v>
      </c>
      <c r="B201" s="13" t="s">
        <v>1475</v>
      </c>
      <c r="C201" s="13"/>
      <c r="D201" s="75" t="s">
        <v>1519</v>
      </c>
      <c r="E201" s="26">
        <v>1443</v>
      </c>
      <c r="F201" s="13" t="s">
        <v>860</v>
      </c>
    </row>
    <row r="202" spans="1:6" s="14" customFormat="1">
      <c r="A202" s="11">
        <f t="shared" si="3"/>
        <v>200</v>
      </c>
      <c r="B202" s="13" t="s">
        <v>2278</v>
      </c>
      <c r="C202" s="13"/>
      <c r="D202" s="76" t="s">
        <v>2185</v>
      </c>
      <c r="E202" s="26">
        <v>9404</v>
      </c>
      <c r="F202" s="13" t="s">
        <v>860</v>
      </c>
    </row>
    <row r="203" spans="1:6" s="14" customFormat="1">
      <c r="A203" s="11">
        <f t="shared" si="3"/>
        <v>201</v>
      </c>
      <c r="B203" s="13" t="s">
        <v>1528</v>
      </c>
      <c r="C203" s="13"/>
      <c r="D203" s="75" t="s">
        <v>1529</v>
      </c>
      <c r="E203" s="26">
        <v>1060</v>
      </c>
      <c r="F203" s="13" t="s">
        <v>860</v>
      </c>
    </row>
    <row r="204" spans="1:6" s="14" customFormat="1">
      <c r="A204" s="11">
        <f t="shared" si="3"/>
        <v>202</v>
      </c>
      <c r="B204" s="13" t="s">
        <v>2279</v>
      </c>
      <c r="C204" s="13"/>
      <c r="D204" s="76">
        <v>2021</v>
      </c>
      <c r="E204" s="26">
        <v>2800</v>
      </c>
      <c r="F204" s="13" t="s">
        <v>860</v>
      </c>
    </row>
    <row r="205" spans="1:6" s="14" customFormat="1">
      <c r="A205" s="11">
        <f t="shared" si="3"/>
        <v>203</v>
      </c>
      <c r="B205" s="13" t="s">
        <v>2280</v>
      </c>
      <c r="C205" s="13"/>
      <c r="D205" s="76">
        <v>2021</v>
      </c>
      <c r="E205" s="26">
        <v>68480</v>
      </c>
      <c r="F205" s="13" t="s">
        <v>860</v>
      </c>
    </row>
    <row r="206" spans="1:6" s="14" customFormat="1">
      <c r="A206" s="11">
        <f t="shared" si="3"/>
        <v>204</v>
      </c>
      <c r="B206" s="13" t="s">
        <v>2498</v>
      </c>
      <c r="C206" s="13"/>
      <c r="D206" s="76">
        <v>2022</v>
      </c>
      <c r="E206" s="26">
        <v>2578</v>
      </c>
      <c r="F206" s="13" t="s">
        <v>860</v>
      </c>
    </row>
    <row r="207" spans="1:6" s="14" customFormat="1">
      <c r="A207" s="11">
        <f t="shared" si="3"/>
        <v>205</v>
      </c>
      <c r="B207" s="13" t="s">
        <v>2499</v>
      </c>
      <c r="C207" s="13"/>
      <c r="D207" s="76">
        <v>2022</v>
      </c>
      <c r="E207" s="26">
        <v>7890</v>
      </c>
      <c r="F207" s="13" t="s">
        <v>860</v>
      </c>
    </row>
    <row r="208" spans="1:6" s="14" customFormat="1" ht="24">
      <c r="A208" s="11">
        <f t="shared" si="3"/>
        <v>206</v>
      </c>
      <c r="B208" s="13" t="s">
        <v>2502</v>
      </c>
      <c r="C208" s="13"/>
      <c r="D208" s="76">
        <v>2022</v>
      </c>
      <c r="E208" s="26">
        <v>90714</v>
      </c>
      <c r="F208" s="13" t="s">
        <v>860</v>
      </c>
    </row>
    <row r="209" spans="1:6" s="14" customFormat="1" ht="13.5" customHeight="1">
      <c r="A209" s="11">
        <f t="shared" si="3"/>
        <v>207</v>
      </c>
      <c r="B209" s="13" t="s">
        <v>2691</v>
      </c>
      <c r="C209" s="13"/>
      <c r="D209" s="76">
        <v>2023</v>
      </c>
      <c r="E209" s="26">
        <v>7742</v>
      </c>
      <c r="F209" s="13" t="s">
        <v>860</v>
      </c>
    </row>
    <row r="210" spans="1:6" s="14" customFormat="1">
      <c r="A210" s="11">
        <f t="shared" si="3"/>
        <v>208</v>
      </c>
      <c r="B210" s="13" t="s">
        <v>2694</v>
      </c>
      <c r="C210" s="13"/>
      <c r="D210" s="76">
        <v>2023</v>
      </c>
      <c r="E210" s="26">
        <v>850</v>
      </c>
      <c r="F210" s="13" t="s">
        <v>860</v>
      </c>
    </row>
    <row r="211" spans="1:6" s="14" customFormat="1">
      <c r="A211" s="11">
        <f t="shared" si="3"/>
        <v>209</v>
      </c>
      <c r="B211" s="13" t="s">
        <v>2504</v>
      </c>
      <c r="C211" s="13"/>
      <c r="D211" s="76">
        <v>2022</v>
      </c>
      <c r="E211" s="26">
        <v>14698</v>
      </c>
      <c r="F211" s="13" t="s">
        <v>860</v>
      </c>
    </row>
    <row r="212" spans="1:6" s="14" customFormat="1">
      <c r="A212" s="11">
        <f t="shared" si="3"/>
        <v>210</v>
      </c>
      <c r="B212" s="13" t="s">
        <v>2505</v>
      </c>
      <c r="C212" s="13"/>
      <c r="D212" s="76">
        <v>2020</v>
      </c>
      <c r="E212" s="26">
        <v>13413</v>
      </c>
      <c r="F212" s="13" t="s">
        <v>860</v>
      </c>
    </row>
    <row r="213" spans="1:6" s="14" customFormat="1">
      <c r="A213" s="11">
        <f t="shared" si="3"/>
        <v>211</v>
      </c>
      <c r="B213" s="13" t="s">
        <v>2506</v>
      </c>
      <c r="C213" s="13"/>
      <c r="D213" s="76">
        <v>2020</v>
      </c>
      <c r="E213" s="26">
        <v>13933</v>
      </c>
      <c r="F213" s="13" t="s">
        <v>860</v>
      </c>
    </row>
    <row r="214" spans="1:6" s="14" customFormat="1">
      <c r="A214" s="11">
        <f t="shared" si="3"/>
        <v>212</v>
      </c>
      <c r="B214" s="13" t="s">
        <v>937</v>
      </c>
      <c r="C214" s="13" t="s">
        <v>940</v>
      </c>
      <c r="D214" s="13" t="s">
        <v>939</v>
      </c>
      <c r="E214" s="12">
        <v>1949</v>
      </c>
      <c r="F214" s="13" t="s">
        <v>737</v>
      </c>
    </row>
    <row r="215" spans="1:6" s="14" customFormat="1">
      <c r="A215" s="11">
        <f t="shared" si="3"/>
        <v>213</v>
      </c>
      <c r="B215" s="13" t="s">
        <v>937</v>
      </c>
      <c r="C215" s="13" t="s">
        <v>941</v>
      </c>
      <c r="D215" s="13" t="s">
        <v>939</v>
      </c>
      <c r="E215" s="12">
        <v>1949</v>
      </c>
      <c r="F215" s="13" t="s">
        <v>737</v>
      </c>
    </row>
    <row r="216" spans="1:6" s="14" customFormat="1">
      <c r="A216" s="11">
        <f t="shared" si="3"/>
        <v>214</v>
      </c>
      <c r="B216" s="13" t="s">
        <v>937</v>
      </c>
      <c r="C216" s="13" t="s">
        <v>942</v>
      </c>
      <c r="D216" s="13" t="s">
        <v>939</v>
      </c>
      <c r="E216" s="12">
        <v>1949</v>
      </c>
      <c r="F216" s="13" t="s">
        <v>737</v>
      </c>
    </row>
    <row r="217" spans="1:6" s="14" customFormat="1">
      <c r="A217" s="11">
        <f t="shared" si="3"/>
        <v>215</v>
      </c>
      <c r="B217" s="13" t="s">
        <v>937</v>
      </c>
      <c r="C217" s="13" t="s">
        <v>943</v>
      </c>
      <c r="D217" s="13" t="s">
        <v>939</v>
      </c>
      <c r="E217" s="12">
        <v>1949</v>
      </c>
      <c r="F217" s="13" t="s">
        <v>737</v>
      </c>
    </row>
    <row r="218" spans="1:6" s="14" customFormat="1">
      <c r="A218" s="11">
        <f t="shared" si="3"/>
        <v>216</v>
      </c>
      <c r="B218" s="13" t="s">
        <v>937</v>
      </c>
      <c r="C218" s="13" t="s">
        <v>944</v>
      </c>
      <c r="D218" s="13" t="s">
        <v>939</v>
      </c>
      <c r="E218" s="12">
        <v>1949</v>
      </c>
      <c r="F218" s="13" t="s">
        <v>737</v>
      </c>
    </row>
    <row r="219" spans="1:6" s="14" customFormat="1">
      <c r="A219" s="11">
        <f t="shared" si="3"/>
        <v>217</v>
      </c>
      <c r="B219" s="13" t="s">
        <v>937</v>
      </c>
      <c r="C219" s="13" t="s">
        <v>945</v>
      </c>
      <c r="D219" s="13" t="s">
        <v>939</v>
      </c>
      <c r="E219" s="12">
        <v>1949</v>
      </c>
      <c r="F219" s="13" t="s">
        <v>737</v>
      </c>
    </row>
    <row r="220" spans="1:6" s="14" customFormat="1">
      <c r="A220" s="11">
        <f t="shared" si="3"/>
        <v>218</v>
      </c>
      <c r="B220" s="13" t="s">
        <v>937</v>
      </c>
      <c r="C220" s="13" t="s">
        <v>946</v>
      </c>
      <c r="D220" s="13" t="s">
        <v>939</v>
      </c>
      <c r="E220" s="12">
        <v>1949</v>
      </c>
      <c r="F220" s="13" t="s">
        <v>737</v>
      </c>
    </row>
    <row r="221" spans="1:6" s="14" customFormat="1">
      <c r="A221" s="11">
        <f t="shared" si="3"/>
        <v>219</v>
      </c>
      <c r="B221" s="13" t="s">
        <v>937</v>
      </c>
      <c r="C221" s="13" t="s">
        <v>947</v>
      </c>
      <c r="D221" s="13" t="s">
        <v>939</v>
      </c>
      <c r="E221" s="12">
        <v>1949</v>
      </c>
      <c r="F221" s="13" t="s">
        <v>737</v>
      </c>
    </row>
    <row r="222" spans="1:6" s="14" customFormat="1">
      <c r="A222" s="11">
        <f t="shared" si="3"/>
        <v>220</v>
      </c>
      <c r="B222" s="13" t="s">
        <v>937</v>
      </c>
      <c r="C222" s="13" t="s">
        <v>948</v>
      </c>
      <c r="D222" s="13" t="s">
        <v>939</v>
      </c>
      <c r="E222" s="12">
        <v>1949</v>
      </c>
      <c r="F222" s="13" t="s">
        <v>737</v>
      </c>
    </row>
    <row r="223" spans="1:6" s="14" customFormat="1">
      <c r="A223" s="11">
        <f t="shared" si="3"/>
        <v>221</v>
      </c>
      <c r="B223" s="13" t="s">
        <v>937</v>
      </c>
      <c r="C223" s="13" t="s">
        <v>949</v>
      </c>
      <c r="D223" s="13" t="s">
        <v>939</v>
      </c>
      <c r="E223" s="12">
        <v>1949</v>
      </c>
      <c r="F223" s="13" t="s">
        <v>737</v>
      </c>
    </row>
    <row r="224" spans="1:6" s="14" customFormat="1">
      <c r="A224" s="11">
        <f t="shared" si="3"/>
        <v>222</v>
      </c>
      <c r="B224" s="13" t="s">
        <v>937</v>
      </c>
      <c r="C224" s="13" t="s">
        <v>950</v>
      </c>
      <c r="D224" s="13" t="s">
        <v>939</v>
      </c>
      <c r="E224" s="12">
        <v>1949</v>
      </c>
      <c r="F224" s="13" t="s">
        <v>737</v>
      </c>
    </row>
    <row r="225" spans="1:6" s="14" customFormat="1">
      <c r="A225" s="11">
        <f t="shared" si="3"/>
        <v>223</v>
      </c>
      <c r="B225" s="13" t="s">
        <v>937</v>
      </c>
      <c r="C225" s="13" t="s">
        <v>951</v>
      </c>
      <c r="D225" s="13" t="s">
        <v>939</v>
      </c>
      <c r="E225" s="12">
        <v>1949</v>
      </c>
      <c r="F225" s="13" t="s">
        <v>737</v>
      </c>
    </row>
    <row r="226" spans="1:6" s="14" customFormat="1">
      <c r="A226" s="11">
        <f t="shared" si="3"/>
        <v>224</v>
      </c>
      <c r="B226" s="13" t="s">
        <v>937</v>
      </c>
      <c r="C226" s="13" t="s">
        <v>952</v>
      </c>
      <c r="D226" s="13" t="s">
        <v>939</v>
      </c>
      <c r="E226" s="12">
        <v>1949</v>
      </c>
      <c r="F226" s="13" t="s">
        <v>737</v>
      </c>
    </row>
    <row r="227" spans="1:6" s="14" customFormat="1">
      <c r="A227" s="11">
        <f t="shared" si="3"/>
        <v>225</v>
      </c>
      <c r="B227" s="13" t="s">
        <v>937</v>
      </c>
      <c r="C227" s="13" t="s">
        <v>953</v>
      </c>
      <c r="D227" s="13" t="s">
        <v>939</v>
      </c>
      <c r="E227" s="12">
        <v>1949</v>
      </c>
      <c r="F227" s="13" t="s">
        <v>737</v>
      </c>
    </row>
    <row r="228" spans="1:6" s="14" customFormat="1">
      <c r="A228" s="11">
        <f t="shared" si="3"/>
        <v>226</v>
      </c>
      <c r="B228" s="13" t="s">
        <v>937</v>
      </c>
      <c r="C228" s="13" t="s">
        <v>938</v>
      </c>
      <c r="D228" s="13" t="s">
        <v>939</v>
      </c>
      <c r="E228" s="12">
        <v>1949</v>
      </c>
      <c r="F228" s="13" t="s">
        <v>737</v>
      </c>
    </row>
    <row r="229" spans="1:6" s="14" customFormat="1">
      <c r="A229" s="11">
        <f t="shared" si="3"/>
        <v>227</v>
      </c>
      <c r="B229" s="13" t="s">
        <v>937</v>
      </c>
      <c r="C229" s="13" t="s">
        <v>954</v>
      </c>
      <c r="D229" s="13" t="s">
        <v>939</v>
      </c>
      <c r="E229" s="12">
        <v>1949</v>
      </c>
      <c r="F229" s="13" t="s">
        <v>737</v>
      </c>
    </row>
    <row r="230" spans="1:6" s="14" customFormat="1">
      <c r="A230" s="11">
        <f t="shared" si="3"/>
        <v>228</v>
      </c>
      <c r="B230" s="13" t="s">
        <v>937</v>
      </c>
      <c r="C230" s="13" t="s">
        <v>955</v>
      </c>
      <c r="D230" s="13" t="s">
        <v>939</v>
      </c>
      <c r="E230" s="12">
        <v>1949</v>
      </c>
      <c r="F230" s="13" t="s">
        <v>737</v>
      </c>
    </row>
    <row r="231" spans="1:6" s="14" customFormat="1">
      <c r="A231" s="11">
        <f t="shared" si="3"/>
        <v>229</v>
      </c>
      <c r="B231" s="13" t="s">
        <v>937</v>
      </c>
      <c r="C231" s="13" t="s">
        <v>956</v>
      </c>
      <c r="D231" s="13" t="s">
        <v>939</v>
      </c>
      <c r="E231" s="12">
        <v>1949</v>
      </c>
      <c r="F231" s="13" t="s">
        <v>737</v>
      </c>
    </row>
    <row r="232" spans="1:6" s="14" customFormat="1">
      <c r="A232" s="11">
        <f t="shared" si="3"/>
        <v>230</v>
      </c>
      <c r="B232" s="13" t="s">
        <v>937</v>
      </c>
      <c r="C232" s="13" t="s">
        <v>957</v>
      </c>
      <c r="D232" s="13" t="s">
        <v>939</v>
      </c>
      <c r="E232" s="12">
        <v>1949</v>
      </c>
      <c r="F232" s="13" t="s">
        <v>737</v>
      </c>
    </row>
    <row r="233" spans="1:6" s="14" customFormat="1">
      <c r="A233" s="11">
        <f t="shared" si="3"/>
        <v>231</v>
      </c>
      <c r="B233" s="13" t="s">
        <v>937</v>
      </c>
      <c r="C233" s="13" t="s">
        <v>958</v>
      </c>
      <c r="D233" s="13" t="s">
        <v>939</v>
      </c>
      <c r="E233" s="12">
        <v>1949</v>
      </c>
      <c r="F233" s="13" t="s">
        <v>737</v>
      </c>
    </row>
    <row r="234" spans="1:6" s="14" customFormat="1">
      <c r="A234" s="11">
        <f t="shared" si="3"/>
        <v>232</v>
      </c>
      <c r="B234" s="13" t="s">
        <v>937</v>
      </c>
      <c r="C234" s="13" t="s">
        <v>959</v>
      </c>
      <c r="D234" s="13" t="s">
        <v>939</v>
      </c>
      <c r="E234" s="12">
        <v>1949</v>
      </c>
      <c r="F234" s="13" t="s">
        <v>737</v>
      </c>
    </row>
    <row r="235" spans="1:6" s="14" customFormat="1">
      <c r="A235" s="11">
        <f t="shared" si="3"/>
        <v>233</v>
      </c>
      <c r="B235" s="13" t="s">
        <v>937</v>
      </c>
      <c r="C235" s="13" t="s">
        <v>960</v>
      </c>
      <c r="D235" s="13" t="s">
        <v>939</v>
      </c>
      <c r="E235" s="12">
        <v>1949</v>
      </c>
      <c r="F235" s="13" t="s">
        <v>737</v>
      </c>
    </row>
    <row r="236" spans="1:6" s="14" customFormat="1">
      <c r="A236" s="11">
        <f t="shared" si="3"/>
        <v>234</v>
      </c>
      <c r="B236" s="13" t="s">
        <v>937</v>
      </c>
      <c r="C236" s="13" t="s">
        <v>961</v>
      </c>
      <c r="D236" s="13" t="s">
        <v>939</v>
      </c>
      <c r="E236" s="12">
        <v>1949</v>
      </c>
      <c r="F236" s="13" t="s">
        <v>737</v>
      </c>
    </row>
    <row r="237" spans="1:6" s="14" customFormat="1">
      <c r="A237" s="11">
        <f t="shared" si="3"/>
        <v>235</v>
      </c>
      <c r="B237" s="13" t="s">
        <v>937</v>
      </c>
      <c r="C237" s="13" t="s">
        <v>962</v>
      </c>
      <c r="D237" s="13" t="s">
        <v>939</v>
      </c>
      <c r="E237" s="12">
        <v>1949</v>
      </c>
      <c r="F237" s="13" t="s">
        <v>737</v>
      </c>
    </row>
    <row r="238" spans="1:6" s="14" customFormat="1">
      <c r="A238" s="11">
        <f t="shared" si="3"/>
        <v>236</v>
      </c>
      <c r="B238" s="13" t="s">
        <v>937</v>
      </c>
      <c r="C238" s="13" t="s">
        <v>963</v>
      </c>
      <c r="D238" s="13" t="s">
        <v>939</v>
      </c>
      <c r="E238" s="12">
        <v>1949</v>
      </c>
      <c r="F238" s="13" t="s">
        <v>737</v>
      </c>
    </row>
    <row r="239" spans="1:6" s="14" customFormat="1">
      <c r="A239" s="11">
        <f t="shared" si="3"/>
        <v>237</v>
      </c>
      <c r="B239" s="13" t="s">
        <v>937</v>
      </c>
      <c r="C239" s="13" t="s">
        <v>964</v>
      </c>
      <c r="D239" s="13" t="s">
        <v>939</v>
      </c>
      <c r="E239" s="12">
        <v>1949</v>
      </c>
      <c r="F239" s="13" t="s">
        <v>737</v>
      </c>
    </row>
    <row r="240" spans="1:6" s="14" customFormat="1">
      <c r="A240" s="11">
        <f t="shared" si="3"/>
        <v>238</v>
      </c>
      <c r="B240" s="13" t="s">
        <v>937</v>
      </c>
      <c r="C240" s="13" t="s">
        <v>965</v>
      </c>
      <c r="D240" s="13" t="s">
        <v>939</v>
      </c>
      <c r="E240" s="12">
        <v>1949</v>
      </c>
      <c r="F240" s="13" t="s">
        <v>737</v>
      </c>
    </row>
    <row r="241" spans="1:6" s="14" customFormat="1">
      <c r="A241" s="11">
        <f t="shared" si="3"/>
        <v>239</v>
      </c>
      <c r="B241" s="13" t="s">
        <v>937</v>
      </c>
      <c r="C241" s="13" t="s">
        <v>966</v>
      </c>
      <c r="D241" s="13" t="s">
        <v>939</v>
      </c>
      <c r="E241" s="12">
        <v>1949</v>
      </c>
      <c r="F241" s="13" t="s">
        <v>737</v>
      </c>
    </row>
    <row r="242" spans="1:6" s="14" customFormat="1">
      <c r="A242" s="11">
        <f t="shared" si="3"/>
        <v>240</v>
      </c>
      <c r="B242" s="13" t="s">
        <v>937</v>
      </c>
      <c r="C242" s="13" t="s">
        <v>967</v>
      </c>
      <c r="D242" s="13" t="s">
        <v>939</v>
      </c>
      <c r="E242" s="12">
        <v>1949</v>
      </c>
      <c r="F242" s="13" t="s">
        <v>737</v>
      </c>
    </row>
    <row r="243" spans="1:6" s="14" customFormat="1">
      <c r="A243" s="11">
        <f t="shared" si="3"/>
        <v>241</v>
      </c>
      <c r="B243" s="13" t="s">
        <v>937</v>
      </c>
      <c r="C243" s="13" t="s">
        <v>968</v>
      </c>
      <c r="D243" s="13" t="s">
        <v>939</v>
      </c>
      <c r="E243" s="12">
        <v>1949</v>
      </c>
      <c r="F243" s="13" t="s">
        <v>737</v>
      </c>
    </row>
    <row r="244" spans="1:6" s="14" customFormat="1">
      <c r="A244" s="11">
        <f t="shared" si="3"/>
        <v>242</v>
      </c>
      <c r="B244" s="13" t="s">
        <v>937</v>
      </c>
      <c r="C244" s="13" t="s">
        <v>969</v>
      </c>
      <c r="D244" s="13" t="s">
        <v>939</v>
      </c>
      <c r="E244" s="12">
        <v>1949</v>
      </c>
      <c r="F244" s="13" t="s">
        <v>737</v>
      </c>
    </row>
    <row r="245" spans="1:6" s="14" customFormat="1">
      <c r="A245" s="11">
        <f t="shared" si="3"/>
        <v>243</v>
      </c>
      <c r="B245" s="13" t="s">
        <v>937</v>
      </c>
      <c r="C245" s="13" t="s">
        <v>970</v>
      </c>
      <c r="D245" s="13" t="s">
        <v>939</v>
      </c>
      <c r="E245" s="12">
        <v>1949</v>
      </c>
      <c r="F245" s="13" t="s">
        <v>737</v>
      </c>
    </row>
    <row r="246" spans="1:6" s="14" customFormat="1">
      <c r="A246" s="11">
        <f t="shared" si="3"/>
        <v>244</v>
      </c>
      <c r="B246" s="13" t="s">
        <v>937</v>
      </c>
      <c r="C246" s="13" t="s">
        <v>971</v>
      </c>
      <c r="D246" s="13" t="s">
        <v>939</v>
      </c>
      <c r="E246" s="12">
        <v>1949</v>
      </c>
      <c r="F246" s="13" t="s">
        <v>737</v>
      </c>
    </row>
    <row r="247" spans="1:6" s="14" customFormat="1">
      <c r="A247" s="11">
        <f t="shared" si="3"/>
        <v>245</v>
      </c>
      <c r="B247" s="13" t="s">
        <v>972</v>
      </c>
      <c r="C247" s="13" t="s">
        <v>973</v>
      </c>
      <c r="D247" s="13" t="s">
        <v>939</v>
      </c>
      <c r="E247" s="12">
        <v>230.75</v>
      </c>
      <c r="F247" s="13" t="s">
        <v>737</v>
      </c>
    </row>
    <row r="248" spans="1:6" s="14" customFormat="1">
      <c r="A248" s="11">
        <f t="shared" si="3"/>
        <v>246</v>
      </c>
      <c r="B248" s="13" t="s">
        <v>972</v>
      </c>
      <c r="C248" s="13" t="s">
        <v>974</v>
      </c>
      <c r="D248" s="13" t="s">
        <v>939</v>
      </c>
      <c r="E248" s="12">
        <v>230.75</v>
      </c>
      <c r="F248" s="13" t="s">
        <v>737</v>
      </c>
    </row>
    <row r="249" spans="1:6" s="14" customFormat="1">
      <c r="A249" s="11">
        <f t="shared" si="3"/>
        <v>247</v>
      </c>
      <c r="B249" s="13" t="s">
        <v>972</v>
      </c>
      <c r="C249" s="13" t="s">
        <v>975</v>
      </c>
      <c r="D249" s="13" t="s">
        <v>939</v>
      </c>
      <c r="E249" s="12">
        <v>230.75</v>
      </c>
      <c r="F249" s="13" t="s">
        <v>737</v>
      </c>
    </row>
    <row r="250" spans="1:6" s="14" customFormat="1">
      <c r="A250" s="11">
        <f t="shared" si="3"/>
        <v>248</v>
      </c>
      <c r="B250" s="13" t="s">
        <v>972</v>
      </c>
      <c r="C250" s="13" t="s">
        <v>976</v>
      </c>
      <c r="D250" s="13" t="s">
        <v>939</v>
      </c>
      <c r="E250" s="12">
        <v>230.75</v>
      </c>
      <c r="F250" s="13" t="s">
        <v>737</v>
      </c>
    </row>
    <row r="251" spans="1:6" s="14" customFormat="1">
      <c r="A251" s="11">
        <f t="shared" si="3"/>
        <v>249</v>
      </c>
      <c r="B251" s="13" t="s">
        <v>972</v>
      </c>
      <c r="C251" s="13" t="s">
        <v>977</v>
      </c>
      <c r="D251" s="13" t="s">
        <v>939</v>
      </c>
      <c r="E251" s="12">
        <v>230.75</v>
      </c>
      <c r="F251" s="13" t="s">
        <v>737</v>
      </c>
    </row>
    <row r="252" spans="1:6" s="14" customFormat="1">
      <c r="A252" s="11">
        <f t="shared" si="3"/>
        <v>250</v>
      </c>
      <c r="B252" s="13" t="s">
        <v>972</v>
      </c>
      <c r="C252" s="13" t="s">
        <v>978</v>
      </c>
      <c r="D252" s="13" t="s">
        <v>939</v>
      </c>
      <c r="E252" s="12">
        <v>230.75</v>
      </c>
      <c r="F252" s="13" t="s">
        <v>737</v>
      </c>
    </row>
    <row r="253" spans="1:6" s="14" customFormat="1">
      <c r="A253" s="11">
        <f t="shared" si="3"/>
        <v>251</v>
      </c>
      <c r="B253" s="13" t="s">
        <v>1482</v>
      </c>
      <c r="C253" s="13" t="s">
        <v>1483</v>
      </c>
      <c r="D253" s="75" t="s">
        <v>1484</v>
      </c>
      <c r="E253" s="26">
        <v>2500</v>
      </c>
      <c r="F253" s="13" t="s">
        <v>737</v>
      </c>
    </row>
    <row r="254" spans="1:6" s="14" customFormat="1">
      <c r="A254" s="11">
        <f t="shared" si="3"/>
        <v>252</v>
      </c>
      <c r="B254" s="13" t="s">
        <v>1482</v>
      </c>
      <c r="C254" s="13" t="s">
        <v>1485</v>
      </c>
      <c r="D254" s="75" t="s">
        <v>1484</v>
      </c>
      <c r="E254" s="26">
        <v>2500</v>
      </c>
      <c r="F254" s="13" t="s">
        <v>737</v>
      </c>
    </row>
    <row r="255" spans="1:6" s="14" customFormat="1">
      <c r="A255" s="11">
        <f t="shared" si="3"/>
        <v>253</v>
      </c>
      <c r="B255" s="13" t="s">
        <v>1482</v>
      </c>
      <c r="C255" s="13" t="s">
        <v>1486</v>
      </c>
      <c r="D255" s="75" t="s">
        <v>1484</v>
      </c>
      <c r="E255" s="26">
        <v>2500</v>
      </c>
      <c r="F255" s="13" t="s">
        <v>737</v>
      </c>
    </row>
    <row r="256" spans="1:6" s="14" customFormat="1">
      <c r="A256" s="11">
        <f t="shared" si="3"/>
        <v>254</v>
      </c>
      <c r="B256" s="13" t="s">
        <v>1482</v>
      </c>
      <c r="C256" s="13" t="s">
        <v>1493</v>
      </c>
      <c r="D256" s="75" t="s">
        <v>1487</v>
      </c>
      <c r="E256" s="26">
        <v>2450</v>
      </c>
      <c r="F256" s="13" t="s">
        <v>737</v>
      </c>
    </row>
    <row r="257" spans="1:6" s="14" customFormat="1">
      <c r="A257" s="11">
        <f t="shared" si="3"/>
        <v>255</v>
      </c>
      <c r="B257" s="13" t="s">
        <v>1482</v>
      </c>
      <c r="C257" s="13" t="s">
        <v>1494</v>
      </c>
      <c r="D257" s="75" t="s">
        <v>1487</v>
      </c>
      <c r="E257" s="26">
        <v>2450</v>
      </c>
      <c r="F257" s="13" t="s">
        <v>737</v>
      </c>
    </row>
    <row r="258" spans="1:6" s="14" customFormat="1">
      <c r="A258" s="11">
        <f t="shared" si="3"/>
        <v>256</v>
      </c>
      <c r="B258" s="13" t="s">
        <v>1482</v>
      </c>
      <c r="C258" s="13" t="s">
        <v>1495</v>
      </c>
      <c r="D258" s="75" t="s">
        <v>1487</v>
      </c>
      <c r="E258" s="26">
        <v>2450</v>
      </c>
      <c r="F258" s="13" t="s">
        <v>737</v>
      </c>
    </row>
    <row r="259" spans="1:6" s="14" customFormat="1">
      <c r="A259" s="11">
        <f t="shared" si="3"/>
        <v>257</v>
      </c>
      <c r="B259" s="13" t="s">
        <v>1482</v>
      </c>
      <c r="C259" s="13" t="s">
        <v>1496</v>
      </c>
      <c r="D259" s="75" t="s">
        <v>1487</v>
      </c>
      <c r="E259" s="26">
        <v>2450</v>
      </c>
      <c r="F259" s="13" t="s">
        <v>737</v>
      </c>
    </row>
    <row r="260" spans="1:6" s="14" customFormat="1">
      <c r="A260" s="11">
        <f t="shared" ref="A260:A323" si="4">ROW(A258)</f>
        <v>258</v>
      </c>
      <c r="B260" s="13" t="s">
        <v>1482</v>
      </c>
      <c r="C260" s="13" t="s">
        <v>1497</v>
      </c>
      <c r="D260" s="75" t="s">
        <v>1487</v>
      </c>
      <c r="E260" s="26">
        <v>3150</v>
      </c>
      <c r="F260" s="13" t="s">
        <v>737</v>
      </c>
    </row>
    <row r="261" spans="1:6" s="14" customFormat="1">
      <c r="A261" s="11">
        <f t="shared" si="4"/>
        <v>259</v>
      </c>
      <c r="B261" s="13" t="s">
        <v>1488</v>
      </c>
      <c r="C261" s="13" t="s">
        <v>1498</v>
      </c>
      <c r="D261" s="75" t="s">
        <v>1487</v>
      </c>
      <c r="E261" s="26">
        <v>395</v>
      </c>
      <c r="F261" s="13" t="s">
        <v>737</v>
      </c>
    </row>
    <row r="262" spans="1:6" s="14" customFormat="1">
      <c r="A262" s="11">
        <f t="shared" si="4"/>
        <v>260</v>
      </c>
      <c r="B262" s="13" t="s">
        <v>1488</v>
      </c>
      <c r="C262" s="13" t="s">
        <v>1811</v>
      </c>
      <c r="D262" s="75" t="s">
        <v>1808</v>
      </c>
      <c r="E262" s="26">
        <v>395</v>
      </c>
      <c r="F262" s="13" t="s">
        <v>737</v>
      </c>
    </row>
    <row r="263" spans="1:6" s="14" customFormat="1">
      <c r="A263" s="11">
        <f t="shared" si="4"/>
        <v>261</v>
      </c>
      <c r="B263" s="13" t="s">
        <v>1488</v>
      </c>
      <c r="C263" s="13" t="s">
        <v>1812</v>
      </c>
      <c r="D263" s="75" t="s">
        <v>1809</v>
      </c>
      <c r="E263" s="26">
        <v>395</v>
      </c>
      <c r="F263" s="13" t="s">
        <v>737</v>
      </c>
    </row>
    <row r="264" spans="1:6" s="14" customFormat="1">
      <c r="A264" s="11">
        <f t="shared" si="4"/>
        <v>262</v>
      </c>
      <c r="B264" s="13" t="s">
        <v>1482</v>
      </c>
      <c r="C264" s="13" t="s">
        <v>1813</v>
      </c>
      <c r="D264" s="75" t="s">
        <v>1815</v>
      </c>
      <c r="E264" s="26">
        <v>2700</v>
      </c>
      <c r="F264" s="13" t="s">
        <v>737</v>
      </c>
    </row>
    <row r="265" spans="1:6" s="14" customFormat="1">
      <c r="A265" s="11">
        <f t="shared" si="4"/>
        <v>263</v>
      </c>
      <c r="B265" s="13" t="s">
        <v>1482</v>
      </c>
      <c r="C265" s="13" t="s">
        <v>1814</v>
      </c>
      <c r="D265" s="75" t="s">
        <v>1816</v>
      </c>
      <c r="E265" s="26">
        <v>2700</v>
      </c>
      <c r="F265" s="13" t="s">
        <v>737</v>
      </c>
    </row>
    <row r="266" spans="1:6" s="14" customFormat="1">
      <c r="A266" s="11">
        <f t="shared" si="4"/>
        <v>264</v>
      </c>
      <c r="B266" s="13" t="s">
        <v>2624</v>
      </c>
      <c r="C266" s="13" t="s">
        <v>2625</v>
      </c>
      <c r="D266" s="75">
        <v>45034</v>
      </c>
      <c r="E266" s="26">
        <v>2830</v>
      </c>
      <c r="F266" s="13" t="s">
        <v>737</v>
      </c>
    </row>
    <row r="267" spans="1:6" s="14" customFormat="1">
      <c r="A267" s="11">
        <f t="shared" si="4"/>
        <v>265</v>
      </c>
      <c r="B267" s="13" t="s">
        <v>2624</v>
      </c>
      <c r="C267" s="13" t="s">
        <v>2626</v>
      </c>
      <c r="D267" s="75">
        <v>45034</v>
      </c>
      <c r="E267" s="26">
        <v>2830</v>
      </c>
      <c r="F267" s="13" t="s">
        <v>737</v>
      </c>
    </row>
    <row r="268" spans="1:6" s="14" customFormat="1">
      <c r="A268" s="11">
        <f t="shared" si="4"/>
        <v>266</v>
      </c>
      <c r="B268" s="13" t="s">
        <v>2624</v>
      </c>
      <c r="C268" s="13" t="s">
        <v>2627</v>
      </c>
      <c r="D268" s="75">
        <v>45034</v>
      </c>
      <c r="E268" s="26">
        <v>2830</v>
      </c>
      <c r="F268" s="13" t="s">
        <v>737</v>
      </c>
    </row>
    <row r="269" spans="1:6" s="14" customFormat="1">
      <c r="A269" s="11">
        <f t="shared" si="4"/>
        <v>267</v>
      </c>
      <c r="B269" s="13" t="s">
        <v>2624</v>
      </c>
      <c r="C269" s="13" t="s">
        <v>2628</v>
      </c>
      <c r="D269" s="75">
        <v>45034</v>
      </c>
      <c r="E269" s="26">
        <v>2830</v>
      </c>
      <c r="F269" s="13" t="s">
        <v>737</v>
      </c>
    </row>
    <row r="270" spans="1:6" s="14" customFormat="1">
      <c r="A270" s="11">
        <f t="shared" si="4"/>
        <v>268</v>
      </c>
      <c r="B270" s="13" t="s">
        <v>2624</v>
      </c>
      <c r="C270" s="13" t="s">
        <v>2629</v>
      </c>
      <c r="D270" s="75">
        <v>45034</v>
      </c>
      <c r="E270" s="26">
        <v>2830</v>
      </c>
      <c r="F270" s="13" t="s">
        <v>737</v>
      </c>
    </row>
    <row r="271" spans="1:6" s="14" customFormat="1">
      <c r="A271" s="11">
        <f t="shared" si="4"/>
        <v>269</v>
      </c>
      <c r="B271" s="13" t="s">
        <v>2624</v>
      </c>
      <c r="C271" s="13" t="s">
        <v>2630</v>
      </c>
      <c r="D271" s="75">
        <v>45034</v>
      </c>
      <c r="E271" s="26">
        <v>2830</v>
      </c>
      <c r="F271" s="13" t="s">
        <v>737</v>
      </c>
    </row>
    <row r="272" spans="1:6" s="14" customFormat="1">
      <c r="A272" s="11">
        <f t="shared" si="4"/>
        <v>270</v>
      </c>
      <c r="B272" s="13" t="s">
        <v>2624</v>
      </c>
      <c r="C272" s="13" t="s">
        <v>2631</v>
      </c>
      <c r="D272" s="75">
        <v>45034</v>
      </c>
      <c r="E272" s="26">
        <v>2830</v>
      </c>
      <c r="F272" s="13" t="s">
        <v>737</v>
      </c>
    </row>
    <row r="273" spans="1:6" s="14" customFormat="1">
      <c r="A273" s="11">
        <f t="shared" si="4"/>
        <v>271</v>
      </c>
      <c r="B273" s="13" t="s">
        <v>2624</v>
      </c>
      <c r="C273" s="13" t="s">
        <v>2632</v>
      </c>
      <c r="D273" s="75">
        <v>45034</v>
      </c>
      <c r="E273" s="26">
        <v>2830</v>
      </c>
      <c r="F273" s="13" t="s">
        <v>737</v>
      </c>
    </row>
    <row r="274" spans="1:6" s="14" customFormat="1">
      <c r="A274" s="11">
        <f t="shared" si="4"/>
        <v>272</v>
      </c>
      <c r="B274" s="13" t="s">
        <v>2624</v>
      </c>
      <c r="C274" s="13" t="s">
        <v>2633</v>
      </c>
      <c r="D274" s="75">
        <v>45034</v>
      </c>
      <c r="E274" s="26">
        <v>2830</v>
      </c>
      <c r="F274" s="13" t="s">
        <v>737</v>
      </c>
    </row>
    <row r="275" spans="1:6" s="14" customFormat="1">
      <c r="A275" s="11">
        <f t="shared" si="4"/>
        <v>273</v>
      </c>
      <c r="B275" s="13" t="s">
        <v>2624</v>
      </c>
      <c r="C275" s="13" t="s">
        <v>2634</v>
      </c>
      <c r="D275" s="75">
        <v>45034</v>
      </c>
      <c r="E275" s="26">
        <v>2830</v>
      </c>
      <c r="F275" s="13" t="s">
        <v>737</v>
      </c>
    </row>
    <row r="276" spans="1:6" s="14" customFormat="1">
      <c r="A276" s="11">
        <f t="shared" si="4"/>
        <v>274</v>
      </c>
      <c r="B276" s="13" t="s">
        <v>2624</v>
      </c>
      <c r="C276" s="13" t="s">
        <v>2635</v>
      </c>
      <c r="D276" s="75">
        <v>45034</v>
      </c>
      <c r="E276" s="26">
        <v>2830</v>
      </c>
      <c r="F276" s="13" t="s">
        <v>737</v>
      </c>
    </row>
    <row r="277" spans="1:6" s="14" customFormat="1">
      <c r="A277" s="11">
        <f t="shared" si="4"/>
        <v>275</v>
      </c>
      <c r="B277" s="13" t="s">
        <v>2624</v>
      </c>
      <c r="C277" s="13" t="s">
        <v>2636</v>
      </c>
      <c r="D277" s="75">
        <v>45034</v>
      </c>
      <c r="E277" s="26">
        <v>2830</v>
      </c>
      <c r="F277" s="13" t="s">
        <v>737</v>
      </c>
    </row>
    <row r="278" spans="1:6" s="14" customFormat="1">
      <c r="A278" s="11">
        <f t="shared" si="4"/>
        <v>276</v>
      </c>
      <c r="B278" s="13" t="s">
        <v>2637</v>
      </c>
      <c r="C278" s="13" t="s">
        <v>2636</v>
      </c>
      <c r="D278" s="75">
        <v>45162</v>
      </c>
      <c r="E278" s="26">
        <v>2780</v>
      </c>
      <c r="F278" s="13" t="s">
        <v>737</v>
      </c>
    </row>
    <row r="279" spans="1:6" s="14" customFormat="1">
      <c r="A279" s="11">
        <f t="shared" si="4"/>
        <v>277</v>
      </c>
      <c r="B279" s="13" t="s">
        <v>2637</v>
      </c>
      <c r="C279" s="13" t="s">
        <v>2647</v>
      </c>
      <c r="D279" s="75">
        <v>45162</v>
      </c>
      <c r="E279" s="26">
        <v>2780</v>
      </c>
      <c r="F279" s="13" t="s">
        <v>737</v>
      </c>
    </row>
    <row r="280" spans="1:6" s="14" customFormat="1">
      <c r="A280" s="11">
        <f t="shared" si="4"/>
        <v>278</v>
      </c>
      <c r="B280" s="13" t="s">
        <v>2637</v>
      </c>
      <c r="C280" s="13" t="s">
        <v>2646</v>
      </c>
      <c r="D280" s="75">
        <v>45162</v>
      </c>
      <c r="E280" s="26">
        <v>2780</v>
      </c>
      <c r="F280" s="13" t="s">
        <v>737</v>
      </c>
    </row>
    <row r="281" spans="1:6" s="14" customFormat="1">
      <c r="A281" s="11">
        <f t="shared" si="4"/>
        <v>279</v>
      </c>
      <c r="B281" s="13" t="s">
        <v>2637</v>
      </c>
      <c r="C281" s="13" t="s">
        <v>2645</v>
      </c>
      <c r="D281" s="75">
        <v>45162</v>
      </c>
      <c r="E281" s="26">
        <v>2780</v>
      </c>
      <c r="F281" s="13" t="s">
        <v>737</v>
      </c>
    </row>
    <row r="282" spans="1:6" s="14" customFormat="1">
      <c r="A282" s="11">
        <f t="shared" si="4"/>
        <v>280</v>
      </c>
      <c r="B282" s="13" t="s">
        <v>2637</v>
      </c>
      <c r="C282" s="13" t="s">
        <v>2644</v>
      </c>
      <c r="D282" s="75">
        <v>45162</v>
      </c>
      <c r="E282" s="26">
        <v>2780</v>
      </c>
      <c r="F282" s="13" t="s">
        <v>737</v>
      </c>
    </row>
    <row r="283" spans="1:6" s="14" customFormat="1">
      <c r="A283" s="11">
        <f t="shared" si="4"/>
        <v>281</v>
      </c>
      <c r="B283" s="13" t="s">
        <v>2637</v>
      </c>
      <c r="C283" s="13" t="s">
        <v>2643</v>
      </c>
      <c r="D283" s="75">
        <v>45162</v>
      </c>
      <c r="E283" s="26">
        <v>2780</v>
      </c>
      <c r="F283" s="13" t="s">
        <v>737</v>
      </c>
    </row>
    <row r="284" spans="1:6" s="14" customFormat="1">
      <c r="A284" s="11">
        <f t="shared" si="4"/>
        <v>282</v>
      </c>
      <c r="B284" s="13" t="s">
        <v>2637</v>
      </c>
      <c r="C284" s="13" t="s">
        <v>2642</v>
      </c>
      <c r="D284" s="75">
        <v>45162</v>
      </c>
      <c r="E284" s="26">
        <v>2780</v>
      </c>
      <c r="F284" s="13" t="s">
        <v>737</v>
      </c>
    </row>
    <row r="285" spans="1:6" s="14" customFormat="1">
      <c r="A285" s="11">
        <f t="shared" si="4"/>
        <v>283</v>
      </c>
      <c r="B285" s="13" t="s">
        <v>2637</v>
      </c>
      <c r="C285" s="13" t="s">
        <v>2641</v>
      </c>
      <c r="D285" s="75">
        <v>45162</v>
      </c>
      <c r="E285" s="26">
        <v>2780</v>
      </c>
      <c r="F285" s="13" t="s">
        <v>737</v>
      </c>
    </row>
    <row r="286" spans="1:6" s="14" customFormat="1">
      <c r="A286" s="11">
        <f t="shared" si="4"/>
        <v>284</v>
      </c>
      <c r="B286" s="13" t="s">
        <v>2637</v>
      </c>
      <c r="C286" s="13" t="s">
        <v>2640</v>
      </c>
      <c r="D286" s="75">
        <v>45162</v>
      </c>
      <c r="E286" s="26">
        <v>2780</v>
      </c>
      <c r="F286" s="13" t="s">
        <v>737</v>
      </c>
    </row>
    <row r="287" spans="1:6" s="14" customFormat="1">
      <c r="A287" s="11">
        <f t="shared" si="4"/>
        <v>285</v>
      </c>
      <c r="B287" s="13" t="s">
        <v>2637</v>
      </c>
      <c r="C287" s="13" t="s">
        <v>2639</v>
      </c>
      <c r="D287" s="75">
        <v>45162</v>
      </c>
      <c r="E287" s="26">
        <v>2780</v>
      </c>
      <c r="F287" s="13" t="s">
        <v>737</v>
      </c>
    </row>
    <row r="288" spans="1:6" s="14" customFormat="1">
      <c r="A288" s="11">
        <f t="shared" si="4"/>
        <v>286</v>
      </c>
      <c r="B288" s="13" t="s">
        <v>2637</v>
      </c>
      <c r="C288" s="13" t="s">
        <v>2638</v>
      </c>
      <c r="D288" s="75">
        <v>45162</v>
      </c>
      <c r="E288" s="26">
        <v>2780</v>
      </c>
      <c r="F288" s="13" t="s">
        <v>737</v>
      </c>
    </row>
    <row r="289" spans="1:6" s="14" customFormat="1">
      <c r="A289" s="11">
        <f t="shared" si="4"/>
        <v>287</v>
      </c>
      <c r="B289" s="13" t="s">
        <v>2648</v>
      </c>
      <c r="C289" s="13" t="s">
        <v>2649</v>
      </c>
      <c r="D289" s="75">
        <v>45246</v>
      </c>
      <c r="E289" s="26">
        <v>2260</v>
      </c>
      <c r="F289" s="13" t="s">
        <v>737</v>
      </c>
    </row>
    <row r="290" spans="1:6" s="14" customFormat="1">
      <c r="A290" s="11">
        <f t="shared" si="4"/>
        <v>288</v>
      </c>
      <c r="B290" s="13" t="s">
        <v>2650</v>
      </c>
      <c r="C290" s="13" t="s">
        <v>2651</v>
      </c>
      <c r="D290" s="75">
        <v>45246</v>
      </c>
      <c r="E290" s="26">
        <v>2780</v>
      </c>
      <c r="F290" s="13" t="s">
        <v>737</v>
      </c>
    </row>
    <row r="291" spans="1:6" s="14" customFormat="1">
      <c r="A291" s="11">
        <f t="shared" si="4"/>
        <v>289</v>
      </c>
      <c r="B291" s="13" t="s">
        <v>2650</v>
      </c>
      <c r="C291" s="13" t="s">
        <v>2652</v>
      </c>
      <c r="D291" s="75">
        <v>45246</v>
      </c>
      <c r="E291" s="26">
        <v>2780</v>
      </c>
      <c r="F291" s="13" t="s">
        <v>737</v>
      </c>
    </row>
    <row r="292" spans="1:6" s="14" customFormat="1">
      <c r="A292" s="11">
        <f t="shared" si="4"/>
        <v>290</v>
      </c>
      <c r="B292" s="13" t="s">
        <v>2650</v>
      </c>
      <c r="C292" s="13" t="s">
        <v>2653</v>
      </c>
      <c r="D292" s="75">
        <v>45246</v>
      </c>
      <c r="E292" s="26">
        <v>2780</v>
      </c>
      <c r="F292" s="13" t="s">
        <v>737</v>
      </c>
    </row>
    <row r="293" spans="1:6" s="14" customFormat="1">
      <c r="A293" s="11">
        <f t="shared" si="4"/>
        <v>291</v>
      </c>
      <c r="B293" s="13" t="s">
        <v>2121</v>
      </c>
      <c r="C293" s="13" t="s">
        <v>2122</v>
      </c>
      <c r="D293" s="75">
        <v>44246</v>
      </c>
      <c r="E293" s="26">
        <v>9840</v>
      </c>
      <c r="F293" s="13" t="s">
        <v>737</v>
      </c>
    </row>
    <row r="294" spans="1:6" s="14" customFormat="1">
      <c r="A294" s="11">
        <f t="shared" si="4"/>
        <v>292</v>
      </c>
      <c r="B294" s="13" t="s">
        <v>330</v>
      </c>
      <c r="C294" s="13" t="s">
        <v>2664</v>
      </c>
      <c r="D294" s="75">
        <v>44545</v>
      </c>
      <c r="E294" s="26">
        <v>799</v>
      </c>
      <c r="F294" s="13" t="s">
        <v>737</v>
      </c>
    </row>
    <row r="295" spans="1:6" s="14" customFormat="1">
      <c r="A295" s="11">
        <f t="shared" si="4"/>
        <v>293</v>
      </c>
      <c r="B295" s="13" t="s">
        <v>2665</v>
      </c>
      <c r="C295" s="13" t="s">
        <v>2123</v>
      </c>
      <c r="D295" s="75">
        <v>44622</v>
      </c>
      <c r="E295" s="26">
        <v>1890</v>
      </c>
      <c r="F295" s="13" t="s">
        <v>737</v>
      </c>
    </row>
    <row r="296" spans="1:6" s="14" customFormat="1">
      <c r="A296" s="11">
        <f t="shared" si="4"/>
        <v>294</v>
      </c>
      <c r="B296" s="13" t="s">
        <v>2665</v>
      </c>
      <c r="C296" s="13" t="s">
        <v>2666</v>
      </c>
      <c r="D296" s="75">
        <v>44755</v>
      </c>
      <c r="E296" s="26">
        <v>1890</v>
      </c>
      <c r="F296" s="13" t="s">
        <v>737</v>
      </c>
    </row>
    <row r="297" spans="1:6" s="14" customFormat="1">
      <c r="A297" s="11">
        <f t="shared" si="4"/>
        <v>295</v>
      </c>
      <c r="B297" s="13" t="s">
        <v>1050</v>
      </c>
      <c r="C297" s="13" t="s">
        <v>1052</v>
      </c>
      <c r="D297" s="75" t="s">
        <v>1048</v>
      </c>
      <c r="E297" s="26">
        <v>3321</v>
      </c>
      <c r="F297" s="13" t="s">
        <v>737</v>
      </c>
    </row>
    <row r="298" spans="1:6" s="14" customFormat="1">
      <c r="A298" s="11">
        <f t="shared" si="4"/>
        <v>296</v>
      </c>
      <c r="B298" s="13" t="s">
        <v>1050</v>
      </c>
      <c r="C298" s="13" t="s">
        <v>1051</v>
      </c>
      <c r="D298" s="75" t="s">
        <v>1048</v>
      </c>
      <c r="E298" s="26">
        <v>3321</v>
      </c>
      <c r="F298" s="13" t="s">
        <v>737</v>
      </c>
    </row>
    <row r="299" spans="1:6" s="14" customFormat="1">
      <c r="A299" s="11">
        <f t="shared" si="4"/>
        <v>297</v>
      </c>
      <c r="B299" s="13" t="s">
        <v>934</v>
      </c>
      <c r="C299" s="13" t="s">
        <v>935</v>
      </c>
      <c r="D299" s="13" t="s">
        <v>936</v>
      </c>
      <c r="E299" s="12">
        <v>7249.99</v>
      </c>
      <c r="F299" s="13" t="s">
        <v>737</v>
      </c>
    </row>
    <row r="300" spans="1:6" s="14" customFormat="1">
      <c r="A300" s="11">
        <f t="shared" si="4"/>
        <v>298</v>
      </c>
      <c r="B300" s="13" t="s">
        <v>1475</v>
      </c>
      <c r="C300" s="13" t="s">
        <v>1053</v>
      </c>
      <c r="D300" s="75" t="s">
        <v>1476</v>
      </c>
      <c r="E300" s="26">
        <v>995</v>
      </c>
      <c r="F300" s="13" t="s">
        <v>737</v>
      </c>
    </row>
    <row r="301" spans="1:6" s="14" customFormat="1">
      <c r="A301" s="11">
        <f t="shared" si="4"/>
        <v>299</v>
      </c>
      <c r="B301" s="13" t="s">
        <v>1479</v>
      </c>
      <c r="C301" s="13" t="s">
        <v>1480</v>
      </c>
      <c r="D301" s="75" t="s">
        <v>1360</v>
      </c>
      <c r="E301" s="26">
        <v>429</v>
      </c>
      <c r="F301" s="13" t="s">
        <v>737</v>
      </c>
    </row>
    <row r="302" spans="1:6" s="14" customFormat="1">
      <c r="A302" s="11">
        <f t="shared" si="4"/>
        <v>300</v>
      </c>
      <c r="B302" s="13" t="s">
        <v>899</v>
      </c>
      <c r="C302" s="13" t="s">
        <v>1481</v>
      </c>
      <c r="D302" s="75" t="s">
        <v>1433</v>
      </c>
      <c r="E302" s="26">
        <v>1195</v>
      </c>
      <c r="F302" s="13" t="s">
        <v>737</v>
      </c>
    </row>
    <row r="303" spans="1:6" s="14" customFormat="1">
      <c r="A303" s="11">
        <f t="shared" si="4"/>
        <v>301</v>
      </c>
      <c r="B303" s="13" t="s">
        <v>1479</v>
      </c>
      <c r="C303" s="13" t="s">
        <v>1500</v>
      </c>
      <c r="D303" s="75" t="s">
        <v>1487</v>
      </c>
      <c r="E303" s="26">
        <v>420</v>
      </c>
      <c r="F303" s="13" t="s">
        <v>737</v>
      </c>
    </row>
    <row r="304" spans="1:6" s="14" customFormat="1">
      <c r="A304" s="11">
        <f t="shared" si="4"/>
        <v>302</v>
      </c>
      <c r="B304" s="13" t="s">
        <v>1479</v>
      </c>
      <c r="C304" s="13" t="s">
        <v>1491</v>
      </c>
      <c r="D304" s="75" t="s">
        <v>1487</v>
      </c>
      <c r="E304" s="26">
        <v>420</v>
      </c>
      <c r="F304" s="13" t="s">
        <v>737</v>
      </c>
    </row>
    <row r="305" spans="1:6" s="14" customFormat="1">
      <c r="A305" s="11">
        <f t="shared" si="4"/>
        <v>303</v>
      </c>
      <c r="B305" s="13" t="s">
        <v>1479</v>
      </c>
      <c r="C305" s="13" t="s">
        <v>1492</v>
      </c>
      <c r="D305" s="75" t="s">
        <v>1487</v>
      </c>
      <c r="E305" s="26">
        <v>420</v>
      </c>
      <c r="F305" s="13" t="s">
        <v>737</v>
      </c>
    </row>
    <row r="306" spans="1:6" s="14" customFormat="1">
      <c r="A306" s="11">
        <f t="shared" si="4"/>
        <v>304</v>
      </c>
      <c r="B306" s="13" t="s">
        <v>1489</v>
      </c>
      <c r="C306" s="13" t="s">
        <v>1499</v>
      </c>
      <c r="D306" s="75" t="s">
        <v>1487</v>
      </c>
      <c r="E306" s="26">
        <v>121.77</v>
      </c>
      <c r="F306" s="13" t="s">
        <v>737</v>
      </c>
    </row>
    <row r="307" spans="1:6" s="14" customFormat="1">
      <c r="A307" s="11">
        <f t="shared" si="4"/>
        <v>305</v>
      </c>
      <c r="B307" s="13" t="s">
        <v>1878</v>
      </c>
      <c r="C307" s="13" t="s">
        <v>1877</v>
      </c>
      <c r="D307" s="75" t="s">
        <v>1616</v>
      </c>
      <c r="E307" s="26">
        <v>29900</v>
      </c>
      <c r="F307" s="13" t="s">
        <v>737</v>
      </c>
    </row>
    <row r="308" spans="1:6" s="14" customFormat="1">
      <c r="A308" s="11">
        <f t="shared" si="4"/>
        <v>306</v>
      </c>
      <c r="B308" s="13" t="s">
        <v>1479</v>
      </c>
      <c r="C308" s="13" t="s">
        <v>2124</v>
      </c>
      <c r="D308" s="75">
        <v>44258</v>
      </c>
      <c r="E308" s="26">
        <v>420</v>
      </c>
      <c r="F308" s="13" t="s">
        <v>737</v>
      </c>
    </row>
    <row r="309" spans="1:6" s="14" customFormat="1">
      <c r="A309" s="11">
        <f t="shared" si="4"/>
        <v>307</v>
      </c>
      <c r="B309" s="13" t="s">
        <v>1479</v>
      </c>
      <c r="C309" s="13" t="s">
        <v>2125</v>
      </c>
      <c r="D309" s="75">
        <v>44258</v>
      </c>
      <c r="E309" s="26">
        <v>420</v>
      </c>
      <c r="F309" s="13" t="s">
        <v>737</v>
      </c>
    </row>
    <row r="310" spans="1:6" s="14" customFormat="1">
      <c r="A310" s="11">
        <f t="shared" si="4"/>
        <v>308</v>
      </c>
      <c r="B310" s="13" t="s">
        <v>1479</v>
      </c>
      <c r="C310" s="13" t="s">
        <v>2126</v>
      </c>
      <c r="D310" s="75">
        <v>44258</v>
      </c>
      <c r="E310" s="26">
        <v>420</v>
      </c>
      <c r="F310" s="13" t="s">
        <v>737</v>
      </c>
    </row>
    <row r="311" spans="1:6" s="14" customFormat="1">
      <c r="A311" s="11">
        <f t="shared" si="4"/>
        <v>309</v>
      </c>
      <c r="B311" s="13" t="s">
        <v>1479</v>
      </c>
      <c r="C311" s="13" t="s">
        <v>2127</v>
      </c>
      <c r="D311" s="75">
        <v>44258</v>
      </c>
      <c r="E311" s="26">
        <v>420</v>
      </c>
      <c r="F311" s="13" t="s">
        <v>737</v>
      </c>
    </row>
    <row r="312" spans="1:6" s="14" customFormat="1">
      <c r="A312" s="11">
        <f t="shared" si="4"/>
        <v>310</v>
      </c>
      <c r="B312" s="13" t="s">
        <v>2128</v>
      </c>
      <c r="C312" s="13" t="s">
        <v>2129</v>
      </c>
      <c r="D312" s="75">
        <v>44272</v>
      </c>
      <c r="E312" s="26">
        <v>233</v>
      </c>
      <c r="F312" s="13" t="s">
        <v>737</v>
      </c>
    </row>
    <row r="313" spans="1:6" s="14" customFormat="1">
      <c r="A313" s="11">
        <f t="shared" si="4"/>
        <v>311</v>
      </c>
      <c r="B313" s="13" t="s">
        <v>1479</v>
      </c>
      <c r="C313" s="13" t="s">
        <v>2130</v>
      </c>
      <c r="D313" s="75">
        <v>44327</v>
      </c>
      <c r="E313" s="26">
        <v>400</v>
      </c>
      <c r="F313" s="13" t="s">
        <v>737</v>
      </c>
    </row>
    <row r="314" spans="1:6" s="14" customFormat="1">
      <c r="A314" s="11">
        <f t="shared" si="4"/>
        <v>312</v>
      </c>
      <c r="B314" s="13" t="s">
        <v>1479</v>
      </c>
      <c r="C314" s="13" t="s">
        <v>2131</v>
      </c>
      <c r="D314" s="75">
        <v>44327</v>
      </c>
      <c r="E314" s="26">
        <v>400</v>
      </c>
      <c r="F314" s="13" t="s">
        <v>737</v>
      </c>
    </row>
    <row r="315" spans="1:6" s="14" customFormat="1">
      <c r="A315" s="11">
        <f t="shared" si="4"/>
        <v>313</v>
      </c>
      <c r="B315" s="13" t="s">
        <v>1479</v>
      </c>
      <c r="C315" s="13" t="s">
        <v>2132</v>
      </c>
      <c r="D315" s="75">
        <v>44327</v>
      </c>
      <c r="E315" s="26">
        <v>400</v>
      </c>
      <c r="F315" s="13" t="s">
        <v>737</v>
      </c>
    </row>
    <row r="316" spans="1:6" s="14" customFormat="1">
      <c r="A316" s="11">
        <f t="shared" si="4"/>
        <v>314</v>
      </c>
      <c r="B316" s="13" t="s">
        <v>1479</v>
      </c>
      <c r="C316" s="13" t="s">
        <v>2133</v>
      </c>
      <c r="D316" s="75">
        <v>44327</v>
      </c>
      <c r="E316" s="26">
        <v>400</v>
      </c>
      <c r="F316" s="13" t="s">
        <v>737</v>
      </c>
    </row>
    <row r="317" spans="1:6" s="14" customFormat="1">
      <c r="A317" s="11">
        <f t="shared" si="4"/>
        <v>315</v>
      </c>
      <c r="B317" s="13" t="s">
        <v>2134</v>
      </c>
      <c r="C317" s="13" t="s">
        <v>2135</v>
      </c>
      <c r="D317" s="75">
        <v>44327</v>
      </c>
      <c r="E317" s="26">
        <v>1440</v>
      </c>
      <c r="F317" s="13" t="s">
        <v>737</v>
      </c>
    </row>
    <row r="318" spans="1:6" s="14" customFormat="1">
      <c r="A318" s="11">
        <f t="shared" si="4"/>
        <v>316</v>
      </c>
      <c r="B318" s="13" t="s">
        <v>2136</v>
      </c>
      <c r="C318" s="13" t="s">
        <v>2137</v>
      </c>
      <c r="D318" s="75">
        <v>44525</v>
      </c>
      <c r="E318" s="26">
        <v>308</v>
      </c>
      <c r="F318" s="13" t="s">
        <v>737</v>
      </c>
    </row>
    <row r="319" spans="1:6" s="14" customFormat="1">
      <c r="A319" s="11">
        <f t="shared" si="4"/>
        <v>317</v>
      </c>
      <c r="B319" s="13" t="s">
        <v>2136</v>
      </c>
      <c r="C319" s="13" t="s">
        <v>2138</v>
      </c>
      <c r="D319" s="75">
        <v>44525</v>
      </c>
      <c r="E319" s="26">
        <v>308</v>
      </c>
      <c r="F319" s="13" t="s">
        <v>737</v>
      </c>
    </row>
    <row r="320" spans="1:6" s="14" customFormat="1">
      <c r="A320" s="11">
        <f t="shared" si="4"/>
        <v>318</v>
      </c>
      <c r="B320" s="13" t="s">
        <v>2667</v>
      </c>
      <c r="C320" s="13" t="s">
        <v>2668</v>
      </c>
      <c r="D320" s="75">
        <v>44742</v>
      </c>
      <c r="E320" s="26">
        <v>7890</v>
      </c>
      <c r="F320" s="13" t="s">
        <v>737</v>
      </c>
    </row>
    <row r="321" spans="1:6" s="14" customFormat="1">
      <c r="A321" s="11">
        <f t="shared" si="4"/>
        <v>319</v>
      </c>
      <c r="B321" s="13" t="s">
        <v>2667</v>
      </c>
      <c r="C321" s="13" t="s">
        <v>2669</v>
      </c>
      <c r="D321" s="75">
        <v>44742</v>
      </c>
      <c r="E321" s="26">
        <v>7890</v>
      </c>
      <c r="F321" s="13" t="s">
        <v>737</v>
      </c>
    </row>
    <row r="322" spans="1:6" s="14" customFormat="1">
      <c r="A322" s="11">
        <f t="shared" si="4"/>
        <v>320</v>
      </c>
      <c r="B322" s="13" t="s">
        <v>1479</v>
      </c>
      <c r="C322" s="13" t="s">
        <v>2670</v>
      </c>
      <c r="D322" s="75">
        <v>44812</v>
      </c>
      <c r="E322" s="26">
        <v>670</v>
      </c>
      <c r="F322" s="13" t="s">
        <v>737</v>
      </c>
    </row>
    <row r="323" spans="1:6" s="14" customFormat="1">
      <c r="A323" s="11">
        <f t="shared" si="4"/>
        <v>321</v>
      </c>
      <c r="B323" s="13" t="s">
        <v>1479</v>
      </c>
      <c r="C323" s="13" t="s">
        <v>2671</v>
      </c>
      <c r="D323" s="75">
        <v>44812</v>
      </c>
      <c r="E323" s="26">
        <v>670</v>
      </c>
      <c r="F323" s="13" t="s">
        <v>737</v>
      </c>
    </row>
    <row r="324" spans="1:6" s="14" customFormat="1">
      <c r="A324" s="11">
        <f t="shared" ref="A324:A387" si="5">ROW(A322)</f>
        <v>322</v>
      </c>
      <c r="B324" s="13" t="s">
        <v>2667</v>
      </c>
      <c r="C324" s="13" t="s">
        <v>2672</v>
      </c>
      <c r="D324" s="75">
        <v>44742</v>
      </c>
      <c r="E324" s="26">
        <v>7890</v>
      </c>
      <c r="F324" s="13" t="s">
        <v>737</v>
      </c>
    </row>
    <row r="325" spans="1:6" s="14" customFormat="1">
      <c r="A325" s="11">
        <f t="shared" si="5"/>
        <v>323</v>
      </c>
      <c r="B325" s="13" t="s">
        <v>2667</v>
      </c>
      <c r="C325" s="13" t="s">
        <v>2673</v>
      </c>
      <c r="D325" s="75">
        <v>44742</v>
      </c>
      <c r="E325" s="26">
        <v>7990</v>
      </c>
      <c r="F325" s="13" t="s">
        <v>737</v>
      </c>
    </row>
    <row r="326" spans="1:6" s="14" customFormat="1">
      <c r="A326" s="11">
        <f t="shared" si="5"/>
        <v>324</v>
      </c>
      <c r="B326" s="13" t="s">
        <v>1479</v>
      </c>
      <c r="C326" s="13" t="s">
        <v>2675</v>
      </c>
      <c r="D326" s="75">
        <v>44812</v>
      </c>
      <c r="E326" s="26">
        <v>890</v>
      </c>
      <c r="F326" s="13" t="s">
        <v>737</v>
      </c>
    </row>
    <row r="327" spans="1:6" s="14" customFormat="1">
      <c r="A327" s="11">
        <f t="shared" si="5"/>
        <v>325</v>
      </c>
      <c r="B327" s="13" t="s">
        <v>2678</v>
      </c>
      <c r="C327" s="13" t="s">
        <v>2679</v>
      </c>
      <c r="D327" s="75">
        <v>45287</v>
      </c>
      <c r="E327" s="26">
        <v>390</v>
      </c>
      <c r="F327" s="13" t="s">
        <v>737</v>
      </c>
    </row>
    <row r="328" spans="1:6" s="14" customFormat="1">
      <c r="A328" s="11">
        <f t="shared" si="5"/>
        <v>326</v>
      </c>
      <c r="B328" s="13" t="s">
        <v>2681</v>
      </c>
      <c r="C328" s="13"/>
      <c r="D328" s="75" t="s">
        <v>2682</v>
      </c>
      <c r="E328" s="26">
        <v>59108</v>
      </c>
      <c r="F328" s="13" t="s">
        <v>737</v>
      </c>
    </row>
    <row r="329" spans="1:6" s="14" customFormat="1">
      <c r="A329" s="11">
        <f t="shared" si="5"/>
        <v>327</v>
      </c>
      <c r="B329" s="13" t="s">
        <v>1055</v>
      </c>
      <c r="C329" s="13" t="s">
        <v>1056</v>
      </c>
      <c r="D329" s="75" t="s">
        <v>274</v>
      </c>
      <c r="E329" s="26">
        <v>1200</v>
      </c>
      <c r="F329" s="13" t="s">
        <v>737</v>
      </c>
    </row>
    <row r="330" spans="1:6" s="14" customFormat="1">
      <c r="A330" s="11">
        <f t="shared" si="5"/>
        <v>328</v>
      </c>
      <c r="B330" s="13" t="s">
        <v>1054</v>
      </c>
      <c r="C330" s="13" t="s">
        <v>1057</v>
      </c>
      <c r="D330" s="75" t="s">
        <v>273</v>
      </c>
      <c r="E330" s="26">
        <v>399</v>
      </c>
      <c r="F330" s="13" t="s">
        <v>737</v>
      </c>
    </row>
    <row r="331" spans="1:6" s="14" customFormat="1">
      <c r="A331" s="11">
        <f t="shared" si="5"/>
        <v>329</v>
      </c>
      <c r="B331" s="13" t="s">
        <v>1054</v>
      </c>
      <c r="C331" s="13" t="s">
        <v>1058</v>
      </c>
      <c r="D331" s="75" t="s">
        <v>273</v>
      </c>
      <c r="E331" s="26">
        <v>399</v>
      </c>
      <c r="F331" s="13" t="s">
        <v>737</v>
      </c>
    </row>
    <row r="332" spans="1:6" s="14" customFormat="1">
      <c r="A332" s="11">
        <f t="shared" si="5"/>
        <v>330</v>
      </c>
      <c r="B332" s="13" t="s">
        <v>815</v>
      </c>
      <c r="C332" s="13" t="s">
        <v>1059</v>
      </c>
      <c r="D332" s="75" t="s">
        <v>1060</v>
      </c>
      <c r="E332" s="26">
        <v>200</v>
      </c>
      <c r="F332" s="13" t="s">
        <v>737</v>
      </c>
    </row>
    <row r="333" spans="1:6" s="14" customFormat="1">
      <c r="A333" s="11">
        <f t="shared" si="5"/>
        <v>331</v>
      </c>
      <c r="B333" s="13" t="s">
        <v>2685</v>
      </c>
      <c r="C333" s="13" t="s">
        <v>2686</v>
      </c>
      <c r="D333" s="75">
        <v>42417</v>
      </c>
      <c r="E333" s="26">
        <v>399</v>
      </c>
      <c r="F333" s="13" t="s">
        <v>737</v>
      </c>
    </row>
    <row r="334" spans="1:6" s="14" customFormat="1">
      <c r="A334" s="11">
        <f t="shared" si="5"/>
        <v>332</v>
      </c>
      <c r="B334" s="13" t="s">
        <v>2687</v>
      </c>
      <c r="C334" s="13" t="s">
        <v>2688</v>
      </c>
      <c r="D334" s="75">
        <v>42437</v>
      </c>
      <c r="E334" s="26">
        <v>399</v>
      </c>
      <c r="F334" s="13" t="s">
        <v>737</v>
      </c>
    </row>
    <row r="335" spans="1:6" s="14" customFormat="1">
      <c r="A335" s="11">
        <f t="shared" si="5"/>
        <v>333</v>
      </c>
      <c r="B335" s="13" t="s">
        <v>816</v>
      </c>
      <c r="C335" s="13" t="s">
        <v>817</v>
      </c>
      <c r="D335" s="75" t="s">
        <v>820</v>
      </c>
      <c r="E335" s="26">
        <v>7699.99</v>
      </c>
      <c r="F335" s="13" t="s">
        <v>737</v>
      </c>
    </row>
    <row r="336" spans="1:6" s="14" customFormat="1">
      <c r="A336" s="11">
        <f t="shared" si="5"/>
        <v>334</v>
      </c>
      <c r="B336" s="13" t="s">
        <v>816</v>
      </c>
      <c r="C336" s="13" t="s">
        <v>818</v>
      </c>
      <c r="D336" s="75" t="s">
        <v>820</v>
      </c>
      <c r="E336" s="26">
        <v>7700</v>
      </c>
      <c r="F336" s="13" t="s">
        <v>737</v>
      </c>
    </row>
    <row r="337" spans="1:6" s="14" customFormat="1">
      <c r="A337" s="11">
        <f t="shared" si="5"/>
        <v>335</v>
      </c>
      <c r="B337" s="13" t="s">
        <v>816</v>
      </c>
      <c r="C337" s="13" t="s">
        <v>819</v>
      </c>
      <c r="D337" s="75" t="s">
        <v>820</v>
      </c>
      <c r="E337" s="26">
        <v>7700</v>
      </c>
      <c r="F337" s="13" t="s">
        <v>737</v>
      </c>
    </row>
    <row r="338" spans="1:6" s="14" customFormat="1">
      <c r="A338" s="11">
        <f t="shared" si="5"/>
        <v>336</v>
      </c>
      <c r="B338" s="13" t="s">
        <v>2680</v>
      </c>
      <c r="C338" s="13" t="s">
        <v>814</v>
      </c>
      <c r="D338" s="75">
        <v>42430</v>
      </c>
      <c r="E338" s="26">
        <v>2795</v>
      </c>
      <c r="F338" s="13" t="s">
        <v>737</v>
      </c>
    </row>
    <row r="339" spans="1:6" s="14" customFormat="1">
      <c r="A339" s="11">
        <f t="shared" si="5"/>
        <v>337</v>
      </c>
      <c r="B339" s="13" t="s">
        <v>822</v>
      </c>
      <c r="C339" s="13" t="s">
        <v>823</v>
      </c>
      <c r="D339" s="75" t="s">
        <v>836</v>
      </c>
      <c r="E339" s="26">
        <v>2075</v>
      </c>
      <c r="F339" s="13" t="s">
        <v>737</v>
      </c>
    </row>
    <row r="340" spans="1:6" s="14" customFormat="1">
      <c r="A340" s="11">
        <f t="shared" si="5"/>
        <v>338</v>
      </c>
      <c r="B340" s="13" t="s">
        <v>822</v>
      </c>
      <c r="C340" s="13" t="s">
        <v>824</v>
      </c>
      <c r="D340" s="75" t="s">
        <v>836</v>
      </c>
      <c r="E340" s="26">
        <v>2075</v>
      </c>
      <c r="F340" s="13" t="s">
        <v>737</v>
      </c>
    </row>
    <row r="341" spans="1:6" s="14" customFormat="1">
      <c r="A341" s="11">
        <f t="shared" si="5"/>
        <v>339</v>
      </c>
      <c r="B341" s="13" t="s">
        <v>822</v>
      </c>
      <c r="C341" s="13" t="s">
        <v>825</v>
      </c>
      <c r="D341" s="75" t="s">
        <v>836</v>
      </c>
      <c r="E341" s="26">
        <v>2075</v>
      </c>
      <c r="F341" s="13" t="s">
        <v>737</v>
      </c>
    </row>
    <row r="342" spans="1:6" s="14" customFormat="1">
      <c r="A342" s="11">
        <f t="shared" si="5"/>
        <v>340</v>
      </c>
      <c r="B342" s="13" t="s">
        <v>822</v>
      </c>
      <c r="C342" s="13" t="s">
        <v>826</v>
      </c>
      <c r="D342" s="75" t="s">
        <v>836</v>
      </c>
      <c r="E342" s="26">
        <v>2075</v>
      </c>
      <c r="F342" s="13" t="s">
        <v>737</v>
      </c>
    </row>
    <row r="343" spans="1:6" s="14" customFormat="1">
      <c r="A343" s="11">
        <f t="shared" si="5"/>
        <v>341</v>
      </c>
      <c r="B343" s="13" t="s">
        <v>822</v>
      </c>
      <c r="C343" s="13" t="s">
        <v>827</v>
      </c>
      <c r="D343" s="75" t="s">
        <v>836</v>
      </c>
      <c r="E343" s="26">
        <v>2075</v>
      </c>
      <c r="F343" s="13" t="s">
        <v>737</v>
      </c>
    </row>
    <row r="344" spans="1:6" s="14" customFormat="1">
      <c r="A344" s="11">
        <f t="shared" si="5"/>
        <v>342</v>
      </c>
      <c r="B344" s="13" t="s">
        <v>822</v>
      </c>
      <c r="C344" s="13" t="s">
        <v>828</v>
      </c>
      <c r="D344" s="75" t="s">
        <v>836</v>
      </c>
      <c r="E344" s="26">
        <v>2075</v>
      </c>
      <c r="F344" s="13" t="s">
        <v>737</v>
      </c>
    </row>
    <row r="345" spans="1:6" s="14" customFormat="1">
      <c r="A345" s="11">
        <f t="shared" si="5"/>
        <v>343</v>
      </c>
      <c r="B345" s="13" t="s">
        <v>822</v>
      </c>
      <c r="C345" s="13" t="s">
        <v>829</v>
      </c>
      <c r="D345" s="75" t="s">
        <v>836</v>
      </c>
      <c r="E345" s="26">
        <v>2075</v>
      </c>
      <c r="F345" s="13" t="s">
        <v>737</v>
      </c>
    </row>
    <row r="346" spans="1:6" s="14" customFormat="1">
      <c r="A346" s="11">
        <f t="shared" si="5"/>
        <v>344</v>
      </c>
      <c r="B346" s="13" t="s">
        <v>822</v>
      </c>
      <c r="C346" s="13" t="s">
        <v>830</v>
      </c>
      <c r="D346" s="75" t="s">
        <v>836</v>
      </c>
      <c r="E346" s="26">
        <v>2075</v>
      </c>
      <c r="F346" s="13" t="s">
        <v>737</v>
      </c>
    </row>
    <row r="347" spans="1:6" s="14" customFormat="1">
      <c r="A347" s="11">
        <f t="shared" si="5"/>
        <v>345</v>
      </c>
      <c r="B347" s="13" t="s">
        <v>822</v>
      </c>
      <c r="C347" s="13" t="s">
        <v>831</v>
      </c>
      <c r="D347" s="75" t="s">
        <v>836</v>
      </c>
      <c r="E347" s="26">
        <v>2075</v>
      </c>
      <c r="F347" s="13" t="s">
        <v>737</v>
      </c>
    </row>
    <row r="348" spans="1:6" s="14" customFormat="1">
      <c r="A348" s="11">
        <f t="shared" si="5"/>
        <v>346</v>
      </c>
      <c r="B348" s="13" t="s">
        <v>822</v>
      </c>
      <c r="C348" s="13" t="s">
        <v>832</v>
      </c>
      <c r="D348" s="75" t="s">
        <v>836</v>
      </c>
      <c r="E348" s="26">
        <v>2075</v>
      </c>
      <c r="F348" s="13" t="s">
        <v>737</v>
      </c>
    </row>
    <row r="349" spans="1:6" s="14" customFormat="1">
      <c r="A349" s="11">
        <f t="shared" si="5"/>
        <v>347</v>
      </c>
      <c r="B349" s="13" t="s">
        <v>822</v>
      </c>
      <c r="C349" s="13" t="s">
        <v>833</v>
      </c>
      <c r="D349" s="75" t="s">
        <v>836</v>
      </c>
      <c r="E349" s="26">
        <v>2075</v>
      </c>
      <c r="F349" s="13" t="s">
        <v>737</v>
      </c>
    </row>
    <row r="350" spans="1:6" s="14" customFormat="1">
      <c r="A350" s="11">
        <f t="shared" si="5"/>
        <v>348</v>
      </c>
      <c r="B350" s="13" t="s">
        <v>822</v>
      </c>
      <c r="C350" s="13" t="s">
        <v>834</v>
      </c>
      <c r="D350" s="75" t="s">
        <v>836</v>
      </c>
      <c r="E350" s="26">
        <v>2075</v>
      </c>
      <c r="F350" s="13" t="s">
        <v>737</v>
      </c>
    </row>
    <row r="351" spans="1:6" s="14" customFormat="1">
      <c r="A351" s="11">
        <f t="shared" si="5"/>
        <v>349</v>
      </c>
      <c r="B351" s="13" t="s">
        <v>822</v>
      </c>
      <c r="C351" s="13" t="s">
        <v>835</v>
      </c>
      <c r="D351" s="75" t="s">
        <v>836</v>
      </c>
      <c r="E351" s="26">
        <v>2075</v>
      </c>
      <c r="F351" s="13" t="s">
        <v>737</v>
      </c>
    </row>
    <row r="352" spans="1:6" s="14" customFormat="1">
      <c r="A352" s="11">
        <f t="shared" si="5"/>
        <v>350</v>
      </c>
      <c r="B352" s="13" t="s">
        <v>837</v>
      </c>
      <c r="C352" s="13" t="s">
        <v>838</v>
      </c>
      <c r="D352" s="75" t="s">
        <v>839</v>
      </c>
      <c r="E352" s="26">
        <v>2699</v>
      </c>
      <c r="F352" s="13" t="s">
        <v>737</v>
      </c>
    </row>
    <row r="353" spans="1:6" s="14" customFormat="1">
      <c r="A353" s="11">
        <f t="shared" si="5"/>
        <v>351</v>
      </c>
      <c r="B353" s="13" t="s">
        <v>2683</v>
      </c>
      <c r="C353" s="13" t="s">
        <v>2684</v>
      </c>
      <c r="D353" s="75" t="s">
        <v>738</v>
      </c>
      <c r="E353" s="26">
        <v>829</v>
      </c>
      <c r="F353" s="13" t="s">
        <v>737</v>
      </c>
    </row>
    <row r="354" spans="1:6" s="14" customFormat="1">
      <c r="A354" s="11">
        <f t="shared" si="5"/>
        <v>352</v>
      </c>
      <c r="B354" s="13" t="s">
        <v>742</v>
      </c>
      <c r="C354" s="13" t="s">
        <v>745</v>
      </c>
      <c r="D354" s="75" t="s">
        <v>741</v>
      </c>
      <c r="E354" s="26">
        <v>274</v>
      </c>
      <c r="F354" s="13" t="s">
        <v>737</v>
      </c>
    </row>
    <row r="355" spans="1:6" s="14" customFormat="1">
      <c r="A355" s="11">
        <f t="shared" si="5"/>
        <v>353</v>
      </c>
      <c r="B355" s="13" t="s">
        <v>742</v>
      </c>
      <c r="C355" s="13" t="s">
        <v>746</v>
      </c>
      <c r="D355" s="75" t="s">
        <v>741</v>
      </c>
      <c r="E355" s="26">
        <v>274</v>
      </c>
      <c r="F355" s="13" t="s">
        <v>737</v>
      </c>
    </row>
    <row r="356" spans="1:6" s="14" customFormat="1">
      <c r="A356" s="11">
        <f t="shared" si="5"/>
        <v>354</v>
      </c>
      <c r="B356" s="13" t="s">
        <v>742</v>
      </c>
      <c r="C356" s="13" t="s">
        <v>747</v>
      </c>
      <c r="D356" s="75" t="s">
        <v>741</v>
      </c>
      <c r="E356" s="26">
        <v>274</v>
      </c>
      <c r="F356" s="13" t="s">
        <v>737</v>
      </c>
    </row>
    <row r="357" spans="1:6" s="14" customFormat="1">
      <c r="A357" s="11">
        <f t="shared" si="5"/>
        <v>355</v>
      </c>
      <c r="B357" s="13" t="s">
        <v>739</v>
      </c>
      <c r="C357" s="13" t="s">
        <v>740</v>
      </c>
      <c r="D357" s="75" t="s">
        <v>741</v>
      </c>
      <c r="E357" s="26">
        <v>2350</v>
      </c>
      <c r="F357" s="13" t="s">
        <v>737</v>
      </c>
    </row>
    <row r="358" spans="1:6" s="14" customFormat="1">
      <c r="A358" s="11">
        <f t="shared" si="5"/>
        <v>356</v>
      </c>
      <c r="B358" s="13" t="s">
        <v>739</v>
      </c>
      <c r="C358" s="13" t="s">
        <v>743</v>
      </c>
      <c r="D358" s="75" t="s">
        <v>741</v>
      </c>
      <c r="E358" s="26">
        <v>2350</v>
      </c>
      <c r="F358" s="13" t="s">
        <v>737</v>
      </c>
    </row>
    <row r="359" spans="1:6" s="14" customFormat="1">
      <c r="A359" s="11">
        <f t="shared" si="5"/>
        <v>357</v>
      </c>
      <c r="B359" s="13" t="s">
        <v>739</v>
      </c>
      <c r="C359" s="13" t="s">
        <v>744</v>
      </c>
      <c r="D359" s="75" t="s">
        <v>741</v>
      </c>
      <c r="E359" s="26">
        <v>2350</v>
      </c>
      <c r="F359" s="13" t="s">
        <v>737</v>
      </c>
    </row>
    <row r="360" spans="1:6" s="14" customFormat="1">
      <c r="A360" s="11">
        <f t="shared" si="5"/>
        <v>358</v>
      </c>
      <c r="B360" s="13" t="s">
        <v>748</v>
      </c>
      <c r="C360" s="13" t="s">
        <v>751</v>
      </c>
      <c r="D360" s="75" t="s">
        <v>754</v>
      </c>
      <c r="E360" s="26">
        <v>7908.9</v>
      </c>
      <c r="F360" s="13" t="s">
        <v>737</v>
      </c>
    </row>
    <row r="361" spans="1:6" s="14" customFormat="1">
      <c r="A361" s="11">
        <f t="shared" si="5"/>
        <v>359</v>
      </c>
      <c r="B361" s="13" t="s">
        <v>748</v>
      </c>
      <c r="C361" s="13" t="s">
        <v>753</v>
      </c>
      <c r="D361" s="75" t="s">
        <v>754</v>
      </c>
      <c r="E361" s="26">
        <v>7908.9</v>
      </c>
      <c r="F361" s="13" t="s">
        <v>737</v>
      </c>
    </row>
    <row r="362" spans="1:6" s="14" customFormat="1">
      <c r="A362" s="11">
        <f t="shared" si="5"/>
        <v>360</v>
      </c>
      <c r="B362" s="13" t="s">
        <v>748</v>
      </c>
      <c r="C362" s="13" t="s">
        <v>749</v>
      </c>
      <c r="D362" s="75" t="s">
        <v>754</v>
      </c>
      <c r="E362" s="26">
        <v>7908.9</v>
      </c>
      <c r="F362" s="13" t="s">
        <v>737</v>
      </c>
    </row>
    <row r="363" spans="1:6" s="14" customFormat="1">
      <c r="A363" s="11">
        <f t="shared" si="5"/>
        <v>361</v>
      </c>
      <c r="B363" s="13" t="s">
        <v>748</v>
      </c>
      <c r="C363" s="13" t="s">
        <v>752</v>
      </c>
      <c r="D363" s="75" t="s">
        <v>754</v>
      </c>
      <c r="E363" s="26">
        <v>7908.9</v>
      </c>
      <c r="F363" s="13" t="s">
        <v>737</v>
      </c>
    </row>
    <row r="364" spans="1:6" s="14" customFormat="1">
      <c r="A364" s="11">
        <f t="shared" si="5"/>
        <v>362</v>
      </c>
      <c r="B364" s="13" t="s">
        <v>748</v>
      </c>
      <c r="C364" s="13" t="s">
        <v>750</v>
      </c>
      <c r="D364" s="75" t="s">
        <v>754</v>
      </c>
      <c r="E364" s="26">
        <v>7908.9</v>
      </c>
      <c r="F364" s="13" t="s">
        <v>737</v>
      </c>
    </row>
    <row r="365" spans="1:6" s="14" customFormat="1">
      <c r="A365" s="11">
        <f t="shared" si="5"/>
        <v>363</v>
      </c>
      <c r="B365" s="13" t="s">
        <v>2520</v>
      </c>
      <c r="C365" s="13"/>
      <c r="D365" s="76">
        <v>2022</v>
      </c>
      <c r="E365" s="26">
        <v>28800</v>
      </c>
      <c r="F365" s="13" t="s">
        <v>737</v>
      </c>
    </row>
    <row r="366" spans="1:6" s="14" customFormat="1">
      <c r="A366" s="11">
        <f t="shared" si="5"/>
        <v>364</v>
      </c>
      <c r="B366" s="13" t="s">
        <v>1316</v>
      </c>
      <c r="C366" s="13"/>
      <c r="D366" s="13" t="s">
        <v>1317</v>
      </c>
      <c r="E366" s="26">
        <v>1495</v>
      </c>
      <c r="F366" s="13" t="s">
        <v>16</v>
      </c>
    </row>
    <row r="367" spans="1:6" s="14" customFormat="1">
      <c r="A367" s="11">
        <f t="shared" si="5"/>
        <v>365</v>
      </c>
      <c r="B367" s="13" t="s">
        <v>1435</v>
      </c>
      <c r="C367" s="13" t="s">
        <v>1436</v>
      </c>
      <c r="D367" s="13">
        <v>2019</v>
      </c>
      <c r="E367" s="26">
        <v>6200</v>
      </c>
      <c r="F367" s="13" t="s">
        <v>224</v>
      </c>
    </row>
    <row r="368" spans="1:6" s="14" customFormat="1">
      <c r="A368" s="11">
        <f t="shared" si="5"/>
        <v>366</v>
      </c>
      <c r="B368" s="13" t="s">
        <v>1435</v>
      </c>
      <c r="C368" s="13" t="s">
        <v>1436</v>
      </c>
      <c r="D368" s="13">
        <v>2019</v>
      </c>
      <c r="E368" s="26">
        <v>6200</v>
      </c>
      <c r="F368" s="13" t="s">
        <v>224</v>
      </c>
    </row>
    <row r="369" spans="1:6" s="14" customFormat="1">
      <c r="A369" s="11">
        <f t="shared" si="5"/>
        <v>367</v>
      </c>
      <c r="B369" s="13" t="s">
        <v>1435</v>
      </c>
      <c r="C369" s="13" t="s">
        <v>1436</v>
      </c>
      <c r="D369" s="13">
        <v>2019</v>
      </c>
      <c r="E369" s="26">
        <v>6200</v>
      </c>
      <c r="F369" s="13" t="s">
        <v>224</v>
      </c>
    </row>
    <row r="370" spans="1:6" s="14" customFormat="1">
      <c r="A370" s="11">
        <f t="shared" si="5"/>
        <v>368</v>
      </c>
      <c r="B370" s="13" t="s">
        <v>642</v>
      </c>
      <c r="C370" s="13" t="s">
        <v>2112</v>
      </c>
      <c r="D370" s="13">
        <v>2021</v>
      </c>
      <c r="E370" s="26">
        <v>9950</v>
      </c>
      <c r="F370" s="13" t="s">
        <v>224</v>
      </c>
    </row>
    <row r="371" spans="1:6" s="14" customFormat="1">
      <c r="A371" s="11">
        <f t="shared" si="5"/>
        <v>369</v>
      </c>
      <c r="B371" s="13" t="s">
        <v>2357</v>
      </c>
      <c r="C371" s="13" t="s">
        <v>2356</v>
      </c>
      <c r="D371" s="13">
        <v>2022</v>
      </c>
      <c r="E371" s="26">
        <v>2450</v>
      </c>
      <c r="F371" s="13" t="s">
        <v>224</v>
      </c>
    </row>
    <row r="372" spans="1:6" s="14" customFormat="1">
      <c r="A372" s="11">
        <f t="shared" si="5"/>
        <v>370</v>
      </c>
      <c r="B372" s="13" t="s">
        <v>2360</v>
      </c>
      <c r="C372" s="13" t="s">
        <v>2361</v>
      </c>
      <c r="D372" s="13">
        <v>2022</v>
      </c>
      <c r="E372" s="26">
        <v>3936</v>
      </c>
      <c r="F372" s="13" t="s">
        <v>224</v>
      </c>
    </row>
    <row r="373" spans="1:6" s="14" customFormat="1">
      <c r="A373" s="11">
        <f t="shared" si="5"/>
        <v>371</v>
      </c>
      <c r="B373" s="13" t="s">
        <v>2366</v>
      </c>
      <c r="C373" s="13" t="s">
        <v>2367</v>
      </c>
      <c r="D373" s="13">
        <v>2022</v>
      </c>
      <c r="E373" s="26">
        <v>7614</v>
      </c>
      <c r="F373" s="13" t="s">
        <v>224</v>
      </c>
    </row>
    <row r="374" spans="1:6" s="14" customFormat="1">
      <c r="A374" s="11">
        <f t="shared" si="5"/>
        <v>372</v>
      </c>
      <c r="B374" s="13" t="s">
        <v>2563</v>
      </c>
      <c r="C374" s="13" t="s">
        <v>2564</v>
      </c>
      <c r="D374" s="13">
        <v>2023</v>
      </c>
      <c r="E374" s="26">
        <v>4949</v>
      </c>
      <c r="F374" s="13" t="s">
        <v>224</v>
      </c>
    </row>
    <row r="375" spans="1:6" s="14" customFormat="1">
      <c r="A375" s="11">
        <f t="shared" si="5"/>
        <v>373</v>
      </c>
      <c r="B375" s="13" t="s">
        <v>2566</v>
      </c>
      <c r="C375" s="13" t="s">
        <v>2567</v>
      </c>
      <c r="D375" s="13">
        <v>2023</v>
      </c>
      <c r="E375" s="26">
        <v>4000</v>
      </c>
      <c r="F375" s="13" t="s">
        <v>224</v>
      </c>
    </row>
    <row r="376" spans="1:6" s="14" customFormat="1">
      <c r="A376" s="11">
        <f t="shared" si="5"/>
        <v>374</v>
      </c>
      <c r="B376" s="13" t="s">
        <v>2566</v>
      </c>
      <c r="C376" s="13" t="s">
        <v>2568</v>
      </c>
      <c r="D376" s="13">
        <v>2023</v>
      </c>
      <c r="E376" s="26">
        <v>4800</v>
      </c>
      <c r="F376" s="13" t="s">
        <v>224</v>
      </c>
    </row>
    <row r="377" spans="1:6" s="14" customFormat="1">
      <c r="A377" s="11">
        <f t="shared" si="5"/>
        <v>375</v>
      </c>
      <c r="B377" s="13" t="s">
        <v>2569</v>
      </c>
      <c r="C377" s="13" t="s">
        <v>2570</v>
      </c>
      <c r="D377" s="13">
        <v>2023</v>
      </c>
      <c r="E377" s="26">
        <v>4549</v>
      </c>
      <c r="F377" s="13" t="s">
        <v>224</v>
      </c>
    </row>
    <row r="378" spans="1:6" s="14" customFormat="1">
      <c r="A378" s="11">
        <f t="shared" si="5"/>
        <v>376</v>
      </c>
      <c r="B378" s="13" t="s">
        <v>2571</v>
      </c>
      <c r="C378" s="13" t="s">
        <v>2572</v>
      </c>
      <c r="D378" s="13">
        <v>2023</v>
      </c>
      <c r="E378" s="26">
        <v>2459</v>
      </c>
      <c r="F378" s="13" t="s">
        <v>224</v>
      </c>
    </row>
    <row r="379" spans="1:6" s="14" customFormat="1">
      <c r="A379" s="11">
        <f t="shared" si="5"/>
        <v>377</v>
      </c>
      <c r="B379" s="13"/>
      <c r="C379" s="13"/>
      <c r="D379" s="13"/>
      <c r="E379" s="26"/>
      <c r="F379" s="13" t="s">
        <v>224</v>
      </c>
    </row>
    <row r="380" spans="1:6" s="14" customFormat="1">
      <c r="A380" s="11">
        <f t="shared" si="5"/>
        <v>378</v>
      </c>
      <c r="B380" s="13" t="s">
        <v>2082</v>
      </c>
      <c r="C380" s="13" t="s">
        <v>926</v>
      </c>
      <c r="D380" s="77">
        <v>2018</v>
      </c>
      <c r="E380" s="26">
        <v>2455</v>
      </c>
      <c r="F380" s="13" t="s">
        <v>428</v>
      </c>
    </row>
    <row r="381" spans="1:6" s="14" customFormat="1">
      <c r="A381" s="11">
        <f t="shared" si="5"/>
        <v>379</v>
      </c>
      <c r="B381" s="13" t="s">
        <v>2082</v>
      </c>
      <c r="C381" s="13" t="s">
        <v>927</v>
      </c>
      <c r="D381" s="77">
        <v>2018</v>
      </c>
      <c r="E381" s="26">
        <v>2945</v>
      </c>
      <c r="F381" s="13" t="s">
        <v>428</v>
      </c>
    </row>
    <row r="382" spans="1:6" s="14" customFormat="1">
      <c r="A382" s="11">
        <f t="shared" si="5"/>
        <v>380</v>
      </c>
      <c r="B382" s="13" t="s">
        <v>1383</v>
      </c>
      <c r="C382" s="13" t="s">
        <v>2391</v>
      </c>
      <c r="D382" s="77">
        <v>2017</v>
      </c>
      <c r="E382" s="26">
        <v>1355</v>
      </c>
      <c r="F382" s="13" t="s">
        <v>428</v>
      </c>
    </row>
    <row r="383" spans="1:6" s="14" customFormat="1">
      <c r="A383" s="11">
        <f t="shared" si="5"/>
        <v>381</v>
      </c>
      <c r="B383" s="13" t="s">
        <v>1475</v>
      </c>
      <c r="C383" s="13" t="s">
        <v>2392</v>
      </c>
      <c r="D383" s="77">
        <v>2017</v>
      </c>
      <c r="E383" s="26">
        <v>1190</v>
      </c>
      <c r="F383" s="13" t="s">
        <v>428</v>
      </c>
    </row>
    <row r="384" spans="1:6" s="14" customFormat="1">
      <c r="A384" s="11">
        <f t="shared" si="5"/>
        <v>382</v>
      </c>
      <c r="B384" s="13" t="s">
        <v>2393</v>
      </c>
      <c r="C384" s="13" t="s">
        <v>2394</v>
      </c>
      <c r="D384" s="77">
        <v>2017</v>
      </c>
      <c r="E384" s="26">
        <v>2622</v>
      </c>
      <c r="F384" s="13" t="s">
        <v>428</v>
      </c>
    </row>
    <row r="385" spans="1:6" s="14" customFormat="1">
      <c r="A385" s="11">
        <f t="shared" si="5"/>
        <v>383</v>
      </c>
      <c r="B385" s="13" t="s">
        <v>2395</v>
      </c>
      <c r="C385" s="13" t="s">
        <v>2396</v>
      </c>
      <c r="D385" s="77">
        <v>2017</v>
      </c>
      <c r="E385" s="26">
        <v>2900</v>
      </c>
      <c r="F385" s="13" t="s">
        <v>428</v>
      </c>
    </row>
    <row r="386" spans="1:6" s="14" customFormat="1">
      <c r="A386" s="11">
        <f t="shared" si="5"/>
        <v>384</v>
      </c>
      <c r="B386" s="13" t="s">
        <v>270</v>
      </c>
      <c r="C386" s="13" t="s">
        <v>2397</v>
      </c>
      <c r="D386" s="77">
        <v>2017</v>
      </c>
      <c r="E386" s="26">
        <v>2900</v>
      </c>
      <c r="F386" s="13" t="s">
        <v>428</v>
      </c>
    </row>
    <row r="387" spans="1:6" s="14" customFormat="1">
      <c r="A387" s="11">
        <f t="shared" si="5"/>
        <v>385</v>
      </c>
      <c r="B387" s="13" t="s">
        <v>1648</v>
      </c>
      <c r="C387" s="13" t="s">
        <v>2404</v>
      </c>
      <c r="D387" s="77">
        <v>2017</v>
      </c>
      <c r="E387" s="26">
        <v>1522</v>
      </c>
      <c r="F387" s="13" t="s">
        <v>428</v>
      </c>
    </row>
    <row r="388" spans="1:6" s="14" customFormat="1">
      <c r="A388" s="11">
        <f t="shared" ref="A388:A451" si="6">ROW(A386)</f>
        <v>386</v>
      </c>
      <c r="B388" s="13" t="s">
        <v>1473</v>
      </c>
      <c r="C388" s="13" t="s">
        <v>2406</v>
      </c>
      <c r="D388" s="13">
        <v>2019</v>
      </c>
      <c r="E388" s="26">
        <v>2595</v>
      </c>
      <c r="F388" s="13" t="s">
        <v>428</v>
      </c>
    </row>
    <row r="389" spans="1:6" s="14" customFormat="1">
      <c r="A389" s="11">
        <f t="shared" si="6"/>
        <v>387</v>
      </c>
      <c r="B389" s="13" t="s">
        <v>1473</v>
      </c>
      <c r="C389" s="13" t="s">
        <v>2407</v>
      </c>
      <c r="D389" s="13">
        <v>2019</v>
      </c>
      <c r="E389" s="26">
        <v>2595</v>
      </c>
      <c r="F389" s="13" t="s">
        <v>428</v>
      </c>
    </row>
    <row r="390" spans="1:6" s="14" customFormat="1">
      <c r="A390" s="11">
        <f t="shared" si="6"/>
        <v>388</v>
      </c>
      <c r="B390" s="13" t="s">
        <v>1473</v>
      </c>
      <c r="C390" s="13" t="s">
        <v>2409</v>
      </c>
      <c r="D390" s="13">
        <v>2020</v>
      </c>
      <c r="E390" s="26">
        <v>2490</v>
      </c>
      <c r="F390" s="13" t="s">
        <v>428</v>
      </c>
    </row>
    <row r="391" spans="1:6" s="14" customFormat="1">
      <c r="A391" s="11">
        <f t="shared" si="6"/>
        <v>389</v>
      </c>
      <c r="B391" s="13" t="s">
        <v>1559</v>
      </c>
      <c r="C391" s="13" t="s">
        <v>2423</v>
      </c>
      <c r="D391" s="13">
        <v>2020</v>
      </c>
      <c r="E391" s="26">
        <v>5535</v>
      </c>
      <c r="F391" s="13" t="s">
        <v>428</v>
      </c>
    </row>
    <row r="392" spans="1:6" s="14" customFormat="1">
      <c r="A392" s="11">
        <f t="shared" si="6"/>
        <v>390</v>
      </c>
      <c r="B392" s="13" t="s">
        <v>1560</v>
      </c>
      <c r="C392" s="13" t="s">
        <v>1561</v>
      </c>
      <c r="D392" s="13">
        <v>2020</v>
      </c>
      <c r="E392" s="26">
        <v>2950</v>
      </c>
      <c r="F392" s="13" t="s">
        <v>428</v>
      </c>
    </row>
    <row r="393" spans="1:6" s="14" customFormat="1">
      <c r="A393" s="11">
        <f t="shared" si="6"/>
        <v>391</v>
      </c>
      <c r="B393" s="13" t="s">
        <v>1560</v>
      </c>
      <c r="C393" s="13" t="s">
        <v>1562</v>
      </c>
      <c r="D393" s="13">
        <v>2020</v>
      </c>
      <c r="E393" s="26">
        <v>2950</v>
      </c>
      <c r="F393" s="13" t="s">
        <v>428</v>
      </c>
    </row>
    <row r="394" spans="1:6" s="14" customFormat="1">
      <c r="A394" s="11">
        <f t="shared" si="6"/>
        <v>392</v>
      </c>
      <c r="B394" s="13" t="s">
        <v>1560</v>
      </c>
      <c r="C394" s="13" t="s">
        <v>1563</v>
      </c>
      <c r="D394" s="13">
        <v>2020</v>
      </c>
      <c r="E394" s="26">
        <v>2950</v>
      </c>
      <c r="F394" s="13" t="s">
        <v>428</v>
      </c>
    </row>
    <row r="395" spans="1:6" s="14" customFormat="1">
      <c r="A395" s="11">
        <f t="shared" si="6"/>
        <v>393</v>
      </c>
      <c r="B395" s="13" t="s">
        <v>1560</v>
      </c>
      <c r="C395" s="13" t="s">
        <v>2424</v>
      </c>
      <c r="D395" s="13">
        <v>2020</v>
      </c>
      <c r="E395" s="26">
        <v>2950</v>
      </c>
      <c r="F395" s="13" t="s">
        <v>428</v>
      </c>
    </row>
    <row r="396" spans="1:6" s="14" customFormat="1">
      <c r="A396" s="11">
        <f t="shared" si="6"/>
        <v>394</v>
      </c>
      <c r="B396" s="13" t="s">
        <v>1560</v>
      </c>
      <c r="C396" s="13" t="s">
        <v>2421</v>
      </c>
      <c r="D396" s="13">
        <v>2020</v>
      </c>
      <c r="E396" s="26">
        <v>2950</v>
      </c>
      <c r="F396" s="13" t="s">
        <v>428</v>
      </c>
    </row>
    <row r="397" spans="1:6" s="14" customFormat="1">
      <c r="A397" s="11">
        <f t="shared" si="6"/>
        <v>395</v>
      </c>
      <c r="B397" s="13" t="s">
        <v>1560</v>
      </c>
      <c r="C397" s="13" t="s">
        <v>2422</v>
      </c>
      <c r="D397" s="13">
        <v>2020</v>
      </c>
      <c r="E397" s="26">
        <v>2950</v>
      </c>
      <c r="F397" s="13" t="s">
        <v>428</v>
      </c>
    </row>
    <row r="398" spans="1:6" s="14" customFormat="1">
      <c r="A398" s="11">
        <f t="shared" si="6"/>
        <v>396</v>
      </c>
      <c r="B398" s="13" t="s">
        <v>1560</v>
      </c>
      <c r="C398" s="13" t="s">
        <v>2425</v>
      </c>
      <c r="D398" s="13">
        <v>2020</v>
      </c>
      <c r="E398" s="26">
        <v>2950</v>
      </c>
      <c r="F398" s="13" t="s">
        <v>428</v>
      </c>
    </row>
    <row r="399" spans="1:6" s="14" customFormat="1">
      <c r="A399" s="11">
        <f t="shared" si="6"/>
        <v>397</v>
      </c>
      <c r="B399" s="13" t="s">
        <v>1560</v>
      </c>
      <c r="C399" s="13" t="s">
        <v>2426</v>
      </c>
      <c r="D399" s="13">
        <v>2020</v>
      </c>
      <c r="E399" s="26">
        <v>2950</v>
      </c>
      <c r="F399" s="13" t="s">
        <v>428</v>
      </c>
    </row>
    <row r="400" spans="1:6" s="14" customFormat="1">
      <c r="A400" s="11">
        <f t="shared" si="6"/>
        <v>398</v>
      </c>
      <c r="B400" s="13" t="s">
        <v>1560</v>
      </c>
      <c r="C400" s="13" t="s">
        <v>2428</v>
      </c>
      <c r="D400" s="13">
        <v>2020</v>
      </c>
      <c r="E400" s="26">
        <v>2950</v>
      </c>
      <c r="F400" s="13" t="s">
        <v>428</v>
      </c>
    </row>
    <row r="401" spans="1:6" s="14" customFormat="1">
      <c r="A401" s="11">
        <f t="shared" si="6"/>
        <v>399</v>
      </c>
      <c r="B401" s="13" t="s">
        <v>1560</v>
      </c>
      <c r="C401" s="13" t="s">
        <v>2427</v>
      </c>
      <c r="D401" s="13">
        <v>2020</v>
      </c>
      <c r="E401" s="26">
        <v>2950</v>
      </c>
      <c r="F401" s="13" t="s">
        <v>428</v>
      </c>
    </row>
    <row r="402" spans="1:6" s="14" customFormat="1">
      <c r="A402" s="11">
        <f t="shared" si="6"/>
        <v>400</v>
      </c>
      <c r="B402" s="13" t="s">
        <v>1564</v>
      </c>
      <c r="C402" s="13" t="s">
        <v>2429</v>
      </c>
      <c r="D402" s="13">
        <v>2020</v>
      </c>
      <c r="E402" s="26">
        <v>2700</v>
      </c>
      <c r="F402" s="13" t="s">
        <v>428</v>
      </c>
    </row>
    <row r="403" spans="1:6" s="14" customFormat="1">
      <c r="A403" s="11">
        <f t="shared" si="6"/>
        <v>401</v>
      </c>
      <c r="B403" s="13" t="s">
        <v>1564</v>
      </c>
      <c r="C403" s="13" t="s">
        <v>2430</v>
      </c>
      <c r="D403" s="13">
        <v>2020</v>
      </c>
      <c r="E403" s="26">
        <v>2700</v>
      </c>
      <c r="F403" s="13" t="s">
        <v>428</v>
      </c>
    </row>
    <row r="404" spans="1:6" s="14" customFormat="1">
      <c r="A404" s="11">
        <f t="shared" si="6"/>
        <v>402</v>
      </c>
      <c r="B404" s="13" t="s">
        <v>1564</v>
      </c>
      <c r="C404" s="13" t="s">
        <v>2431</v>
      </c>
      <c r="D404" s="13">
        <v>2020</v>
      </c>
      <c r="E404" s="26">
        <v>2700</v>
      </c>
      <c r="F404" s="13" t="s">
        <v>428</v>
      </c>
    </row>
    <row r="405" spans="1:6" s="14" customFormat="1">
      <c r="A405" s="11">
        <f t="shared" si="6"/>
        <v>403</v>
      </c>
      <c r="B405" s="13" t="s">
        <v>1564</v>
      </c>
      <c r="C405" s="13" t="s">
        <v>2432</v>
      </c>
      <c r="D405" s="13">
        <v>2020</v>
      </c>
      <c r="E405" s="26">
        <v>2700</v>
      </c>
      <c r="F405" s="13" t="s">
        <v>428</v>
      </c>
    </row>
    <row r="406" spans="1:6" s="14" customFormat="1">
      <c r="A406" s="11">
        <f t="shared" si="6"/>
        <v>404</v>
      </c>
      <c r="B406" s="13" t="s">
        <v>1564</v>
      </c>
      <c r="C406" s="13" t="s">
        <v>2433</v>
      </c>
      <c r="D406" s="13">
        <v>2020</v>
      </c>
      <c r="E406" s="26">
        <v>2950</v>
      </c>
      <c r="F406" s="13" t="s">
        <v>428</v>
      </c>
    </row>
    <row r="407" spans="1:6" s="14" customFormat="1">
      <c r="A407" s="11">
        <f t="shared" si="6"/>
        <v>405</v>
      </c>
      <c r="B407" s="13" t="s">
        <v>1564</v>
      </c>
      <c r="C407" s="13" t="s">
        <v>2434</v>
      </c>
      <c r="D407" s="13">
        <v>2020</v>
      </c>
      <c r="E407" s="26">
        <v>2950</v>
      </c>
      <c r="F407" s="13" t="s">
        <v>428</v>
      </c>
    </row>
    <row r="408" spans="1:6" s="14" customFormat="1">
      <c r="A408" s="11">
        <f t="shared" si="6"/>
        <v>406</v>
      </c>
      <c r="B408" s="13" t="s">
        <v>2435</v>
      </c>
      <c r="C408" s="13" t="s">
        <v>2436</v>
      </c>
      <c r="D408" s="13">
        <v>2020</v>
      </c>
      <c r="E408" s="26">
        <v>3195</v>
      </c>
      <c r="F408" s="13" t="s">
        <v>428</v>
      </c>
    </row>
    <row r="409" spans="1:6" s="14" customFormat="1">
      <c r="A409" s="11">
        <f t="shared" si="6"/>
        <v>407</v>
      </c>
      <c r="B409" s="13" t="s">
        <v>55</v>
      </c>
      <c r="C409" s="13" t="s">
        <v>2437</v>
      </c>
      <c r="D409" s="13">
        <v>2022</v>
      </c>
      <c r="E409" s="26">
        <v>995</v>
      </c>
      <c r="F409" s="13" t="s">
        <v>428</v>
      </c>
    </row>
    <row r="410" spans="1:6" s="14" customFormat="1">
      <c r="A410" s="11">
        <f t="shared" si="6"/>
        <v>408</v>
      </c>
      <c r="B410" s="13" t="s">
        <v>2440</v>
      </c>
      <c r="C410" s="13" t="s">
        <v>2441</v>
      </c>
      <c r="D410" s="13">
        <v>2022</v>
      </c>
      <c r="E410" s="26">
        <v>17490</v>
      </c>
      <c r="F410" s="13" t="s">
        <v>428</v>
      </c>
    </row>
    <row r="411" spans="1:6" s="14" customFormat="1">
      <c r="A411" s="11">
        <f t="shared" si="6"/>
        <v>409</v>
      </c>
      <c r="B411" s="13" t="s">
        <v>2442</v>
      </c>
      <c r="C411" s="13" t="s">
        <v>2443</v>
      </c>
      <c r="D411" s="13">
        <v>2022</v>
      </c>
      <c r="E411" s="26">
        <v>1850</v>
      </c>
      <c r="F411" s="13" t="s">
        <v>428</v>
      </c>
    </row>
    <row r="412" spans="1:6" s="14" customFormat="1">
      <c r="A412" s="11">
        <f t="shared" si="6"/>
        <v>410</v>
      </c>
      <c r="B412" s="13" t="s">
        <v>2444</v>
      </c>
      <c r="C412" s="13" t="s">
        <v>2445</v>
      </c>
      <c r="D412" s="13">
        <v>2022</v>
      </c>
      <c r="E412" s="26">
        <v>1070</v>
      </c>
      <c r="F412" s="13" t="s">
        <v>428</v>
      </c>
    </row>
    <row r="413" spans="1:6" s="14" customFormat="1">
      <c r="A413" s="11">
        <f t="shared" si="6"/>
        <v>411</v>
      </c>
      <c r="B413" s="13" t="s">
        <v>2448</v>
      </c>
      <c r="C413" s="13" t="s">
        <v>2449</v>
      </c>
      <c r="D413" s="13">
        <v>2022</v>
      </c>
      <c r="E413" s="26">
        <v>2490</v>
      </c>
      <c r="F413" s="13" t="s">
        <v>428</v>
      </c>
    </row>
    <row r="414" spans="1:6" s="14" customFormat="1">
      <c r="A414" s="11">
        <f t="shared" si="6"/>
        <v>412</v>
      </c>
      <c r="B414" s="13" t="s">
        <v>2450</v>
      </c>
      <c r="C414" s="13" t="s">
        <v>2451</v>
      </c>
      <c r="D414" s="13">
        <v>2021</v>
      </c>
      <c r="E414" s="26">
        <v>2795</v>
      </c>
      <c r="F414" s="13" t="s">
        <v>428</v>
      </c>
    </row>
    <row r="415" spans="1:6" s="14" customFormat="1">
      <c r="A415" s="11">
        <f t="shared" si="6"/>
        <v>413</v>
      </c>
      <c r="B415" s="13" t="s">
        <v>2579</v>
      </c>
      <c r="C415" s="13" t="s">
        <v>2580</v>
      </c>
      <c r="D415" s="13">
        <v>2021</v>
      </c>
      <c r="E415" s="26">
        <v>6900</v>
      </c>
      <c r="F415" s="13" t="s">
        <v>428</v>
      </c>
    </row>
    <row r="416" spans="1:6" s="14" customFormat="1">
      <c r="A416" s="11">
        <f t="shared" si="6"/>
        <v>414</v>
      </c>
      <c r="B416" s="13" t="s">
        <v>2384</v>
      </c>
      <c r="C416" s="13" t="s">
        <v>2581</v>
      </c>
      <c r="D416" s="13">
        <v>2023</v>
      </c>
      <c r="E416" s="26">
        <v>2490</v>
      </c>
      <c r="F416" s="13" t="s">
        <v>428</v>
      </c>
    </row>
    <row r="417" spans="1:6" s="14" customFormat="1">
      <c r="A417" s="11">
        <f t="shared" si="6"/>
        <v>415</v>
      </c>
      <c r="B417" s="13" t="s">
        <v>2586</v>
      </c>
      <c r="C417" s="13" t="s">
        <v>2587</v>
      </c>
      <c r="D417" s="13">
        <v>2023</v>
      </c>
      <c r="E417" s="26">
        <v>549</v>
      </c>
      <c r="F417" s="13" t="s">
        <v>428</v>
      </c>
    </row>
    <row r="418" spans="1:6" s="14" customFormat="1">
      <c r="A418" s="11">
        <f t="shared" si="6"/>
        <v>416</v>
      </c>
      <c r="B418" s="13" t="s">
        <v>798</v>
      </c>
      <c r="C418" s="13" t="s">
        <v>804</v>
      </c>
      <c r="D418" s="75" t="s">
        <v>808</v>
      </c>
      <c r="E418" s="26">
        <v>7105</v>
      </c>
      <c r="F418" s="78" t="s">
        <v>463</v>
      </c>
    </row>
    <row r="419" spans="1:6" s="14" customFormat="1">
      <c r="A419" s="11">
        <f t="shared" si="6"/>
        <v>417</v>
      </c>
      <c r="B419" s="13" t="s">
        <v>897</v>
      </c>
      <c r="C419" s="13" t="s">
        <v>898</v>
      </c>
      <c r="D419" s="75" t="s">
        <v>896</v>
      </c>
      <c r="E419" s="26">
        <v>9600</v>
      </c>
      <c r="F419" s="78" t="s">
        <v>463</v>
      </c>
    </row>
    <row r="420" spans="1:6" s="14" customFormat="1">
      <c r="A420" s="11">
        <f t="shared" si="6"/>
        <v>418</v>
      </c>
      <c r="B420" s="13" t="s">
        <v>2168</v>
      </c>
      <c r="C420" s="13"/>
      <c r="D420" s="75">
        <v>43098</v>
      </c>
      <c r="E420" s="26">
        <v>13303.8</v>
      </c>
      <c r="F420" s="78" t="s">
        <v>463</v>
      </c>
    </row>
    <row r="421" spans="1:6" s="14" customFormat="1">
      <c r="A421" s="11">
        <f t="shared" si="6"/>
        <v>419</v>
      </c>
      <c r="B421" s="13" t="s">
        <v>2169</v>
      </c>
      <c r="C421" s="13"/>
      <c r="D421" s="75">
        <v>44179</v>
      </c>
      <c r="E421" s="26">
        <v>7400</v>
      </c>
      <c r="F421" s="78" t="s">
        <v>463</v>
      </c>
    </row>
    <row r="422" spans="1:6" s="14" customFormat="1" ht="24">
      <c r="A422" s="11">
        <f t="shared" si="6"/>
        <v>420</v>
      </c>
      <c r="B422" s="13" t="s">
        <v>900</v>
      </c>
      <c r="C422" s="13" t="s">
        <v>365</v>
      </c>
      <c r="D422" s="13" t="s">
        <v>132</v>
      </c>
      <c r="E422" s="26">
        <v>1081.2</v>
      </c>
      <c r="F422" s="78" t="s">
        <v>707</v>
      </c>
    </row>
    <row r="423" spans="1:6" s="14" customFormat="1" ht="24">
      <c r="A423" s="11">
        <f t="shared" si="6"/>
        <v>421</v>
      </c>
      <c r="B423" s="13" t="s">
        <v>900</v>
      </c>
      <c r="C423" s="13" t="s">
        <v>366</v>
      </c>
      <c r="D423" s="13" t="s">
        <v>132</v>
      </c>
      <c r="E423" s="26">
        <v>1081.2</v>
      </c>
      <c r="F423" s="78" t="s">
        <v>707</v>
      </c>
    </row>
    <row r="424" spans="1:6" s="14" customFormat="1" ht="24">
      <c r="A424" s="11">
        <f t="shared" si="6"/>
        <v>422</v>
      </c>
      <c r="B424" s="13" t="s">
        <v>900</v>
      </c>
      <c r="C424" s="13" t="s">
        <v>367</v>
      </c>
      <c r="D424" s="13" t="s">
        <v>132</v>
      </c>
      <c r="E424" s="26">
        <v>1081.2</v>
      </c>
      <c r="F424" s="78" t="s">
        <v>707</v>
      </c>
    </row>
    <row r="425" spans="1:6" s="14" customFormat="1" ht="24">
      <c r="A425" s="11">
        <f t="shared" si="6"/>
        <v>423</v>
      </c>
      <c r="B425" s="13" t="s">
        <v>900</v>
      </c>
      <c r="C425" s="13" t="s">
        <v>368</v>
      </c>
      <c r="D425" s="13" t="s">
        <v>132</v>
      </c>
      <c r="E425" s="26">
        <v>1081.2</v>
      </c>
      <c r="F425" s="78" t="s">
        <v>707</v>
      </c>
    </row>
    <row r="426" spans="1:6" s="14" customFormat="1" ht="24">
      <c r="A426" s="11">
        <f t="shared" si="6"/>
        <v>424</v>
      </c>
      <c r="B426" s="13" t="s">
        <v>900</v>
      </c>
      <c r="C426" s="13" t="s">
        <v>369</v>
      </c>
      <c r="D426" s="13" t="s">
        <v>132</v>
      </c>
      <c r="E426" s="26">
        <v>1081.2</v>
      </c>
      <c r="F426" s="78" t="s">
        <v>707</v>
      </c>
    </row>
    <row r="427" spans="1:6" s="14" customFormat="1" ht="24">
      <c r="A427" s="11">
        <f t="shared" si="6"/>
        <v>425</v>
      </c>
      <c r="B427" s="13" t="s">
        <v>900</v>
      </c>
      <c r="C427" s="13" t="s">
        <v>370</v>
      </c>
      <c r="D427" s="13" t="s">
        <v>132</v>
      </c>
      <c r="E427" s="26">
        <v>1081.2</v>
      </c>
      <c r="F427" s="78" t="s">
        <v>707</v>
      </c>
    </row>
    <row r="428" spans="1:6" s="14" customFormat="1" ht="24">
      <c r="A428" s="11">
        <f t="shared" si="6"/>
        <v>426</v>
      </c>
      <c r="B428" s="13" t="s">
        <v>900</v>
      </c>
      <c r="C428" s="13" t="s">
        <v>371</v>
      </c>
      <c r="D428" s="13" t="s">
        <v>132</v>
      </c>
      <c r="E428" s="26">
        <v>1081.2</v>
      </c>
      <c r="F428" s="78" t="s">
        <v>707</v>
      </c>
    </row>
    <row r="429" spans="1:6" s="14" customFormat="1" ht="24">
      <c r="A429" s="11">
        <f t="shared" si="6"/>
        <v>427</v>
      </c>
      <c r="B429" s="13" t="s">
        <v>900</v>
      </c>
      <c r="C429" s="13" t="s">
        <v>372</v>
      </c>
      <c r="D429" s="13" t="s">
        <v>132</v>
      </c>
      <c r="E429" s="26">
        <v>1081.2</v>
      </c>
      <c r="F429" s="78" t="s">
        <v>707</v>
      </c>
    </row>
    <row r="430" spans="1:6" s="14" customFormat="1" ht="24">
      <c r="A430" s="11">
        <f t="shared" si="6"/>
        <v>428</v>
      </c>
      <c r="B430" s="13" t="s">
        <v>900</v>
      </c>
      <c r="C430" s="13" t="s">
        <v>373</v>
      </c>
      <c r="D430" s="13" t="s">
        <v>132</v>
      </c>
      <c r="E430" s="26">
        <v>1081.2</v>
      </c>
      <c r="F430" s="78" t="s">
        <v>707</v>
      </c>
    </row>
    <row r="431" spans="1:6" s="14" customFormat="1" ht="24">
      <c r="A431" s="11">
        <f t="shared" si="6"/>
        <v>429</v>
      </c>
      <c r="B431" s="13" t="s">
        <v>900</v>
      </c>
      <c r="C431" s="13" t="s">
        <v>374</v>
      </c>
      <c r="D431" s="13" t="s">
        <v>132</v>
      </c>
      <c r="E431" s="26">
        <v>1081.2</v>
      </c>
      <c r="F431" s="78" t="s">
        <v>707</v>
      </c>
    </row>
    <row r="432" spans="1:6" s="14" customFormat="1" ht="24">
      <c r="A432" s="11">
        <f t="shared" si="6"/>
        <v>430</v>
      </c>
      <c r="B432" s="13" t="s">
        <v>900</v>
      </c>
      <c r="C432" s="13" t="s">
        <v>354</v>
      </c>
      <c r="D432" s="13" t="s">
        <v>132</v>
      </c>
      <c r="E432" s="26">
        <v>1081.2</v>
      </c>
      <c r="F432" s="78" t="s">
        <v>707</v>
      </c>
    </row>
    <row r="433" spans="1:6" s="14" customFormat="1" ht="24">
      <c r="A433" s="11">
        <f t="shared" si="6"/>
        <v>431</v>
      </c>
      <c r="B433" s="13" t="s">
        <v>900</v>
      </c>
      <c r="C433" s="13" t="s">
        <v>355</v>
      </c>
      <c r="D433" s="13" t="s">
        <v>132</v>
      </c>
      <c r="E433" s="26">
        <v>1081.2</v>
      </c>
      <c r="F433" s="78" t="s">
        <v>707</v>
      </c>
    </row>
    <row r="434" spans="1:6" s="14" customFormat="1" ht="24">
      <c r="A434" s="11">
        <f t="shared" si="6"/>
        <v>432</v>
      </c>
      <c r="B434" s="13" t="s">
        <v>900</v>
      </c>
      <c r="C434" s="13" t="s">
        <v>356</v>
      </c>
      <c r="D434" s="13" t="s">
        <v>132</v>
      </c>
      <c r="E434" s="26">
        <v>1081.2</v>
      </c>
      <c r="F434" s="78" t="s">
        <v>707</v>
      </c>
    </row>
    <row r="435" spans="1:6" s="14" customFormat="1" ht="24">
      <c r="A435" s="11">
        <f t="shared" si="6"/>
        <v>433</v>
      </c>
      <c r="B435" s="13" t="s">
        <v>900</v>
      </c>
      <c r="C435" s="13" t="s">
        <v>357</v>
      </c>
      <c r="D435" s="13" t="s">
        <v>132</v>
      </c>
      <c r="E435" s="26">
        <v>1081.2</v>
      </c>
      <c r="F435" s="78" t="s">
        <v>707</v>
      </c>
    </row>
    <row r="436" spans="1:6" s="14" customFormat="1" ht="24">
      <c r="A436" s="11">
        <f t="shared" si="6"/>
        <v>434</v>
      </c>
      <c r="B436" s="13" t="s">
        <v>900</v>
      </c>
      <c r="C436" s="13" t="s">
        <v>358</v>
      </c>
      <c r="D436" s="13" t="s">
        <v>132</v>
      </c>
      <c r="E436" s="26">
        <v>1081.2</v>
      </c>
      <c r="F436" s="78" t="s">
        <v>707</v>
      </c>
    </row>
    <row r="437" spans="1:6" s="14" customFormat="1" ht="24">
      <c r="A437" s="11">
        <f t="shared" si="6"/>
        <v>435</v>
      </c>
      <c r="B437" s="13" t="s">
        <v>900</v>
      </c>
      <c r="C437" s="13" t="s">
        <v>359</v>
      </c>
      <c r="D437" s="13" t="s">
        <v>132</v>
      </c>
      <c r="E437" s="26">
        <v>1081.2</v>
      </c>
      <c r="F437" s="78" t="s">
        <v>707</v>
      </c>
    </row>
    <row r="438" spans="1:6" s="14" customFormat="1" ht="24">
      <c r="A438" s="11">
        <f t="shared" si="6"/>
        <v>436</v>
      </c>
      <c r="B438" s="13" t="s">
        <v>900</v>
      </c>
      <c r="C438" s="13" t="s">
        <v>360</v>
      </c>
      <c r="D438" s="13" t="s">
        <v>132</v>
      </c>
      <c r="E438" s="26">
        <v>1081.2</v>
      </c>
      <c r="F438" s="78" t="s">
        <v>707</v>
      </c>
    </row>
    <row r="439" spans="1:6" s="14" customFormat="1" ht="24">
      <c r="A439" s="11">
        <f t="shared" si="6"/>
        <v>437</v>
      </c>
      <c r="B439" s="13" t="s">
        <v>900</v>
      </c>
      <c r="C439" s="13" t="s">
        <v>361</v>
      </c>
      <c r="D439" s="13" t="s">
        <v>132</v>
      </c>
      <c r="E439" s="26">
        <v>1081.2</v>
      </c>
      <c r="F439" s="78" t="s">
        <v>707</v>
      </c>
    </row>
    <row r="440" spans="1:6" s="14" customFormat="1" ht="24">
      <c r="A440" s="11">
        <f t="shared" si="6"/>
        <v>438</v>
      </c>
      <c r="B440" s="13" t="s">
        <v>900</v>
      </c>
      <c r="C440" s="13" t="s">
        <v>362</v>
      </c>
      <c r="D440" s="13" t="s">
        <v>132</v>
      </c>
      <c r="E440" s="26">
        <v>1081.2</v>
      </c>
      <c r="F440" s="78" t="s">
        <v>707</v>
      </c>
    </row>
    <row r="441" spans="1:6" s="14" customFormat="1" ht="24">
      <c r="A441" s="11">
        <f t="shared" si="6"/>
        <v>439</v>
      </c>
      <c r="B441" s="13" t="s">
        <v>901</v>
      </c>
      <c r="C441" s="13" t="s">
        <v>363</v>
      </c>
      <c r="D441" s="13" t="s">
        <v>132</v>
      </c>
      <c r="E441" s="26">
        <v>2298.08</v>
      </c>
      <c r="F441" s="78" t="s">
        <v>707</v>
      </c>
    </row>
    <row r="442" spans="1:6" s="14" customFormat="1" ht="24">
      <c r="A442" s="11">
        <f t="shared" si="6"/>
        <v>440</v>
      </c>
      <c r="B442" s="13" t="s">
        <v>901</v>
      </c>
      <c r="C442" s="13" t="s">
        <v>364</v>
      </c>
      <c r="D442" s="13" t="s">
        <v>132</v>
      </c>
      <c r="E442" s="26">
        <v>2298.08</v>
      </c>
      <c r="F442" s="78" t="s">
        <v>707</v>
      </c>
    </row>
    <row r="443" spans="1:6" s="14" customFormat="1" ht="24">
      <c r="A443" s="11">
        <f t="shared" si="6"/>
        <v>441</v>
      </c>
      <c r="B443" s="13" t="s">
        <v>901</v>
      </c>
      <c r="C443" s="13" t="s">
        <v>324</v>
      </c>
      <c r="D443" s="13" t="s">
        <v>132</v>
      </c>
      <c r="E443" s="26">
        <v>2298.08</v>
      </c>
      <c r="F443" s="78" t="s">
        <v>707</v>
      </c>
    </row>
    <row r="444" spans="1:6" s="14" customFormat="1" ht="24">
      <c r="A444" s="11">
        <f t="shared" si="6"/>
        <v>442</v>
      </c>
      <c r="B444" s="13" t="s">
        <v>901</v>
      </c>
      <c r="C444" s="13" t="s">
        <v>325</v>
      </c>
      <c r="D444" s="13" t="s">
        <v>132</v>
      </c>
      <c r="E444" s="26">
        <v>2298.08</v>
      </c>
      <c r="F444" s="78" t="s">
        <v>707</v>
      </c>
    </row>
    <row r="445" spans="1:6" s="14" customFormat="1" ht="24">
      <c r="A445" s="11">
        <f t="shared" si="6"/>
        <v>443</v>
      </c>
      <c r="B445" s="13" t="s">
        <v>901</v>
      </c>
      <c r="C445" s="13" t="s">
        <v>350</v>
      </c>
      <c r="D445" s="13" t="s">
        <v>132</v>
      </c>
      <c r="E445" s="26">
        <v>2298.08</v>
      </c>
      <c r="F445" s="78" t="s">
        <v>707</v>
      </c>
    </row>
    <row r="446" spans="1:6" s="14" customFormat="1" ht="24">
      <c r="A446" s="11">
        <f t="shared" si="6"/>
        <v>444</v>
      </c>
      <c r="B446" s="13" t="s">
        <v>901</v>
      </c>
      <c r="C446" s="13" t="s">
        <v>351</v>
      </c>
      <c r="D446" s="13" t="s">
        <v>132</v>
      </c>
      <c r="E446" s="26">
        <v>2298.08</v>
      </c>
      <c r="F446" s="78" t="s">
        <v>707</v>
      </c>
    </row>
    <row r="447" spans="1:6" s="14" customFormat="1" ht="24">
      <c r="A447" s="11">
        <f t="shared" si="6"/>
        <v>445</v>
      </c>
      <c r="B447" s="13" t="s">
        <v>901</v>
      </c>
      <c r="C447" s="13" t="s">
        <v>352</v>
      </c>
      <c r="D447" s="13" t="s">
        <v>132</v>
      </c>
      <c r="E447" s="26">
        <v>2298.08</v>
      </c>
      <c r="F447" s="78" t="s">
        <v>707</v>
      </c>
    </row>
    <row r="448" spans="1:6" s="14" customFormat="1" ht="24">
      <c r="A448" s="11">
        <f t="shared" si="6"/>
        <v>446</v>
      </c>
      <c r="B448" s="13" t="s">
        <v>901</v>
      </c>
      <c r="C448" s="13" t="s">
        <v>353</v>
      </c>
      <c r="D448" s="13" t="s">
        <v>132</v>
      </c>
      <c r="E448" s="26">
        <v>2298.08</v>
      </c>
      <c r="F448" s="78" t="s">
        <v>707</v>
      </c>
    </row>
    <row r="449" spans="1:6" s="14" customFormat="1" ht="24">
      <c r="A449" s="11">
        <f t="shared" si="6"/>
        <v>447</v>
      </c>
      <c r="B449" s="13" t="s">
        <v>900</v>
      </c>
      <c r="C449" s="13" t="s">
        <v>322</v>
      </c>
      <c r="D449" s="13" t="s">
        <v>132</v>
      </c>
      <c r="E449" s="26">
        <v>1081.2</v>
      </c>
      <c r="F449" s="78" t="s">
        <v>707</v>
      </c>
    </row>
    <row r="450" spans="1:6" s="14" customFormat="1">
      <c r="A450" s="11">
        <f t="shared" si="6"/>
        <v>448</v>
      </c>
      <c r="B450" s="13" t="s">
        <v>902</v>
      </c>
      <c r="C450" s="13" t="s">
        <v>318</v>
      </c>
      <c r="D450" s="13" t="s">
        <v>132</v>
      </c>
      <c r="E450" s="26">
        <v>13580.35</v>
      </c>
      <c r="F450" s="78" t="s">
        <v>707</v>
      </c>
    </row>
    <row r="451" spans="1:6" s="14" customFormat="1" ht="24">
      <c r="A451" s="11">
        <f t="shared" si="6"/>
        <v>449</v>
      </c>
      <c r="B451" s="13" t="s">
        <v>901</v>
      </c>
      <c r="C451" s="13" t="s">
        <v>319</v>
      </c>
      <c r="D451" s="13" t="s">
        <v>132</v>
      </c>
      <c r="E451" s="26">
        <v>2298.08</v>
      </c>
      <c r="F451" s="78" t="s">
        <v>707</v>
      </c>
    </row>
    <row r="452" spans="1:6" s="14" customFormat="1">
      <c r="A452" s="11">
        <f t="shared" ref="A452:A515" si="7">ROW(A450)</f>
        <v>450</v>
      </c>
      <c r="B452" s="13" t="s">
        <v>903</v>
      </c>
      <c r="C452" s="13" t="s">
        <v>320</v>
      </c>
      <c r="D452" s="70">
        <v>42269</v>
      </c>
      <c r="E452" s="12">
        <v>3770.82</v>
      </c>
      <c r="F452" s="78" t="s">
        <v>707</v>
      </c>
    </row>
    <row r="453" spans="1:6" s="14" customFormat="1">
      <c r="A453" s="11">
        <f t="shared" si="7"/>
        <v>451</v>
      </c>
      <c r="B453" s="13" t="s">
        <v>904</v>
      </c>
      <c r="C453" s="13" t="s">
        <v>321</v>
      </c>
      <c r="D453" s="70">
        <v>42269</v>
      </c>
      <c r="E453" s="12">
        <v>3846.21</v>
      </c>
      <c r="F453" s="78" t="s">
        <v>707</v>
      </c>
    </row>
    <row r="454" spans="1:6" s="14" customFormat="1">
      <c r="A454" s="11">
        <f t="shared" si="7"/>
        <v>452</v>
      </c>
      <c r="B454" s="13" t="s">
        <v>1764</v>
      </c>
      <c r="C454" s="79" t="s">
        <v>1765</v>
      </c>
      <c r="D454" s="75">
        <v>42360</v>
      </c>
      <c r="E454" s="80">
        <v>1798</v>
      </c>
      <c r="F454" s="78" t="s">
        <v>707</v>
      </c>
    </row>
    <row r="455" spans="1:6" s="14" customFormat="1">
      <c r="A455" s="11">
        <f t="shared" si="7"/>
        <v>453</v>
      </c>
      <c r="B455" s="13" t="s">
        <v>1764</v>
      </c>
      <c r="C455" s="79" t="s">
        <v>1766</v>
      </c>
      <c r="D455" s="75">
        <v>42360</v>
      </c>
      <c r="E455" s="80">
        <v>1798</v>
      </c>
      <c r="F455" s="78" t="s">
        <v>707</v>
      </c>
    </row>
    <row r="456" spans="1:6" s="14" customFormat="1">
      <c r="A456" s="11">
        <f t="shared" si="7"/>
        <v>454</v>
      </c>
      <c r="B456" s="13" t="s">
        <v>1764</v>
      </c>
      <c r="C456" s="79" t="s">
        <v>1767</v>
      </c>
      <c r="D456" s="75">
        <v>42360</v>
      </c>
      <c r="E456" s="80">
        <v>1798</v>
      </c>
      <c r="F456" s="78" t="s">
        <v>707</v>
      </c>
    </row>
    <row r="457" spans="1:6" s="14" customFormat="1">
      <c r="A457" s="11">
        <f t="shared" si="7"/>
        <v>455</v>
      </c>
      <c r="B457" s="13" t="s">
        <v>1764</v>
      </c>
      <c r="C457" s="79" t="s">
        <v>1768</v>
      </c>
      <c r="D457" s="75">
        <v>42360</v>
      </c>
      <c r="E457" s="80">
        <v>1798</v>
      </c>
      <c r="F457" s="78" t="s">
        <v>707</v>
      </c>
    </row>
    <row r="458" spans="1:6" s="14" customFormat="1">
      <c r="A458" s="11">
        <f t="shared" si="7"/>
        <v>456</v>
      </c>
      <c r="B458" s="13" t="s">
        <v>905</v>
      </c>
      <c r="C458" s="13" t="s">
        <v>375</v>
      </c>
      <c r="D458" s="70">
        <v>42360</v>
      </c>
      <c r="E458" s="12">
        <v>315</v>
      </c>
      <c r="F458" s="78" t="s">
        <v>707</v>
      </c>
    </row>
    <row r="459" spans="1:6" s="14" customFormat="1">
      <c r="A459" s="11">
        <f t="shared" si="7"/>
        <v>457</v>
      </c>
      <c r="B459" s="13" t="s">
        <v>905</v>
      </c>
      <c r="C459" s="13" t="s">
        <v>376</v>
      </c>
      <c r="D459" s="70">
        <v>42360</v>
      </c>
      <c r="E459" s="12">
        <v>315</v>
      </c>
      <c r="F459" s="78" t="s">
        <v>707</v>
      </c>
    </row>
    <row r="460" spans="1:6" s="14" customFormat="1">
      <c r="A460" s="11">
        <f t="shared" si="7"/>
        <v>458</v>
      </c>
      <c r="B460" s="13" t="s">
        <v>905</v>
      </c>
      <c r="C460" s="13" t="s">
        <v>377</v>
      </c>
      <c r="D460" s="70">
        <v>42360</v>
      </c>
      <c r="E460" s="12">
        <v>315</v>
      </c>
      <c r="F460" s="78" t="s">
        <v>707</v>
      </c>
    </row>
    <row r="461" spans="1:6" s="14" customFormat="1">
      <c r="A461" s="11">
        <f t="shared" si="7"/>
        <v>459</v>
      </c>
      <c r="B461" s="13" t="s">
        <v>905</v>
      </c>
      <c r="C461" s="13" t="s">
        <v>378</v>
      </c>
      <c r="D461" s="70">
        <v>42360</v>
      </c>
      <c r="E461" s="12">
        <v>315</v>
      </c>
      <c r="F461" s="78" t="s">
        <v>707</v>
      </c>
    </row>
    <row r="462" spans="1:6" s="14" customFormat="1">
      <c r="A462" s="11">
        <f t="shared" si="7"/>
        <v>460</v>
      </c>
      <c r="B462" s="13" t="s">
        <v>905</v>
      </c>
      <c r="C462" s="13" t="s">
        <v>380</v>
      </c>
      <c r="D462" s="70">
        <v>42360</v>
      </c>
      <c r="E462" s="12">
        <v>315</v>
      </c>
      <c r="F462" s="78" t="s">
        <v>707</v>
      </c>
    </row>
    <row r="463" spans="1:6" s="14" customFormat="1">
      <c r="A463" s="11">
        <f t="shared" si="7"/>
        <v>461</v>
      </c>
      <c r="B463" s="13" t="s">
        <v>905</v>
      </c>
      <c r="C463" s="13" t="s">
        <v>379</v>
      </c>
      <c r="D463" s="70">
        <v>42360</v>
      </c>
      <c r="E463" s="12">
        <v>315</v>
      </c>
      <c r="F463" s="78" t="s">
        <v>707</v>
      </c>
    </row>
    <row r="464" spans="1:6" s="14" customFormat="1">
      <c r="A464" s="11">
        <f t="shared" si="7"/>
        <v>462</v>
      </c>
      <c r="B464" s="13" t="s">
        <v>1764</v>
      </c>
      <c r="C464" s="79" t="s">
        <v>1769</v>
      </c>
      <c r="D464" s="75">
        <v>42360</v>
      </c>
      <c r="E464" s="80">
        <v>1798</v>
      </c>
      <c r="F464" s="78" t="s">
        <v>707</v>
      </c>
    </row>
    <row r="465" spans="1:6" s="14" customFormat="1">
      <c r="A465" s="11">
        <f t="shared" si="7"/>
        <v>463</v>
      </c>
      <c r="B465" s="13" t="s">
        <v>1764</v>
      </c>
      <c r="C465" s="79" t="s">
        <v>1770</v>
      </c>
      <c r="D465" s="75">
        <v>42360</v>
      </c>
      <c r="E465" s="80">
        <v>1798</v>
      </c>
      <c r="F465" s="78" t="s">
        <v>707</v>
      </c>
    </row>
    <row r="466" spans="1:6" s="14" customFormat="1">
      <c r="A466" s="11">
        <f t="shared" si="7"/>
        <v>464</v>
      </c>
      <c r="B466" s="13" t="s">
        <v>907</v>
      </c>
      <c r="C466" s="13" t="s">
        <v>381</v>
      </c>
      <c r="D466" s="70">
        <v>42409</v>
      </c>
      <c r="E466" s="12">
        <v>90</v>
      </c>
      <c r="F466" s="78" t="s">
        <v>707</v>
      </c>
    </row>
    <row r="467" spans="1:6" s="14" customFormat="1">
      <c r="A467" s="11">
        <f t="shared" si="7"/>
        <v>465</v>
      </c>
      <c r="B467" s="13" t="s">
        <v>907</v>
      </c>
      <c r="C467" s="13" t="s">
        <v>382</v>
      </c>
      <c r="D467" s="70">
        <v>42409</v>
      </c>
      <c r="E467" s="12">
        <v>90</v>
      </c>
      <c r="F467" s="78" t="s">
        <v>707</v>
      </c>
    </row>
    <row r="468" spans="1:6" s="14" customFormat="1">
      <c r="A468" s="11">
        <f t="shared" si="7"/>
        <v>466</v>
      </c>
      <c r="B468" s="13" t="s">
        <v>907</v>
      </c>
      <c r="C468" s="13" t="s">
        <v>383</v>
      </c>
      <c r="D468" s="70">
        <v>42409</v>
      </c>
      <c r="E468" s="12">
        <v>90</v>
      </c>
      <c r="F468" s="78" t="s">
        <v>707</v>
      </c>
    </row>
    <row r="469" spans="1:6" s="14" customFormat="1">
      <c r="A469" s="11">
        <f t="shared" si="7"/>
        <v>467</v>
      </c>
      <c r="B469" s="13" t="s">
        <v>907</v>
      </c>
      <c r="C469" s="13" t="s">
        <v>384</v>
      </c>
      <c r="D469" s="70">
        <v>42409</v>
      </c>
      <c r="E469" s="12">
        <v>90</v>
      </c>
      <c r="F469" s="78" t="s">
        <v>707</v>
      </c>
    </row>
    <row r="470" spans="1:6" s="14" customFormat="1">
      <c r="A470" s="11">
        <f t="shared" si="7"/>
        <v>468</v>
      </c>
      <c r="B470" s="13" t="s">
        <v>908</v>
      </c>
      <c r="C470" s="13" t="s">
        <v>385</v>
      </c>
      <c r="D470" s="70">
        <v>42409</v>
      </c>
      <c r="E470" s="12">
        <v>500</v>
      </c>
      <c r="F470" s="78" t="s">
        <v>707</v>
      </c>
    </row>
    <row r="471" spans="1:6" s="14" customFormat="1">
      <c r="A471" s="11">
        <f t="shared" si="7"/>
        <v>469</v>
      </c>
      <c r="B471" s="13" t="s">
        <v>909</v>
      </c>
      <c r="C471" s="13" t="s">
        <v>386</v>
      </c>
      <c r="D471" s="70">
        <v>42409</v>
      </c>
      <c r="E471" s="12">
        <v>1750</v>
      </c>
      <c r="F471" s="78" t="s">
        <v>707</v>
      </c>
    </row>
    <row r="472" spans="1:6" s="14" customFormat="1">
      <c r="A472" s="11">
        <f t="shared" si="7"/>
        <v>470</v>
      </c>
      <c r="B472" s="13" t="s">
        <v>910</v>
      </c>
      <c r="C472" s="13" t="s">
        <v>911</v>
      </c>
      <c r="D472" s="70">
        <v>42436</v>
      </c>
      <c r="E472" s="12">
        <v>699</v>
      </c>
      <c r="F472" s="78" t="s">
        <v>707</v>
      </c>
    </row>
    <row r="473" spans="1:6" s="14" customFormat="1">
      <c r="A473" s="11">
        <f t="shared" si="7"/>
        <v>471</v>
      </c>
      <c r="B473" s="13" t="s">
        <v>914</v>
      </c>
      <c r="C473" s="13" t="s">
        <v>915</v>
      </c>
      <c r="D473" s="70">
        <v>42508</v>
      </c>
      <c r="E473" s="12">
        <v>584.74</v>
      </c>
      <c r="F473" s="78" t="s">
        <v>707</v>
      </c>
    </row>
    <row r="474" spans="1:6" s="14" customFormat="1">
      <c r="A474" s="11">
        <f t="shared" si="7"/>
        <v>472</v>
      </c>
      <c r="B474" s="13" t="s">
        <v>1771</v>
      </c>
      <c r="C474" s="79" t="s">
        <v>1772</v>
      </c>
      <c r="D474" s="75">
        <v>42600</v>
      </c>
      <c r="E474" s="80">
        <v>1960</v>
      </c>
      <c r="F474" s="78" t="s">
        <v>707</v>
      </c>
    </row>
    <row r="475" spans="1:6" s="14" customFormat="1">
      <c r="A475" s="11">
        <f t="shared" si="7"/>
        <v>473</v>
      </c>
      <c r="B475" s="13" t="s">
        <v>1771</v>
      </c>
      <c r="C475" s="79" t="s">
        <v>1773</v>
      </c>
      <c r="D475" s="75">
        <v>42600</v>
      </c>
      <c r="E475" s="80">
        <v>1960</v>
      </c>
      <c r="F475" s="78" t="s">
        <v>707</v>
      </c>
    </row>
    <row r="476" spans="1:6" s="14" customFormat="1">
      <c r="A476" s="11">
        <f t="shared" si="7"/>
        <v>474</v>
      </c>
      <c r="B476" s="13" t="s">
        <v>1771</v>
      </c>
      <c r="C476" s="79" t="s">
        <v>1774</v>
      </c>
      <c r="D476" s="75">
        <v>42600</v>
      </c>
      <c r="E476" s="80">
        <v>1960</v>
      </c>
      <c r="F476" s="78" t="s">
        <v>707</v>
      </c>
    </row>
    <row r="477" spans="1:6" s="14" customFormat="1">
      <c r="A477" s="11">
        <f t="shared" si="7"/>
        <v>475</v>
      </c>
      <c r="B477" s="13" t="s">
        <v>1771</v>
      </c>
      <c r="C477" s="79" t="s">
        <v>1775</v>
      </c>
      <c r="D477" s="75">
        <v>42600</v>
      </c>
      <c r="E477" s="80">
        <v>1960</v>
      </c>
      <c r="F477" s="78" t="s">
        <v>707</v>
      </c>
    </row>
    <row r="478" spans="1:6" s="14" customFormat="1">
      <c r="A478" s="11">
        <f t="shared" si="7"/>
        <v>476</v>
      </c>
      <c r="B478" s="13" t="s">
        <v>1771</v>
      </c>
      <c r="C478" s="79" t="s">
        <v>1776</v>
      </c>
      <c r="D478" s="75">
        <v>42600</v>
      </c>
      <c r="E478" s="80">
        <v>1960</v>
      </c>
      <c r="F478" s="78" t="s">
        <v>707</v>
      </c>
    </row>
    <row r="479" spans="1:6" s="14" customFormat="1">
      <c r="A479" s="11">
        <f t="shared" si="7"/>
        <v>477</v>
      </c>
      <c r="B479" s="13" t="s">
        <v>1771</v>
      </c>
      <c r="C479" s="79" t="s">
        <v>1777</v>
      </c>
      <c r="D479" s="75">
        <v>42600</v>
      </c>
      <c r="E479" s="80">
        <v>1960</v>
      </c>
      <c r="F479" s="78" t="s">
        <v>707</v>
      </c>
    </row>
    <row r="480" spans="1:6" s="14" customFormat="1">
      <c r="A480" s="11">
        <f t="shared" si="7"/>
        <v>478</v>
      </c>
      <c r="B480" s="13" t="s">
        <v>1771</v>
      </c>
      <c r="C480" s="79" t="s">
        <v>1778</v>
      </c>
      <c r="D480" s="75">
        <v>42600</v>
      </c>
      <c r="E480" s="80">
        <v>1960</v>
      </c>
      <c r="F480" s="78" t="s">
        <v>707</v>
      </c>
    </row>
    <row r="481" spans="1:6" s="14" customFormat="1">
      <c r="A481" s="11">
        <f t="shared" si="7"/>
        <v>479</v>
      </c>
      <c r="B481" s="13" t="s">
        <v>1771</v>
      </c>
      <c r="C481" s="79" t="s">
        <v>1779</v>
      </c>
      <c r="D481" s="75">
        <v>42600</v>
      </c>
      <c r="E481" s="80">
        <v>1960</v>
      </c>
      <c r="F481" s="78" t="s">
        <v>707</v>
      </c>
    </row>
    <row r="482" spans="1:6" s="14" customFormat="1">
      <c r="A482" s="11">
        <f t="shared" si="7"/>
        <v>480</v>
      </c>
      <c r="B482" s="13" t="s">
        <v>1771</v>
      </c>
      <c r="C482" s="79" t="s">
        <v>1780</v>
      </c>
      <c r="D482" s="75">
        <v>42600</v>
      </c>
      <c r="E482" s="80">
        <v>1960</v>
      </c>
      <c r="F482" s="78" t="s">
        <v>707</v>
      </c>
    </row>
    <row r="483" spans="1:6" s="14" customFormat="1">
      <c r="A483" s="11">
        <f t="shared" si="7"/>
        <v>481</v>
      </c>
      <c r="B483" s="13" t="s">
        <v>1771</v>
      </c>
      <c r="C483" s="79" t="s">
        <v>1781</v>
      </c>
      <c r="D483" s="75">
        <v>42600</v>
      </c>
      <c r="E483" s="80">
        <v>1960</v>
      </c>
      <c r="F483" s="78" t="s">
        <v>707</v>
      </c>
    </row>
    <row r="484" spans="1:6" s="14" customFormat="1">
      <c r="A484" s="11">
        <f t="shared" si="7"/>
        <v>482</v>
      </c>
      <c r="B484" s="13" t="s">
        <v>1771</v>
      </c>
      <c r="C484" s="79" t="s">
        <v>1782</v>
      </c>
      <c r="D484" s="75">
        <v>42600</v>
      </c>
      <c r="E484" s="80">
        <v>1960</v>
      </c>
      <c r="F484" s="78" t="s">
        <v>707</v>
      </c>
    </row>
    <row r="485" spans="1:6" s="14" customFormat="1">
      <c r="A485" s="11">
        <f t="shared" si="7"/>
        <v>483</v>
      </c>
      <c r="B485" s="13" t="s">
        <v>1771</v>
      </c>
      <c r="C485" s="79" t="s">
        <v>1783</v>
      </c>
      <c r="D485" s="75">
        <v>42600</v>
      </c>
      <c r="E485" s="80">
        <v>1960</v>
      </c>
      <c r="F485" s="78" t="s">
        <v>707</v>
      </c>
    </row>
    <row r="486" spans="1:6" s="14" customFormat="1">
      <c r="A486" s="11">
        <f t="shared" si="7"/>
        <v>484</v>
      </c>
      <c r="B486" s="13" t="s">
        <v>1771</v>
      </c>
      <c r="C486" s="79" t="s">
        <v>1784</v>
      </c>
      <c r="D486" s="75">
        <v>42600</v>
      </c>
      <c r="E486" s="80">
        <v>1960</v>
      </c>
      <c r="F486" s="78" t="s">
        <v>707</v>
      </c>
    </row>
    <row r="487" spans="1:6" s="14" customFormat="1">
      <c r="A487" s="11">
        <f t="shared" si="7"/>
        <v>485</v>
      </c>
      <c r="B487" s="13" t="s">
        <v>1771</v>
      </c>
      <c r="C487" s="79" t="s">
        <v>1785</v>
      </c>
      <c r="D487" s="75">
        <v>42600</v>
      </c>
      <c r="E487" s="80">
        <v>1960</v>
      </c>
      <c r="F487" s="78" t="s">
        <v>707</v>
      </c>
    </row>
    <row r="488" spans="1:6" s="14" customFormat="1">
      <c r="A488" s="11">
        <f t="shared" si="7"/>
        <v>486</v>
      </c>
      <c r="B488" s="13" t="s">
        <v>1771</v>
      </c>
      <c r="C488" s="79" t="s">
        <v>1786</v>
      </c>
      <c r="D488" s="75">
        <v>42600</v>
      </c>
      <c r="E488" s="80">
        <v>1960</v>
      </c>
      <c r="F488" s="78" t="s">
        <v>707</v>
      </c>
    </row>
    <row r="489" spans="1:6" s="14" customFormat="1">
      <c r="A489" s="11">
        <f t="shared" si="7"/>
        <v>487</v>
      </c>
      <c r="B489" s="13" t="s">
        <v>1771</v>
      </c>
      <c r="C489" s="79" t="s">
        <v>1787</v>
      </c>
      <c r="D489" s="75">
        <v>42600</v>
      </c>
      <c r="E489" s="80">
        <v>1960</v>
      </c>
      <c r="F489" s="78" t="s">
        <v>707</v>
      </c>
    </row>
    <row r="490" spans="1:6" s="14" customFormat="1">
      <c r="A490" s="11">
        <f t="shared" si="7"/>
        <v>488</v>
      </c>
      <c r="B490" s="13" t="s">
        <v>1771</v>
      </c>
      <c r="C490" s="79" t="s">
        <v>1788</v>
      </c>
      <c r="D490" s="75">
        <v>42600</v>
      </c>
      <c r="E490" s="80">
        <v>1960</v>
      </c>
      <c r="F490" s="78" t="s">
        <v>707</v>
      </c>
    </row>
    <row r="491" spans="1:6" s="14" customFormat="1">
      <c r="A491" s="11">
        <f t="shared" si="7"/>
        <v>489</v>
      </c>
      <c r="B491" s="13" t="s">
        <v>1771</v>
      </c>
      <c r="C491" s="79" t="s">
        <v>1789</v>
      </c>
      <c r="D491" s="75">
        <v>42600</v>
      </c>
      <c r="E491" s="80">
        <v>1960</v>
      </c>
      <c r="F491" s="78" t="s">
        <v>707</v>
      </c>
    </row>
    <row r="492" spans="1:6" s="14" customFormat="1">
      <c r="A492" s="11">
        <f t="shared" si="7"/>
        <v>490</v>
      </c>
      <c r="B492" s="13" t="s">
        <v>1771</v>
      </c>
      <c r="C492" s="79" t="s">
        <v>1790</v>
      </c>
      <c r="D492" s="75">
        <v>42600</v>
      </c>
      <c r="E492" s="80">
        <v>1960</v>
      </c>
      <c r="F492" s="78" t="s">
        <v>707</v>
      </c>
    </row>
    <row r="493" spans="1:6" s="14" customFormat="1">
      <c r="A493" s="11">
        <f t="shared" si="7"/>
        <v>491</v>
      </c>
      <c r="B493" s="13" t="s">
        <v>1771</v>
      </c>
      <c r="C493" s="79" t="s">
        <v>1791</v>
      </c>
      <c r="D493" s="75">
        <v>42600</v>
      </c>
      <c r="E493" s="80">
        <v>1960</v>
      </c>
      <c r="F493" s="78" t="s">
        <v>707</v>
      </c>
    </row>
    <row r="494" spans="1:6" s="14" customFormat="1">
      <c r="A494" s="11">
        <f t="shared" si="7"/>
        <v>492</v>
      </c>
      <c r="B494" s="13" t="s">
        <v>1771</v>
      </c>
      <c r="C494" s="79" t="s">
        <v>1792</v>
      </c>
      <c r="D494" s="75">
        <v>42600</v>
      </c>
      <c r="E494" s="80">
        <v>1960</v>
      </c>
      <c r="F494" s="78" t="s">
        <v>707</v>
      </c>
    </row>
    <row r="495" spans="1:6" s="14" customFormat="1">
      <c r="A495" s="11">
        <f t="shared" si="7"/>
        <v>493</v>
      </c>
      <c r="B495" s="13" t="s">
        <v>1771</v>
      </c>
      <c r="C495" s="79" t="s">
        <v>1793</v>
      </c>
      <c r="D495" s="75">
        <v>42600</v>
      </c>
      <c r="E495" s="80">
        <v>1960</v>
      </c>
      <c r="F495" s="78" t="s">
        <v>707</v>
      </c>
    </row>
    <row r="496" spans="1:6" s="14" customFormat="1">
      <c r="A496" s="11">
        <f t="shared" si="7"/>
        <v>494</v>
      </c>
      <c r="B496" s="13" t="s">
        <v>1771</v>
      </c>
      <c r="C496" s="79" t="s">
        <v>1794</v>
      </c>
      <c r="D496" s="75">
        <v>42600</v>
      </c>
      <c r="E496" s="80">
        <v>1960</v>
      </c>
      <c r="F496" s="78" t="s">
        <v>707</v>
      </c>
    </row>
    <row r="497" spans="1:6" s="14" customFormat="1">
      <c r="A497" s="11">
        <f t="shared" si="7"/>
        <v>495</v>
      </c>
      <c r="B497" s="13" t="s">
        <v>1771</v>
      </c>
      <c r="C497" s="79" t="s">
        <v>1795</v>
      </c>
      <c r="D497" s="75">
        <v>42600</v>
      </c>
      <c r="E497" s="80">
        <v>1960</v>
      </c>
      <c r="F497" s="78" t="s">
        <v>707</v>
      </c>
    </row>
    <row r="498" spans="1:6" s="14" customFormat="1" ht="48">
      <c r="A498" s="11">
        <f t="shared" si="7"/>
        <v>496</v>
      </c>
      <c r="B498" s="13" t="s">
        <v>1796</v>
      </c>
      <c r="C498" s="79" t="s">
        <v>1797</v>
      </c>
      <c r="D498" s="75">
        <v>42991</v>
      </c>
      <c r="E498" s="80">
        <v>2699</v>
      </c>
      <c r="F498" s="78" t="s">
        <v>707</v>
      </c>
    </row>
    <row r="499" spans="1:6" s="14" customFormat="1" ht="48">
      <c r="A499" s="11">
        <f t="shared" si="7"/>
        <v>497</v>
      </c>
      <c r="B499" s="13" t="s">
        <v>1796</v>
      </c>
      <c r="C499" s="79" t="s">
        <v>1798</v>
      </c>
      <c r="D499" s="75">
        <v>42991</v>
      </c>
      <c r="E499" s="80">
        <v>2699</v>
      </c>
      <c r="F499" s="78" t="s">
        <v>707</v>
      </c>
    </row>
    <row r="500" spans="1:6" s="14" customFormat="1">
      <c r="A500" s="11">
        <f t="shared" si="7"/>
        <v>498</v>
      </c>
      <c r="B500" s="13" t="s">
        <v>1799</v>
      </c>
      <c r="C500" s="79" t="s">
        <v>1800</v>
      </c>
      <c r="D500" s="75">
        <v>43216</v>
      </c>
      <c r="E500" s="80">
        <v>369</v>
      </c>
      <c r="F500" s="78" t="s">
        <v>707</v>
      </c>
    </row>
    <row r="501" spans="1:6" s="14" customFormat="1">
      <c r="A501" s="11">
        <f t="shared" si="7"/>
        <v>499</v>
      </c>
      <c r="B501" s="13" t="s">
        <v>1799</v>
      </c>
      <c r="C501" s="79" t="s">
        <v>1801</v>
      </c>
      <c r="D501" s="75">
        <v>43236</v>
      </c>
      <c r="E501" s="80">
        <v>369</v>
      </c>
      <c r="F501" s="78" t="s">
        <v>707</v>
      </c>
    </row>
    <row r="502" spans="1:6" s="14" customFormat="1">
      <c r="A502" s="11">
        <f t="shared" si="7"/>
        <v>500</v>
      </c>
      <c r="B502" s="13" t="s">
        <v>1799</v>
      </c>
      <c r="C502" s="79" t="s">
        <v>1802</v>
      </c>
      <c r="D502" s="75">
        <v>43236</v>
      </c>
      <c r="E502" s="80">
        <v>369</v>
      </c>
      <c r="F502" s="78" t="s">
        <v>707</v>
      </c>
    </row>
    <row r="503" spans="1:6" s="14" customFormat="1">
      <c r="A503" s="11">
        <f t="shared" si="7"/>
        <v>501</v>
      </c>
      <c r="B503" s="13" t="s">
        <v>916</v>
      </c>
      <c r="C503" s="13" t="s">
        <v>917</v>
      </c>
      <c r="D503" s="70">
        <v>42632</v>
      </c>
      <c r="E503" s="12">
        <v>899</v>
      </c>
      <c r="F503" s="78" t="s">
        <v>707</v>
      </c>
    </row>
    <row r="504" spans="1:6" s="14" customFormat="1" ht="24">
      <c r="A504" s="11">
        <f t="shared" si="7"/>
        <v>502</v>
      </c>
      <c r="B504" s="13" t="s">
        <v>918</v>
      </c>
      <c r="C504" s="13" t="s">
        <v>919</v>
      </c>
      <c r="D504" s="70">
        <v>42991</v>
      </c>
      <c r="E504" s="12">
        <v>1381</v>
      </c>
      <c r="F504" s="78" t="s">
        <v>707</v>
      </c>
    </row>
    <row r="505" spans="1:6" s="14" customFormat="1" ht="24">
      <c r="A505" s="11">
        <f t="shared" si="7"/>
        <v>503</v>
      </c>
      <c r="B505" s="13" t="s">
        <v>918</v>
      </c>
      <c r="C505" s="13" t="s">
        <v>920</v>
      </c>
      <c r="D505" s="70">
        <v>42991</v>
      </c>
      <c r="E505" s="12">
        <v>1381</v>
      </c>
      <c r="F505" s="78" t="s">
        <v>707</v>
      </c>
    </row>
    <row r="506" spans="1:6" s="14" customFormat="1" ht="24">
      <c r="A506" s="11">
        <f t="shared" si="7"/>
        <v>504</v>
      </c>
      <c r="B506" s="13" t="s">
        <v>918</v>
      </c>
      <c r="C506" s="13" t="s">
        <v>921</v>
      </c>
      <c r="D506" s="70">
        <v>42991</v>
      </c>
      <c r="E506" s="12">
        <v>1381</v>
      </c>
      <c r="F506" s="78" t="s">
        <v>707</v>
      </c>
    </row>
    <row r="507" spans="1:6" s="14" customFormat="1" ht="24">
      <c r="A507" s="11">
        <f t="shared" si="7"/>
        <v>505</v>
      </c>
      <c r="B507" s="13" t="s">
        <v>918</v>
      </c>
      <c r="C507" s="13" t="s">
        <v>922</v>
      </c>
      <c r="D507" s="70">
        <v>42991</v>
      </c>
      <c r="E507" s="12">
        <v>1381</v>
      </c>
      <c r="F507" s="78" t="s">
        <v>707</v>
      </c>
    </row>
    <row r="508" spans="1:6" s="14" customFormat="1" ht="24">
      <c r="A508" s="11">
        <f t="shared" si="7"/>
        <v>506</v>
      </c>
      <c r="B508" s="13" t="s">
        <v>923</v>
      </c>
      <c r="C508" s="13" t="s">
        <v>924</v>
      </c>
      <c r="D508" s="70">
        <v>43137</v>
      </c>
      <c r="E508" s="12">
        <v>7000</v>
      </c>
      <c r="F508" s="78" t="s">
        <v>707</v>
      </c>
    </row>
    <row r="509" spans="1:6" s="14" customFormat="1" ht="24">
      <c r="A509" s="11">
        <f t="shared" si="7"/>
        <v>507</v>
      </c>
      <c r="B509" s="13" t="s">
        <v>923</v>
      </c>
      <c r="C509" s="13" t="s">
        <v>925</v>
      </c>
      <c r="D509" s="70">
        <v>43137</v>
      </c>
      <c r="E509" s="12">
        <v>7000</v>
      </c>
      <c r="F509" s="78" t="s">
        <v>707</v>
      </c>
    </row>
    <row r="510" spans="1:6" s="14" customFormat="1">
      <c r="A510" s="11">
        <f t="shared" si="7"/>
        <v>508</v>
      </c>
      <c r="B510" s="13" t="s">
        <v>1323</v>
      </c>
      <c r="C510" s="13" t="s">
        <v>1324</v>
      </c>
      <c r="D510" s="70">
        <v>43580</v>
      </c>
      <c r="E510" s="12">
        <v>610.51</v>
      </c>
      <c r="F510" s="78" t="s">
        <v>707</v>
      </c>
    </row>
    <row r="511" spans="1:6" s="14" customFormat="1">
      <c r="A511" s="11">
        <f t="shared" si="7"/>
        <v>509</v>
      </c>
      <c r="B511" s="13" t="s">
        <v>1323</v>
      </c>
      <c r="C511" s="13" t="s">
        <v>1325</v>
      </c>
      <c r="D511" s="70">
        <v>43580</v>
      </c>
      <c r="E511" s="12">
        <v>610.51</v>
      </c>
      <c r="F511" s="78" t="s">
        <v>707</v>
      </c>
    </row>
    <row r="512" spans="1:6" s="14" customFormat="1">
      <c r="A512" s="11">
        <f t="shared" si="7"/>
        <v>510</v>
      </c>
      <c r="B512" s="13" t="s">
        <v>1323</v>
      </c>
      <c r="C512" s="13" t="s">
        <v>1330</v>
      </c>
      <c r="D512" s="70">
        <v>43580</v>
      </c>
      <c r="E512" s="12">
        <v>610.51</v>
      </c>
      <c r="F512" s="78" t="s">
        <v>707</v>
      </c>
    </row>
    <row r="513" spans="1:6" s="14" customFormat="1">
      <c r="A513" s="11">
        <f t="shared" si="7"/>
        <v>511</v>
      </c>
      <c r="B513" s="13" t="s">
        <v>1327</v>
      </c>
      <c r="C513" s="13" t="s">
        <v>1331</v>
      </c>
      <c r="D513" s="70">
        <v>43580</v>
      </c>
      <c r="E513" s="12">
        <v>1722.12</v>
      </c>
      <c r="F513" s="78" t="s">
        <v>707</v>
      </c>
    </row>
    <row r="514" spans="1:6" s="14" customFormat="1">
      <c r="A514" s="11">
        <f t="shared" si="7"/>
        <v>512</v>
      </c>
      <c r="B514" s="13" t="s">
        <v>1342</v>
      </c>
      <c r="C514" s="13" t="s">
        <v>1343</v>
      </c>
      <c r="D514" s="70">
        <v>43697</v>
      </c>
      <c r="E514" s="12">
        <v>8499</v>
      </c>
      <c r="F514" s="78" t="s">
        <v>707</v>
      </c>
    </row>
    <row r="515" spans="1:6" s="14" customFormat="1">
      <c r="A515" s="11">
        <f t="shared" si="7"/>
        <v>513</v>
      </c>
      <c r="B515" s="13" t="s">
        <v>2174</v>
      </c>
      <c r="C515" s="13"/>
      <c r="D515" s="70">
        <v>44404</v>
      </c>
      <c r="E515" s="12">
        <v>1950</v>
      </c>
      <c r="F515" s="78" t="s">
        <v>707</v>
      </c>
    </row>
    <row r="516" spans="1:6" s="14" customFormat="1">
      <c r="A516" s="11">
        <f t="shared" ref="A516:A579" si="8">ROW(A514)</f>
        <v>514</v>
      </c>
      <c r="B516" s="13" t="s">
        <v>2175</v>
      </c>
      <c r="C516" s="13"/>
      <c r="D516" s="70">
        <v>44452</v>
      </c>
      <c r="E516" s="12">
        <v>299.89999999999998</v>
      </c>
      <c r="F516" s="78" t="s">
        <v>707</v>
      </c>
    </row>
    <row r="517" spans="1:6" s="14" customFormat="1">
      <c r="A517" s="11">
        <f t="shared" si="8"/>
        <v>515</v>
      </c>
      <c r="B517" s="13" t="s">
        <v>1055</v>
      </c>
      <c r="C517" s="13"/>
      <c r="D517" s="70">
        <v>44452</v>
      </c>
      <c r="E517" s="12">
        <v>639.6</v>
      </c>
      <c r="F517" s="78" t="s">
        <v>707</v>
      </c>
    </row>
    <row r="518" spans="1:6" s="14" customFormat="1">
      <c r="A518" s="11">
        <f t="shared" si="8"/>
        <v>516</v>
      </c>
      <c r="B518" s="13" t="s">
        <v>2176</v>
      </c>
      <c r="C518" s="13"/>
      <c r="D518" s="70">
        <v>44530</v>
      </c>
      <c r="E518" s="12">
        <v>13582.4</v>
      </c>
      <c r="F518" s="78" t="s">
        <v>707</v>
      </c>
    </row>
    <row r="519" spans="1:6" s="14" customFormat="1">
      <c r="A519" s="11">
        <f t="shared" si="8"/>
        <v>517</v>
      </c>
      <c r="B519" s="13" t="s">
        <v>2177</v>
      </c>
      <c r="C519" s="13"/>
      <c r="D519" s="70">
        <v>44530</v>
      </c>
      <c r="E519" s="12">
        <v>418.2</v>
      </c>
      <c r="F519" s="78" t="s">
        <v>707</v>
      </c>
    </row>
    <row r="520" spans="1:6" s="14" customFormat="1">
      <c r="A520" s="11">
        <f t="shared" si="8"/>
        <v>518</v>
      </c>
      <c r="B520" s="13" t="s">
        <v>2370</v>
      </c>
      <c r="C520" s="13"/>
      <c r="D520" s="70">
        <v>44718</v>
      </c>
      <c r="E520" s="12">
        <v>555</v>
      </c>
      <c r="F520" s="78" t="s">
        <v>707</v>
      </c>
    </row>
    <row r="521" spans="1:6" s="14" customFormat="1">
      <c r="A521" s="11">
        <f t="shared" si="8"/>
        <v>519</v>
      </c>
      <c r="B521" s="13" t="s">
        <v>2372</v>
      </c>
      <c r="C521" s="13"/>
      <c r="D521" s="70">
        <v>44741</v>
      </c>
      <c r="E521" s="12">
        <v>818</v>
      </c>
      <c r="F521" s="78" t="s">
        <v>707</v>
      </c>
    </row>
    <row r="522" spans="1:6" s="14" customFormat="1">
      <c r="A522" s="11">
        <f t="shared" si="8"/>
        <v>520</v>
      </c>
      <c r="B522" s="13" t="s">
        <v>2599</v>
      </c>
      <c r="C522" s="13"/>
      <c r="D522" s="70">
        <v>45057</v>
      </c>
      <c r="E522" s="12">
        <v>9072</v>
      </c>
      <c r="F522" s="78" t="s">
        <v>707</v>
      </c>
    </row>
    <row r="523" spans="1:6" s="14" customFormat="1">
      <c r="A523" s="11">
        <f t="shared" si="8"/>
        <v>521</v>
      </c>
      <c r="B523" s="13" t="s">
        <v>2600</v>
      </c>
      <c r="C523" s="13"/>
      <c r="D523" s="70">
        <v>45210</v>
      </c>
      <c r="E523" s="12">
        <v>3838</v>
      </c>
      <c r="F523" s="78" t="s">
        <v>707</v>
      </c>
    </row>
    <row r="524" spans="1:6" s="14" customFormat="1">
      <c r="A524" s="11">
        <f t="shared" si="8"/>
        <v>522</v>
      </c>
      <c r="B524" s="13" t="s">
        <v>2601</v>
      </c>
      <c r="C524" s="13"/>
      <c r="D524" s="70">
        <v>45282</v>
      </c>
      <c r="E524" s="12">
        <v>3936</v>
      </c>
      <c r="F524" s="78" t="s">
        <v>707</v>
      </c>
    </row>
    <row r="525" spans="1:6" s="14" customFormat="1">
      <c r="A525" s="11">
        <f t="shared" si="8"/>
        <v>523</v>
      </c>
      <c r="B525" s="13" t="s">
        <v>2602</v>
      </c>
      <c r="C525" s="13"/>
      <c r="D525" s="70">
        <v>45288</v>
      </c>
      <c r="E525" s="12">
        <v>6102</v>
      </c>
      <c r="F525" s="78" t="s">
        <v>707</v>
      </c>
    </row>
    <row r="526" spans="1:6" s="14" customFormat="1">
      <c r="A526" s="11">
        <f t="shared" si="8"/>
        <v>524</v>
      </c>
      <c r="B526" s="13" t="s">
        <v>2603</v>
      </c>
      <c r="C526" s="13"/>
      <c r="D526" s="70">
        <v>45288</v>
      </c>
      <c r="E526" s="12">
        <v>3150</v>
      </c>
      <c r="F526" s="78" t="s">
        <v>707</v>
      </c>
    </row>
    <row r="527" spans="1:6" s="14" customFormat="1">
      <c r="A527" s="11">
        <f t="shared" si="8"/>
        <v>525</v>
      </c>
      <c r="B527" s="13" t="s">
        <v>1150</v>
      </c>
      <c r="C527" s="13" t="s">
        <v>1196</v>
      </c>
      <c r="D527" s="75" t="s">
        <v>1197</v>
      </c>
      <c r="E527" s="71">
        <v>2255.4</v>
      </c>
      <c r="F527" s="13" t="s">
        <v>764</v>
      </c>
    </row>
    <row r="528" spans="1:6" s="14" customFormat="1">
      <c r="A528" s="11">
        <f t="shared" si="8"/>
        <v>526</v>
      </c>
      <c r="B528" s="13" t="s">
        <v>1156</v>
      </c>
      <c r="C528" s="13" t="s">
        <v>1198</v>
      </c>
      <c r="D528" s="75" t="s">
        <v>1146</v>
      </c>
      <c r="E528" s="71">
        <v>2441.8000000000002</v>
      </c>
      <c r="F528" s="13" t="s">
        <v>764</v>
      </c>
    </row>
    <row r="529" spans="1:6" s="14" customFormat="1">
      <c r="A529" s="11">
        <f t="shared" si="8"/>
        <v>527</v>
      </c>
      <c r="B529" s="13" t="s">
        <v>1156</v>
      </c>
      <c r="C529" s="13" t="s">
        <v>1314</v>
      </c>
      <c r="D529" s="75" t="s">
        <v>1200</v>
      </c>
      <c r="E529" s="71">
        <v>2458.5</v>
      </c>
      <c r="F529" s="13" t="s">
        <v>764</v>
      </c>
    </row>
    <row r="530" spans="1:6" s="14" customFormat="1">
      <c r="A530" s="11">
        <f t="shared" si="8"/>
        <v>528</v>
      </c>
      <c r="B530" s="13" t="s">
        <v>1156</v>
      </c>
      <c r="C530" s="13" t="s">
        <v>1199</v>
      </c>
      <c r="D530" s="75" t="s">
        <v>1200</v>
      </c>
      <c r="E530" s="71">
        <v>2458.5</v>
      </c>
      <c r="F530" s="13" t="s">
        <v>764</v>
      </c>
    </row>
    <row r="531" spans="1:6" s="14" customFormat="1">
      <c r="A531" s="11">
        <f t="shared" si="8"/>
        <v>529</v>
      </c>
      <c r="B531" s="13" t="s">
        <v>1156</v>
      </c>
      <c r="C531" s="13" t="s">
        <v>1201</v>
      </c>
      <c r="D531" s="75" t="s">
        <v>1202</v>
      </c>
      <c r="E531" s="71">
        <v>3183.69</v>
      </c>
      <c r="F531" s="13" t="s">
        <v>764</v>
      </c>
    </row>
    <row r="532" spans="1:6" s="14" customFormat="1">
      <c r="A532" s="11">
        <f t="shared" si="8"/>
        <v>530</v>
      </c>
      <c r="B532" s="13" t="s">
        <v>1156</v>
      </c>
      <c r="C532" s="13" t="s">
        <v>1203</v>
      </c>
      <c r="D532" s="75" t="s">
        <v>1202</v>
      </c>
      <c r="E532" s="71">
        <v>3183.69</v>
      </c>
      <c r="F532" s="13" t="s">
        <v>764</v>
      </c>
    </row>
    <row r="533" spans="1:6" s="14" customFormat="1">
      <c r="A533" s="11">
        <f t="shared" si="8"/>
        <v>531</v>
      </c>
      <c r="B533" s="13" t="s">
        <v>1156</v>
      </c>
      <c r="C533" s="13" t="s">
        <v>1204</v>
      </c>
      <c r="D533" s="75" t="s">
        <v>1202</v>
      </c>
      <c r="E533" s="71">
        <v>3183.69</v>
      </c>
      <c r="F533" s="13" t="s">
        <v>764</v>
      </c>
    </row>
    <row r="534" spans="1:6" s="14" customFormat="1">
      <c r="A534" s="11">
        <f t="shared" si="8"/>
        <v>532</v>
      </c>
      <c r="B534" s="13" t="s">
        <v>1209</v>
      </c>
      <c r="C534" s="13" t="s">
        <v>1205</v>
      </c>
      <c r="D534" s="75" t="s">
        <v>820</v>
      </c>
      <c r="E534" s="71">
        <v>3177.85</v>
      </c>
      <c r="F534" s="13" t="s">
        <v>764</v>
      </c>
    </row>
    <row r="535" spans="1:6" s="14" customFormat="1">
      <c r="A535" s="11">
        <f t="shared" si="8"/>
        <v>533</v>
      </c>
      <c r="B535" s="13" t="s">
        <v>1209</v>
      </c>
      <c r="C535" s="13" t="s">
        <v>1206</v>
      </c>
      <c r="D535" s="75" t="s">
        <v>820</v>
      </c>
      <c r="E535" s="71">
        <v>3177.85</v>
      </c>
      <c r="F535" s="13" t="s">
        <v>764</v>
      </c>
    </row>
    <row r="536" spans="1:6" s="14" customFormat="1">
      <c r="A536" s="11">
        <f t="shared" si="8"/>
        <v>534</v>
      </c>
      <c r="B536" s="13" t="s">
        <v>1209</v>
      </c>
      <c r="C536" s="13" t="s">
        <v>1207</v>
      </c>
      <c r="D536" s="75" t="s">
        <v>820</v>
      </c>
      <c r="E536" s="71">
        <v>3177.85</v>
      </c>
      <c r="F536" s="13" t="s">
        <v>764</v>
      </c>
    </row>
    <row r="537" spans="1:6" s="14" customFormat="1">
      <c r="A537" s="11">
        <f t="shared" si="8"/>
        <v>535</v>
      </c>
      <c r="B537" s="13" t="s">
        <v>1150</v>
      </c>
      <c r="C537" s="13" t="s">
        <v>1208</v>
      </c>
      <c r="D537" s="75" t="s">
        <v>1152</v>
      </c>
      <c r="E537" s="71">
        <v>3471.53</v>
      </c>
      <c r="F537" s="13" t="s">
        <v>764</v>
      </c>
    </row>
    <row r="538" spans="1:6" s="14" customFormat="1">
      <c r="A538" s="11">
        <f t="shared" si="8"/>
        <v>536</v>
      </c>
      <c r="B538" s="13" t="s">
        <v>1209</v>
      </c>
      <c r="C538" s="13" t="s">
        <v>1210</v>
      </c>
      <c r="D538" s="75" t="s">
        <v>1211</v>
      </c>
      <c r="E538" s="71">
        <v>3199.68</v>
      </c>
      <c r="F538" s="13" t="s">
        <v>764</v>
      </c>
    </row>
    <row r="539" spans="1:6" s="14" customFormat="1">
      <c r="A539" s="11">
        <f t="shared" si="8"/>
        <v>537</v>
      </c>
      <c r="B539" s="13" t="s">
        <v>1209</v>
      </c>
      <c r="C539" s="13" t="s">
        <v>1212</v>
      </c>
      <c r="D539" s="75" t="s">
        <v>1211</v>
      </c>
      <c r="E539" s="71">
        <v>3199.68</v>
      </c>
      <c r="F539" s="13" t="s">
        <v>764</v>
      </c>
    </row>
    <row r="540" spans="1:6" s="14" customFormat="1">
      <c r="A540" s="11">
        <f t="shared" si="8"/>
        <v>538</v>
      </c>
      <c r="B540" s="13" t="s">
        <v>1156</v>
      </c>
      <c r="C540" s="13" t="s">
        <v>1213</v>
      </c>
      <c r="D540" s="75" t="s">
        <v>1214</v>
      </c>
      <c r="E540" s="71">
        <v>3273.1</v>
      </c>
      <c r="F540" s="13" t="s">
        <v>764</v>
      </c>
    </row>
    <row r="541" spans="1:6" s="14" customFormat="1">
      <c r="A541" s="11">
        <f t="shared" si="8"/>
        <v>539</v>
      </c>
      <c r="B541" s="13" t="s">
        <v>1189</v>
      </c>
      <c r="C541" s="13" t="s">
        <v>1215</v>
      </c>
      <c r="D541" s="75" t="s">
        <v>1172</v>
      </c>
      <c r="E541" s="71">
        <v>3493.2</v>
      </c>
      <c r="F541" s="13" t="s">
        <v>764</v>
      </c>
    </row>
    <row r="542" spans="1:6" s="14" customFormat="1">
      <c r="A542" s="11">
        <f t="shared" si="8"/>
        <v>540</v>
      </c>
      <c r="B542" s="13" t="s">
        <v>1189</v>
      </c>
      <c r="C542" s="13" t="s">
        <v>1216</v>
      </c>
      <c r="D542" s="75" t="s">
        <v>1172</v>
      </c>
      <c r="E542" s="71">
        <v>3444</v>
      </c>
      <c r="F542" s="13" t="s">
        <v>764</v>
      </c>
    </row>
    <row r="543" spans="1:6" s="14" customFormat="1">
      <c r="A543" s="11">
        <f t="shared" si="8"/>
        <v>541</v>
      </c>
      <c r="B543" s="13" t="s">
        <v>1189</v>
      </c>
      <c r="C543" s="13" t="s">
        <v>1217</v>
      </c>
      <c r="D543" s="75" t="s">
        <v>1172</v>
      </c>
      <c r="E543" s="71">
        <v>3050</v>
      </c>
      <c r="F543" s="13" t="s">
        <v>764</v>
      </c>
    </row>
    <row r="544" spans="1:6" s="14" customFormat="1">
      <c r="A544" s="11">
        <f t="shared" si="8"/>
        <v>542</v>
      </c>
      <c r="B544" s="13" t="s">
        <v>1189</v>
      </c>
      <c r="C544" s="13" t="s">
        <v>1218</v>
      </c>
      <c r="D544" s="75" t="s">
        <v>1172</v>
      </c>
      <c r="E544" s="71">
        <v>3493.2</v>
      </c>
      <c r="F544" s="13" t="s">
        <v>764</v>
      </c>
    </row>
    <row r="545" spans="1:6" s="14" customFormat="1">
      <c r="A545" s="11">
        <f t="shared" si="8"/>
        <v>543</v>
      </c>
      <c r="B545" s="13" t="s">
        <v>1189</v>
      </c>
      <c r="C545" s="13" t="s">
        <v>1219</v>
      </c>
      <c r="D545" s="75" t="s">
        <v>1172</v>
      </c>
      <c r="E545" s="71">
        <v>3493.2</v>
      </c>
      <c r="F545" s="13" t="s">
        <v>764</v>
      </c>
    </row>
    <row r="546" spans="1:6" s="14" customFormat="1">
      <c r="A546" s="11">
        <f t="shared" si="8"/>
        <v>544</v>
      </c>
      <c r="B546" s="13" t="s">
        <v>1150</v>
      </c>
      <c r="C546" s="13" t="s">
        <v>1220</v>
      </c>
      <c r="D546" s="75" t="s">
        <v>1222</v>
      </c>
      <c r="E546" s="71">
        <v>3246.11</v>
      </c>
      <c r="F546" s="13" t="s">
        <v>764</v>
      </c>
    </row>
    <row r="547" spans="1:6" s="14" customFormat="1">
      <c r="A547" s="11">
        <f t="shared" si="8"/>
        <v>545</v>
      </c>
      <c r="B547" s="13" t="s">
        <v>1150</v>
      </c>
      <c r="C547" s="13" t="s">
        <v>1221</v>
      </c>
      <c r="D547" s="75" t="s">
        <v>1222</v>
      </c>
      <c r="E547" s="71">
        <v>3246.11</v>
      </c>
      <c r="F547" s="13" t="s">
        <v>764</v>
      </c>
    </row>
    <row r="548" spans="1:6" s="14" customFormat="1">
      <c r="A548" s="11">
        <f t="shared" si="8"/>
        <v>546</v>
      </c>
      <c r="B548" s="13" t="s">
        <v>1223</v>
      </c>
      <c r="C548" s="13" t="s">
        <v>1224</v>
      </c>
      <c r="D548" s="75" t="s">
        <v>1225</v>
      </c>
      <c r="E548" s="71">
        <v>3099</v>
      </c>
      <c r="F548" s="13" t="s">
        <v>764</v>
      </c>
    </row>
    <row r="549" spans="1:6" s="14" customFormat="1">
      <c r="A549" s="11">
        <f t="shared" si="8"/>
        <v>547</v>
      </c>
      <c r="B549" s="13" t="s">
        <v>1150</v>
      </c>
      <c r="C549" s="13" t="s">
        <v>1229</v>
      </c>
      <c r="D549" s="75" t="s">
        <v>1233</v>
      </c>
      <c r="E549" s="71">
        <v>3444</v>
      </c>
      <c r="F549" s="13" t="s">
        <v>764</v>
      </c>
    </row>
    <row r="550" spans="1:6" s="14" customFormat="1">
      <c r="A550" s="11">
        <f t="shared" si="8"/>
        <v>548</v>
      </c>
      <c r="B550" s="13" t="s">
        <v>1150</v>
      </c>
      <c r="C550" s="13" t="s">
        <v>1230</v>
      </c>
      <c r="D550" s="75" t="s">
        <v>1233</v>
      </c>
      <c r="E550" s="71">
        <v>3444</v>
      </c>
      <c r="F550" s="13" t="s">
        <v>764</v>
      </c>
    </row>
    <row r="551" spans="1:6" s="14" customFormat="1">
      <c r="A551" s="11">
        <f t="shared" si="8"/>
        <v>549</v>
      </c>
      <c r="B551" s="13" t="s">
        <v>1150</v>
      </c>
      <c r="C551" s="13" t="s">
        <v>1231</v>
      </c>
      <c r="D551" s="75" t="s">
        <v>1233</v>
      </c>
      <c r="E551" s="71">
        <v>3444</v>
      </c>
      <c r="F551" s="13" t="s">
        <v>764</v>
      </c>
    </row>
    <row r="552" spans="1:6" s="14" customFormat="1">
      <c r="A552" s="11">
        <f t="shared" si="8"/>
        <v>550</v>
      </c>
      <c r="B552" s="13" t="s">
        <v>1150</v>
      </c>
      <c r="C552" s="13" t="s">
        <v>1232</v>
      </c>
      <c r="D552" s="75" t="s">
        <v>1233</v>
      </c>
      <c r="E552" s="71">
        <v>3444</v>
      </c>
      <c r="F552" s="13" t="s">
        <v>764</v>
      </c>
    </row>
    <row r="553" spans="1:6" s="14" customFormat="1">
      <c r="A553" s="11">
        <f t="shared" si="8"/>
        <v>551</v>
      </c>
      <c r="B553" s="13" t="s">
        <v>1153</v>
      </c>
      <c r="C553" s="13" t="s">
        <v>1236</v>
      </c>
      <c r="D553" s="75" t="s">
        <v>1237</v>
      </c>
      <c r="E553" s="71">
        <v>1575.29</v>
      </c>
      <c r="F553" s="13" t="s">
        <v>764</v>
      </c>
    </row>
    <row r="554" spans="1:6" s="14" customFormat="1">
      <c r="A554" s="11">
        <f t="shared" si="8"/>
        <v>552</v>
      </c>
      <c r="B554" s="13" t="s">
        <v>1223</v>
      </c>
      <c r="C554" s="13" t="s">
        <v>1238</v>
      </c>
      <c r="D554" s="75" t="s">
        <v>1241</v>
      </c>
      <c r="E554" s="71">
        <v>2029.1</v>
      </c>
      <c r="F554" s="13" t="s">
        <v>764</v>
      </c>
    </row>
    <row r="555" spans="1:6" s="14" customFormat="1">
      <c r="A555" s="11">
        <f t="shared" si="8"/>
        <v>553</v>
      </c>
      <c r="B555" s="13" t="s">
        <v>1223</v>
      </c>
      <c r="C555" s="13" t="s">
        <v>1239</v>
      </c>
      <c r="D555" s="75" t="s">
        <v>1241</v>
      </c>
      <c r="E555" s="71">
        <v>2029.1</v>
      </c>
      <c r="F555" s="13" t="s">
        <v>764</v>
      </c>
    </row>
    <row r="556" spans="1:6" s="14" customFormat="1">
      <c r="A556" s="11">
        <f t="shared" si="8"/>
        <v>554</v>
      </c>
      <c r="B556" s="13" t="s">
        <v>1223</v>
      </c>
      <c r="C556" s="13" t="s">
        <v>1240</v>
      </c>
      <c r="D556" s="75" t="s">
        <v>1241</v>
      </c>
      <c r="E556" s="71">
        <v>2029.1</v>
      </c>
      <c r="F556" s="13" t="s">
        <v>764</v>
      </c>
    </row>
    <row r="557" spans="1:6" s="14" customFormat="1">
      <c r="A557" s="11">
        <f t="shared" si="8"/>
        <v>555</v>
      </c>
      <c r="B557" s="13" t="s">
        <v>1153</v>
      </c>
      <c r="C557" s="13" t="s">
        <v>1242</v>
      </c>
      <c r="D557" s="75" t="s">
        <v>1243</v>
      </c>
      <c r="E557" s="71">
        <v>4182</v>
      </c>
      <c r="F557" s="13" t="s">
        <v>764</v>
      </c>
    </row>
    <row r="558" spans="1:6" s="14" customFormat="1">
      <c r="A558" s="11">
        <f t="shared" si="8"/>
        <v>556</v>
      </c>
      <c r="B558" s="13" t="s">
        <v>1244</v>
      </c>
      <c r="C558" s="13" t="s">
        <v>1245</v>
      </c>
      <c r="D558" s="75" t="s">
        <v>1246</v>
      </c>
      <c r="E558" s="71">
        <v>8487</v>
      </c>
      <c r="F558" s="13" t="s">
        <v>764</v>
      </c>
    </row>
    <row r="559" spans="1:6" s="14" customFormat="1">
      <c r="A559" s="11">
        <f t="shared" si="8"/>
        <v>557</v>
      </c>
      <c r="B559" s="13" t="s">
        <v>1156</v>
      </c>
      <c r="C559" s="13" t="s">
        <v>1248</v>
      </c>
      <c r="D559" s="75" t="s">
        <v>1249</v>
      </c>
      <c r="E559" s="71">
        <v>3049</v>
      </c>
      <c r="F559" s="13" t="s">
        <v>764</v>
      </c>
    </row>
    <row r="560" spans="1:6" s="14" customFormat="1">
      <c r="A560" s="11">
        <f t="shared" si="8"/>
        <v>558</v>
      </c>
      <c r="B560" s="13" t="s">
        <v>1250</v>
      </c>
      <c r="C560" s="13" t="s">
        <v>1251</v>
      </c>
      <c r="D560" s="75" t="s">
        <v>1252</v>
      </c>
      <c r="E560" s="71">
        <v>6383.75</v>
      </c>
      <c r="F560" s="13" t="s">
        <v>764</v>
      </c>
    </row>
    <row r="561" spans="1:6" s="14" customFormat="1">
      <c r="A561" s="11">
        <f t="shared" si="8"/>
        <v>559</v>
      </c>
      <c r="B561" s="13" t="s">
        <v>1250</v>
      </c>
      <c r="C561" s="13" t="s">
        <v>1253</v>
      </c>
      <c r="D561" s="75" t="s">
        <v>1252</v>
      </c>
      <c r="E561" s="71">
        <v>2242.94</v>
      </c>
      <c r="F561" s="13" t="s">
        <v>764</v>
      </c>
    </row>
    <row r="562" spans="1:6" s="14" customFormat="1">
      <c r="A562" s="11">
        <f t="shared" si="8"/>
        <v>560</v>
      </c>
      <c r="B562" s="13" t="s">
        <v>1156</v>
      </c>
      <c r="C562" s="13" t="s">
        <v>1258</v>
      </c>
      <c r="D562" s="75" t="s">
        <v>1260</v>
      </c>
      <c r="E562" s="71">
        <v>4428</v>
      </c>
      <c r="F562" s="13" t="s">
        <v>764</v>
      </c>
    </row>
    <row r="563" spans="1:6" s="14" customFormat="1">
      <c r="A563" s="11">
        <f t="shared" si="8"/>
        <v>561</v>
      </c>
      <c r="B563" s="13" t="s">
        <v>1156</v>
      </c>
      <c r="C563" s="13" t="s">
        <v>1259</v>
      </c>
      <c r="D563" s="75" t="s">
        <v>1260</v>
      </c>
      <c r="E563" s="71">
        <v>4428</v>
      </c>
      <c r="F563" s="13" t="s">
        <v>764</v>
      </c>
    </row>
    <row r="564" spans="1:6" s="14" customFormat="1">
      <c r="A564" s="11">
        <f t="shared" si="8"/>
        <v>562</v>
      </c>
      <c r="B564" s="81" t="s">
        <v>1904</v>
      </c>
      <c r="C564" s="81" t="s">
        <v>1932</v>
      </c>
      <c r="D564" s="81" t="s">
        <v>1994</v>
      </c>
      <c r="E564" s="82">
        <v>5375.1</v>
      </c>
      <c r="F564" s="13" t="s">
        <v>764</v>
      </c>
    </row>
    <row r="565" spans="1:6" s="14" customFormat="1">
      <c r="A565" s="11">
        <f t="shared" si="8"/>
        <v>563</v>
      </c>
      <c r="B565" s="81" t="s">
        <v>1905</v>
      </c>
      <c r="C565" s="81" t="s">
        <v>1933</v>
      </c>
      <c r="D565" s="81" t="s">
        <v>1994</v>
      </c>
      <c r="E565" s="82">
        <v>4126.3999999999996</v>
      </c>
      <c r="F565" s="13" t="s">
        <v>764</v>
      </c>
    </row>
    <row r="566" spans="1:6" s="14" customFormat="1">
      <c r="A566" s="11">
        <f t="shared" si="8"/>
        <v>564</v>
      </c>
      <c r="B566" s="81" t="s">
        <v>1905</v>
      </c>
      <c r="C566" s="81" t="s">
        <v>1934</v>
      </c>
      <c r="D566" s="81" t="s">
        <v>1994</v>
      </c>
      <c r="E566" s="82">
        <v>4126.3999999999996</v>
      </c>
      <c r="F566" s="13" t="s">
        <v>764</v>
      </c>
    </row>
    <row r="567" spans="1:6" s="14" customFormat="1">
      <c r="A567" s="11">
        <f t="shared" si="8"/>
        <v>565</v>
      </c>
      <c r="B567" s="81" t="s">
        <v>1905</v>
      </c>
      <c r="C567" s="81" t="s">
        <v>1935</v>
      </c>
      <c r="D567" s="81" t="s">
        <v>1994</v>
      </c>
      <c r="E567" s="82">
        <v>4126.3999999999996</v>
      </c>
      <c r="F567" s="13" t="s">
        <v>764</v>
      </c>
    </row>
    <row r="568" spans="1:6" s="14" customFormat="1">
      <c r="A568" s="11">
        <f t="shared" si="8"/>
        <v>566</v>
      </c>
      <c r="B568" s="81" t="s">
        <v>1905</v>
      </c>
      <c r="C568" s="81" t="s">
        <v>1936</v>
      </c>
      <c r="D568" s="81" t="s">
        <v>1994</v>
      </c>
      <c r="E568" s="82">
        <v>4182</v>
      </c>
      <c r="F568" s="13" t="s">
        <v>764</v>
      </c>
    </row>
    <row r="569" spans="1:6" s="14" customFormat="1">
      <c r="A569" s="11">
        <f t="shared" si="8"/>
        <v>567</v>
      </c>
      <c r="B569" s="81" t="s">
        <v>1906</v>
      </c>
      <c r="C569" s="81" t="s">
        <v>1937</v>
      </c>
      <c r="D569" s="81" t="s">
        <v>1994</v>
      </c>
      <c r="E569" s="82">
        <v>5535</v>
      </c>
      <c r="F569" s="13" t="s">
        <v>764</v>
      </c>
    </row>
    <row r="570" spans="1:6" s="14" customFormat="1">
      <c r="A570" s="11">
        <f t="shared" si="8"/>
        <v>568</v>
      </c>
      <c r="B570" s="81" t="s">
        <v>1908</v>
      </c>
      <c r="C570" s="81" t="s">
        <v>1939</v>
      </c>
      <c r="D570" s="81" t="s">
        <v>1996</v>
      </c>
      <c r="E570" s="82">
        <v>4708.95</v>
      </c>
      <c r="F570" s="13" t="s">
        <v>764</v>
      </c>
    </row>
    <row r="571" spans="1:6" s="14" customFormat="1">
      <c r="A571" s="11">
        <f t="shared" si="8"/>
        <v>569</v>
      </c>
      <c r="B571" s="81" t="s">
        <v>1908</v>
      </c>
      <c r="C571" s="81" t="s">
        <v>1940</v>
      </c>
      <c r="D571" s="81" t="s">
        <v>1996</v>
      </c>
      <c r="E571" s="82">
        <v>4772.3999999999996</v>
      </c>
      <c r="F571" s="13" t="s">
        <v>764</v>
      </c>
    </row>
    <row r="572" spans="1:6" s="14" customFormat="1">
      <c r="A572" s="11">
        <f t="shared" si="8"/>
        <v>570</v>
      </c>
      <c r="B572" s="81" t="s">
        <v>1909</v>
      </c>
      <c r="C572" s="81" t="s">
        <v>1941</v>
      </c>
      <c r="D572" s="81" t="s">
        <v>1997</v>
      </c>
      <c r="E572" s="82">
        <v>4428</v>
      </c>
      <c r="F572" s="13" t="s">
        <v>764</v>
      </c>
    </row>
    <row r="573" spans="1:6" s="14" customFormat="1">
      <c r="A573" s="11">
        <f t="shared" si="8"/>
        <v>571</v>
      </c>
      <c r="B573" s="81" t="s">
        <v>1909</v>
      </c>
      <c r="C573" s="81" t="s">
        <v>1942</v>
      </c>
      <c r="D573" s="81" t="s">
        <v>1997</v>
      </c>
      <c r="E573" s="82">
        <v>4428</v>
      </c>
      <c r="F573" s="13" t="s">
        <v>764</v>
      </c>
    </row>
    <row r="574" spans="1:6" s="14" customFormat="1">
      <c r="A574" s="11">
        <f t="shared" si="8"/>
        <v>572</v>
      </c>
      <c r="B574" s="81" t="s">
        <v>1910</v>
      </c>
      <c r="C574" s="81" t="s">
        <v>1943</v>
      </c>
      <c r="D574" s="81" t="s">
        <v>1997</v>
      </c>
      <c r="E574" s="82">
        <v>6494.4</v>
      </c>
      <c r="F574" s="13" t="s">
        <v>764</v>
      </c>
    </row>
    <row r="575" spans="1:6" s="14" customFormat="1">
      <c r="A575" s="11">
        <f t="shared" si="8"/>
        <v>573</v>
      </c>
      <c r="B575" s="81" t="s">
        <v>1911</v>
      </c>
      <c r="C575" s="81" t="s">
        <v>1944</v>
      </c>
      <c r="D575" s="81" t="s">
        <v>1998</v>
      </c>
      <c r="E575" s="82">
        <v>4526.3999999999996</v>
      </c>
      <c r="F575" s="13" t="s">
        <v>764</v>
      </c>
    </row>
    <row r="576" spans="1:6" s="14" customFormat="1">
      <c r="A576" s="11">
        <f t="shared" si="8"/>
        <v>574</v>
      </c>
      <c r="B576" s="81" t="s">
        <v>1912</v>
      </c>
      <c r="C576" s="81" t="s">
        <v>1945</v>
      </c>
      <c r="D576" s="81" t="s">
        <v>1998</v>
      </c>
      <c r="E576" s="82">
        <v>4466.22</v>
      </c>
      <c r="F576" s="13" t="s">
        <v>764</v>
      </c>
    </row>
    <row r="577" spans="1:6" s="14" customFormat="1">
      <c r="A577" s="11">
        <f t="shared" si="8"/>
        <v>575</v>
      </c>
      <c r="B577" s="81" t="s">
        <v>1913</v>
      </c>
      <c r="C577" s="81" t="s">
        <v>1946</v>
      </c>
      <c r="D577" s="81" t="s">
        <v>1999</v>
      </c>
      <c r="E577" s="82">
        <v>4833.8999999999996</v>
      </c>
      <c r="F577" s="13" t="s">
        <v>764</v>
      </c>
    </row>
    <row r="578" spans="1:6" s="14" customFormat="1">
      <c r="A578" s="11">
        <f t="shared" si="8"/>
        <v>576</v>
      </c>
      <c r="B578" s="81" t="s">
        <v>1916</v>
      </c>
      <c r="C578" s="81" t="s">
        <v>1950</v>
      </c>
      <c r="D578" s="81" t="s">
        <v>2002</v>
      </c>
      <c r="E578" s="82">
        <v>5227.5</v>
      </c>
      <c r="F578" s="13" t="s">
        <v>764</v>
      </c>
    </row>
    <row r="579" spans="1:6" s="14" customFormat="1">
      <c r="A579" s="11">
        <f t="shared" si="8"/>
        <v>577</v>
      </c>
      <c r="B579" s="81" t="s">
        <v>1926</v>
      </c>
      <c r="C579" s="81" t="s">
        <v>1975</v>
      </c>
      <c r="D579" s="81" t="s">
        <v>2009</v>
      </c>
      <c r="E579" s="82">
        <v>5239.01</v>
      </c>
      <c r="F579" s="13" t="s">
        <v>764</v>
      </c>
    </row>
    <row r="580" spans="1:6" s="14" customFormat="1">
      <c r="A580" s="11">
        <f t="shared" ref="A580:A643" si="9">ROW(A578)</f>
        <v>578</v>
      </c>
      <c r="B580" s="81" t="s">
        <v>1926</v>
      </c>
      <c r="C580" s="81" t="s">
        <v>1976</v>
      </c>
      <c r="D580" s="81" t="s">
        <v>2009</v>
      </c>
      <c r="E580" s="82">
        <v>5239</v>
      </c>
      <c r="F580" s="13" t="s">
        <v>764</v>
      </c>
    </row>
    <row r="581" spans="1:6" s="14" customFormat="1">
      <c r="A581" s="11">
        <f t="shared" si="9"/>
        <v>579</v>
      </c>
      <c r="B581" s="81" t="s">
        <v>1926</v>
      </c>
      <c r="C581" s="81" t="s">
        <v>1977</v>
      </c>
      <c r="D581" s="81" t="s">
        <v>2009</v>
      </c>
      <c r="E581" s="82">
        <v>5239</v>
      </c>
      <c r="F581" s="13" t="s">
        <v>764</v>
      </c>
    </row>
    <row r="582" spans="1:6" s="14" customFormat="1">
      <c r="A582" s="11">
        <f t="shared" si="9"/>
        <v>580</v>
      </c>
      <c r="B582" s="81" t="s">
        <v>1926</v>
      </c>
      <c r="C582" s="81" t="s">
        <v>1978</v>
      </c>
      <c r="D582" s="81" t="s">
        <v>2009</v>
      </c>
      <c r="E582" s="82">
        <v>5239</v>
      </c>
      <c r="F582" s="13" t="s">
        <v>764</v>
      </c>
    </row>
    <row r="583" spans="1:6" s="14" customFormat="1">
      <c r="A583" s="11">
        <f t="shared" si="9"/>
        <v>581</v>
      </c>
      <c r="B583" s="81" t="s">
        <v>1926</v>
      </c>
      <c r="C583" s="81" t="s">
        <v>1979</v>
      </c>
      <c r="D583" s="81" t="s">
        <v>2009</v>
      </c>
      <c r="E583" s="82">
        <v>5239</v>
      </c>
      <c r="F583" s="13" t="s">
        <v>764</v>
      </c>
    </row>
    <row r="584" spans="1:6" s="14" customFormat="1">
      <c r="A584" s="11">
        <f t="shared" si="9"/>
        <v>582</v>
      </c>
      <c r="B584" s="81" t="s">
        <v>1926</v>
      </c>
      <c r="C584" s="81" t="s">
        <v>1980</v>
      </c>
      <c r="D584" s="81" t="s">
        <v>2009</v>
      </c>
      <c r="E584" s="82">
        <v>5264.4</v>
      </c>
      <c r="F584" s="13" t="s">
        <v>764</v>
      </c>
    </row>
    <row r="585" spans="1:6" s="14" customFormat="1">
      <c r="A585" s="11">
        <f t="shared" si="9"/>
        <v>583</v>
      </c>
      <c r="B585" s="81" t="s">
        <v>1926</v>
      </c>
      <c r="C585" s="81" t="s">
        <v>1981</v>
      </c>
      <c r="D585" s="81" t="s">
        <v>2009</v>
      </c>
      <c r="E585" s="82">
        <v>5264.4</v>
      </c>
      <c r="F585" s="13" t="s">
        <v>764</v>
      </c>
    </row>
    <row r="586" spans="1:6" s="14" customFormat="1">
      <c r="A586" s="11">
        <f t="shared" si="9"/>
        <v>584</v>
      </c>
      <c r="B586" s="81" t="s">
        <v>1926</v>
      </c>
      <c r="C586" s="81" t="s">
        <v>1982</v>
      </c>
      <c r="D586" s="81" t="s">
        <v>2009</v>
      </c>
      <c r="E586" s="82">
        <v>5264.4</v>
      </c>
      <c r="F586" s="13" t="s">
        <v>764</v>
      </c>
    </row>
    <row r="587" spans="1:6" s="14" customFormat="1">
      <c r="A587" s="11">
        <f t="shared" si="9"/>
        <v>585</v>
      </c>
      <c r="B587" s="81" t="s">
        <v>1926</v>
      </c>
      <c r="C587" s="81" t="s">
        <v>1983</v>
      </c>
      <c r="D587" s="81" t="s">
        <v>2009</v>
      </c>
      <c r="E587" s="82">
        <v>5264.4</v>
      </c>
      <c r="F587" s="13" t="s">
        <v>764</v>
      </c>
    </row>
    <row r="588" spans="1:6" s="14" customFormat="1">
      <c r="A588" s="11">
        <f t="shared" si="9"/>
        <v>586</v>
      </c>
      <c r="B588" s="81" t="s">
        <v>1926</v>
      </c>
      <c r="C588" s="81" t="s">
        <v>1984</v>
      </c>
      <c r="D588" s="81" t="s">
        <v>2009</v>
      </c>
      <c r="E588" s="82">
        <v>5264.4</v>
      </c>
      <c r="F588" s="13" t="s">
        <v>764</v>
      </c>
    </row>
    <row r="589" spans="1:6" s="14" customFormat="1">
      <c r="A589" s="11">
        <f t="shared" si="9"/>
        <v>587</v>
      </c>
      <c r="B589" s="13" t="s">
        <v>1270</v>
      </c>
      <c r="C589" s="13" t="s">
        <v>1271</v>
      </c>
      <c r="D589" s="75" t="s">
        <v>1172</v>
      </c>
      <c r="E589" s="71">
        <v>1297.99</v>
      </c>
      <c r="F589" s="13" t="s">
        <v>764</v>
      </c>
    </row>
    <row r="590" spans="1:6" s="14" customFormat="1">
      <c r="A590" s="11">
        <f t="shared" si="9"/>
        <v>588</v>
      </c>
      <c r="B590" s="13" t="s">
        <v>1272</v>
      </c>
      <c r="C590" s="13" t="s">
        <v>1273</v>
      </c>
      <c r="D590" s="75" t="s">
        <v>1275</v>
      </c>
      <c r="E590" s="71">
        <v>959.4</v>
      </c>
      <c r="F590" s="13" t="s">
        <v>764</v>
      </c>
    </row>
    <row r="591" spans="1:6" s="14" customFormat="1">
      <c r="A591" s="11">
        <f t="shared" si="9"/>
        <v>589</v>
      </c>
      <c r="B591" s="13" t="s">
        <v>1272</v>
      </c>
      <c r="C591" s="13" t="s">
        <v>1274</v>
      </c>
      <c r="D591" s="75" t="s">
        <v>1275</v>
      </c>
      <c r="E591" s="71">
        <v>959.4</v>
      </c>
      <c r="F591" s="13" t="s">
        <v>764</v>
      </c>
    </row>
    <row r="592" spans="1:6" s="14" customFormat="1">
      <c r="A592" s="11">
        <f t="shared" si="9"/>
        <v>590</v>
      </c>
      <c r="B592" s="13" t="s">
        <v>1137</v>
      </c>
      <c r="C592" s="13" t="s">
        <v>1138</v>
      </c>
      <c r="D592" s="75" t="s">
        <v>1136</v>
      </c>
      <c r="E592" s="71">
        <v>21525</v>
      </c>
      <c r="F592" s="13" t="s">
        <v>764</v>
      </c>
    </row>
    <row r="593" spans="1:6" s="14" customFormat="1">
      <c r="A593" s="11">
        <f t="shared" si="9"/>
        <v>591</v>
      </c>
      <c r="B593" s="13" t="s">
        <v>1139</v>
      </c>
      <c r="C593" s="13" t="s">
        <v>1140</v>
      </c>
      <c r="D593" s="75" t="s">
        <v>1141</v>
      </c>
      <c r="E593" s="71">
        <v>4600.28</v>
      </c>
      <c r="F593" s="13" t="s">
        <v>764</v>
      </c>
    </row>
    <row r="594" spans="1:6" s="14" customFormat="1">
      <c r="A594" s="11">
        <f t="shared" si="9"/>
        <v>592</v>
      </c>
      <c r="B594" s="13" t="s">
        <v>1144</v>
      </c>
      <c r="C594" s="13" t="s">
        <v>1145</v>
      </c>
      <c r="D594" s="75" t="s">
        <v>1142</v>
      </c>
      <c r="E594" s="71">
        <v>7500</v>
      </c>
      <c r="F594" s="13" t="s">
        <v>764</v>
      </c>
    </row>
    <row r="595" spans="1:6" s="14" customFormat="1">
      <c r="A595" s="11">
        <f t="shared" si="9"/>
        <v>593</v>
      </c>
      <c r="B595" s="13" t="s">
        <v>1147</v>
      </c>
      <c r="C595" s="13" t="s">
        <v>1148</v>
      </c>
      <c r="D595" s="75" t="s">
        <v>1149</v>
      </c>
      <c r="E595" s="71">
        <v>5364.58</v>
      </c>
      <c r="F595" s="13" t="s">
        <v>764</v>
      </c>
    </row>
    <row r="596" spans="1:6" s="14" customFormat="1">
      <c r="A596" s="11">
        <f t="shared" si="9"/>
        <v>594</v>
      </c>
      <c r="B596" s="13" t="s">
        <v>1150</v>
      </c>
      <c r="C596" s="13" t="s">
        <v>1151</v>
      </c>
      <c r="D596" s="75" t="s">
        <v>1149</v>
      </c>
      <c r="E596" s="71">
        <v>3979.82</v>
      </c>
      <c r="F596" s="13" t="s">
        <v>764</v>
      </c>
    </row>
    <row r="597" spans="1:6" s="14" customFormat="1">
      <c r="A597" s="11">
        <f t="shared" si="9"/>
        <v>595</v>
      </c>
      <c r="B597" s="13" t="s">
        <v>1153</v>
      </c>
      <c r="C597" s="13" t="s">
        <v>1154</v>
      </c>
      <c r="D597" s="75" t="s">
        <v>1152</v>
      </c>
      <c r="E597" s="71">
        <v>4393.22</v>
      </c>
      <c r="F597" s="13" t="s">
        <v>764</v>
      </c>
    </row>
    <row r="598" spans="1:6" s="14" customFormat="1">
      <c r="A598" s="11">
        <f t="shared" si="9"/>
        <v>596</v>
      </c>
      <c r="B598" s="13" t="s">
        <v>1150</v>
      </c>
      <c r="C598" s="13" t="s">
        <v>1155</v>
      </c>
      <c r="D598" s="75" t="s">
        <v>821</v>
      </c>
      <c r="E598" s="71">
        <v>3979.81</v>
      </c>
      <c r="F598" s="13" t="s">
        <v>764</v>
      </c>
    </row>
    <row r="599" spans="1:6" s="14" customFormat="1">
      <c r="A599" s="11">
        <f t="shared" si="9"/>
        <v>597</v>
      </c>
      <c r="B599" s="13" t="s">
        <v>1156</v>
      </c>
      <c r="C599" s="13" t="s">
        <v>1159</v>
      </c>
      <c r="D599" s="75" t="s">
        <v>1157</v>
      </c>
      <c r="E599" s="71">
        <v>4714.67</v>
      </c>
      <c r="F599" s="13" t="s">
        <v>764</v>
      </c>
    </row>
    <row r="600" spans="1:6" s="14" customFormat="1">
      <c r="A600" s="11">
        <f t="shared" si="9"/>
        <v>598</v>
      </c>
      <c r="B600" s="13" t="s">
        <v>1153</v>
      </c>
      <c r="C600" s="13" t="s">
        <v>1162</v>
      </c>
      <c r="D600" s="75" t="s">
        <v>1163</v>
      </c>
      <c r="E600" s="71">
        <v>3722.04</v>
      </c>
      <c r="F600" s="13" t="s">
        <v>764</v>
      </c>
    </row>
    <row r="601" spans="1:6" s="14" customFormat="1">
      <c r="A601" s="11">
        <f t="shared" si="9"/>
        <v>599</v>
      </c>
      <c r="B601" s="13" t="s">
        <v>1153</v>
      </c>
      <c r="C601" s="13" t="s">
        <v>1164</v>
      </c>
      <c r="D601" s="75" t="s">
        <v>1163</v>
      </c>
      <c r="E601" s="71">
        <v>3722.04</v>
      </c>
      <c r="F601" s="13" t="s">
        <v>764</v>
      </c>
    </row>
    <row r="602" spans="1:6" s="14" customFormat="1">
      <c r="A602" s="11">
        <f t="shared" si="9"/>
        <v>600</v>
      </c>
      <c r="B602" s="13" t="s">
        <v>1153</v>
      </c>
      <c r="C602" s="13" t="s">
        <v>1165</v>
      </c>
      <c r="D602" s="75" t="s">
        <v>1163</v>
      </c>
      <c r="E602" s="71">
        <v>8204.35</v>
      </c>
      <c r="F602" s="13" t="s">
        <v>764</v>
      </c>
    </row>
    <row r="603" spans="1:6" s="14" customFormat="1">
      <c r="A603" s="11">
        <f t="shared" si="9"/>
        <v>601</v>
      </c>
      <c r="B603" s="13" t="s">
        <v>270</v>
      </c>
      <c r="C603" s="13" t="s">
        <v>1168</v>
      </c>
      <c r="D603" s="75" t="s">
        <v>1169</v>
      </c>
      <c r="E603" s="71">
        <v>8523.9</v>
      </c>
      <c r="F603" s="13" t="s">
        <v>764</v>
      </c>
    </row>
    <row r="604" spans="1:6" s="14" customFormat="1">
      <c r="A604" s="11">
        <f t="shared" si="9"/>
        <v>602</v>
      </c>
      <c r="B604" s="13" t="s">
        <v>1170</v>
      </c>
      <c r="C604" s="13" t="s">
        <v>1171</v>
      </c>
      <c r="D604" s="75" t="s">
        <v>1172</v>
      </c>
      <c r="E604" s="71">
        <v>3628.5</v>
      </c>
      <c r="F604" s="13" t="s">
        <v>764</v>
      </c>
    </row>
    <row r="605" spans="1:6" s="14" customFormat="1">
      <c r="A605" s="11">
        <f t="shared" si="9"/>
        <v>603</v>
      </c>
      <c r="B605" s="13" t="s">
        <v>1173</v>
      </c>
      <c r="C605" s="13" t="s">
        <v>1174</v>
      </c>
      <c r="D605" s="75" t="s">
        <v>1172</v>
      </c>
      <c r="E605" s="71">
        <v>4095.9</v>
      </c>
      <c r="F605" s="13" t="s">
        <v>764</v>
      </c>
    </row>
    <row r="606" spans="1:6" s="14" customFormat="1">
      <c r="A606" s="11">
        <f t="shared" si="9"/>
        <v>604</v>
      </c>
      <c r="B606" s="13" t="s">
        <v>1178</v>
      </c>
      <c r="C606" s="13" t="s">
        <v>1175</v>
      </c>
      <c r="D606" s="75" t="s">
        <v>1179</v>
      </c>
      <c r="E606" s="71">
        <v>88474.65</v>
      </c>
      <c r="F606" s="13" t="s">
        <v>764</v>
      </c>
    </row>
    <row r="607" spans="1:6" s="14" customFormat="1">
      <c r="A607" s="11">
        <f t="shared" si="9"/>
        <v>605</v>
      </c>
      <c r="B607" s="13" t="s">
        <v>1078</v>
      </c>
      <c r="C607" s="13" t="s">
        <v>1176</v>
      </c>
      <c r="D607" s="75" t="s">
        <v>1179</v>
      </c>
      <c r="E607" s="71">
        <v>39050.879999999997</v>
      </c>
      <c r="F607" s="13" t="s">
        <v>764</v>
      </c>
    </row>
    <row r="608" spans="1:6" s="14" customFormat="1">
      <c r="A608" s="11">
        <f t="shared" si="9"/>
        <v>606</v>
      </c>
      <c r="B608" s="13" t="s">
        <v>1180</v>
      </c>
      <c r="C608" s="13" t="s">
        <v>1177</v>
      </c>
      <c r="D608" s="75" t="s">
        <v>1179</v>
      </c>
      <c r="E608" s="71">
        <v>38440.71</v>
      </c>
      <c r="F608" s="13" t="s">
        <v>764</v>
      </c>
    </row>
    <row r="609" spans="1:6" s="14" customFormat="1">
      <c r="A609" s="11">
        <f t="shared" si="9"/>
        <v>607</v>
      </c>
      <c r="B609" s="13" t="s">
        <v>1074</v>
      </c>
      <c r="C609" s="13" t="s">
        <v>1075</v>
      </c>
      <c r="D609" s="75" t="s">
        <v>933</v>
      </c>
      <c r="E609" s="71">
        <v>61500</v>
      </c>
      <c r="F609" s="13" t="s">
        <v>764</v>
      </c>
    </row>
    <row r="610" spans="1:6" s="14" customFormat="1">
      <c r="A610" s="11">
        <f t="shared" si="9"/>
        <v>608</v>
      </c>
      <c r="B610" s="13" t="s">
        <v>1076</v>
      </c>
      <c r="C610" s="13" t="s">
        <v>1077</v>
      </c>
      <c r="D610" s="75" t="s">
        <v>933</v>
      </c>
      <c r="E610" s="71">
        <v>258300</v>
      </c>
      <c r="F610" s="13" t="s">
        <v>764</v>
      </c>
    </row>
    <row r="611" spans="1:6" s="14" customFormat="1">
      <c r="A611" s="11">
        <f t="shared" si="9"/>
        <v>609</v>
      </c>
      <c r="B611" s="13" t="s">
        <v>1079</v>
      </c>
      <c r="C611" s="13" t="s">
        <v>1080</v>
      </c>
      <c r="D611" s="75" t="s">
        <v>933</v>
      </c>
      <c r="E611" s="71">
        <v>36900</v>
      </c>
      <c r="F611" s="13" t="s">
        <v>764</v>
      </c>
    </row>
    <row r="612" spans="1:6" s="14" customFormat="1">
      <c r="A612" s="11">
        <f t="shared" si="9"/>
        <v>610</v>
      </c>
      <c r="B612" s="13" t="s">
        <v>1079</v>
      </c>
      <c r="C612" s="13" t="s">
        <v>1081</v>
      </c>
      <c r="D612" s="75" t="s">
        <v>933</v>
      </c>
      <c r="E612" s="71">
        <v>36900</v>
      </c>
      <c r="F612" s="13" t="s">
        <v>764</v>
      </c>
    </row>
    <row r="613" spans="1:6" s="14" customFormat="1">
      <c r="A613" s="11">
        <f t="shared" si="9"/>
        <v>611</v>
      </c>
      <c r="B613" s="13" t="s">
        <v>1116</v>
      </c>
      <c r="C613" s="13" t="s">
        <v>1082</v>
      </c>
      <c r="D613" s="75" t="s">
        <v>933</v>
      </c>
      <c r="E613" s="71">
        <v>18351.599999999999</v>
      </c>
      <c r="F613" s="13" t="s">
        <v>764</v>
      </c>
    </row>
    <row r="614" spans="1:6" s="14" customFormat="1">
      <c r="A614" s="11">
        <f t="shared" si="9"/>
        <v>612</v>
      </c>
      <c r="B614" s="13" t="s">
        <v>1116</v>
      </c>
      <c r="C614" s="13" t="s">
        <v>1083</v>
      </c>
      <c r="D614" s="75" t="s">
        <v>933</v>
      </c>
      <c r="E614" s="71">
        <v>18351.599999999999</v>
      </c>
      <c r="F614" s="13" t="s">
        <v>764</v>
      </c>
    </row>
    <row r="615" spans="1:6" s="14" customFormat="1">
      <c r="A615" s="11">
        <f t="shared" si="9"/>
        <v>613</v>
      </c>
      <c r="B615" s="13" t="s">
        <v>1118</v>
      </c>
      <c r="C615" s="13" t="s">
        <v>1108</v>
      </c>
      <c r="D615" s="75" t="s">
        <v>933</v>
      </c>
      <c r="E615" s="71">
        <v>1783.5</v>
      </c>
      <c r="F615" s="13" t="s">
        <v>764</v>
      </c>
    </row>
    <row r="616" spans="1:6" s="14" customFormat="1">
      <c r="A616" s="11">
        <f t="shared" si="9"/>
        <v>614</v>
      </c>
      <c r="B616" s="13" t="s">
        <v>1118</v>
      </c>
      <c r="C616" s="13" t="s">
        <v>1109</v>
      </c>
      <c r="D616" s="75" t="s">
        <v>933</v>
      </c>
      <c r="E616" s="71">
        <v>1783.5</v>
      </c>
      <c r="F616" s="13" t="s">
        <v>764</v>
      </c>
    </row>
    <row r="617" spans="1:6" s="14" customFormat="1">
      <c r="A617" s="11">
        <f t="shared" si="9"/>
        <v>615</v>
      </c>
      <c r="B617" s="13" t="s">
        <v>1118</v>
      </c>
      <c r="C617" s="13" t="s">
        <v>1110</v>
      </c>
      <c r="D617" s="75" t="s">
        <v>933</v>
      </c>
      <c r="E617" s="71">
        <v>1783.5</v>
      </c>
      <c r="F617" s="13" t="s">
        <v>764</v>
      </c>
    </row>
    <row r="618" spans="1:6" s="14" customFormat="1">
      <c r="A618" s="11">
        <f t="shared" si="9"/>
        <v>616</v>
      </c>
      <c r="B618" s="13" t="s">
        <v>1118</v>
      </c>
      <c r="C618" s="13" t="s">
        <v>1111</v>
      </c>
      <c r="D618" s="75" t="s">
        <v>933</v>
      </c>
      <c r="E618" s="71">
        <v>1783.5</v>
      </c>
      <c r="F618" s="13" t="s">
        <v>764</v>
      </c>
    </row>
    <row r="619" spans="1:6" s="14" customFormat="1">
      <c r="A619" s="11">
        <f t="shared" si="9"/>
        <v>617</v>
      </c>
      <c r="B619" s="13" t="s">
        <v>1118</v>
      </c>
      <c r="C619" s="13" t="s">
        <v>1112</v>
      </c>
      <c r="D619" s="75" t="s">
        <v>933</v>
      </c>
      <c r="E619" s="71">
        <v>1783.5</v>
      </c>
      <c r="F619" s="13" t="s">
        <v>764</v>
      </c>
    </row>
    <row r="620" spans="1:6" s="14" customFormat="1">
      <c r="A620" s="11">
        <f t="shared" si="9"/>
        <v>618</v>
      </c>
      <c r="B620" s="13" t="s">
        <v>1118</v>
      </c>
      <c r="C620" s="13" t="s">
        <v>1113</v>
      </c>
      <c r="D620" s="75" t="s">
        <v>933</v>
      </c>
      <c r="E620" s="71">
        <v>1783.5</v>
      </c>
      <c r="F620" s="13" t="s">
        <v>764</v>
      </c>
    </row>
    <row r="621" spans="1:6" s="14" customFormat="1">
      <c r="A621" s="11">
        <f t="shared" si="9"/>
        <v>619</v>
      </c>
      <c r="B621" s="13" t="s">
        <v>1118</v>
      </c>
      <c r="C621" s="13" t="s">
        <v>1114</v>
      </c>
      <c r="D621" s="75" t="s">
        <v>933</v>
      </c>
      <c r="E621" s="71">
        <v>1783.5</v>
      </c>
      <c r="F621" s="13" t="s">
        <v>764</v>
      </c>
    </row>
    <row r="622" spans="1:6" s="14" customFormat="1">
      <c r="A622" s="11">
        <f t="shared" si="9"/>
        <v>620</v>
      </c>
      <c r="B622" s="13" t="s">
        <v>1118</v>
      </c>
      <c r="C622" s="13" t="s">
        <v>1115</v>
      </c>
      <c r="D622" s="75" t="s">
        <v>933</v>
      </c>
      <c r="E622" s="71">
        <v>1783.5</v>
      </c>
      <c r="F622" s="13" t="s">
        <v>764</v>
      </c>
    </row>
    <row r="623" spans="1:6" s="14" customFormat="1">
      <c r="A623" s="11">
        <f t="shared" si="9"/>
        <v>621</v>
      </c>
      <c r="B623" s="13" t="s">
        <v>1118</v>
      </c>
      <c r="C623" s="13" t="s">
        <v>1119</v>
      </c>
      <c r="D623" s="75" t="s">
        <v>933</v>
      </c>
      <c r="E623" s="71">
        <v>1783.5</v>
      </c>
      <c r="F623" s="13" t="s">
        <v>764</v>
      </c>
    </row>
    <row r="624" spans="1:6" s="14" customFormat="1">
      <c r="A624" s="11">
        <f t="shared" si="9"/>
        <v>622</v>
      </c>
      <c r="B624" s="13" t="s">
        <v>1118</v>
      </c>
      <c r="C624" s="13" t="s">
        <v>1120</v>
      </c>
      <c r="D624" s="75" t="s">
        <v>933</v>
      </c>
      <c r="E624" s="71">
        <v>1783.5</v>
      </c>
      <c r="F624" s="13" t="s">
        <v>764</v>
      </c>
    </row>
    <row r="625" spans="1:6" s="14" customFormat="1">
      <c r="A625" s="11">
        <f t="shared" si="9"/>
        <v>623</v>
      </c>
      <c r="B625" s="13" t="s">
        <v>1118</v>
      </c>
      <c r="C625" s="13" t="s">
        <v>1121</v>
      </c>
      <c r="D625" s="75" t="s">
        <v>933</v>
      </c>
      <c r="E625" s="71">
        <v>1783.5</v>
      </c>
      <c r="F625" s="13" t="s">
        <v>764</v>
      </c>
    </row>
    <row r="626" spans="1:6" s="14" customFormat="1">
      <c r="A626" s="11">
        <f t="shared" si="9"/>
        <v>624</v>
      </c>
      <c r="B626" s="13" t="s">
        <v>1118</v>
      </c>
      <c r="C626" s="13" t="s">
        <v>1122</v>
      </c>
      <c r="D626" s="75" t="s">
        <v>933</v>
      </c>
      <c r="E626" s="71">
        <v>1783.5</v>
      </c>
      <c r="F626" s="13" t="s">
        <v>764</v>
      </c>
    </row>
    <row r="627" spans="1:6" s="14" customFormat="1">
      <c r="A627" s="11">
        <f t="shared" si="9"/>
        <v>625</v>
      </c>
      <c r="B627" s="13" t="s">
        <v>1118</v>
      </c>
      <c r="C627" s="13" t="s">
        <v>1123</v>
      </c>
      <c r="D627" s="75" t="s">
        <v>933</v>
      </c>
      <c r="E627" s="71">
        <v>1783.5</v>
      </c>
      <c r="F627" s="13" t="s">
        <v>764</v>
      </c>
    </row>
    <row r="628" spans="1:6" s="14" customFormat="1">
      <c r="A628" s="11">
        <f t="shared" si="9"/>
        <v>626</v>
      </c>
      <c r="B628" s="13" t="s">
        <v>1118</v>
      </c>
      <c r="C628" s="13" t="s">
        <v>1124</v>
      </c>
      <c r="D628" s="75" t="s">
        <v>933</v>
      </c>
      <c r="E628" s="71">
        <v>1783.5</v>
      </c>
      <c r="F628" s="13" t="s">
        <v>764</v>
      </c>
    </row>
    <row r="629" spans="1:6" s="14" customFormat="1">
      <c r="A629" s="11">
        <f t="shared" si="9"/>
        <v>627</v>
      </c>
      <c r="B629" s="13" t="s">
        <v>1118</v>
      </c>
      <c r="C629" s="13" t="s">
        <v>1125</v>
      </c>
      <c r="D629" s="75" t="s">
        <v>933</v>
      </c>
      <c r="E629" s="71">
        <v>1783.5</v>
      </c>
      <c r="F629" s="13" t="s">
        <v>764</v>
      </c>
    </row>
    <row r="630" spans="1:6" s="14" customFormat="1">
      <c r="A630" s="11">
        <f t="shared" si="9"/>
        <v>628</v>
      </c>
      <c r="B630" s="13" t="s">
        <v>1118</v>
      </c>
      <c r="C630" s="13" t="s">
        <v>1126</v>
      </c>
      <c r="D630" s="75" t="s">
        <v>933</v>
      </c>
      <c r="E630" s="71">
        <v>1783.5</v>
      </c>
      <c r="F630" s="13" t="s">
        <v>764</v>
      </c>
    </row>
    <row r="631" spans="1:6" s="14" customFormat="1">
      <c r="A631" s="11">
        <f t="shared" si="9"/>
        <v>629</v>
      </c>
      <c r="B631" s="13" t="s">
        <v>1134</v>
      </c>
      <c r="C631" s="13" t="s">
        <v>1127</v>
      </c>
      <c r="D631" s="75" t="s">
        <v>933</v>
      </c>
      <c r="E631" s="71">
        <v>3062.7</v>
      </c>
      <c r="F631" s="13" t="s">
        <v>764</v>
      </c>
    </row>
    <row r="632" spans="1:6" s="14" customFormat="1">
      <c r="A632" s="11">
        <f t="shared" si="9"/>
        <v>630</v>
      </c>
      <c r="B632" s="13" t="s">
        <v>1134</v>
      </c>
      <c r="C632" s="13" t="s">
        <v>1128</v>
      </c>
      <c r="D632" s="75" t="s">
        <v>933</v>
      </c>
      <c r="E632" s="71">
        <v>3062.7</v>
      </c>
      <c r="F632" s="13" t="s">
        <v>764</v>
      </c>
    </row>
    <row r="633" spans="1:6" s="14" customFormat="1">
      <c r="A633" s="11">
        <f t="shared" si="9"/>
        <v>631</v>
      </c>
      <c r="B633" s="13" t="s">
        <v>1134</v>
      </c>
      <c r="C633" s="13" t="s">
        <v>1129</v>
      </c>
      <c r="D633" s="75" t="s">
        <v>933</v>
      </c>
      <c r="E633" s="71">
        <v>3062.7</v>
      </c>
      <c r="F633" s="13" t="s">
        <v>764</v>
      </c>
    </row>
    <row r="634" spans="1:6" s="14" customFormat="1">
      <c r="A634" s="11">
        <f t="shared" si="9"/>
        <v>632</v>
      </c>
      <c r="B634" s="13" t="s">
        <v>1134</v>
      </c>
      <c r="C634" s="13" t="s">
        <v>1130</v>
      </c>
      <c r="D634" s="75" t="s">
        <v>933</v>
      </c>
      <c r="E634" s="71">
        <v>3062.7</v>
      </c>
      <c r="F634" s="13" t="s">
        <v>764</v>
      </c>
    </row>
    <row r="635" spans="1:6" s="14" customFormat="1">
      <c r="A635" s="11">
        <f t="shared" si="9"/>
        <v>633</v>
      </c>
      <c r="B635" s="13" t="s">
        <v>1134</v>
      </c>
      <c r="C635" s="13" t="s">
        <v>1131</v>
      </c>
      <c r="D635" s="75" t="s">
        <v>933</v>
      </c>
      <c r="E635" s="71">
        <v>3062.7</v>
      </c>
      <c r="F635" s="13" t="s">
        <v>764</v>
      </c>
    </row>
    <row r="636" spans="1:6" s="14" customFormat="1">
      <c r="A636" s="11">
        <f t="shared" si="9"/>
        <v>634</v>
      </c>
      <c r="B636" s="13" t="s">
        <v>1134</v>
      </c>
      <c r="C636" s="13" t="s">
        <v>1132</v>
      </c>
      <c r="D636" s="75" t="s">
        <v>933</v>
      </c>
      <c r="E636" s="71">
        <v>3062.7</v>
      </c>
      <c r="F636" s="13" t="s">
        <v>764</v>
      </c>
    </row>
    <row r="637" spans="1:6" s="14" customFormat="1">
      <c r="A637" s="11">
        <f t="shared" si="9"/>
        <v>635</v>
      </c>
      <c r="B637" s="13" t="s">
        <v>1312</v>
      </c>
      <c r="C637" s="13" t="s">
        <v>1313</v>
      </c>
      <c r="D637" s="75" t="s">
        <v>933</v>
      </c>
      <c r="E637" s="71">
        <v>8610</v>
      </c>
      <c r="F637" s="13" t="s">
        <v>764</v>
      </c>
    </row>
    <row r="638" spans="1:6" s="14" customFormat="1">
      <c r="A638" s="11">
        <f t="shared" si="9"/>
        <v>636</v>
      </c>
      <c r="B638" s="13" t="s">
        <v>1184</v>
      </c>
      <c r="C638" s="13" t="s">
        <v>1181</v>
      </c>
      <c r="D638" s="75" t="s">
        <v>1183</v>
      </c>
      <c r="E638" s="71">
        <v>37058.32</v>
      </c>
      <c r="F638" s="13" t="s">
        <v>764</v>
      </c>
    </row>
    <row r="639" spans="1:6" s="14" customFormat="1">
      <c r="A639" s="11">
        <f t="shared" si="9"/>
        <v>637</v>
      </c>
      <c r="B639" s="13" t="s">
        <v>1184</v>
      </c>
      <c r="C639" s="13" t="s">
        <v>1182</v>
      </c>
      <c r="D639" s="75" t="s">
        <v>1183</v>
      </c>
      <c r="E639" s="71">
        <v>37058.32</v>
      </c>
      <c r="F639" s="13" t="s">
        <v>764</v>
      </c>
    </row>
    <row r="640" spans="1:6" s="14" customFormat="1">
      <c r="A640" s="11">
        <f t="shared" si="9"/>
        <v>638</v>
      </c>
      <c r="B640" s="13" t="s">
        <v>1185</v>
      </c>
      <c r="C640" s="13" t="s">
        <v>1186</v>
      </c>
      <c r="D640" s="75" t="s">
        <v>1187</v>
      </c>
      <c r="E640" s="71">
        <v>47507.55</v>
      </c>
      <c r="F640" s="13" t="s">
        <v>764</v>
      </c>
    </row>
    <row r="641" spans="1:6" s="14" customFormat="1">
      <c r="A641" s="11">
        <f t="shared" si="9"/>
        <v>639</v>
      </c>
      <c r="B641" s="13" t="s">
        <v>1185</v>
      </c>
      <c r="C641" s="13" t="s">
        <v>1188</v>
      </c>
      <c r="D641" s="75" t="s">
        <v>1187</v>
      </c>
      <c r="E641" s="71">
        <v>47507.55</v>
      </c>
      <c r="F641" s="13" t="s">
        <v>764</v>
      </c>
    </row>
    <row r="642" spans="1:6" s="14" customFormat="1">
      <c r="A642" s="11">
        <f t="shared" si="9"/>
        <v>640</v>
      </c>
      <c r="B642" s="81" t="s">
        <v>2054</v>
      </c>
      <c r="C642" s="81" t="s">
        <v>2059</v>
      </c>
      <c r="D642" s="81" t="s">
        <v>2064</v>
      </c>
      <c r="E642" s="82">
        <v>69784.7</v>
      </c>
      <c r="F642" s="13" t="s">
        <v>764</v>
      </c>
    </row>
    <row r="643" spans="1:6" s="14" customFormat="1">
      <c r="A643" s="11">
        <f t="shared" si="9"/>
        <v>641</v>
      </c>
      <c r="B643" s="81" t="s">
        <v>2055</v>
      </c>
      <c r="C643" s="81" t="s">
        <v>2060</v>
      </c>
      <c r="D643" s="81" t="s">
        <v>2065</v>
      </c>
      <c r="E643" s="82">
        <v>61080.89</v>
      </c>
      <c r="F643" s="13" t="s">
        <v>764</v>
      </c>
    </row>
    <row r="644" spans="1:6" s="14" customFormat="1">
      <c r="A644" s="11">
        <f t="shared" ref="A644:A707" si="10">ROW(A642)</f>
        <v>642</v>
      </c>
      <c r="B644" s="81" t="s">
        <v>2056</v>
      </c>
      <c r="C644" s="81" t="s">
        <v>2061</v>
      </c>
      <c r="D644" s="81" t="s">
        <v>2066</v>
      </c>
      <c r="E644" s="82">
        <v>41661.089999999997</v>
      </c>
      <c r="F644" s="13" t="s">
        <v>764</v>
      </c>
    </row>
    <row r="645" spans="1:6" s="14" customFormat="1">
      <c r="A645" s="11">
        <f t="shared" si="10"/>
        <v>643</v>
      </c>
      <c r="B645" s="81" t="s">
        <v>2057</v>
      </c>
      <c r="C645" s="81" t="s">
        <v>2062</v>
      </c>
      <c r="D645" s="81" t="s">
        <v>2066</v>
      </c>
      <c r="E645" s="82">
        <v>13887.03</v>
      </c>
      <c r="F645" s="13" t="s">
        <v>764</v>
      </c>
    </row>
    <row r="646" spans="1:6" s="14" customFormat="1">
      <c r="A646" s="11">
        <f t="shared" si="10"/>
        <v>644</v>
      </c>
      <c r="B646" s="81" t="s">
        <v>2058</v>
      </c>
      <c r="C646" s="81" t="s">
        <v>2063</v>
      </c>
      <c r="D646" s="81" t="s">
        <v>2067</v>
      </c>
      <c r="E646" s="82">
        <v>45290.44</v>
      </c>
      <c r="F646" s="13" t="s">
        <v>764</v>
      </c>
    </row>
    <row r="647" spans="1:6" s="14" customFormat="1">
      <c r="A647" s="11">
        <f t="shared" si="10"/>
        <v>645</v>
      </c>
      <c r="B647" s="13" t="s">
        <v>1135</v>
      </c>
      <c r="C647" s="13" t="s">
        <v>1133</v>
      </c>
      <c r="D647" s="75" t="s">
        <v>933</v>
      </c>
      <c r="E647" s="71">
        <v>4920</v>
      </c>
      <c r="F647" s="13" t="s">
        <v>764</v>
      </c>
    </row>
    <row r="648" spans="1:6" s="14" customFormat="1">
      <c r="A648" s="11">
        <f t="shared" si="10"/>
        <v>646</v>
      </c>
      <c r="B648" s="13" t="s">
        <v>1261</v>
      </c>
      <c r="C648" s="13" t="s">
        <v>2074</v>
      </c>
      <c r="D648" s="75" t="s">
        <v>1262</v>
      </c>
      <c r="E648" s="71">
        <v>1234.7</v>
      </c>
      <c r="F648" s="13" t="s">
        <v>764</v>
      </c>
    </row>
    <row r="649" spans="1:6" s="14" customFormat="1">
      <c r="A649" s="11">
        <f t="shared" si="10"/>
        <v>647</v>
      </c>
      <c r="B649" s="13" t="s">
        <v>259</v>
      </c>
      <c r="C649" s="13" t="s">
        <v>251</v>
      </c>
      <c r="D649" s="75" t="s">
        <v>258</v>
      </c>
      <c r="E649" s="26">
        <v>63154.35</v>
      </c>
      <c r="F649" s="13" t="s">
        <v>764</v>
      </c>
    </row>
    <row r="650" spans="1:6" s="14" customFormat="1" ht="24">
      <c r="A650" s="11">
        <f t="shared" si="10"/>
        <v>648</v>
      </c>
      <c r="B650" s="13" t="s">
        <v>1751</v>
      </c>
      <c r="C650" s="13" t="s">
        <v>249</v>
      </c>
      <c r="D650" s="75" t="s">
        <v>1752</v>
      </c>
      <c r="E650" s="26">
        <v>129756</v>
      </c>
      <c r="F650" s="13" t="s">
        <v>764</v>
      </c>
    </row>
    <row r="651" spans="1:6" s="14" customFormat="1">
      <c r="A651" s="11">
        <f t="shared" si="10"/>
        <v>649</v>
      </c>
      <c r="B651" s="13" t="s">
        <v>1759</v>
      </c>
      <c r="C651" s="13" t="s">
        <v>1760</v>
      </c>
      <c r="D651" s="75">
        <v>43706</v>
      </c>
      <c r="E651" s="71">
        <v>12500</v>
      </c>
      <c r="F651" s="13" t="s">
        <v>764</v>
      </c>
    </row>
    <row r="652" spans="1:6" s="14" customFormat="1">
      <c r="A652" s="11">
        <f t="shared" si="10"/>
        <v>650</v>
      </c>
      <c r="B652" s="13" t="s">
        <v>2288</v>
      </c>
      <c r="C652" s="13"/>
      <c r="D652" s="75">
        <v>44344</v>
      </c>
      <c r="E652" s="71">
        <v>50184</v>
      </c>
      <c r="F652" s="13" t="s">
        <v>764</v>
      </c>
    </row>
    <row r="653" spans="1:6" s="14" customFormat="1">
      <c r="A653" s="11">
        <f t="shared" si="10"/>
        <v>651</v>
      </c>
      <c r="B653" s="13" t="s">
        <v>2289</v>
      </c>
      <c r="C653" s="13"/>
      <c r="D653" s="75">
        <v>44504</v>
      </c>
      <c r="E653" s="71">
        <v>20644</v>
      </c>
      <c r="F653" s="13" t="s">
        <v>764</v>
      </c>
    </row>
    <row r="654" spans="1:6" s="14" customFormat="1">
      <c r="A654" s="11">
        <f t="shared" si="10"/>
        <v>652</v>
      </c>
      <c r="B654" s="13" t="s">
        <v>2290</v>
      </c>
      <c r="C654" s="13"/>
      <c r="D654" s="75">
        <v>44523</v>
      </c>
      <c r="E654" s="71">
        <v>14120.4</v>
      </c>
      <c r="F654" s="13" t="s">
        <v>764</v>
      </c>
    </row>
    <row r="655" spans="1:6" s="14" customFormat="1">
      <c r="A655" s="11">
        <f t="shared" si="10"/>
        <v>653</v>
      </c>
      <c r="B655" s="13" t="s">
        <v>2291</v>
      </c>
      <c r="C655" s="13"/>
      <c r="D655" s="75">
        <v>44531</v>
      </c>
      <c r="E655" s="71">
        <v>6801.9</v>
      </c>
      <c r="F655" s="13" t="s">
        <v>764</v>
      </c>
    </row>
    <row r="656" spans="1:6" s="14" customFormat="1">
      <c r="A656" s="11">
        <f t="shared" si="10"/>
        <v>654</v>
      </c>
      <c r="B656" s="13" t="s">
        <v>2292</v>
      </c>
      <c r="C656" s="13"/>
      <c r="D656" s="75">
        <v>44531</v>
      </c>
      <c r="E656" s="71">
        <v>6900.3</v>
      </c>
      <c r="F656" s="13" t="s">
        <v>764</v>
      </c>
    </row>
    <row r="657" spans="1:6" s="14" customFormat="1">
      <c r="A657" s="11">
        <f t="shared" si="10"/>
        <v>655</v>
      </c>
      <c r="B657" s="13" t="s">
        <v>2294</v>
      </c>
      <c r="C657" s="13"/>
      <c r="D657" s="75">
        <v>44551</v>
      </c>
      <c r="E657" s="71">
        <v>25584</v>
      </c>
      <c r="F657" s="13" t="s">
        <v>764</v>
      </c>
    </row>
    <row r="658" spans="1:6" s="14" customFormat="1">
      <c r="A658" s="11">
        <f t="shared" si="10"/>
        <v>656</v>
      </c>
      <c r="B658" s="13" t="s">
        <v>2297</v>
      </c>
      <c r="C658" s="13"/>
      <c r="D658" s="75">
        <v>44551</v>
      </c>
      <c r="E658" s="26">
        <v>14268</v>
      </c>
      <c r="F658" s="13" t="s">
        <v>764</v>
      </c>
    </row>
    <row r="659" spans="1:6" s="14" customFormat="1">
      <c r="A659" s="11">
        <f t="shared" si="10"/>
        <v>657</v>
      </c>
      <c r="B659" s="13" t="s">
        <v>2300</v>
      </c>
      <c r="C659" s="13"/>
      <c r="D659" s="75">
        <v>44553</v>
      </c>
      <c r="E659" s="26">
        <v>59040</v>
      </c>
      <c r="F659" s="13" t="s">
        <v>764</v>
      </c>
    </row>
    <row r="660" spans="1:6" s="14" customFormat="1">
      <c r="A660" s="11">
        <f t="shared" si="10"/>
        <v>658</v>
      </c>
      <c r="B660" s="13" t="s">
        <v>2299</v>
      </c>
      <c r="C660" s="13"/>
      <c r="D660" s="75">
        <v>44553</v>
      </c>
      <c r="E660" s="26">
        <v>44280</v>
      </c>
      <c r="F660" s="13" t="s">
        <v>764</v>
      </c>
    </row>
    <row r="661" spans="1:6" s="14" customFormat="1">
      <c r="A661" s="11">
        <f t="shared" si="10"/>
        <v>659</v>
      </c>
      <c r="B661" s="13" t="s">
        <v>2301</v>
      </c>
      <c r="C661" s="13"/>
      <c r="D661" s="75">
        <v>44553</v>
      </c>
      <c r="E661" s="26">
        <v>145140</v>
      </c>
      <c r="F661" s="13" t="s">
        <v>764</v>
      </c>
    </row>
    <row r="662" spans="1:6" s="14" customFormat="1">
      <c r="A662" s="11">
        <f t="shared" si="10"/>
        <v>660</v>
      </c>
      <c r="B662" s="13" t="s">
        <v>2302</v>
      </c>
      <c r="C662" s="13"/>
      <c r="D662" s="75">
        <v>44553</v>
      </c>
      <c r="E662" s="26">
        <v>47970</v>
      </c>
      <c r="F662" s="13" t="s">
        <v>764</v>
      </c>
    </row>
    <row r="663" spans="1:6" s="14" customFormat="1">
      <c r="A663" s="11">
        <f t="shared" si="10"/>
        <v>661</v>
      </c>
      <c r="B663" s="13" t="s">
        <v>2303</v>
      </c>
      <c r="C663" s="13"/>
      <c r="D663" s="75">
        <v>44553</v>
      </c>
      <c r="E663" s="26">
        <v>232470</v>
      </c>
      <c r="F663" s="13" t="s">
        <v>764</v>
      </c>
    </row>
    <row r="664" spans="1:6" s="14" customFormat="1">
      <c r="A664" s="11">
        <f t="shared" si="10"/>
        <v>662</v>
      </c>
      <c r="B664" s="13" t="s">
        <v>2304</v>
      </c>
      <c r="C664" s="13"/>
      <c r="D664" s="75">
        <v>44553</v>
      </c>
      <c r="E664" s="26">
        <v>22140</v>
      </c>
      <c r="F664" s="13" t="s">
        <v>764</v>
      </c>
    </row>
    <row r="665" spans="1:6" s="14" customFormat="1">
      <c r="A665" s="11">
        <f t="shared" si="10"/>
        <v>663</v>
      </c>
      <c r="B665" s="13" t="s">
        <v>2308</v>
      </c>
      <c r="C665" s="13"/>
      <c r="D665" s="75">
        <v>44572</v>
      </c>
      <c r="E665" s="26">
        <v>8798</v>
      </c>
      <c r="F665" s="13" t="s">
        <v>764</v>
      </c>
    </row>
    <row r="666" spans="1:6" s="14" customFormat="1">
      <c r="A666" s="11">
        <f t="shared" si="10"/>
        <v>664</v>
      </c>
      <c r="B666" s="13" t="s">
        <v>2714</v>
      </c>
      <c r="C666" s="13"/>
      <c r="D666" s="75">
        <v>45261</v>
      </c>
      <c r="E666" s="26">
        <v>8426</v>
      </c>
      <c r="F666" s="13" t="s">
        <v>764</v>
      </c>
    </row>
    <row r="667" spans="1:6" s="14" customFormat="1">
      <c r="A667" s="11">
        <f t="shared" si="10"/>
        <v>665</v>
      </c>
      <c r="B667" s="13" t="s">
        <v>2715</v>
      </c>
      <c r="C667" s="13"/>
      <c r="D667" s="75">
        <v>45261</v>
      </c>
      <c r="E667" s="26">
        <v>35916</v>
      </c>
      <c r="F667" s="13" t="s">
        <v>764</v>
      </c>
    </row>
    <row r="668" spans="1:6" s="14" customFormat="1">
      <c r="A668" s="11">
        <f t="shared" si="10"/>
        <v>666</v>
      </c>
      <c r="B668" s="13" t="s">
        <v>2716</v>
      </c>
      <c r="C668" s="13"/>
      <c r="D668" s="75">
        <v>45261</v>
      </c>
      <c r="E668" s="26">
        <v>9102</v>
      </c>
      <c r="F668" s="13" t="s">
        <v>764</v>
      </c>
    </row>
    <row r="669" spans="1:6" s="14" customFormat="1">
      <c r="A669" s="11">
        <f t="shared" si="10"/>
        <v>667</v>
      </c>
      <c r="B669" s="13" t="s">
        <v>2717</v>
      </c>
      <c r="C669" s="13"/>
      <c r="D669" s="75">
        <v>45261</v>
      </c>
      <c r="E669" s="26">
        <v>7995</v>
      </c>
      <c r="F669" s="13" t="s">
        <v>764</v>
      </c>
    </row>
    <row r="670" spans="1:6" s="14" customFormat="1">
      <c r="A670" s="11">
        <f t="shared" si="10"/>
        <v>668</v>
      </c>
      <c r="B670" s="13" t="s">
        <v>2718</v>
      </c>
      <c r="C670" s="13"/>
      <c r="D670" s="75">
        <v>45261</v>
      </c>
      <c r="E670" s="26">
        <v>12177</v>
      </c>
      <c r="F670" s="13" t="s">
        <v>764</v>
      </c>
    </row>
    <row r="671" spans="1:6" s="14" customFormat="1">
      <c r="A671" s="11">
        <f t="shared" si="10"/>
        <v>669</v>
      </c>
      <c r="B671" s="13" t="s">
        <v>2720</v>
      </c>
      <c r="C671" s="13"/>
      <c r="D671" s="75">
        <v>44958</v>
      </c>
      <c r="E671" s="26">
        <v>14630</v>
      </c>
      <c r="F671" s="13" t="s">
        <v>764</v>
      </c>
    </row>
    <row r="672" spans="1:6" s="14" customFormat="1">
      <c r="A672" s="11">
        <f t="shared" si="10"/>
        <v>670</v>
      </c>
      <c r="B672" s="13" t="s">
        <v>2721</v>
      </c>
      <c r="C672" s="13"/>
      <c r="D672" s="75">
        <v>44958</v>
      </c>
      <c r="E672" s="26">
        <v>7315</v>
      </c>
      <c r="F672" s="13" t="s">
        <v>764</v>
      </c>
    </row>
    <row r="673" spans="1:6" s="14" customFormat="1">
      <c r="A673" s="11">
        <f t="shared" si="10"/>
        <v>671</v>
      </c>
      <c r="B673" s="13" t="s">
        <v>2723</v>
      </c>
      <c r="C673" s="13"/>
      <c r="D673" s="75">
        <v>44945</v>
      </c>
      <c r="E673" s="26">
        <v>3174</v>
      </c>
      <c r="F673" s="13" t="s">
        <v>764</v>
      </c>
    </row>
    <row r="674" spans="1:6" s="14" customFormat="1">
      <c r="A674" s="11">
        <f t="shared" si="10"/>
        <v>672</v>
      </c>
      <c r="B674" s="13" t="s">
        <v>2724</v>
      </c>
      <c r="C674" s="13"/>
      <c r="D674" s="75">
        <v>44953</v>
      </c>
      <c r="E674" s="26">
        <v>6750</v>
      </c>
      <c r="F674" s="13" t="s">
        <v>764</v>
      </c>
    </row>
    <row r="675" spans="1:6" s="14" customFormat="1">
      <c r="A675" s="11">
        <f t="shared" si="10"/>
        <v>673</v>
      </c>
      <c r="B675" s="13" t="s">
        <v>2725</v>
      </c>
      <c r="C675" s="13"/>
      <c r="D675" s="75">
        <v>44956</v>
      </c>
      <c r="E675" s="26">
        <v>7792</v>
      </c>
      <c r="F675" s="13" t="s">
        <v>764</v>
      </c>
    </row>
    <row r="676" spans="1:6" s="14" customFormat="1">
      <c r="A676" s="11">
        <f t="shared" si="10"/>
        <v>674</v>
      </c>
      <c r="B676" s="13" t="s">
        <v>2728</v>
      </c>
      <c r="C676" s="13"/>
      <c r="D676" s="75">
        <v>45000</v>
      </c>
      <c r="E676" s="26">
        <v>8155</v>
      </c>
      <c r="F676" s="13" t="s">
        <v>764</v>
      </c>
    </row>
    <row r="677" spans="1:6" s="14" customFormat="1">
      <c r="A677" s="11">
        <f t="shared" si="10"/>
        <v>675</v>
      </c>
      <c r="B677" s="13" t="s">
        <v>2728</v>
      </c>
      <c r="C677" s="13"/>
      <c r="D677" s="75">
        <v>45019</v>
      </c>
      <c r="E677" s="26">
        <v>8155</v>
      </c>
      <c r="F677" s="13" t="s">
        <v>764</v>
      </c>
    </row>
    <row r="678" spans="1:6" s="14" customFormat="1">
      <c r="A678" s="11">
        <f t="shared" si="10"/>
        <v>676</v>
      </c>
      <c r="B678" s="13" t="s">
        <v>2729</v>
      </c>
      <c r="C678" s="13"/>
      <c r="D678" s="75">
        <v>45076</v>
      </c>
      <c r="E678" s="26">
        <v>8598</v>
      </c>
      <c r="F678" s="13" t="s">
        <v>764</v>
      </c>
    </row>
    <row r="679" spans="1:6" s="14" customFormat="1">
      <c r="A679" s="11">
        <f t="shared" si="10"/>
        <v>677</v>
      </c>
      <c r="B679" s="13" t="s">
        <v>2729</v>
      </c>
      <c r="C679" s="13"/>
      <c r="D679" s="75">
        <v>45245</v>
      </c>
      <c r="E679" s="26">
        <v>7294</v>
      </c>
      <c r="F679" s="13" t="s">
        <v>764</v>
      </c>
    </row>
    <row r="680" spans="1:6" s="14" customFormat="1">
      <c r="A680" s="11">
        <f t="shared" si="10"/>
        <v>678</v>
      </c>
      <c r="B680" s="13" t="s">
        <v>2731</v>
      </c>
      <c r="C680" s="13"/>
      <c r="D680" s="75">
        <v>45282</v>
      </c>
      <c r="E680" s="26">
        <v>66863</v>
      </c>
      <c r="F680" s="13" t="s">
        <v>764</v>
      </c>
    </row>
    <row r="681" spans="1:6" s="14" customFormat="1">
      <c r="A681" s="11">
        <f t="shared" si="10"/>
        <v>679</v>
      </c>
      <c r="B681" s="13" t="s">
        <v>1410</v>
      </c>
      <c r="C681" s="13" t="s">
        <v>1411</v>
      </c>
      <c r="D681" s="75" t="s">
        <v>1412</v>
      </c>
      <c r="E681" s="71">
        <v>1519</v>
      </c>
      <c r="F681" s="13" t="s">
        <v>1007</v>
      </c>
    </row>
    <row r="682" spans="1:6" s="14" customFormat="1">
      <c r="A682" s="11">
        <f t="shared" si="10"/>
        <v>680</v>
      </c>
      <c r="B682" s="13" t="s">
        <v>1410</v>
      </c>
      <c r="C682" s="13"/>
      <c r="D682" s="75"/>
      <c r="E682" s="71">
        <v>2500</v>
      </c>
      <c r="F682" s="13" t="s">
        <v>1007</v>
      </c>
    </row>
    <row r="683" spans="1:6" s="14" customFormat="1">
      <c r="A683" s="11">
        <f t="shared" si="10"/>
        <v>681</v>
      </c>
      <c r="B683" s="13" t="s">
        <v>36</v>
      </c>
      <c r="C683" s="13" t="s">
        <v>1415</v>
      </c>
      <c r="D683" s="75" t="s">
        <v>1412</v>
      </c>
      <c r="E683" s="71">
        <v>499</v>
      </c>
      <c r="F683" s="13" t="s">
        <v>1007</v>
      </c>
    </row>
    <row r="684" spans="1:6" s="14" customFormat="1">
      <c r="A684" s="11">
        <f t="shared" si="10"/>
        <v>682</v>
      </c>
      <c r="B684" s="13" t="s">
        <v>1577</v>
      </c>
      <c r="C684" s="13" t="s">
        <v>1575</v>
      </c>
      <c r="D684" s="75" t="s">
        <v>1576</v>
      </c>
      <c r="E684" s="71">
        <v>429</v>
      </c>
      <c r="F684" s="13" t="s">
        <v>1007</v>
      </c>
    </row>
    <row r="685" spans="1:6" s="14" customFormat="1">
      <c r="A685" s="11">
        <f t="shared" si="10"/>
        <v>683</v>
      </c>
      <c r="B685" s="13" t="s">
        <v>2158</v>
      </c>
      <c r="C685" s="13"/>
      <c r="D685" s="75">
        <v>44538</v>
      </c>
      <c r="E685" s="71">
        <v>2375</v>
      </c>
      <c r="F685" s="13" t="s">
        <v>1007</v>
      </c>
    </row>
    <row r="686" spans="1:6" s="14" customFormat="1">
      <c r="A686" s="11">
        <f t="shared" si="10"/>
        <v>684</v>
      </c>
      <c r="B686" s="13" t="s">
        <v>1577</v>
      </c>
      <c r="C686" s="13" t="s">
        <v>1578</v>
      </c>
      <c r="D686" s="75" t="s">
        <v>1576</v>
      </c>
      <c r="E686" s="71">
        <v>429</v>
      </c>
      <c r="F686" s="13" t="s">
        <v>1007</v>
      </c>
    </row>
    <row r="687" spans="1:6" s="14" customFormat="1">
      <c r="A687" s="11">
        <f t="shared" si="10"/>
        <v>685</v>
      </c>
      <c r="B687" s="13" t="s">
        <v>1008</v>
      </c>
      <c r="C687" s="13" t="s">
        <v>1009</v>
      </c>
      <c r="D687" s="13" t="s">
        <v>1010</v>
      </c>
      <c r="E687" s="12">
        <v>4674</v>
      </c>
      <c r="F687" s="13" t="s">
        <v>188</v>
      </c>
    </row>
    <row r="688" spans="1:6" s="14" customFormat="1" ht="24">
      <c r="A688" s="11">
        <f t="shared" si="10"/>
        <v>686</v>
      </c>
      <c r="B688" s="13" t="s">
        <v>1011</v>
      </c>
      <c r="C688" s="13" t="s">
        <v>1012</v>
      </c>
      <c r="D688" s="13" t="s">
        <v>1010</v>
      </c>
      <c r="E688" s="12">
        <v>3234.9</v>
      </c>
      <c r="F688" s="13" t="s">
        <v>188</v>
      </c>
    </row>
    <row r="689" spans="1:6" s="14" customFormat="1" ht="24">
      <c r="A689" s="11">
        <f t="shared" si="10"/>
        <v>687</v>
      </c>
      <c r="B689" s="13" t="s">
        <v>1013</v>
      </c>
      <c r="C689" s="13" t="s">
        <v>1014</v>
      </c>
      <c r="D689" s="13" t="s">
        <v>1010</v>
      </c>
      <c r="E689" s="12">
        <v>787.2</v>
      </c>
      <c r="F689" s="13" t="s">
        <v>188</v>
      </c>
    </row>
    <row r="690" spans="1:6" s="14" customFormat="1" ht="24">
      <c r="A690" s="11">
        <f t="shared" si="10"/>
        <v>688</v>
      </c>
      <c r="B690" s="13" t="s">
        <v>2795</v>
      </c>
      <c r="C690" s="13" t="s">
        <v>1015</v>
      </c>
      <c r="D690" s="13" t="s">
        <v>1016</v>
      </c>
      <c r="E690" s="12">
        <v>6642</v>
      </c>
      <c r="F690" s="13" t="s">
        <v>188</v>
      </c>
    </row>
    <row r="691" spans="1:6" s="14" customFormat="1">
      <c r="A691" s="11">
        <f t="shared" si="10"/>
        <v>689</v>
      </c>
      <c r="B691" s="13" t="s">
        <v>1020</v>
      </c>
      <c r="C691" s="13">
        <v>1972</v>
      </c>
      <c r="D691" s="13">
        <v>2017</v>
      </c>
      <c r="E691" s="12">
        <v>2782.38</v>
      </c>
      <c r="F691" s="13" t="s">
        <v>188</v>
      </c>
    </row>
    <row r="692" spans="1:6" s="14" customFormat="1">
      <c r="A692" s="11">
        <f t="shared" si="10"/>
        <v>690</v>
      </c>
      <c r="B692" s="13" t="s">
        <v>1021</v>
      </c>
      <c r="C692" s="13">
        <v>1973</v>
      </c>
      <c r="D692" s="13">
        <v>2017</v>
      </c>
      <c r="E692" s="12">
        <v>1806.1</v>
      </c>
      <c r="F692" s="13" t="s">
        <v>188</v>
      </c>
    </row>
    <row r="693" spans="1:6" s="14" customFormat="1">
      <c r="A693" s="11">
        <f t="shared" si="10"/>
        <v>691</v>
      </c>
      <c r="B693" s="13" t="s">
        <v>1022</v>
      </c>
      <c r="C693" s="13">
        <v>2069</v>
      </c>
      <c r="D693" s="13">
        <v>2018</v>
      </c>
      <c r="E693" s="12">
        <v>5103.1099999999997</v>
      </c>
      <c r="F693" s="13" t="s">
        <v>188</v>
      </c>
    </row>
    <row r="694" spans="1:6" s="14" customFormat="1">
      <c r="A694" s="11">
        <f t="shared" si="10"/>
        <v>692</v>
      </c>
      <c r="B694" s="13" t="s">
        <v>1023</v>
      </c>
      <c r="C694" s="13">
        <v>2069</v>
      </c>
      <c r="D694" s="13">
        <v>2018</v>
      </c>
      <c r="E694" s="12">
        <v>3166.02</v>
      </c>
      <c r="F694" s="13" t="s">
        <v>188</v>
      </c>
    </row>
    <row r="695" spans="1:6" s="14" customFormat="1">
      <c r="A695" s="11">
        <f t="shared" si="10"/>
        <v>693</v>
      </c>
      <c r="B695" s="13" t="s">
        <v>1024</v>
      </c>
      <c r="C695" s="13">
        <v>1106</v>
      </c>
      <c r="D695" s="13">
        <v>2015</v>
      </c>
      <c r="E695" s="12">
        <v>1596.6</v>
      </c>
      <c r="F695" s="13" t="s">
        <v>188</v>
      </c>
    </row>
    <row r="696" spans="1:6" s="14" customFormat="1">
      <c r="A696" s="11">
        <f t="shared" si="10"/>
        <v>694</v>
      </c>
      <c r="B696" s="13" t="s">
        <v>1350</v>
      </c>
      <c r="C696" s="13" t="s">
        <v>1351</v>
      </c>
      <c r="D696" s="13" t="s">
        <v>1029</v>
      </c>
      <c r="E696" s="12">
        <v>1168.5</v>
      </c>
      <c r="F696" s="13" t="s">
        <v>188</v>
      </c>
    </row>
    <row r="697" spans="1:6" s="14" customFormat="1">
      <c r="A697" s="11">
        <f t="shared" si="10"/>
        <v>695</v>
      </c>
      <c r="B697" s="13" t="s">
        <v>1640</v>
      </c>
      <c r="C697" s="13" t="s">
        <v>1352</v>
      </c>
      <c r="D697" s="13" t="s">
        <v>1032</v>
      </c>
      <c r="E697" s="12">
        <v>1279.2</v>
      </c>
      <c r="F697" s="13" t="s">
        <v>188</v>
      </c>
    </row>
    <row r="698" spans="1:6" s="14" customFormat="1">
      <c r="A698" s="11">
        <f t="shared" si="10"/>
        <v>696</v>
      </c>
      <c r="B698" s="13" t="s">
        <v>1040</v>
      </c>
      <c r="C698" s="13" t="s">
        <v>1046</v>
      </c>
      <c r="D698" s="13" t="s">
        <v>1038</v>
      </c>
      <c r="E698" s="12">
        <v>756.45</v>
      </c>
      <c r="F698" s="13" t="s">
        <v>188</v>
      </c>
    </row>
    <row r="699" spans="1:6" s="14" customFormat="1">
      <c r="A699" s="11">
        <f t="shared" si="10"/>
        <v>697</v>
      </c>
      <c r="B699" s="13" t="s">
        <v>1641</v>
      </c>
      <c r="C699" s="13" t="s">
        <v>1346</v>
      </c>
      <c r="D699" s="13" t="s">
        <v>1032</v>
      </c>
      <c r="E699" s="12">
        <v>688.8</v>
      </c>
      <c r="F699" s="13" t="s">
        <v>188</v>
      </c>
    </row>
    <row r="700" spans="1:6" s="14" customFormat="1">
      <c r="A700" s="11">
        <f t="shared" si="10"/>
        <v>698</v>
      </c>
      <c r="B700" s="13" t="s">
        <v>2164</v>
      </c>
      <c r="C700" s="13"/>
      <c r="D700" s="70">
        <v>43536</v>
      </c>
      <c r="E700" s="12">
        <v>1000</v>
      </c>
      <c r="F700" s="13" t="s">
        <v>188</v>
      </c>
    </row>
    <row r="701" spans="1:6" s="14" customFormat="1" ht="19.5" customHeight="1">
      <c r="A701" s="11">
        <f t="shared" si="10"/>
        <v>699</v>
      </c>
      <c r="B701" s="13" t="s">
        <v>1357</v>
      </c>
      <c r="C701" s="13" t="s">
        <v>1358</v>
      </c>
      <c r="D701" s="13" t="s">
        <v>1356</v>
      </c>
      <c r="E701" s="12">
        <v>999.99</v>
      </c>
      <c r="F701" s="13" t="s">
        <v>188</v>
      </c>
    </row>
    <row r="702" spans="1:6" s="14" customFormat="1">
      <c r="A702" s="11">
        <f t="shared" si="10"/>
        <v>700</v>
      </c>
      <c r="B702" s="13" t="s">
        <v>1372</v>
      </c>
      <c r="C702" s="13" t="s">
        <v>1373</v>
      </c>
      <c r="D702" s="13" t="s">
        <v>1374</v>
      </c>
      <c r="E702" s="12">
        <v>4299.99</v>
      </c>
      <c r="F702" s="13" t="s">
        <v>188</v>
      </c>
    </row>
    <row r="703" spans="1:6" s="14" customFormat="1">
      <c r="A703" s="11">
        <f t="shared" si="10"/>
        <v>701</v>
      </c>
      <c r="B703" s="13" t="s">
        <v>1375</v>
      </c>
      <c r="C703" s="13" t="s">
        <v>1376</v>
      </c>
      <c r="D703" s="13" t="s">
        <v>1377</v>
      </c>
      <c r="E703" s="12">
        <v>1500</v>
      </c>
      <c r="F703" s="13" t="s">
        <v>188</v>
      </c>
    </row>
    <row r="704" spans="1:6" s="14" customFormat="1">
      <c r="A704" s="11">
        <f t="shared" si="10"/>
        <v>702</v>
      </c>
      <c r="B704" s="13" t="s">
        <v>1645</v>
      </c>
      <c r="C704" s="13" t="s">
        <v>1646</v>
      </c>
      <c r="D704" s="13" t="s">
        <v>1647</v>
      </c>
      <c r="E704" s="12">
        <v>925</v>
      </c>
      <c r="F704" s="13" t="s">
        <v>188</v>
      </c>
    </row>
    <row r="705" spans="1:6" s="14" customFormat="1">
      <c r="A705" s="11">
        <f t="shared" si="10"/>
        <v>703</v>
      </c>
      <c r="B705" s="13" t="s">
        <v>1648</v>
      </c>
      <c r="C705" s="13" t="s">
        <v>1649</v>
      </c>
      <c r="D705" s="13" t="s">
        <v>1650</v>
      </c>
      <c r="E705" s="12">
        <v>1521.51</v>
      </c>
      <c r="F705" s="13" t="s">
        <v>188</v>
      </c>
    </row>
    <row r="706" spans="1:6" s="14" customFormat="1">
      <c r="A706" s="11">
        <f t="shared" si="10"/>
        <v>704</v>
      </c>
      <c r="B706" s="13" t="s">
        <v>739</v>
      </c>
      <c r="C706" s="13" t="s">
        <v>1654</v>
      </c>
      <c r="D706" s="70">
        <v>43893</v>
      </c>
      <c r="E706" s="12">
        <v>3025.8</v>
      </c>
      <c r="F706" s="13" t="s">
        <v>188</v>
      </c>
    </row>
    <row r="707" spans="1:6" s="14" customFormat="1">
      <c r="A707" s="11">
        <f t="shared" si="10"/>
        <v>705</v>
      </c>
      <c r="B707" s="13" t="s">
        <v>1657</v>
      </c>
      <c r="C707" s="13" t="s">
        <v>1658</v>
      </c>
      <c r="D707" s="70">
        <v>44176</v>
      </c>
      <c r="E707" s="12">
        <v>2312.4</v>
      </c>
      <c r="F707" s="13" t="s">
        <v>188</v>
      </c>
    </row>
    <row r="708" spans="1:6" s="14" customFormat="1" ht="24">
      <c r="A708" s="11">
        <f t="shared" ref="A708:A768" si="11">ROW(A706)</f>
        <v>706</v>
      </c>
      <c r="B708" s="13" t="s">
        <v>739</v>
      </c>
      <c r="C708" s="13" t="s">
        <v>2165</v>
      </c>
      <c r="D708" s="83">
        <v>2021</v>
      </c>
      <c r="E708" s="12">
        <v>2988.9</v>
      </c>
      <c r="F708" s="13" t="s">
        <v>188</v>
      </c>
    </row>
    <row r="709" spans="1:6" s="14" customFormat="1" ht="24">
      <c r="A709" s="11">
        <f t="shared" si="11"/>
        <v>707</v>
      </c>
      <c r="B709" s="13" t="s">
        <v>2166</v>
      </c>
      <c r="C709" s="13" t="s">
        <v>2167</v>
      </c>
      <c r="D709" s="83">
        <v>2021</v>
      </c>
      <c r="E709" s="12">
        <v>7478.4</v>
      </c>
      <c r="F709" s="13" t="s">
        <v>188</v>
      </c>
    </row>
    <row r="710" spans="1:6" s="14" customFormat="1" ht="24">
      <c r="A710" s="11">
        <f t="shared" si="11"/>
        <v>708</v>
      </c>
      <c r="B710" s="13" t="s">
        <v>2531</v>
      </c>
      <c r="C710" s="13" t="s">
        <v>2532</v>
      </c>
      <c r="D710" s="83">
        <v>2022</v>
      </c>
      <c r="E710" s="12">
        <v>7052</v>
      </c>
      <c r="F710" s="13" t="s">
        <v>188</v>
      </c>
    </row>
    <row r="711" spans="1:6" s="14" customFormat="1" ht="24">
      <c r="A711" s="11">
        <f t="shared" si="11"/>
        <v>709</v>
      </c>
      <c r="B711" s="13" t="s">
        <v>2745</v>
      </c>
      <c r="C711" s="13" t="s">
        <v>1453</v>
      </c>
      <c r="D711" s="83">
        <v>2019</v>
      </c>
      <c r="E711" s="12">
        <v>1172</v>
      </c>
      <c r="F711" s="13" t="s">
        <v>474</v>
      </c>
    </row>
    <row r="712" spans="1:6" s="14" customFormat="1" ht="24">
      <c r="A712" s="11">
        <f t="shared" si="11"/>
        <v>710</v>
      </c>
      <c r="B712" s="13" t="s">
        <v>2745</v>
      </c>
      <c r="C712" s="13" t="s">
        <v>2746</v>
      </c>
      <c r="D712" s="83">
        <v>2019</v>
      </c>
      <c r="E712" s="12">
        <v>1172</v>
      </c>
      <c r="F712" s="13" t="s">
        <v>474</v>
      </c>
    </row>
    <row r="713" spans="1:6" s="14" customFormat="1" ht="24">
      <c r="A713" s="11">
        <f t="shared" si="11"/>
        <v>711</v>
      </c>
      <c r="B713" s="13" t="s">
        <v>1054</v>
      </c>
      <c r="C713" s="13" t="s">
        <v>2747</v>
      </c>
      <c r="D713" s="83">
        <v>2019</v>
      </c>
      <c r="E713" s="12">
        <v>1696</v>
      </c>
      <c r="F713" s="13" t="s">
        <v>474</v>
      </c>
    </row>
    <row r="714" spans="1:6" s="14" customFormat="1" ht="24">
      <c r="A714" s="11">
        <f t="shared" si="11"/>
        <v>712</v>
      </c>
      <c r="B714" s="13" t="s">
        <v>1250</v>
      </c>
      <c r="C714" s="13" t="s">
        <v>2748</v>
      </c>
      <c r="D714" s="83">
        <v>2019</v>
      </c>
      <c r="E714" s="12">
        <v>2269</v>
      </c>
      <c r="F714" s="13" t="s">
        <v>474</v>
      </c>
    </row>
    <row r="715" spans="1:6" s="14" customFormat="1" ht="24">
      <c r="A715" s="11">
        <f t="shared" si="11"/>
        <v>713</v>
      </c>
      <c r="B715" s="13" t="s">
        <v>2749</v>
      </c>
      <c r="C715" s="13" t="s">
        <v>2750</v>
      </c>
      <c r="D715" s="83">
        <v>2019</v>
      </c>
      <c r="E715" s="12">
        <v>915</v>
      </c>
      <c r="F715" s="13" t="s">
        <v>474</v>
      </c>
    </row>
    <row r="716" spans="1:6" s="14" customFormat="1" ht="24">
      <c r="A716" s="11">
        <f t="shared" si="11"/>
        <v>714</v>
      </c>
      <c r="B716" s="13" t="s">
        <v>2751</v>
      </c>
      <c r="C716" s="13" t="s">
        <v>1454</v>
      </c>
      <c r="D716" s="83">
        <v>2019</v>
      </c>
      <c r="E716" s="12">
        <v>1476</v>
      </c>
      <c r="F716" s="13" t="s">
        <v>474</v>
      </c>
    </row>
    <row r="717" spans="1:6" s="14" customFormat="1" ht="24">
      <c r="A717" s="11">
        <f t="shared" si="11"/>
        <v>715</v>
      </c>
      <c r="B717" s="13" t="s">
        <v>2745</v>
      </c>
      <c r="C717" s="13" t="s">
        <v>1458</v>
      </c>
      <c r="D717" s="83">
        <v>2019</v>
      </c>
      <c r="E717" s="12">
        <v>984</v>
      </c>
      <c r="F717" s="13" t="s">
        <v>474</v>
      </c>
    </row>
    <row r="718" spans="1:6" s="14" customFormat="1" ht="24">
      <c r="A718" s="11">
        <f t="shared" si="11"/>
        <v>716</v>
      </c>
      <c r="B718" s="13" t="s">
        <v>1170</v>
      </c>
      <c r="C718" s="13" t="s">
        <v>1460</v>
      </c>
      <c r="D718" s="83">
        <v>2019</v>
      </c>
      <c r="E718" s="12">
        <v>3468</v>
      </c>
      <c r="F718" s="13" t="s">
        <v>474</v>
      </c>
    </row>
    <row r="719" spans="1:6" s="14" customFormat="1" ht="24">
      <c r="A719" s="11">
        <f t="shared" si="11"/>
        <v>717</v>
      </c>
      <c r="B719" s="13" t="s">
        <v>1054</v>
      </c>
      <c r="C719" s="13" t="s">
        <v>1461</v>
      </c>
      <c r="D719" s="83">
        <v>2019</v>
      </c>
      <c r="E719" s="12">
        <v>1476</v>
      </c>
      <c r="F719" s="13" t="s">
        <v>474</v>
      </c>
    </row>
    <row r="720" spans="1:6" s="14" customFormat="1" ht="24">
      <c r="A720" s="11">
        <f t="shared" si="11"/>
        <v>718</v>
      </c>
      <c r="B720" s="13" t="s">
        <v>2745</v>
      </c>
      <c r="C720" s="13" t="s">
        <v>2752</v>
      </c>
      <c r="D720" s="83">
        <v>2019</v>
      </c>
      <c r="E720" s="12">
        <v>1120</v>
      </c>
      <c r="F720" s="13" t="s">
        <v>474</v>
      </c>
    </row>
    <row r="721" spans="1:6" s="14" customFormat="1" ht="24">
      <c r="A721" s="11">
        <f t="shared" si="11"/>
        <v>719</v>
      </c>
      <c r="B721" s="13" t="s">
        <v>2753</v>
      </c>
      <c r="C721" s="13" t="s">
        <v>2754</v>
      </c>
      <c r="D721" s="83">
        <v>2019</v>
      </c>
      <c r="E721" s="12">
        <v>591</v>
      </c>
      <c r="F721" s="13" t="s">
        <v>474</v>
      </c>
    </row>
    <row r="722" spans="1:6" s="14" customFormat="1" ht="24">
      <c r="A722" s="11">
        <f t="shared" si="11"/>
        <v>720</v>
      </c>
      <c r="B722" s="13" t="s">
        <v>2753</v>
      </c>
      <c r="C722" s="13" t="s">
        <v>2755</v>
      </c>
      <c r="D722" s="83">
        <v>2019</v>
      </c>
      <c r="E722" s="12">
        <v>591</v>
      </c>
      <c r="F722" s="13" t="s">
        <v>474</v>
      </c>
    </row>
    <row r="723" spans="1:6" s="14" customFormat="1" ht="24">
      <c r="A723" s="11">
        <f t="shared" si="11"/>
        <v>721</v>
      </c>
      <c r="B723" s="13" t="s">
        <v>1170</v>
      </c>
      <c r="C723" s="13" t="s">
        <v>2756</v>
      </c>
      <c r="D723" s="83">
        <v>2019</v>
      </c>
      <c r="E723" s="12">
        <v>3498</v>
      </c>
      <c r="F723" s="13" t="s">
        <v>474</v>
      </c>
    </row>
    <row r="724" spans="1:6" s="14" customFormat="1" ht="24">
      <c r="A724" s="11">
        <f t="shared" si="11"/>
        <v>722</v>
      </c>
      <c r="B724" s="13" t="s">
        <v>2745</v>
      </c>
      <c r="C724" s="13" t="s">
        <v>1462</v>
      </c>
      <c r="D724" s="83">
        <v>2019</v>
      </c>
      <c r="E724" s="12">
        <v>1280</v>
      </c>
      <c r="F724" s="13" t="s">
        <v>474</v>
      </c>
    </row>
    <row r="725" spans="1:6" s="14" customFormat="1" ht="24">
      <c r="A725" s="11">
        <f t="shared" si="11"/>
        <v>723</v>
      </c>
      <c r="B725" s="13" t="s">
        <v>2745</v>
      </c>
      <c r="C725" s="13" t="s">
        <v>1464</v>
      </c>
      <c r="D725" s="83">
        <v>2019</v>
      </c>
      <c r="E725" s="12">
        <v>1181</v>
      </c>
      <c r="F725" s="13" t="s">
        <v>474</v>
      </c>
    </row>
    <row r="726" spans="1:6" s="14" customFormat="1" ht="24">
      <c r="A726" s="11">
        <f t="shared" si="11"/>
        <v>724</v>
      </c>
      <c r="B726" s="13" t="s">
        <v>2745</v>
      </c>
      <c r="C726" s="13" t="s">
        <v>1466</v>
      </c>
      <c r="D726" s="83">
        <v>2019</v>
      </c>
      <c r="E726" s="12">
        <v>1181</v>
      </c>
      <c r="F726" s="13" t="s">
        <v>474</v>
      </c>
    </row>
    <row r="727" spans="1:6" s="14" customFormat="1" ht="24">
      <c r="A727" s="11">
        <f t="shared" si="11"/>
        <v>725</v>
      </c>
      <c r="B727" s="13" t="s">
        <v>2758</v>
      </c>
      <c r="C727" s="13" t="s">
        <v>2759</v>
      </c>
      <c r="D727" s="83">
        <v>2019</v>
      </c>
      <c r="E727" s="12">
        <v>1182</v>
      </c>
      <c r="F727" s="13" t="s">
        <v>474</v>
      </c>
    </row>
    <row r="728" spans="1:6" s="14" customFormat="1" ht="24">
      <c r="A728" s="11">
        <f t="shared" si="11"/>
        <v>726</v>
      </c>
      <c r="B728" s="13" t="s">
        <v>1170</v>
      </c>
      <c r="C728" s="13" t="s">
        <v>2760</v>
      </c>
      <c r="D728" s="83">
        <v>2019</v>
      </c>
      <c r="E728" s="12">
        <v>3493</v>
      </c>
      <c r="F728" s="13" t="s">
        <v>474</v>
      </c>
    </row>
    <row r="729" spans="1:6" s="14" customFormat="1" ht="24">
      <c r="A729" s="11">
        <f t="shared" si="11"/>
        <v>727</v>
      </c>
      <c r="B729" s="13" t="s">
        <v>1170</v>
      </c>
      <c r="C729" s="13" t="s">
        <v>2761</v>
      </c>
      <c r="D729" s="83">
        <v>2019</v>
      </c>
      <c r="E729" s="12">
        <v>3493</v>
      </c>
      <c r="F729" s="13" t="s">
        <v>474</v>
      </c>
    </row>
    <row r="730" spans="1:6" s="14" customFormat="1" ht="24">
      <c r="A730" s="11">
        <f t="shared" si="11"/>
        <v>728</v>
      </c>
      <c r="B730" s="13" t="s">
        <v>2745</v>
      </c>
      <c r="C730" s="13" t="s">
        <v>2762</v>
      </c>
      <c r="D730" s="83">
        <v>2019</v>
      </c>
      <c r="E730" s="12">
        <v>1046</v>
      </c>
      <c r="F730" s="13" t="s">
        <v>474</v>
      </c>
    </row>
    <row r="731" spans="1:6" s="14" customFormat="1" ht="24">
      <c r="A731" s="11">
        <f t="shared" si="11"/>
        <v>729</v>
      </c>
      <c r="B731" s="13" t="s">
        <v>1054</v>
      </c>
      <c r="C731" s="13" t="s">
        <v>2763</v>
      </c>
      <c r="D731" s="83">
        <v>2019</v>
      </c>
      <c r="E731" s="12">
        <v>1968</v>
      </c>
      <c r="F731" s="13" t="s">
        <v>474</v>
      </c>
    </row>
    <row r="732" spans="1:6" s="14" customFormat="1" ht="24">
      <c r="A732" s="11">
        <f t="shared" si="11"/>
        <v>730</v>
      </c>
      <c r="B732" s="13" t="s">
        <v>2764</v>
      </c>
      <c r="C732" s="13" t="s">
        <v>2765</v>
      </c>
      <c r="D732" s="83">
        <v>2019</v>
      </c>
      <c r="E732" s="12">
        <v>984</v>
      </c>
      <c r="F732" s="13" t="s">
        <v>474</v>
      </c>
    </row>
    <row r="733" spans="1:6" s="14" customFormat="1" ht="24">
      <c r="A733" s="11">
        <f t="shared" si="11"/>
        <v>731</v>
      </c>
      <c r="B733" s="13" t="s">
        <v>2745</v>
      </c>
      <c r="C733" s="13" t="s">
        <v>2766</v>
      </c>
      <c r="D733" s="83">
        <v>2019</v>
      </c>
      <c r="E733" s="12">
        <v>1021</v>
      </c>
      <c r="F733" s="13" t="s">
        <v>474</v>
      </c>
    </row>
    <row r="734" spans="1:6" s="14" customFormat="1" ht="24">
      <c r="A734" s="11">
        <f t="shared" si="11"/>
        <v>732</v>
      </c>
      <c r="B734" s="13" t="s">
        <v>2767</v>
      </c>
      <c r="C734" s="13" t="s">
        <v>2768</v>
      </c>
      <c r="D734" s="83">
        <v>2019</v>
      </c>
      <c r="E734" s="12">
        <v>3299</v>
      </c>
      <c r="F734" s="13" t="s">
        <v>474</v>
      </c>
    </row>
    <row r="735" spans="1:6" s="14" customFormat="1" ht="24">
      <c r="A735" s="11">
        <f t="shared" si="11"/>
        <v>733</v>
      </c>
      <c r="B735" s="13" t="s">
        <v>2767</v>
      </c>
      <c r="C735" s="13" t="s">
        <v>2769</v>
      </c>
      <c r="D735" s="83">
        <v>2019</v>
      </c>
      <c r="E735" s="12">
        <v>3494</v>
      </c>
      <c r="F735" s="13" t="s">
        <v>474</v>
      </c>
    </row>
    <row r="736" spans="1:6" s="14" customFormat="1" ht="24">
      <c r="A736" s="11">
        <f t="shared" si="11"/>
        <v>734</v>
      </c>
      <c r="B736" s="13" t="s">
        <v>2745</v>
      </c>
      <c r="C736" s="13" t="s">
        <v>2770</v>
      </c>
      <c r="D736" s="83">
        <v>2019</v>
      </c>
      <c r="E736" s="12">
        <v>984</v>
      </c>
      <c r="F736" s="13" t="s">
        <v>474</v>
      </c>
    </row>
    <row r="737" spans="1:6" s="14" customFormat="1" ht="24">
      <c r="A737" s="11">
        <f t="shared" si="11"/>
        <v>735</v>
      </c>
      <c r="B737" s="13" t="s">
        <v>2767</v>
      </c>
      <c r="C737" s="13" t="s">
        <v>2771</v>
      </c>
      <c r="D737" s="83">
        <v>2019</v>
      </c>
      <c r="E737" s="12">
        <v>3494</v>
      </c>
      <c r="F737" s="13" t="s">
        <v>474</v>
      </c>
    </row>
    <row r="738" spans="1:6" s="14" customFormat="1" ht="24">
      <c r="A738" s="11">
        <f t="shared" si="11"/>
        <v>736</v>
      </c>
      <c r="B738" s="13" t="s">
        <v>2767</v>
      </c>
      <c r="C738" s="13" t="s">
        <v>2772</v>
      </c>
      <c r="D738" s="83">
        <v>2019</v>
      </c>
      <c r="E738" s="12">
        <v>3494</v>
      </c>
      <c r="F738" s="13" t="s">
        <v>474</v>
      </c>
    </row>
    <row r="739" spans="1:6" s="14" customFormat="1" ht="24">
      <c r="A739" s="11">
        <f t="shared" si="11"/>
        <v>737</v>
      </c>
      <c r="B739" s="13" t="s">
        <v>2767</v>
      </c>
      <c r="C739" s="13" t="s">
        <v>2773</v>
      </c>
      <c r="D739" s="83">
        <v>2019</v>
      </c>
      <c r="E739" s="12">
        <v>3494</v>
      </c>
      <c r="F739" s="13" t="s">
        <v>474</v>
      </c>
    </row>
    <row r="740" spans="1:6" s="14" customFormat="1" ht="24">
      <c r="A740" s="11">
        <f t="shared" si="11"/>
        <v>738</v>
      </c>
      <c r="B740" s="13" t="s">
        <v>2767</v>
      </c>
      <c r="C740" s="13" t="s">
        <v>2774</v>
      </c>
      <c r="D740" s="83">
        <v>2019</v>
      </c>
      <c r="E740" s="12">
        <v>3494</v>
      </c>
      <c r="F740" s="13" t="s">
        <v>474</v>
      </c>
    </row>
    <row r="741" spans="1:6" s="14" customFormat="1" ht="24">
      <c r="A741" s="11">
        <f t="shared" si="11"/>
        <v>739</v>
      </c>
      <c r="B741" s="13" t="s">
        <v>2745</v>
      </c>
      <c r="C741" s="13" t="s">
        <v>2775</v>
      </c>
      <c r="D741" s="83">
        <v>2019</v>
      </c>
      <c r="E741" s="12">
        <v>2189</v>
      </c>
      <c r="F741" s="13" t="s">
        <v>474</v>
      </c>
    </row>
    <row r="742" spans="1:6" s="14" customFormat="1" ht="24">
      <c r="A742" s="11">
        <f t="shared" si="11"/>
        <v>740</v>
      </c>
      <c r="B742" s="13" t="s">
        <v>1144</v>
      </c>
      <c r="C742" s="13" t="s">
        <v>2776</v>
      </c>
      <c r="D742" s="83">
        <v>2019</v>
      </c>
      <c r="E742" s="12">
        <v>3494</v>
      </c>
      <c r="F742" s="13" t="s">
        <v>474</v>
      </c>
    </row>
    <row r="743" spans="1:6" s="14" customFormat="1" ht="24">
      <c r="A743" s="11">
        <f t="shared" si="11"/>
        <v>741</v>
      </c>
      <c r="B743" s="13" t="s">
        <v>2745</v>
      </c>
      <c r="C743" s="13" t="s">
        <v>2777</v>
      </c>
      <c r="D743" s="83">
        <v>2019</v>
      </c>
      <c r="E743" s="12">
        <v>1083</v>
      </c>
      <c r="F743" s="13" t="s">
        <v>474</v>
      </c>
    </row>
    <row r="744" spans="1:6" s="14" customFormat="1" ht="24">
      <c r="A744" s="11">
        <f t="shared" si="11"/>
        <v>742</v>
      </c>
      <c r="B744" s="13" t="s">
        <v>1144</v>
      </c>
      <c r="C744" s="13" t="s">
        <v>2778</v>
      </c>
      <c r="D744" s="83">
        <v>2019</v>
      </c>
      <c r="E744" s="12">
        <v>6014</v>
      </c>
      <c r="F744" s="13" t="s">
        <v>474</v>
      </c>
    </row>
    <row r="745" spans="1:6" s="14" customFormat="1" ht="24">
      <c r="A745" s="11">
        <f t="shared" si="11"/>
        <v>743</v>
      </c>
      <c r="B745" s="13" t="s">
        <v>1054</v>
      </c>
      <c r="C745" s="13" t="s">
        <v>2779</v>
      </c>
      <c r="D745" s="83">
        <v>2019</v>
      </c>
      <c r="E745" s="12">
        <v>2804</v>
      </c>
      <c r="F745" s="13" t="s">
        <v>474</v>
      </c>
    </row>
    <row r="746" spans="1:6" s="14" customFormat="1" ht="24">
      <c r="A746" s="11">
        <f t="shared" si="11"/>
        <v>744</v>
      </c>
      <c r="B746" s="13" t="s">
        <v>2758</v>
      </c>
      <c r="C746" s="13" t="s">
        <v>2780</v>
      </c>
      <c r="D746" s="83">
        <v>2019</v>
      </c>
      <c r="E746" s="12">
        <v>1845</v>
      </c>
      <c r="F746" s="13" t="s">
        <v>474</v>
      </c>
    </row>
    <row r="747" spans="1:6" s="14" customFormat="1" ht="24">
      <c r="A747" s="11">
        <f t="shared" si="11"/>
        <v>745</v>
      </c>
      <c r="B747" s="13" t="s">
        <v>2767</v>
      </c>
      <c r="C747" s="13" t="s">
        <v>2781</v>
      </c>
      <c r="D747" s="83">
        <v>2019</v>
      </c>
      <c r="E747" s="12">
        <v>4398</v>
      </c>
      <c r="F747" s="13" t="s">
        <v>474</v>
      </c>
    </row>
    <row r="748" spans="1:6" s="14" customFormat="1" ht="24">
      <c r="A748" s="11">
        <f t="shared" si="11"/>
        <v>746</v>
      </c>
      <c r="B748" s="13" t="s">
        <v>2767</v>
      </c>
      <c r="C748" s="13" t="s">
        <v>2782</v>
      </c>
      <c r="D748" s="83">
        <v>2019</v>
      </c>
      <c r="E748" s="12">
        <v>4398</v>
      </c>
      <c r="F748" s="13" t="s">
        <v>474</v>
      </c>
    </row>
    <row r="749" spans="1:6" s="14" customFormat="1" ht="24">
      <c r="A749" s="11">
        <f t="shared" si="11"/>
        <v>747</v>
      </c>
      <c r="B749" s="13" t="s">
        <v>1054</v>
      </c>
      <c r="C749" s="13" t="s">
        <v>2785</v>
      </c>
      <c r="D749" s="83">
        <v>2021</v>
      </c>
      <c r="E749" s="12">
        <v>1329</v>
      </c>
      <c r="F749" s="13" t="s">
        <v>474</v>
      </c>
    </row>
    <row r="750" spans="1:6" s="14" customFormat="1" ht="24">
      <c r="A750" s="11">
        <f t="shared" si="11"/>
        <v>748</v>
      </c>
      <c r="B750" s="13" t="s">
        <v>2786</v>
      </c>
      <c r="C750" s="13" t="s">
        <v>2787</v>
      </c>
      <c r="D750" s="83">
        <v>2022</v>
      </c>
      <c r="E750" s="12">
        <v>1107</v>
      </c>
      <c r="F750" s="13" t="s">
        <v>474</v>
      </c>
    </row>
    <row r="751" spans="1:6" s="14" customFormat="1" ht="24">
      <c r="A751" s="11">
        <f t="shared" si="11"/>
        <v>749</v>
      </c>
      <c r="B751" s="13" t="s">
        <v>2786</v>
      </c>
      <c r="C751" s="13" t="s">
        <v>2788</v>
      </c>
      <c r="D751" s="83">
        <v>2023</v>
      </c>
      <c r="E751" s="12">
        <v>1205</v>
      </c>
      <c r="F751" s="13" t="s">
        <v>474</v>
      </c>
    </row>
    <row r="752" spans="1:6" s="14" customFormat="1" ht="24">
      <c r="A752" s="11">
        <f t="shared" si="11"/>
        <v>750</v>
      </c>
      <c r="B752" s="13" t="s">
        <v>30</v>
      </c>
      <c r="C752" s="13" t="s">
        <v>2789</v>
      </c>
      <c r="D752" s="83">
        <v>2023</v>
      </c>
      <c r="E752" s="12">
        <v>1629</v>
      </c>
      <c r="F752" s="13" t="s">
        <v>474</v>
      </c>
    </row>
    <row r="753" spans="1:6" s="14" customFormat="1">
      <c r="A753" s="11">
        <f t="shared" si="11"/>
        <v>751</v>
      </c>
      <c r="B753" s="11" t="s">
        <v>2186</v>
      </c>
      <c r="C753" s="13"/>
      <c r="D753" s="75">
        <v>44369</v>
      </c>
      <c r="E753" s="12">
        <v>27000</v>
      </c>
      <c r="F753" s="13" t="s">
        <v>2183</v>
      </c>
    </row>
    <row r="754" spans="1:6" s="14" customFormat="1">
      <c r="A754" s="11">
        <f t="shared" si="11"/>
        <v>752</v>
      </c>
      <c r="B754" s="11" t="s">
        <v>2187</v>
      </c>
      <c r="C754" s="13"/>
      <c r="D754" s="75">
        <v>44382</v>
      </c>
      <c r="E754" s="12">
        <v>6570</v>
      </c>
      <c r="F754" s="13" t="s">
        <v>2183</v>
      </c>
    </row>
    <row r="755" spans="1:6" s="14" customFormat="1">
      <c r="A755" s="11">
        <f t="shared" si="11"/>
        <v>753</v>
      </c>
      <c r="B755" s="11" t="s">
        <v>2189</v>
      </c>
      <c r="C755" s="13"/>
      <c r="D755" s="11"/>
      <c r="E755" s="12">
        <v>24675</v>
      </c>
      <c r="F755" s="13" t="s">
        <v>2183</v>
      </c>
    </row>
    <row r="756" spans="1:6" s="14" customFormat="1">
      <c r="A756" s="11">
        <f t="shared" si="11"/>
        <v>754</v>
      </c>
      <c r="B756" s="11" t="s">
        <v>2507</v>
      </c>
      <c r="C756" s="13"/>
      <c r="D756" s="11">
        <v>2022</v>
      </c>
      <c r="E756" s="12">
        <v>3000</v>
      </c>
      <c r="F756" s="13" t="s">
        <v>2183</v>
      </c>
    </row>
    <row r="757" spans="1:6" s="14" customFormat="1">
      <c r="A757" s="11">
        <f t="shared" si="11"/>
        <v>755</v>
      </c>
      <c r="B757" s="11" t="s">
        <v>2512</v>
      </c>
      <c r="C757" s="13"/>
      <c r="D757" s="11">
        <v>2022</v>
      </c>
      <c r="E757" s="12">
        <v>15840</v>
      </c>
      <c r="F757" s="13" t="s">
        <v>2183</v>
      </c>
    </row>
    <row r="758" spans="1:6" s="14" customFormat="1">
      <c r="A758" s="11">
        <f t="shared" si="11"/>
        <v>756</v>
      </c>
      <c r="B758" s="11" t="s">
        <v>2513</v>
      </c>
      <c r="C758" s="13"/>
      <c r="D758" s="11">
        <v>2022</v>
      </c>
      <c r="E758" s="12">
        <v>66000</v>
      </c>
      <c r="F758" s="13" t="s">
        <v>2183</v>
      </c>
    </row>
    <row r="759" spans="1:6" s="14" customFormat="1">
      <c r="A759" s="11">
        <f t="shared" si="11"/>
        <v>757</v>
      </c>
      <c r="B759" s="11" t="s">
        <v>2514</v>
      </c>
      <c r="C759" s="13"/>
      <c r="D759" s="11">
        <v>2022</v>
      </c>
      <c r="E759" s="12">
        <v>9500</v>
      </c>
      <c r="F759" s="13" t="s">
        <v>2183</v>
      </c>
    </row>
    <row r="760" spans="1:6" s="14" customFormat="1">
      <c r="A760" s="11">
        <f t="shared" si="11"/>
        <v>758</v>
      </c>
      <c r="B760" s="11" t="s">
        <v>2515</v>
      </c>
      <c r="C760" s="13"/>
      <c r="D760" s="11">
        <v>2022</v>
      </c>
      <c r="E760" s="12">
        <v>9750</v>
      </c>
      <c r="F760" s="13" t="s">
        <v>2183</v>
      </c>
    </row>
    <row r="761" spans="1:6" s="14" customFormat="1">
      <c r="A761" s="11">
        <f t="shared" si="11"/>
        <v>759</v>
      </c>
      <c r="B761" s="11" t="s">
        <v>2516</v>
      </c>
      <c r="C761" s="13"/>
      <c r="D761" s="11">
        <v>2022</v>
      </c>
      <c r="E761" s="12">
        <v>4200</v>
      </c>
      <c r="F761" s="13" t="s">
        <v>2183</v>
      </c>
    </row>
    <row r="762" spans="1:6" s="14" customFormat="1">
      <c r="A762" s="11">
        <f t="shared" si="11"/>
        <v>760</v>
      </c>
      <c r="B762" s="11" t="s">
        <v>2699</v>
      </c>
      <c r="C762" s="13"/>
      <c r="D762" s="11">
        <v>2020</v>
      </c>
      <c r="E762" s="12">
        <v>4428</v>
      </c>
      <c r="F762" s="13" t="s">
        <v>2183</v>
      </c>
    </row>
    <row r="763" spans="1:6" s="14" customFormat="1">
      <c r="A763" s="11">
        <f t="shared" si="11"/>
        <v>761</v>
      </c>
      <c r="B763" s="11" t="s">
        <v>2705</v>
      </c>
      <c r="C763" s="13"/>
      <c r="D763" s="11">
        <v>2023</v>
      </c>
      <c r="E763" s="12">
        <v>7155</v>
      </c>
      <c r="F763" s="13" t="s">
        <v>2183</v>
      </c>
    </row>
    <row r="764" spans="1:6" s="14" customFormat="1">
      <c r="A764" s="11">
        <f t="shared" si="11"/>
        <v>762</v>
      </c>
      <c r="B764" s="11" t="s">
        <v>2706</v>
      </c>
      <c r="C764" s="13"/>
      <c r="D764" s="11">
        <v>2023</v>
      </c>
      <c r="E764" s="12">
        <v>3900</v>
      </c>
      <c r="F764" s="13" t="s">
        <v>2183</v>
      </c>
    </row>
    <row r="765" spans="1:6" s="14" customFormat="1">
      <c r="A765" s="11">
        <f t="shared" si="11"/>
        <v>763</v>
      </c>
      <c r="B765" s="11" t="s">
        <v>798</v>
      </c>
      <c r="C765" s="13"/>
      <c r="D765" s="11">
        <v>2023</v>
      </c>
      <c r="E765" s="12">
        <v>980</v>
      </c>
      <c r="F765" s="13" t="s">
        <v>2183</v>
      </c>
    </row>
    <row r="766" spans="1:6" s="14" customFormat="1">
      <c r="A766" s="11">
        <f t="shared" si="11"/>
        <v>764</v>
      </c>
      <c r="B766" s="11" t="s">
        <v>2709</v>
      </c>
      <c r="C766" s="13"/>
      <c r="D766" s="11">
        <v>2023</v>
      </c>
      <c r="E766" s="12">
        <v>1780</v>
      </c>
      <c r="F766" s="13" t="s">
        <v>2183</v>
      </c>
    </row>
    <row r="767" spans="1:6" s="14" customFormat="1">
      <c r="A767" s="11">
        <f t="shared" si="11"/>
        <v>765</v>
      </c>
      <c r="B767" s="11" t="s">
        <v>2711</v>
      </c>
      <c r="C767" s="13"/>
      <c r="D767" s="11">
        <v>2023</v>
      </c>
      <c r="E767" s="12">
        <v>9500</v>
      </c>
      <c r="F767" s="13" t="s">
        <v>2183</v>
      </c>
    </row>
    <row r="768" spans="1:6" s="14" customFormat="1">
      <c r="A768" s="11">
        <f t="shared" si="11"/>
        <v>766</v>
      </c>
      <c r="B768" s="11" t="s">
        <v>2713</v>
      </c>
      <c r="C768" s="13"/>
      <c r="D768" s="11">
        <v>2023</v>
      </c>
      <c r="E768" s="12">
        <v>599</v>
      </c>
      <c r="F768" s="13" t="s">
        <v>2183</v>
      </c>
    </row>
    <row r="769" spans="5:5">
      <c r="E769" s="86">
        <f>SUM(E3:E768)</f>
        <v>4982656.426</v>
      </c>
    </row>
    <row r="770" spans="5:5">
      <c r="E770" s="24"/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5"/>
  <sheetViews>
    <sheetView topLeftCell="A760" workbookViewId="0">
      <selection activeCell="A3" sqref="A3"/>
    </sheetView>
  </sheetViews>
  <sheetFormatPr defaultColWidth="0" defaultRowHeight="12.75"/>
  <cols>
    <col min="1" max="1" width="4.7109375" style="9" customWidth="1"/>
    <col min="2" max="2" width="47.28515625" style="10" bestFit="1" customWidth="1"/>
    <col min="3" max="3" width="25.42578125" style="10" customWidth="1"/>
    <col min="4" max="4" width="11.7109375" style="10" customWidth="1"/>
    <col min="5" max="5" width="15.140625" style="8" customWidth="1"/>
    <col min="6" max="6" width="35" style="10" customWidth="1"/>
    <col min="7" max="7" width="9.140625" style="23" customWidth="1"/>
    <col min="8" max="10" width="9.140625" customWidth="1"/>
    <col min="11" max="12" width="0" hidden="1" customWidth="1"/>
    <col min="13" max="16384" width="9.140625" hidden="1"/>
  </cols>
  <sheetData>
    <row r="1" spans="1:7" ht="75.75" customHeight="1"/>
    <row r="2" spans="1:7" ht="24">
      <c r="A2" s="15" t="s">
        <v>476</v>
      </c>
      <c r="B2" s="1" t="s">
        <v>714</v>
      </c>
      <c r="C2" s="1" t="s">
        <v>2085</v>
      </c>
      <c r="D2" s="1" t="s">
        <v>715</v>
      </c>
      <c r="E2" s="7" t="s">
        <v>120</v>
      </c>
      <c r="F2" s="1" t="s">
        <v>475</v>
      </c>
      <c r="G2" s="25"/>
    </row>
    <row r="3" spans="1:7" s="16" customFormat="1">
      <c r="A3" s="11">
        <f>ROW(A1)</f>
        <v>1</v>
      </c>
      <c r="B3" s="13" t="s">
        <v>722</v>
      </c>
      <c r="C3" s="13"/>
      <c r="D3" s="13">
        <v>2018</v>
      </c>
      <c r="E3" s="71">
        <v>3813</v>
      </c>
      <c r="F3" s="13" t="s">
        <v>721</v>
      </c>
      <c r="G3" s="14"/>
    </row>
    <row r="4" spans="1:7" s="16" customFormat="1">
      <c r="A4" s="11">
        <f t="shared" ref="A4:A67" si="0">ROW(A2)</f>
        <v>2</v>
      </c>
      <c r="B4" s="13" t="s">
        <v>722</v>
      </c>
      <c r="C4" s="13"/>
      <c r="D4" s="13">
        <v>2023</v>
      </c>
      <c r="E4" s="71">
        <v>8278</v>
      </c>
      <c r="F4" s="13" t="s">
        <v>721</v>
      </c>
      <c r="G4" s="14"/>
    </row>
    <row r="5" spans="1:7" s="16" customFormat="1">
      <c r="A5" s="11">
        <f t="shared" si="0"/>
        <v>3</v>
      </c>
      <c r="B5" s="13" t="s">
        <v>2097</v>
      </c>
      <c r="C5" s="77" t="s">
        <v>1282</v>
      </c>
      <c r="D5" s="13" t="s">
        <v>1235</v>
      </c>
      <c r="E5" s="71">
        <v>4368.88</v>
      </c>
      <c r="F5" s="13" t="s">
        <v>760</v>
      </c>
      <c r="G5" s="14"/>
    </row>
    <row r="6" spans="1:7" s="16" customFormat="1">
      <c r="A6" s="11">
        <f t="shared" si="0"/>
        <v>4</v>
      </c>
      <c r="B6" s="13" t="s">
        <v>2093</v>
      </c>
      <c r="C6" s="77"/>
      <c r="D6" s="70">
        <v>43737</v>
      </c>
      <c r="E6" s="71">
        <v>10769.07</v>
      </c>
      <c r="F6" s="13" t="s">
        <v>760</v>
      </c>
      <c r="G6" s="14"/>
    </row>
    <row r="7" spans="1:7" s="16" customFormat="1">
      <c r="A7" s="11">
        <f t="shared" si="0"/>
        <v>5</v>
      </c>
      <c r="B7" s="13" t="s">
        <v>2096</v>
      </c>
      <c r="C7" s="77"/>
      <c r="D7" s="70">
        <v>43523</v>
      </c>
      <c r="E7" s="71">
        <v>6211.5</v>
      </c>
      <c r="F7" s="13" t="s">
        <v>760</v>
      </c>
      <c r="G7" s="14"/>
    </row>
    <row r="8" spans="1:7" s="16" customFormat="1">
      <c r="A8" s="11">
        <f t="shared" si="0"/>
        <v>6</v>
      </c>
      <c r="B8" s="13" t="s">
        <v>2097</v>
      </c>
      <c r="C8" s="77"/>
      <c r="D8" s="70">
        <v>43523</v>
      </c>
      <c r="E8" s="71">
        <v>5350.5</v>
      </c>
      <c r="F8" s="13" t="s">
        <v>760</v>
      </c>
      <c r="G8" s="14"/>
    </row>
    <row r="9" spans="1:7" s="16" customFormat="1">
      <c r="A9" s="11">
        <f t="shared" si="0"/>
        <v>7</v>
      </c>
      <c r="B9" s="13" t="s">
        <v>2098</v>
      </c>
      <c r="C9" s="77"/>
      <c r="D9" s="70">
        <v>43880</v>
      </c>
      <c r="E9" s="71">
        <v>9840</v>
      </c>
      <c r="F9" s="13" t="s">
        <v>760</v>
      </c>
      <c r="G9" s="14"/>
    </row>
    <row r="10" spans="1:7" s="16" customFormat="1">
      <c r="A10" s="11">
        <f t="shared" si="0"/>
        <v>8</v>
      </c>
      <c r="B10" s="13" t="s">
        <v>2103</v>
      </c>
      <c r="C10" s="77"/>
      <c r="D10" s="70">
        <v>43994</v>
      </c>
      <c r="E10" s="71">
        <v>13530</v>
      </c>
      <c r="F10" s="13" t="s">
        <v>760</v>
      </c>
      <c r="G10" s="14"/>
    </row>
    <row r="11" spans="1:7" s="16" customFormat="1" ht="48">
      <c r="A11" s="11">
        <f t="shared" si="0"/>
        <v>9</v>
      </c>
      <c r="B11" s="13" t="s">
        <v>618</v>
      </c>
      <c r="C11" s="13" t="s">
        <v>619</v>
      </c>
      <c r="D11" s="13" t="s">
        <v>617</v>
      </c>
      <c r="E11" s="71">
        <v>9450</v>
      </c>
      <c r="F11" s="13" t="s">
        <v>846</v>
      </c>
      <c r="G11" s="14"/>
    </row>
    <row r="12" spans="1:7" s="16" customFormat="1">
      <c r="A12" s="11">
        <f t="shared" si="0"/>
        <v>10</v>
      </c>
      <c r="B12" s="13" t="s">
        <v>620</v>
      </c>
      <c r="C12" s="13" t="s">
        <v>621</v>
      </c>
      <c r="D12" s="13" t="s">
        <v>622</v>
      </c>
      <c r="E12" s="71">
        <v>3997.5</v>
      </c>
      <c r="F12" s="13" t="s">
        <v>846</v>
      </c>
      <c r="G12" s="14"/>
    </row>
    <row r="13" spans="1:7" s="16" customFormat="1">
      <c r="A13" s="11">
        <f t="shared" si="0"/>
        <v>11</v>
      </c>
      <c r="B13" s="13" t="s">
        <v>239</v>
      </c>
      <c r="C13" s="13" t="s">
        <v>240</v>
      </c>
      <c r="D13" s="13" t="s">
        <v>241</v>
      </c>
      <c r="E13" s="71">
        <v>951.11</v>
      </c>
      <c r="F13" s="13" t="s">
        <v>846</v>
      </c>
      <c r="G13" s="14"/>
    </row>
    <row r="14" spans="1:7" s="16" customFormat="1" ht="13.5" customHeight="1">
      <c r="A14" s="11">
        <f t="shared" si="0"/>
        <v>12</v>
      </c>
      <c r="B14" s="13" t="s">
        <v>2465</v>
      </c>
      <c r="C14" s="13" t="s">
        <v>242</v>
      </c>
      <c r="D14" s="13" t="s">
        <v>243</v>
      </c>
      <c r="E14" s="71">
        <v>3708.01</v>
      </c>
      <c r="F14" s="13" t="s">
        <v>846</v>
      </c>
      <c r="G14" s="14"/>
    </row>
    <row r="15" spans="1:7" s="16" customFormat="1">
      <c r="A15" s="11">
        <f t="shared" si="0"/>
        <v>13</v>
      </c>
      <c r="B15" s="13" t="s">
        <v>135</v>
      </c>
      <c r="C15" s="13" t="s">
        <v>136</v>
      </c>
      <c r="D15" s="13" t="s">
        <v>133</v>
      </c>
      <c r="E15" s="71">
        <v>766.16</v>
      </c>
      <c r="F15" s="13" t="s">
        <v>846</v>
      </c>
      <c r="G15" s="14"/>
    </row>
    <row r="16" spans="1:7" s="16" customFormat="1">
      <c r="A16" s="11">
        <f t="shared" si="0"/>
        <v>14</v>
      </c>
      <c r="B16" s="13" t="s">
        <v>137</v>
      </c>
      <c r="C16" s="13" t="s">
        <v>138</v>
      </c>
      <c r="D16" s="13" t="s">
        <v>133</v>
      </c>
      <c r="E16" s="71">
        <v>1631.14</v>
      </c>
      <c r="F16" s="13" t="s">
        <v>846</v>
      </c>
      <c r="G16" s="14"/>
    </row>
    <row r="17" spans="1:7" s="16" customFormat="1">
      <c r="A17" s="11">
        <f t="shared" si="0"/>
        <v>15</v>
      </c>
      <c r="B17" s="13" t="s">
        <v>847</v>
      </c>
      <c r="C17" s="13" t="s">
        <v>848</v>
      </c>
      <c r="D17" s="13" t="s">
        <v>849</v>
      </c>
      <c r="E17" s="71">
        <v>1620</v>
      </c>
      <c r="F17" s="13" t="s">
        <v>846</v>
      </c>
      <c r="G17" s="14"/>
    </row>
    <row r="18" spans="1:7" s="16" customFormat="1">
      <c r="A18" s="11">
        <f t="shared" si="0"/>
        <v>16</v>
      </c>
      <c r="B18" s="13" t="s">
        <v>139</v>
      </c>
      <c r="C18" s="13" t="s">
        <v>140</v>
      </c>
      <c r="D18" s="13" t="s">
        <v>133</v>
      </c>
      <c r="E18" s="71">
        <v>1683.6</v>
      </c>
      <c r="F18" s="13" t="s">
        <v>846</v>
      </c>
      <c r="G18" s="14"/>
    </row>
    <row r="19" spans="1:7" s="16" customFormat="1" ht="23.25" customHeight="1">
      <c r="A19" s="11">
        <f t="shared" si="0"/>
        <v>17</v>
      </c>
      <c r="B19" s="13" t="s">
        <v>141</v>
      </c>
      <c r="C19" s="13" t="s">
        <v>142</v>
      </c>
      <c r="D19" s="13" t="s">
        <v>134</v>
      </c>
      <c r="E19" s="71">
        <v>4448</v>
      </c>
      <c r="F19" s="13" t="s">
        <v>846</v>
      </c>
      <c r="G19" s="14"/>
    </row>
    <row r="20" spans="1:7" s="16" customFormat="1">
      <c r="A20" s="11">
        <f t="shared" si="0"/>
        <v>18</v>
      </c>
      <c r="B20" s="13" t="s">
        <v>623</v>
      </c>
      <c r="C20" s="13" t="s">
        <v>624</v>
      </c>
      <c r="D20" s="13" t="s">
        <v>625</v>
      </c>
      <c r="E20" s="71">
        <v>2078.6999999999998</v>
      </c>
      <c r="F20" s="13" t="s">
        <v>846</v>
      </c>
      <c r="G20" s="14"/>
    </row>
    <row r="21" spans="1:7" s="16" customFormat="1">
      <c r="A21" s="11">
        <f t="shared" si="0"/>
        <v>19</v>
      </c>
      <c r="B21" s="13" t="s">
        <v>626</v>
      </c>
      <c r="C21" s="13" t="s">
        <v>627</v>
      </c>
      <c r="D21" s="13" t="s">
        <v>628</v>
      </c>
      <c r="E21" s="71">
        <v>1950.01</v>
      </c>
      <c r="F21" s="13" t="s">
        <v>846</v>
      </c>
      <c r="G21" s="14"/>
    </row>
    <row r="22" spans="1:7" s="16" customFormat="1">
      <c r="A22" s="11">
        <f t="shared" si="0"/>
        <v>20</v>
      </c>
      <c r="B22" s="13" t="s">
        <v>629</v>
      </c>
      <c r="C22" s="13" t="s">
        <v>630</v>
      </c>
      <c r="D22" s="13" t="s">
        <v>622</v>
      </c>
      <c r="E22" s="71">
        <v>4252.1099999999997</v>
      </c>
      <c r="F22" s="13" t="s">
        <v>846</v>
      </c>
      <c r="G22" s="14"/>
    </row>
    <row r="23" spans="1:7" s="16" customFormat="1">
      <c r="A23" s="11">
        <f t="shared" si="0"/>
        <v>21</v>
      </c>
      <c r="B23" s="13" t="s">
        <v>850</v>
      </c>
      <c r="C23" s="13" t="s">
        <v>851</v>
      </c>
      <c r="D23" s="13" t="s">
        <v>852</v>
      </c>
      <c r="E23" s="71">
        <v>1929</v>
      </c>
      <c r="F23" s="13" t="s">
        <v>846</v>
      </c>
      <c r="G23" s="14"/>
    </row>
    <row r="24" spans="1:7" s="16" customFormat="1" ht="24">
      <c r="A24" s="11">
        <f t="shared" si="0"/>
        <v>22</v>
      </c>
      <c r="B24" s="13" t="s">
        <v>143</v>
      </c>
      <c r="C24" s="13" t="s">
        <v>144</v>
      </c>
      <c r="D24" s="13" t="s">
        <v>134</v>
      </c>
      <c r="E24" s="71">
        <v>1983.99</v>
      </c>
      <c r="F24" s="13" t="s">
        <v>846</v>
      </c>
      <c r="G24" s="14"/>
    </row>
    <row r="25" spans="1:7" s="16" customFormat="1" ht="24">
      <c r="A25" s="11">
        <f t="shared" si="0"/>
        <v>23</v>
      </c>
      <c r="B25" s="13" t="s">
        <v>145</v>
      </c>
      <c r="C25" s="13" t="s">
        <v>146</v>
      </c>
      <c r="D25" s="13" t="s">
        <v>147</v>
      </c>
      <c r="E25" s="71">
        <v>934.8</v>
      </c>
      <c r="F25" s="13" t="s">
        <v>846</v>
      </c>
      <c r="G25" s="14"/>
    </row>
    <row r="26" spans="1:7" s="16" customFormat="1">
      <c r="A26" s="11">
        <f t="shared" si="0"/>
        <v>24</v>
      </c>
      <c r="B26" s="13" t="s">
        <v>631</v>
      </c>
      <c r="C26" s="13" t="s">
        <v>632</v>
      </c>
      <c r="D26" s="13" t="s">
        <v>622</v>
      </c>
      <c r="E26" s="71">
        <v>2599</v>
      </c>
      <c r="F26" s="13" t="s">
        <v>846</v>
      </c>
      <c r="G26" s="14"/>
    </row>
    <row r="27" spans="1:7" s="16" customFormat="1">
      <c r="A27" s="11">
        <f t="shared" si="0"/>
        <v>25</v>
      </c>
      <c r="B27" s="13" t="s">
        <v>244</v>
      </c>
      <c r="C27" s="13" t="s">
        <v>245</v>
      </c>
      <c r="D27" s="13" t="s">
        <v>243</v>
      </c>
      <c r="E27" s="71">
        <v>3440</v>
      </c>
      <c r="F27" s="13" t="s">
        <v>846</v>
      </c>
      <c r="G27" s="14"/>
    </row>
    <row r="28" spans="1:7" s="16" customFormat="1" ht="12" customHeight="1">
      <c r="A28" s="11">
        <f t="shared" si="0"/>
        <v>26</v>
      </c>
      <c r="B28" s="13" t="s">
        <v>260</v>
      </c>
      <c r="C28" s="13" t="s">
        <v>261</v>
      </c>
      <c r="D28" s="13" t="s">
        <v>241</v>
      </c>
      <c r="E28" s="71">
        <v>1498.14</v>
      </c>
      <c r="F28" s="13" t="s">
        <v>846</v>
      </c>
      <c r="G28" s="14"/>
    </row>
    <row r="29" spans="1:7" s="16" customFormat="1">
      <c r="A29" s="11">
        <f t="shared" si="0"/>
        <v>27</v>
      </c>
      <c r="B29" s="13" t="s">
        <v>262</v>
      </c>
      <c r="C29" s="13" t="s">
        <v>263</v>
      </c>
      <c r="D29" s="13" t="s">
        <v>241</v>
      </c>
      <c r="E29" s="71">
        <v>1498.14</v>
      </c>
      <c r="F29" s="13" t="s">
        <v>846</v>
      </c>
      <c r="G29" s="14"/>
    </row>
    <row r="30" spans="1:7" s="16" customFormat="1">
      <c r="A30" s="11">
        <f t="shared" si="0"/>
        <v>28</v>
      </c>
      <c r="B30" s="13" t="s">
        <v>2483</v>
      </c>
      <c r="C30" s="13" t="s">
        <v>2484</v>
      </c>
      <c r="D30" s="13">
        <v>2020</v>
      </c>
      <c r="E30" s="71">
        <v>2399</v>
      </c>
      <c r="F30" s="13" t="s">
        <v>846</v>
      </c>
      <c r="G30" s="14"/>
    </row>
    <row r="31" spans="1:7" s="16" customFormat="1">
      <c r="A31" s="11">
        <f t="shared" si="0"/>
        <v>29</v>
      </c>
      <c r="B31" s="13" t="s">
        <v>928</v>
      </c>
      <c r="C31" s="13"/>
      <c r="D31" s="13" t="s">
        <v>1442</v>
      </c>
      <c r="E31" s="71">
        <v>1937</v>
      </c>
      <c r="F31" s="13" t="s">
        <v>846</v>
      </c>
      <c r="G31" s="14"/>
    </row>
    <row r="32" spans="1:7" s="16" customFormat="1">
      <c r="A32" s="11">
        <f t="shared" si="0"/>
        <v>30</v>
      </c>
      <c r="B32" s="13" t="s">
        <v>928</v>
      </c>
      <c r="C32" s="13"/>
      <c r="D32" s="13" t="s">
        <v>1444</v>
      </c>
      <c r="E32" s="71">
        <v>1937.25</v>
      </c>
      <c r="F32" s="13" t="s">
        <v>846</v>
      </c>
      <c r="G32" s="14"/>
    </row>
    <row r="33" spans="1:7" s="16" customFormat="1">
      <c r="A33" s="11">
        <f t="shared" si="0"/>
        <v>31</v>
      </c>
      <c r="B33" s="13" t="s">
        <v>1447</v>
      </c>
      <c r="C33" s="13"/>
      <c r="D33" s="13" t="s">
        <v>1448</v>
      </c>
      <c r="E33" s="71">
        <v>3201.69</v>
      </c>
      <c r="F33" s="13" t="s">
        <v>846</v>
      </c>
      <c r="G33" s="14"/>
    </row>
    <row r="34" spans="1:7" s="16" customFormat="1">
      <c r="A34" s="11">
        <f t="shared" si="0"/>
        <v>32</v>
      </c>
      <c r="B34" s="13" t="s">
        <v>1413</v>
      </c>
      <c r="C34" s="13" t="s">
        <v>1663</v>
      </c>
      <c r="D34" s="13" t="s">
        <v>1665</v>
      </c>
      <c r="E34" s="71">
        <v>2173.41</v>
      </c>
      <c r="F34" s="13" t="s">
        <v>846</v>
      </c>
      <c r="G34" s="14"/>
    </row>
    <row r="35" spans="1:7" s="16" customFormat="1">
      <c r="A35" s="11">
        <f t="shared" si="0"/>
        <v>33</v>
      </c>
      <c r="B35" s="13" t="s">
        <v>1413</v>
      </c>
      <c r="C35" s="13" t="s">
        <v>1666</v>
      </c>
      <c r="D35" s="13" t="s">
        <v>1665</v>
      </c>
      <c r="E35" s="71">
        <v>2173.41</v>
      </c>
      <c r="F35" s="13" t="s">
        <v>846</v>
      </c>
      <c r="G35" s="14"/>
    </row>
    <row r="36" spans="1:7" s="16" customFormat="1">
      <c r="A36" s="11">
        <f t="shared" si="0"/>
        <v>34</v>
      </c>
      <c r="B36" s="13" t="s">
        <v>1413</v>
      </c>
      <c r="C36" s="13" t="s">
        <v>1667</v>
      </c>
      <c r="D36" s="13" t="s">
        <v>1665</v>
      </c>
      <c r="E36" s="71">
        <v>2173.41</v>
      </c>
      <c r="F36" s="13" t="s">
        <v>846</v>
      </c>
      <c r="G36" s="14"/>
    </row>
    <row r="37" spans="1:7" s="16" customFormat="1">
      <c r="A37" s="11">
        <f t="shared" si="0"/>
        <v>35</v>
      </c>
      <c r="B37" s="13" t="s">
        <v>1413</v>
      </c>
      <c r="C37" s="13" t="s">
        <v>1669</v>
      </c>
      <c r="D37" s="13" t="s">
        <v>1665</v>
      </c>
      <c r="E37" s="71">
        <v>2173.41</v>
      </c>
      <c r="F37" s="13" t="s">
        <v>846</v>
      </c>
      <c r="G37" s="14"/>
    </row>
    <row r="38" spans="1:7" s="16" customFormat="1">
      <c r="A38" s="11">
        <f t="shared" si="0"/>
        <v>36</v>
      </c>
      <c r="B38" s="13" t="s">
        <v>1670</v>
      </c>
      <c r="C38" s="13" t="s">
        <v>1668</v>
      </c>
      <c r="D38" s="13" t="s">
        <v>1672</v>
      </c>
      <c r="E38" s="71">
        <v>605.16</v>
      </c>
      <c r="F38" s="13" t="s">
        <v>846</v>
      </c>
      <c r="G38" s="14"/>
    </row>
    <row r="39" spans="1:7" s="16" customFormat="1">
      <c r="A39" s="11">
        <f t="shared" si="0"/>
        <v>37</v>
      </c>
      <c r="B39" s="13" t="s">
        <v>1670</v>
      </c>
      <c r="C39" s="13" t="s">
        <v>1671</v>
      </c>
      <c r="D39" s="13" t="s">
        <v>1672</v>
      </c>
      <c r="E39" s="71">
        <v>605.16</v>
      </c>
      <c r="F39" s="13" t="s">
        <v>846</v>
      </c>
      <c r="G39" s="14"/>
    </row>
    <row r="40" spans="1:7" s="16" customFormat="1">
      <c r="A40" s="11">
        <f t="shared" si="0"/>
        <v>38</v>
      </c>
      <c r="B40" s="13" t="s">
        <v>1000</v>
      </c>
      <c r="C40" s="13" t="s">
        <v>1673</v>
      </c>
      <c r="D40" s="13" t="s">
        <v>1672</v>
      </c>
      <c r="E40" s="71">
        <v>2840</v>
      </c>
      <c r="F40" s="13" t="s">
        <v>846</v>
      </c>
      <c r="G40" s="14"/>
    </row>
    <row r="41" spans="1:7" s="16" customFormat="1">
      <c r="A41" s="11">
        <f t="shared" si="0"/>
        <v>39</v>
      </c>
      <c r="B41" s="13" t="s">
        <v>1000</v>
      </c>
      <c r="C41" s="13" t="s">
        <v>1674</v>
      </c>
      <c r="D41" s="13" t="s">
        <v>1672</v>
      </c>
      <c r="E41" s="71">
        <v>2840</v>
      </c>
      <c r="F41" s="13" t="s">
        <v>846</v>
      </c>
      <c r="G41" s="14"/>
    </row>
    <row r="42" spans="1:7" s="16" customFormat="1">
      <c r="A42" s="11">
        <f t="shared" si="0"/>
        <v>40</v>
      </c>
      <c r="B42" s="13" t="s">
        <v>1000</v>
      </c>
      <c r="C42" s="13" t="s">
        <v>1675</v>
      </c>
      <c r="D42" s="13" t="s">
        <v>1672</v>
      </c>
      <c r="E42" s="71">
        <v>2839.99</v>
      </c>
      <c r="F42" s="13" t="s">
        <v>846</v>
      </c>
      <c r="G42" s="14"/>
    </row>
    <row r="43" spans="1:7" s="16" customFormat="1">
      <c r="A43" s="11">
        <f t="shared" si="0"/>
        <v>41</v>
      </c>
      <c r="B43" s="13" t="s">
        <v>1000</v>
      </c>
      <c r="C43" s="13" t="s">
        <v>1676</v>
      </c>
      <c r="D43" s="13" t="s">
        <v>1672</v>
      </c>
      <c r="E43" s="71">
        <v>2839.99</v>
      </c>
      <c r="F43" s="13" t="s">
        <v>846</v>
      </c>
      <c r="G43" s="14"/>
    </row>
    <row r="44" spans="1:7" s="16" customFormat="1">
      <c r="A44" s="11">
        <f t="shared" si="0"/>
        <v>42</v>
      </c>
      <c r="B44" s="13" t="s">
        <v>1588</v>
      </c>
      <c r="C44" s="13" t="s">
        <v>1680</v>
      </c>
      <c r="D44" s="13" t="s">
        <v>1681</v>
      </c>
      <c r="E44" s="71">
        <v>2342.9899999999998</v>
      </c>
      <c r="F44" s="13" t="s">
        <v>846</v>
      </c>
      <c r="G44" s="14"/>
    </row>
    <row r="45" spans="1:7" s="16" customFormat="1">
      <c r="A45" s="11">
        <f t="shared" si="0"/>
        <v>43</v>
      </c>
      <c r="B45" s="13" t="s">
        <v>1682</v>
      </c>
      <c r="C45" s="13" t="s">
        <v>1685</v>
      </c>
      <c r="D45" s="13" t="s">
        <v>1681</v>
      </c>
      <c r="E45" s="71">
        <v>262.3</v>
      </c>
      <c r="F45" s="13" t="s">
        <v>846</v>
      </c>
      <c r="G45" s="14"/>
    </row>
    <row r="46" spans="1:7" s="16" customFormat="1">
      <c r="A46" s="11">
        <f t="shared" si="0"/>
        <v>44</v>
      </c>
      <c r="B46" s="13" t="s">
        <v>1682</v>
      </c>
      <c r="C46" s="13" t="s">
        <v>1686</v>
      </c>
      <c r="D46" s="13" t="s">
        <v>1681</v>
      </c>
      <c r="E46" s="71">
        <v>262.3</v>
      </c>
      <c r="F46" s="13" t="s">
        <v>846</v>
      </c>
      <c r="G46" s="14"/>
    </row>
    <row r="47" spans="1:7" s="16" customFormat="1">
      <c r="A47" s="11">
        <f t="shared" si="0"/>
        <v>45</v>
      </c>
      <c r="B47" s="13" t="s">
        <v>1682</v>
      </c>
      <c r="C47" s="13" t="s">
        <v>1687</v>
      </c>
      <c r="D47" s="13" t="s">
        <v>1681</v>
      </c>
      <c r="E47" s="71">
        <v>262.3</v>
      </c>
      <c r="F47" s="13" t="s">
        <v>846</v>
      </c>
      <c r="G47" s="14"/>
    </row>
    <row r="48" spans="1:7" s="16" customFormat="1">
      <c r="A48" s="11">
        <f t="shared" si="0"/>
        <v>46</v>
      </c>
      <c r="B48" s="13" t="s">
        <v>1158</v>
      </c>
      <c r="C48" s="13" t="s">
        <v>1701</v>
      </c>
      <c r="D48" s="13" t="s">
        <v>1702</v>
      </c>
      <c r="E48" s="71">
        <v>3376.35</v>
      </c>
      <c r="F48" s="13" t="s">
        <v>846</v>
      </c>
      <c r="G48" s="14"/>
    </row>
    <row r="49" spans="1:7" s="16" customFormat="1">
      <c r="A49" s="11">
        <f t="shared" si="0"/>
        <v>47</v>
      </c>
      <c r="B49" s="13" t="s">
        <v>1586</v>
      </c>
      <c r="C49" s="13" t="s">
        <v>1703</v>
      </c>
      <c r="D49" s="13" t="s">
        <v>1702</v>
      </c>
      <c r="E49" s="71">
        <v>499.99</v>
      </c>
      <c r="F49" s="13" t="s">
        <v>846</v>
      </c>
      <c r="G49" s="14"/>
    </row>
    <row r="50" spans="1:7" s="16" customFormat="1">
      <c r="A50" s="11">
        <f t="shared" si="0"/>
        <v>48</v>
      </c>
      <c r="B50" s="13" t="s">
        <v>1586</v>
      </c>
      <c r="C50" s="13" t="s">
        <v>1704</v>
      </c>
      <c r="D50" s="13" t="s">
        <v>1702</v>
      </c>
      <c r="E50" s="71">
        <v>499.99</v>
      </c>
      <c r="F50" s="13" t="s">
        <v>846</v>
      </c>
      <c r="G50" s="14"/>
    </row>
    <row r="51" spans="1:7" s="16" customFormat="1">
      <c r="A51" s="11">
        <f t="shared" si="0"/>
        <v>49</v>
      </c>
      <c r="B51" s="13" t="s">
        <v>1682</v>
      </c>
      <c r="C51" s="13" t="s">
        <v>1705</v>
      </c>
      <c r="D51" s="13" t="s">
        <v>1702</v>
      </c>
      <c r="E51" s="71">
        <v>325.94</v>
      </c>
      <c r="F51" s="13" t="s">
        <v>846</v>
      </c>
      <c r="G51" s="14"/>
    </row>
    <row r="52" spans="1:7" s="16" customFormat="1">
      <c r="A52" s="11">
        <f t="shared" si="0"/>
        <v>50</v>
      </c>
      <c r="B52" s="13" t="s">
        <v>1682</v>
      </c>
      <c r="C52" s="13" t="s">
        <v>1706</v>
      </c>
      <c r="D52" s="13" t="s">
        <v>1702</v>
      </c>
      <c r="E52" s="71">
        <v>325.94</v>
      </c>
      <c r="F52" s="13" t="s">
        <v>846</v>
      </c>
      <c r="G52" s="14"/>
    </row>
    <row r="53" spans="1:7" s="16" customFormat="1">
      <c r="A53" s="11">
        <f t="shared" si="0"/>
        <v>51</v>
      </c>
      <c r="B53" s="13" t="s">
        <v>1682</v>
      </c>
      <c r="C53" s="13" t="s">
        <v>1707</v>
      </c>
      <c r="D53" s="13" t="s">
        <v>1702</v>
      </c>
      <c r="E53" s="71">
        <v>325.94</v>
      </c>
      <c r="F53" s="13" t="s">
        <v>846</v>
      </c>
      <c r="G53" s="14"/>
    </row>
    <row r="54" spans="1:7" s="16" customFormat="1">
      <c r="A54" s="11">
        <f t="shared" si="0"/>
        <v>52</v>
      </c>
      <c r="B54" s="13" t="s">
        <v>1682</v>
      </c>
      <c r="C54" s="13" t="s">
        <v>1708</v>
      </c>
      <c r="D54" s="13" t="s">
        <v>1702</v>
      </c>
      <c r="E54" s="71">
        <v>325.94</v>
      </c>
      <c r="F54" s="13" t="s">
        <v>846</v>
      </c>
      <c r="G54" s="14"/>
    </row>
    <row r="55" spans="1:7" s="16" customFormat="1">
      <c r="A55" s="11">
        <f t="shared" si="0"/>
        <v>53</v>
      </c>
      <c r="B55" s="13" t="s">
        <v>1682</v>
      </c>
      <c r="C55" s="13" t="s">
        <v>1709</v>
      </c>
      <c r="D55" s="13" t="s">
        <v>1702</v>
      </c>
      <c r="E55" s="71">
        <v>325.94</v>
      </c>
      <c r="F55" s="13" t="s">
        <v>846</v>
      </c>
      <c r="G55" s="14"/>
    </row>
    <row r="56" spans="1:7" s="16" customFormat="1">
      <c r="A56" s="11">
        <f t="shared" si="0"/>
        <v>54</v>
      </c>
      <c r="B56" s="13" t="s">
        <v>1682</v>
      </c>
      <c r="C56" s="13" t="s">
        <v>1710</v>
      </c>
      <c r="D56" s="13" t="s">
        <v>1702</v>
      </c>
      <c r="E56" s="71">
        <v>325.94</v>
      </c>
      <c r="F56" s="13" t="s">
        <v>846</v>
      </c>
      <c r="G56" s="14"/>
    </row>
    <row r="57" spans="1:7" s="16" customFormat="1">
      <c r="A57" s="11">
        <f t="shared" si="0"/>
        <v>55</v>
      </c>
      <c r="B57" s="13" t="s">
        <v>1586</v>
      </c>
      <c r="C57" s="13" t="s">
        <v>1711</v>
      </c>
      <c r="D57" s="13" t="s">
        <v>1702</v>
      </c>
      <c r="E57" s="71">
        <v>499.99</v>
      </c>
      <c r="F57" s="13" t="s">
        <v>846</v>
      </c>
      <c r="G57" s="14"/>
    </row>
    <row r="58" spans="1:7" s="16" customFormat="1">
      <c r="A58" s="11">
        <f t="shared" si="0"/>
        <v>56</v>
      </c>
      <c r="B58" s="13" t="s">
        <v>1586</v>
      </c>
      <c r="C58" s="13" t="s">
        <v>1712</v>
      </c>
      <c r="D58" s="13" t="s">
        <v>1702</v>
      </c>
      <c r="E58" s="71">
        <v>499.99</v>
      </c>
      <c r="F58" s="13" t="s">
        <v>846</v>
      </c>
      <c r="G58" s="14"/>
    </row>
    <row r="59" spans="1:7" s="16" customFormat="1">
      <c r="A59" s="11">
        <f t="shared" si="0"/>
        <v>57</v>
      </c>
      <c r="B59" s="13" t="s">
        <v>1388</v>
      </c>
      <c r="C59" s="13" t="s">
        <v>1713</v>
      </c>
      <c r="D59" s="13" t="s">
        <v>1714</v>
      </c>
      <c r="E59" s="71">
        <v>2287.8000000000002</v>
      </c>
      <c r="F59" s="13" t="s">
        <v>846</v>
      </c>
      <c r="G59" s="14"/>
    </row>
    <row r="60" spans="1:7" s="16" customFormat="1">
      <c r="A60" s="11">
        <f t="shared" si="0"/>
        <v>58</v>
      </c>
      <c r="B60" s="13" t="s">
        <v>1388</v>
      </c>
      <c r="C60" s="13" t="s">
        <v>1715</v>
      </c>
      <c r="D60" s="13" t="s">
        <v>1714</v>
      </c>
      <c r="E60" s="71">
        <v>2287.8000000000002</v>
      </c>
      <c r="F60" s="13" t="s">
        <v>846</v>
      </c>
      <c r="G60" s="14"/>
    </row>
    <row r="61" spans="1:7" s="16" customFormat="1">
      <c r="A61" s="11">
        <f t="shared" si="0"/>
        <v>59</v>
      </c>
      <c r="B61" s="13" t="s">
        <v>1388</v>
      </c>
      <c r="C61" s="13" t="s">
        <v>1716</v>
      </c>
      <c r="D61" s="13" t="s">
        <v>1714</v>
      </c>
      <c r="E61" s="71">
        <v>2287.8000000000002</v>
      </c>
      <c r="F61" s="13" t="s">
        <v>846</v>
      </c>
      <c r="G61" s="14"/>
    </row>
    <row r="62" spans="1:7" s="16" customFormat="1">
      <c r="A62" s="11">
        <f t="shared" si="0"/>
        <v>60</v>
      </c>
      <c r="B62" s="13" t="s">
        <v>1388</v>
      </c>
      <c r="C62" s="13" t="s">
        <v>1717</v>
      </c>
      <c r="D62" s="13" t="s">
        <v>1714</v>
      </c>
      <c r="E62" s="71">
        <v>2287.8000000000002</v>
      </c>
      <c r="F62" s="13" t="s">
        <v>846</v>
      </c>
      <c r="G62" s="14"/>
    </row>
    <row r="63" spans="1:7" s="16" customFormat="1">
      <c r="A63" s="11">
        <f t="shared" si="0"/>
        <v>61</v>
      </c>
      <c r="B63" s="13" t="s">
        <v>1388</v>
      </c>
      <c r="C63" s="13" t="s">
        <v>1718</v>
      </c>
      <c r="D63" s="13" t="s">
        <v>1714</v>
      </c>
      <c r="E63" s="71">
        <v>2287.8000000000002</v>
      </c>
      <c r="F63" s="13" t="s">
        <v>846</v>
      </c>
      <c r="G63" s="14"/>
    </row>
    <row r="64" spans="1:7" s="16" customFormat="1">
      <c r="A64" s="11">
        <f t="shared" si="0"/>
        <v>62</v>
      </c>
      <c r="B64" s="13" t="s">
        <v>1388</v>
      </c>
      <c r="C64" s="13" t="s">
        <v>1719</v>
      </c>
      <c r="D64" s="13" t="s">
        <v>1714</v>
      </c>
      <c r="E64" s="71">
        <v>2287.8000000000002</v>
      </c>
      <c r="F64" s="13" t="s">
        <v>846</v>
      </c>
      <c r="G64" s="14"/>
    </row>
    <row r="65" spans="1:7" s="16" customFormat="1">
      <c r="A65" s="11">
        <f t="shared" si="0"/>
        <v>63</v>
      </c>
      <c r="B65" s="13" t="s">
        <v>1388</v>
      </c>
      <c r="C65" s="13" t="s">
        <v>1720</v>
      </c>
      <c r="D65" s="13" t="s">
        <v>1714</v>
      </c>
      <c r="E65" s="71">
        <v>2287.8000000000002</v>
      </c>
      <c r="F65" s="13" t="s">
        <v>846</v>
      </c>
      <c r="G65" s="14"/>
    </row>
    <row r="66" spans="1:7" s="16" customFormat="1">
      <c r="A66" s="11">
        <f t="shared" si="0"/>
        <v>64</v>
      </c>
      <c r="B66" s="13" t="s">
        <v>584</v>
      </c>
      <c r="C66" s="13" t="s">
        <v>1721</v>
      </c>
      <c r="D66" s="13" t="s">
        <v>1722</v>
      </c>
      <c r="E66" s="71">
        <v>2916.75</v>
      </c>
      <c r="F66" s="13" t="s">
        <v>846</v>
      </c>
      <c r="G66" s="14"/>
    </row>
    <row r="67" spans="1:7" s="16" customFormat="1">
      <c r="A67" s="11">
        <f t="shared" si="0"/>
        <v>65</v>
      </c>
      <c r="B67" s="13" t="s">
        <v>584</v>
      </c>
      <c r="C67" s="13" t="s">
        <v>1723</v>
      </c>
      <c r="D67" s="13" t="s">
        <v>1722</v>
      </c>
      <c r="E67" s="71">
        <v>2916.75</v>
      </c>
      <c r="F67" s="13" t="s">
        <v>846</v>
      </c>
      <c r="G67" s="14"/>
    </row>
    <row r="68" spans="1:7" s="16" customFormat="1">
      <c r="A68" s="11">
        <f t="shared" ref="A68:A131" si="1">ROW(A66)</f>
        <v>66</v>
      </c>
      <c r="B68" s="13" t="s">
        <v>584</v>
      </c>
      <c r="C68" s="13" t="s">
        <v>1724</v>
      </c>
      <c r="D68" s="13" t="s">
        <v>1722</v>
      </c>
      <c r="E68" s="71">
        <v>2916.75</v>
      </c>
      <c r="F68" s="13" t="s">
        <v>846</v>
      </c>
      <c r="G68" s="14"/>
    </row>
    <row r="69" spans="1:7" s="16" customFormat="1">
      <c r="A69" s="11">
        <f t="shared" si="1"/>
        <v>67</v>
      </c>
      <c r="B69" s="13" t="s">
        <v>584</v>
      </c>
      <c r="C69" s="13" t="s">
        <v>1725</v>
      </c>
      <c r="D69" s="13" t="s">
        <v>1722</v>
      </c>
      <c r="E69" s="71">
        <v>2916.75</v>
      </c>
      <c r="F69" s="13" t="s">
        <v>846</v>
      </c>
      <c r="G69" s="14"/>
    </row>
    <row r="70" spans="1:7" s="16" customFormat="1">
      <c r="A70" s="11">
        <f t="shared" si="1"/>
        <v>68</v>
      </c>
      <c r="B70" s="13" t="s">
        <v>584</v>
      </c>
      <c r="C70" s="13" t="s">
        <v>1726</v>
      </c>
      <c r="D70" s="13" t="s">
        <v>1722</v>
      </c>
      <c r="E70" s="71">
        <v>2916.75</v>
      </c>
      <c r="F70" s="13" t="s">
        <v>846</v>
      </c>
      <c r="G70" s="14"/>
    </row>
    <row r="71" spans="1:7" s="16" customFormat="1">
      <c r="A71" s="11">
        <f t="shared" si="1"/>
        <v>69</v>
      </c>
      <c r="B71" s="13" t="s">
        <v>584</v>
      </c>
      <c r="C71" s="13" t="s">
        <v>1727</v>
      </c>
      <c r="D71" s="13" t="s">
        <v>1722</v>
      </c>
      <c r="E71" s="71">
        <v>2916.75</v>
      </c>
      <c r="F71" s="13" t="s">
        <v>846</v>
      </c>
      <c r="G71" s="14"/>
    </row>
    <row r="72" spans="1:7" s="16" customFormat="1">
      <c r="A72" s="11">
        <f t="shared" si="1"/>
        <v>70</v>
      </c>
      <c r="B72" s="13" t="s">
        <v>1586</v>
      </c>
      <c r="C72" s="13" t="s">
        <v>1728</v>
      </c>
      <c r="D72" s="13" t="s">
        <v>1722</v>
      </c>
      <c r="E72" s="71">
        <v>596.54999999999995</v>
      </c>
      <c r="F72" s="13" t="s">
        <v>846</v>
      </c>
      <c r="G72" s="14"/>
    </row>
    <row r="73" spans="1:7" s="16" customFormat="1">
      <c r="A73" s="11">
        <f t="shared" si="1"/>
        <v>71</v>
      </c>
      <c r="B73" s="13" t="s">
        <v>1586</v>
      </c>
      <c r="C73" s="13" t="s">
        <v>1729</v>
      </c>
      <c r="D73" s="13" t="s">
        <v>1722</v>
      </c>
      <c r="E73" s="71">
        <v>596.54999999999995</v>
      </c>
      <c r="F73" s="13" t="s">
        <v>846</v>
      </c>
      <c r="G73" s="14"/>
    </row>
    <row r="74" spans="1:7" s="16" customFormat="1">
      <c r="A74" s="11">
        <f t="shared" si="1"/>
        <v>72</v>
      </c>
      <c r="B74" s="13" t="s">
        <v>2487</v>
      </c>
      <c r="C74" s="13" t="s">
        <v>2488</v>
      </c>
      <c r="D74" s="13">
        <v>2018</v>
      </c>
      <c r="E74" s="71">
        <v>3980</v>
      </c>
      <c r="F74" s="13" t="s">
        <v>846</v>
      </c>
      <c r="G74" s="14"/>
    </row>
    <row r="75" spans="1:7" s="16" customFormat="1">
      <c r="A75" s="11">
        <f t="shared" si="1"/>
        <v>73</v>
      </c>
      <c r="B75" s="13" t="s">
        <v>758</v>
      </c>
      <c r="C75" s="13" t="s">
        <v>2489</v>
      </c>
      <c r="D75" s="13">
        <v>2018</v>
      </c>
      <c r="E75" s="71">
        <v>4294</v>
      </c>
      <c r="F75" s="13" t="s">
        <v>846</v>
      </c>
      <c r="G75" s="14"/>
    </row>
    <row r="76" spans="1:7" s="16" customFormat="1">
      <c r="A76" s="11">
        <f t="shared" si="1"/>
        <v>74</v>
      </c>
      <c r="B76" s="13" t="s">
        <v>2490</v>
      </c>
      <c r="C76" s="13" t="s">
        <v>2491</v>
      </c>
      <c r="D76" s="13">
        <v>2018</v>
      </c>
      <c r="E76" s="71">
        <v>4379</v>
      </c>
      <c r="F76" s="13" t="s">
        <v>846</v>
      </c>
      <c r="G76" s="14"/>
    </row>
    <row r="77" spans="1:7" s="16" customFormat="1">
      <c r="A77" s="11">
        <f t="shared" si="1"/>
        <v>75</v>
      </c>
      <c r="B77" s="13" t="s">
        <v>928</v>
      </c>
      <c r="C77" s="13" t="s">
        <v>2492</v>
      </c>
      <c r="D77" s="13">
        <v>2021</v>
      </c>
      <c r="E77" s="71">
        <v>2119</v>
      </c>
      <c r="F77" s="13" t="s">
        <v>846</v>
      </c>
      <c r="G77" s="14"/>
    </row>
    <row r="78" spans="1:7" s="16" customFormat="1">
      <c r="A78" s="11">
        <f t="shared" si="1"/>
        <v>76</v>
      </c>
      <c r="B78" s="13" t="s">
        <v>2493</v>
      </c>
      <c r="C78" s="13" t="s">
        <v>2494</v>
      </c>
      <c r="D78" s="13">
        <v>2021</v>
      </c>
      <c r="E78" s="71">
        <v>2289</v>
      </c>
      <c r="F78" s="13" t="s">
        <v>846</v>
      </c>
      <c r="G78" s="14"/>
    </row>
    <row r="79" spans="1:7" s="16" customFormat="1">
      <c r="A79" s="11">
        <f t="shared" si="1"/>
        <v>77</v>
      </c>
      <c r="B79" s="13" t="s">
        <v>2612</v>
      </c>
      <c r="C79" s="13"/>
      <c r="D79" s="13">
        <v>2023</v>
      </c>
      <c r="E79" s="71">
        <v>53571</v>
      </c>
      <c r="F79" s="13" t="s">
        <v>846</v>
      </c>
      <c r="G79" s="14"/>
    </row>
    <row r="80" spans="1:7" s="16" customFormat="1">
      <c r="A80" s="11">
        <f t="shared" si="1"/>
        <v>78</v>
      </c>
      <c r="B80" s="13" t="s">
        <v>2614</v>
      </c>
      <c r="C80" s="13"/>
      <c r="D80" s="13">
        <v>2023</v>
      </c>
      <c r="E80" s="71">
        <v>5904</v>
      </c>
      <c r="F80" s="13" t="s">
        <v>846</v>
      </c>
      <c r="G80" s="14"/>
    </row>
    <row r="81" spans="1:7" s="16" customFormat="1">
      <c r="A81" s="11">
        <f t="shared" si="1"/>
        <v>79</v>
      </c>
      <c r="B81" s="13" t="s">
        <v>2613</v>
      </c>
      <c r="C81" s="13"/>
      <c r="D81" s="13">
        <v>2023</v>
      </c>
      <c r="E81" s="71">
        <v>9624</v>
      </c>
      <c r="F81" s="13" t="s">
        <v>846</v>
      </c>
      <c r="G81" s="14"/>
    </row>
    <row r="82" spans="1:7" s="16" customFormat="1">
      <c r="A82" s="11">
        <f t="shared" si="1"/>
        <v>80</v>
      </c>
      <c r="B82" s="13" t="s">
        <v>2617</v>
      </c>
      <c r="C82" s="13"/>
      <c r="D82" s="13">
        <v>2023</v>
      </c>
      <c r="E82" s="71">
        <v>28072</v>
      </c>
      <c r="F82" s="13" t="s">
        <v>846</v>
      </c>
      <c r="G82" s="14"/>
    </row>
    <row r="83" spans="1:7" s="16" customFormat="1">
      <c r="A83" s="11">
        <f t="shared" si="1"/>
        <v>81</v>
      </c>
      <c r="B83" s="13" t="s">
        <v>2616</v>
      </c>
      <c r="C83" s="13"/>
      <c r="D83" s="13">
        <v>2023</v>
      </c>
      <c r="E83" s="71">
        <v>10426</v>
      </c>
      <c r="F83" s="13" t="s">
        <v>846</v>
      </c>
      <c r="G83" s="14"/>
    </row>
    <row r="84" spans="1:7" s="16" customFormat="1">
      <c r="A84" s="11">
        <f t="shared" si="1"/>
        <v>82</v>
      </c>
      <c r="B84" s="13" t="s">
        <v>2619</v>
      </c>
      <c r="C84" s="13"/>
      <c r="D84" s="13">
        <v>2023</v>
      </c>
      <c r="E84" s="71">
        <v>2552</v>
      </c>
      <c r="F84" s="13" t="s">
        <v>846</v>
      </c>
      <c r="G84" s="14"/>
    </row>
    <row r="85" spans="1:7" s="16" customFormat="1">
      <c r="A85" s="11">
        <f t="shared" si="1"/>
        <v>83</v>
      </c>
      <c r="B85" s="13" t="s">
        <v>1158</v>
      </c>
      <c r="C85" s="13" t="s">
        <v>1454</v>
      </c>
      <c r="D85" s="13" t="s">
        <v>1452</v>
      </c>
      <c r="E85" s="71">
        <v>3493.2</v>
      </c>
      <c r="F85" s="13" t="s">
        <v>401</v>
      </c>
      <c r="G85" s="14"/>
    </row>
    <row r="86" spans="1:7" s="16" customFormat="1">
      <c r="A86" s="11">
        <f t="shared" si="1"/>
        <v>84</v>
      </c>
      <c r="B86" s="13" t="s">
        <v>1158</v>
      </c>
      <c r="C86" s="13" t="s">
        <v>1458</v>
      </c>
      <c r="D86" s="13" t="s">
        <v>1452</v>
      </c>
      <c r="E86" s="71">
        <v>3493.2</v>
      </c>
      <c r="F86" s="13" t="s">
        <v>401</v>
      </c>
      <c r="G86" s="14"/>
    </row>
    <row r="87" spans="1:7" s="16" customFormat="1">
      <c r="A87" s="11">
        <f t="shared" si="1"/>
        <v>85</v>
      </c>
      <c r="B87" s="13" t="s">
        <v>1158</v>
      </c>
      <c r="C87" s="13" t="s">
        <v>1461</v>
      </c>
      <c r="D87" s="13" t="s">
        <v>1452</v>
      </c>
      <c r="E87" s="71">
        <v>3493.2</v>
      </c>
      <c r="F87" s="13" t="s">
        <v>401</v>
      </c>
      <c r="G87" s="14"/>
    </row>
    <row r="88" spans="1:7" s="16" customFormat="1">
      <c r="A88" s="11">
        <f t="shared" si="1"/>
        <v>86</v>
      </c>
      <c r="B88" s="13" t="s">
        <v>584</v>
      </c>
      <c r="C88" s="13" t="s">
        <v>1466</v>
      </c>
      <c r="D88" s="13" t="s">
        <v>1355</v>
      </c>
      <c r="E88" s="71">
        <v>6309.9</v>
      </c>
      <c r="F88" s="13" t="s">
        <v>401</v>
      </c>
      <c r="G88" s="14"/>
    </row>
    <row r="89" spans="1:7" s="16" customFormat="1">
      <c r="A89" s="11">
        <f t="shared" si="1"/>
        <v>87</v>
      </c>
      <c r="B89" s="13" t="s">
        <v>1467</v>
      </c>
      <c r="C89" s="13" t="s">
        <v>1468</v>
      </c>
      <c r="D89" s="13" t="s">
        <v>1452</v>
      </c>
      <c r="E89" s="71">
        <v>2899.99</v>
      </c>
      <c r="F89" s="13" t="s">
        <v>401</v>
      </c>
      <c r="G89" s="14"/>
    </row>
    <row r="90" spans="1:7" s="16" customFormat="1">
      <c r="A90" s="11">
        <f t="shared" si="1"/>
        <v>88</v>
      </c>
      <c r="B90" s="13" t="s">
        <v>1469</v>
      </c>
      <c r="C90" s="13" t="s">
        <v>1470</v>
      </c>
      <c r="D90" s="13" t="s">
        <v>1452</v>
      </c>
      <c r="E90" s="71">
        <v>1160.05</v>
      </c>
      <c r="F90" s="13" t="s">
        <v>401</v>
      </c>
      <c r="G90" s="14"/>
    </row>
    <row r="91" spans="1:7" s="16" customFormat="1">
      <c r="A91" s="11">
        <f t="shared" si="1"/>
        <v>89</v>
      </c>
      <c r="B91" s="13" t="s">
        <v>1471</v>
      </c>
      <c r="C91" s="13" t="s">
        <v>1472</v>
      </c>
      <c r="D91" s="13" t="s">
        <v>1452</v>
      </c>
      <c r="E91" s="71">
        <v>2347</v>
      </c>
      <c r="F91" s="13" t="s">
        <v>401</v>
      </c>
      <c r="G91" s="14"/>
    </row>
    <row r="92" spans="1:7" s="16" customFormat="1">
      <c r="A92" s="11">
        <f t="shared" si="1"/>
        <v>90</v>
      </c>
      <c r="B92" s="13" t="s">
        <v>1730</v>
      </c>
      <c r="C92" s="13"/>
      <c r="D92" s="13" t="s">
        <v>1731</v>
      </c>
      <c r="E92" s="71">
        <v>5633.4</v>
      </c>
      <c r="F92" s="13" t="s">
        <v>401</v>
      </c>
      <c r="G92" s="14"/>
    </row>
    <row r="93" spans="1:7" s="16" customFormat="1">
      <c r="A93" s="11">
        <f t="shared" si="1"/>
        <v>91</v>
      </c>
      <c r="B93" s="13" t="s">
        <v>1739</v>
      </c>
      <c r="C93" s="13"/>
      <c r="D93" s="13" t="s">
        <v>1650</v>
      </c>
      <c r="E93" s="71">
        <v>4350</v>
      </c>
      <c r="F93" s="13" t="s">
        <v>401</v>
      </c>
      <c r="G93" s="14"/>
    </row>
    <row r="94" spans="1:7" s="16" customFormat="1">
      <c r="A94" s="11">
        <f t="shared" si="1"/>
        <v>92</v>
      </c>
      <c r="B94" s="13" t="s">
        <v>1740</v>
      </c>
      <c r="C94" s="13"/>
      <c r="D94" s="13" t="s">
        <v>1741</v>
      </c>
      <c r="E94" s="71">
        <v>7835.1</v>
      </c>
      <c r="F94" s="13" t="s">
        <v>401</v>
      </c>
      <c r="G94" s="14"/>
    </row>
    <row r="95" spans="1:7" s="16" customFormat="1">
      <c r="A95" s="11">
        <f t="shared" si="1"/>
        <v>93</v>
      </c>
      <c r="B95" s="13" t="s">
        <v>1742</v>
      </c>
      <c r="C95" s="13"/>
      <c r="D95" s="13" t="s">
        <v>1744</v>
      </c>
      <c r="E95" s="71">
        <v>1820.4</v>
      </c>
      <c r="F95" s="13" t="s">
        <v>401</v>
      </c>
      <c r="G95" s="14"/>
    </row>
    <row r="96" spans="1:7" s="16" customFormat="1">
      <c r="A96" s="11">
        <f t="shared" si="1"/>
        <v>94</v>
      </c>
      <c r="B96" s="13" t="s">
        <v>1743</v>
      </c>
      <c r="C96" s="13"/>
      <c r="D96" s="13" t="s">
        <v>1744</v>
      </c>
      <c r="E96" s="71">
        <v>1648.2</v>
      </c>
      <c r="F96" s="13" t="s">
        <v>401</v>
      </c>
      <c r="G96" s="14"/>
    </row>
    <row r="97" spans="1:7" s="16" customFormat="1">
      <c r="A97" s="11">
        <f t="shared" si="1"/>
        <v>95</v>
      </c>
      <c r="B97" s="13" t="s">
        <v>2161</v>
      </c>
      <c r="C97" s="13"/>
      <c r="D97" s="70">
        <v>44250</v>
      </c>
      <c r="E97" s="71">
        <v>1427</v>
      </c>
      <c r="F97" s="13" t="s">
        <v>401</v>
      </c>
      <c r="G97" s="14"/>
    </row>
    <row r="98" spans="1:7" s="16" customFormat="1">
      <c r="A98" s="11">
        <f t="shared" si="1"/>
        <v>96</v>
      </c>
      <c r="B98" s="13" t="s">
        <v>2162</v>
      </c>
      <c r="C98" s="13"/>
      <c r="D98" s="70">
        <v>44497</v>
      </c>
      <c r="E98" s="71">
        <v>5490.72</v>
      </c>
      <c r="F98" s="13" t="s">
        <v>401</v>
      </c>
      <c r="G98" s="14"/>
    </row>
    <row r="99" spans="1:7" s="16" customFormat="1">
      <c r="A99" s="11">
        <f t="shared" si="1"/>
        <v>97</v>
      </c>
      <c r="B99" s="13" t="s">
        <v>2608</v>
      </c>
      <c r="C99" s="13"/>
      <c r="D99" s="70">
        <v>45288</v>
      </c>
      <c r="E99" s="71">
        <v>2140</v>
      </c>
      <c r="F99" s="13" t="s">
        <v>401</v>
      </c>
      <c r="G99" s="14"/>
    </row>
    <row r="100" spans="1:7" s="16" customFormat="1" ht="13.5" customHeight="1">
      <c r="A100" s="11">
        <f t="shared" si="1"/>
        <v>98</v>
      </c>
      <c r="B100" s="11" t="s">
        <v>989</v>
      </c>
      <c r="C100" s="13" t="s">
        <v>990</v>
      </c>
      <c r="D100" s="13">
        <v>2015</v>
      </c>
      <c r="E100" s="71">
        <v>1353</v>
      </c>
      <c r="F100" s="13" t="s">
        <v>725</v>
      </c>
      <c r="G100" s="14"/>
    </row>
    <row r="101" spans="1:7" s="16" customFormat="1" ht="13.5" customHeight="1">
      <c r="A101" s="11">
        <f t="shared" si="1"/>
        <v>99</v>
      </c>
      <c r="B101" s="11" t="s">
        <v>989</v>
      </c>
      <c r="C101" s="13" t="s">
        <v>991</v>
      </c>
      <c r="D101" s="13">
        <v>2015</v>
      </c>
      <c r="E101" s="71">
        <v>1353</v>
      </c>
      <c r="F101" s="13" t="s">
        <v>725</v>
      </c>
      <c r="G101" s="14"/>
    </row>
    <row r="102" spans="1:7" s="16" customFormat="1">
      <c r="A102" s="11">
        <f t="shared" si="1"/>
        <v>100</v>
      </c>
      <c r="B102" s="13" t="s">
        <v>780</v>
      </c>
      <c r="C102" s="13" t="s">
        <v>781</v>
      </c>
      <c r="D102" s="13">
        <v>2016</v>
      </c>
      <c r="E102" s="71">
        <v>1599</v>
      </c>
      <c r="F102" s="13" t="s">
        <v>725</v>
      </c>
      <c r="G102" s="14"/>
    </row>
    <row r="103" spans="1:7" s="16" customFormat="1">
      <c r="A103" s="11">
        <f t="shared" si="1"/>
        <v>101</v>
      </c>
      <c r="B103" s="13" t="s">
        <v>332</v>
      </c>
      <c r="C103" s="13" t="s">
        <v>331</v>
      </c>
      <c r="D103" s="13">
        <v>2016</v>
      </c>
      <c r="E103" s="71">
        <v>1599</v>
      </c>
      <c r="F103" s="13" t="s">
        <v>725</v>
      </c>
      <c r="G103" s="14"/>
    </row>
    <row r="104" spans="1:7" s="16" customFormat="1">
      <c r="A104" s="11">
        <f t="shared" si="1"/>
        <v>102</v>
      </c>
      <c r="B104" s="13" t="s">
        <v>783</v>
      </c>
      <c r="C104" s="13" t="s">
        <v>787</v>
      </c>
      <c r="D104" s="13">
        <v>2016</v>
      </c>
      <c r="E104" s="71">
        <v>3357.9</v>
      </c>
      <c r="F104" s="13" t="s">
        <v>725</v>
      </c>
      <c r="G104" s="14"/>
    </row>
    <row r="105" spans="1:7" s="16" customFormat="1">
      <c r="A105" s="11">
        <f t="shared" si="1"/>
        <v>103</v>
      </c>
      <c r="B105" s="13" t="s">
        <v>785</v>
      </c>
      <c r="C105" s="13" t="s">
        <v>789</v>
      </c>
      <c r="D105" s="13">
        <v>2016</v>
      </c>
      <c r="E105" s="71">
        <v>649</v>
      </c>
      <c r="F105" s="13" t="s">
        <v>725</v>
      </c>
      <c r="G105" s="14"/>
    </row>
    <row r="106" spans="1:7" s="16" customFormat="1">
      <c r="A106" s="11">
        <f t="shared" si="1"/>
        <v>104</v>
      </c>
      <c r="B106" s="13" t="s">
        <v>786</v>
      </c>
      <c r="C106" s="13" t="s">
        <v>790</v>
      </c>
      <c r="D106" s="13">
        <v>2016</v>
      </c>
      <c r="E106" s="71">
        <v>649.99</v>
      </c>
      <c r="F106" s="13" t="s">
        <v>725</v>
      </c>
      <c r="G106" s="14"/>
    </row>
    <row r="107" spans="1:7" s="16" customFormat="1">
      <c r="A107" s="11">
        <f t="shared" si="1"/>
        <v>105</v>
      </c>
      <c r="B107" s="13" t="s">
        <v>2144</v>
      </c>
      <c r="C107" s="13" t="s">
        <v>2145</v>
      </c>
      <c r="D107" s="13">
        <v>2021</v>
      </c>
      <c r="E107" s="71">
        <v>1599</v>
      </c>
      <c r="F107" s="13" t="s">
        <v>725</v>
      </c>
      <c r="G107" s="14"/>
    </row>
    <row r="108" spans="1:7" s="16" customFormat="1">
      <c r="A108" s="11">
        <f t="shared" si="1"/>
        <v>106</v>
      </c>
      <c r="B108" s="13" t="s">
        <v>2146</v>
      </c>
      <c r="C108" s="13" t="s">
        <v>2147</v>
      </c>
      <c r="D108" s="13">
        <v>2021</v>
      </c>
      <c r="E108" s="71">
        <v>3764</v>
      </c>
      <c r="F108" s="13" t="s">
        <v>725</v>
      </c>
      <c r="G108" s="14"/>
    </row>
    <row r="109" spans="1:7" s="16" customFormat="1">
      <c r="A109" s="11">
        <f t="shared" si="1"/>
        <v>107</v>
      </c>
      <c r="B109" s="13" t="s">
        <v>633</v>
      </c>
      <c r="C109" s="13" t="s">
        <v>841</v>
      </c>
      <c r="D109" s="13" t="s">
        <v>634</v>
      </c>
      <c r="E109" s="71">
        <v>1149</v>
      </c>
      <c r="F109" s="13" t="s">
        <v>772</v>
      </c>
      <c r="G109" s="14"/>
    </row>
    <row r="110" spans="1:7" s="16" customFormat="1">
      <c r="A110" s="11">
        <f t="shared" si="1"/>
        <v>108</v>
      </c>
      <c r="B110" s="13" t="s">
        <v>773</v>
      </c>
      <c r="C110" s="13" t="s">
        <v>774</v>
      </c>
      <c r="D110" s="13" t="s">
        <v>775</v>
      </c>
      <c r="E110" s="71">
        <v>1099</v>
      </c>
      <c r="F110" s="13" t="s">
        <v>772</v>
      </c>
      <c r="G110" s="14"/>
    </row>
    <row r="111" spans="1:7" s="16" customFormat="1">
      <c r="A111" s="11">
        <f t="shared" si="1"/>
        <v>109</v>
      </c>
      <c r="B111" s="13" t="s">
        <v>840</v>
      </c>
      <c r="C111" s="13" t="s">
        <v>841</v>
      </c>
      <c r="D111" s="13" t="s">
        <v>842</v>
      </c>
      <c r="E111" s="71">
        <v>1721.87</v>
      </c>
      <c r="F111" s="13" t="s">
        <v>772</v>
      </c>
      <c r="G111" s="14"/>
    </row>
    <row r="112" spans="1:7" s="16" customFormat="1">
      <c r="A112" s="11">
        <f t="shared" si="1"/>
        <v>110</v>
      </c>
      <c r="B112" s="13" t="s">
        <v>637</v>
      </c>
      <c r="C112" s="13" t="s">
        <v>635</v>
      </c>
      <c r="D112" s="13" t="s">
        <v>636</v>
      </c>
      <c r="E112" s="71">
        <f>3597*3</f>
        <v>10791</v>
      </c>
      <c r="F112" s="13" t="s">
        <v>772</v>
      </c>
      <c r="G112" s="14"/>
    </row>
    <row r="113" spans="1:7" s="16" customFormat="1">
      <c r="A113" s="11">
        <f t="shared" si="1"/>
        <v>111</v>
      </c>
      <c r="B113" s="13" t="s">
        <v>638</v>
      </c>
      <c r="C113" s="13" t="s">
        <v>639</v>
      </c>
      <c r="D113" s="13" t="s">
        <v>634</v>
      </c>
      <c r="E113" s="71">
        <v>1099</v>
      </c>
      <c r="F113" s="13" t="s">
        <v>772</v>
      </c>
      <c r="G113" s="14"/>
    </row>
    <row r="114" spans="1:7" s="16" customFormat="1">
      <c r="A114" s="11">
        <f t="shared" si="1"/>
        <v>112</v>
      </c>
      <c r="B114" s="13" t="s">
        <v>584</v>
      </c>
      <c r="C114" s="13" t="s">
        <v>645</v>
      </c>
      <c r="D114" s="13" t="s">
        <v>644</v>
      </c>
      <c r="E114" s="71">
        <v>2249</v>
      </c>
      <c r="F114" s="13" t="s">
        <v>772</v>
      </c>
      <c r="G114" s="14"/>
    </row>
    <row r="115" spans="1:7" s="16" customFormat="1">
      <c r="A115" s="11">
        <f t="shared" si="1"/>
        <v>113</v>
      </c>
      <c r="B115" s="13" t="s">
        <v>755</v>
      </c>
      <c r="C115" s="13" t="s">
        <v>756</v>
      </c>
      <c r="D115" s="13" t="s">
        <v>757</v>
      </c>
      <c r="E115" s="71">
        <v>2198</v>
      </c>
      <c r="F115" s="13" t="s">
        <v>772</v>
      </c>
      <c r="G115" s="14"/>
    </row>
    <row r="116" spans="1:7" s="16" customFormat="1">
      <c r="A116" s="11">
        <f t="shared" si="1"/>
        <v>114</v>
      </c>
      <c r="B116" s="13" t="s">
        <v>584</v>
      </c>
      <c r="C116" s="13" t="s">
        <v>985</v>
      </c>
      <c r="D116" s="13" t="s">
        <v>986</v>
      </c>
      <c r="E116" s="71">
        <v>2699</v>
      </c>
      <c r="F116" s="13" t="s">
        <v>772</v>
      </c>
      <c r="G116" s="14"/>
    </row>
    <row r="117" spans="1:7" s="16" customFormat="1">
      <c r="A117" s="11">
        <f t="shared" si="1"/>
        <v>115</v>
      </c>
      <c r="B117" s="13" t="s">
        <v>1612</v>
      </c>
      <c r="C117" s="13" t="s">
        <v>1613</v>
      </c>
      <c r="D117" s="13" t="s">
        <v>1614</v>
      </c>
      <c r="E117" s="71">
        <v>2549</v>
      </c>
      <c r="F117" s="13" t="s">
        <v>772</v>
      </c>
      <c r="G117" s="14"/>
    </row>
    <row r="118" spans="1:7" s="16" customFormat="1">
      <c r="A118" s="11">
        <f t="shared" si="1"/>
        <v>116</v>
      </c>
      <c r="B118" s="13" t="s">
        <v>2539</v>
      </c>
      <c r="C118" s="13" t="s">
        <v>2540</v>
      </c>
      <c r="D118" s="70">
        <v>44803</v>
      </c>
      <c r="E118" s="71">
        <v>14365</v>
      </c>
      <c r="F118" s="13" t="s">
        <v>772</v>
      </c>
      <c r="G118" s="14"/>
    </row>
    <row r="119" spans="1:7" s="16" customFormat="1" ht="24">
      <c r="A119" s="11">
        <f t="shared" si="1"/>
        <v>117</v>
      </c>
      <c r="B119" s="13" t="s">
        <v>761</v>
      </c>
      <c r="C119" s="13"/>
      <c r="D119" s="13" t="s">
        <v>762</v>
      </c>
      <c r="E119" s="71">
        <v>1440</v>
      </c>
      <c r="F119" s="13" t="s">
        <v>2738</v>
      </c>
      <c r="G119" s="14"/>
    </row>
    <row r="120" spans="1:7" s="16" customFormat="1" ht="24">
      <c r="A120" s="11">
        <f t="shared" si="1"/>
        <v>118</v>
      </c>
      <c r="B120" s="13" t="s">
        <v>124</v>
      </c>
      <c r="C120" s="13"/>
      <c r="D120" s="13" t="s">
        <v>271</v>
      </c>
      <c r="E120" s="71">
        <v>1903</v>
      </c>
      <c r="F120" s="13" t="s">
        <v>2738</v>
      </c>
      <c r="G120" s="14"/>
    </row>
    <row r="121" spans="1:7" s="16" customFormat="1" ht="24">
      <c r="A121" s="11">
        <f t="shared" si="1"/>
        <v>119</v>
      </c>
      <c r="B121" s="13" t="s">
        <v>987</v>
      </c>
      <c r="C121" s="13"/>
      <c r="D121" s="13" t="s">
        <v>988</v>
      </c>
      <c r="E121" s="71">
        <v>899</v>
      </c>
      <c r="F121" s="13" t="s">
        <v>2738</v>
      </c>
      <c r="G121" s="14"/>
    </row>
    <row r="122" spans="1:7" s="16" customFormat="1" ht="24">
      <c r="A122" s="11">
        <f t="shared" si="1"/>
        <v>120</v>
      </c>
      <c r="B122" s="13" t="s">
        <v>1417</v>
      </c>
      <c r="C122" s="13"/>
      <c r="D122" s="13" t="s">
        <v>1418</v>
      </c>
      <c r="E122" s="71">
        <v>2600</v>
      </c>
      <c r="F122" s="13" t="s">
        <v>2738</v>
      </c>
      <c r="G122" s="14"/>
    </row>
    <row r="123" spans="1:7" s="16" customFormat="1" ht="24">
      <c r="A123" s="11">
        <f t="shared" si="1"/>
        <v>121</v>
      </c>
      <c r="B123" s="13" t="s">
        <v>1419</v>
      </c>
      <c r="C123" s="13"/>
      <c r="D123" s="13" t="s">
        <v>1418</v>
      </c>
      <c r="E123" s="71">
        <v>5018.3999999999996</v>
      </c>
      <c r="F123" s="13" t="s">
        <v>2738</v>
      </c>
      <c r="G123" s="14"/>
    </row>
    <row r="124" spans="1:7" s="16" customFormat="1" ht="24">
      <c r="A124" s="11">
        <f t="shared" si="1"/>
        <v>122</v>
      </c>
      <c r="B124" s="13" t="s">
        <v>2069</v>
      </c>
      <c r="C124" s="13"/>
      <c r="D124" s="13" t="s">
        <v>2070</v>
      </c>
      <c r="E124" s="71">
        <v>1198</v>
      </c>
      <c r="F124" s="13" t="s">
        <v>2738</v>
      </c>
      <c r="G124" s="14"/>
    </row>
    <row r="125" spans="1:7" s="16" customFormat="1" ht="24">
      <c r="A125" s="11">
        <f t="shared" si="1"/>
        <v>123</v>
      </c>
      <c r="B125" s="13" t="s">
        <v>282</v>
      </c>
      <c r="C125" s="13" t="s">
        <v>283</v>
      </c>
      <c r="D125" s="13" t="s">
        <v>284</v>
      </c>
      <c r="E125" s="71">
        <v>3400</v>
      </c>
      <c r="F125" s="13" t="s">
        <v>763</v>
      </c>
      <c r="G125" s="14"/>
    </row>
    <row r="126" spans="1:7" s="16" customFormat="1" ht="24">
      <c r="A126" s="11">
        <f t="shared" si="1"/>
        <v>124</v>
      </c>
      <c r="B126" s="13" t="s">
        <v>600</v>
      </c>
      <c r="C126" s="13" t="s">
        <v>601</v>
      </c>
      <c r="D126" s="13" t="s">
        <v>602</v>
      </c>
      <c r="E126" s="71">
        <v>2300</v>
      </c>
      <c r="F126" s="13" t="s">
        <v>763</v>
      </c>
      <c r="G126" s="14"/>
    </row>
    <row r="127" spans="1:7" s="16" customFormat="1" ht="24">
      <c r="A127" s="11">
        <f t="shared" si="1"/>
        <v>125</v>
      </c>
      <c r="B127" s="13" t="s">
        <v>605</v>
      </c>
      <c r="C127" s="13" t="s">
        <v>606</v>
      </c>
      <c r="D127" s="13" t="s">
        <v>607</v>
      </c>
      <c r="E127" s="71">
        <v>270.60000000000002</v>
      </c>
      <c r="F127" s="13" t="s">
        <v>763</v>
      </c>
      <c r="G127" s="14"/>
    </row>
    <row r="128" spans="1:7" s="16" customFormat="1" ht="24">
      <c r="A128" s="11">
        <f t="shared" si="1"/>
        <v>126</v>
      </c>
      <c r="B128" s="13" t="s">
        <v>609</v>
      </c>
      <c r="C128" s="13" t="s">
        <v>608</v>
      </c>
      <c r="D128" s="13" t="s">
        <v>779</v>
      </c>
      <c r="E128" s="71">
        <v>5720</v>
      </c>
      <c r="F128" s="13" t="s">
        <v>763</v>
      </c>
      <c r="G128" s="14"/>
    </row>
    <row r="129" spans="1:7" s="16" customFormat="1" ht="24">
      <c r="A129" s="11">
        <f t="shared" si="1"/>
        <v>127</v>
      </c>
      <c r="B129" s="13" t="s">
        <v>345</v>
      </c>
      <c r="C129" s="13" t="s">
        <v>346</v>
      </c>
      <c r="D129" s="13" t="s">
        <v>347</v>
      </c>
      <c r="E129" s="71">
        <v>2098.9899999999998</v>
      </c>
      <c r="F129" s="13" t="s">
        <v>763</v>
      </c>
      <c r="G129" s="14"/>
    </row>
    <row r="130" spans="1:7" s="16" customFormat="1" ht="24">
      <c r="A130" s="11">
        <f t="shared" si="1"/>
        <v>128</v>
      </c>
      <c r="B130" s="13" t="s">
        <v>766</v>
      </c>
      <c r="C130" s="13" t="s">
        <v>767</v>
      </c>
      <c r="D130" s="13" t="s">
        <v>768</v>
      </c>
      <c r="E130" s="71">
        <v>349</v>
      </c>
      <c r="F130" s="13" t="s">
        <v>763</v>
      </c>
      <c r="G130" s="14"/>
    </row>
    <row r="131" spans="1:7" s="16" customFormat="1" ht="24">
      <c r="A131" s="11">
        <f t="shared" si="1"/>
        <v>129</v>
      </c>
      <c r="B131" s="13" t="s">
        <v>279</v>
      </c>
      <c r="C131" s="13" t="s">
        <v>280</v>
      </c>
      <c r="D131" s="13" t="s">
        <v>281</v>
      </c>
      <c r="E131" s="71">
        <v>1099</v>
      </c>
      <c r="F131" s="13" t="s">
        <v>763</v>
      </c>
      <c r="G131" s="14"/>
    </row>
    <row r="132" spans="1:7" s="16" customFormat="1" ht="24">
      <c r="A132" s="11">
        <f t="shared" ref="A132:A195" si="2">ROW(A130)</f>
        <v>130</v>
      </c>
      <c r="B132" s="13" t="s">
        <v>276</v>
      </c>
      <c r="C132" s="13" t="s">
        <v>277</v>
      </c>
      <c r="D132" s="13" t="s">
        <v>278</v>
      </c>
      <c r="E132" s="71">
        <v>569</v>
      </c>
      <c r="F132" s="13" t="s">
        <v>763</v>
      </c>
      <c r="G132" s="14"/>
    </row>
    <row r="133" spans="1:7" s="16" customFormat="1" ht="24">
      <c r="A133" s="11">
        <f t="shared" si="2"/>
        <v>131</v>
      </c>
      <c r="B133" s="13" t="s">
        <v>854</v>
      </c>
      <c r="C133" s="13" t="s">
        <v>333</v>
      </c>
      <c r="D133" s="13" t="s">
        <v>334</v>
      </c>
      <c r="E133" s="71">
        <v>790</v>
      </c>
      <c r="F133" s="13" t="s">
        <v>763</v>
      </c>
      <c r="G133" s="14"/>
    </row>
    <row r="134" spans="1:7" s="16" customFormat="1" ht="24">
      <c r="A134" s="11">
        <f t="shared" si="2"/>
        <v>132</v>
      </c>
      <c r="B134" s="13" t="s">
        <v>339</v>
      </c>
      <c r="C134" s="13" t="s">
        <v>340</v>
      </c>
      <c r="D134" s="13" t="s">
        <v>341</v>
      </c>
      <c r="E134" s="71">
        <v>429</v>
      </c>
      <c r="F134" s="13" t="s">
        <v>763</v>
      </c>
      <c r="G134" s="14"/>
    </row>
    <row r="135" spans="1:7" s="16" customFormat="1" ht="24">
      <c r="A135" s="11">
        <f t="shared" si="2"/>
        <v>133</v>
      </c>
      <c r="B135" s="13" t="s">
        <v>342</v>
      </c>
      <c r="C135" s="13" t="s">
        <v>343</v>
      </c>
      <c r="D135" s="13" t="s">
        <v>344</v>
      </c>
      <c r="E135" s="71">
        <v>799</v>
      </c>
      <c r="F135" s="13" t="s">
        <v>763</v>
      </c>
      <c r="G135" s="14"/>
    </row>
    <row r="136" spans="1:7" s="16" customFormat="1" ht="24">
      <c r="A136" s="11">
        <f t="shared" si="2"/>
        <v>134</v>
      </c>
      <c r="B136" s="13" t="s">
        <v>994</v>
      </c>
      <c r="C136" s="13" t="s">
        <v>995</v>
      </c>
      <c r="D136" s="13" t="s">
        <v>997</v>
      </c>
      <c r="E136" s="71">
        <v>609</v>
      </c>
      <c r="F136" s="13" t="s">
        <v>763</v>
      </c>
      <c r="G136" s="14"/>
    </row>
    <row r="137" spans="1:7" s="16" customFormat="1" ht="24">
      <c r="A137" s="11">
        <f t="shared" si="2"/>
        <v>135</v>
      </c>
      <c r="B137" s="13" t="s">
        <v>122</v>
      </c>
      <c r="C137" s="13" t="s">
        <v>996</v>
      </c>
      <c r="D137" s="13" t="s">
        <v>998</v>
      </c>
      <c r="E137" s="71">
        <v>2799.99</v>
      </c>
      <c r="F137" s="13" t="s">
        <v>763</v>
      </c>
      <c r="G137" s="14"/>
    </row>
    <row r="138" spans="1:7" s="16" customFormat="1" ht="24">
      <c r="A138" s="11">
        <f t="shared" si="2"/>
        <v>136</v>
      </c>
      <c r="B138" s="13" t="s">
        <v>1567</v>
      </c>
      <c r="C138" s="13" t="s">
        <v>1568</v>
      </c>
      <c r="D138" s="13" t="s">
        <v>1569</v>
      </c>
      <c r="E138" s="71">
        <v>4391.1000000000004</v>
      </c>
      <c r="F138" s="13" t="s">
        <v>763</v>
      </c>
      <c r="G138" s="14"/>
    </row>
    <row r="139" spans="1:7" s="16" customFormat="1" ht="24">
      <c r="A139" s="11">
        <f t="shared" si="2"/>
        <v>137</v>
      </c>
      <c r="B139" s="13" t="s">
        <v>2319</v>
      </c>
      <c r="C139" s="13" t="s">
        <v>2320</v>
      </c>
      <c r="D139" s="70">
        <v>44820</v>
      </c>
      <c r="E139" s="71">
        <v>4293</v>
      </c>
      <c r="F139" s="13" t="s">
        <v>763</v>
      </c>
      <c r="G139" s="14"/>
    </row>
    <row r="140" spans="1:7" s="16" customFormat="1" ht="24">
      <c r="A140" s="11">
        <f t="shared" si="2"/>
        <v>138</v>
      </c>
      <c r="B140" s="13" t="s">
        <v>2319</v>
      </c>
      <c r="C140" s="13" t="s">
        <v>2321</v>
      </c>
      <c r="D140" s="70">
        <v>44827</v>
      </c>
      <c r="E140" s="71">
        <v>3924</v>
      </c>
      <c r="F140" s="13" t="s">
        <v>763</v>
      </c>
      <c r="G140" s="14"/>
    </row>
    <row r="141" spans="1:7" s="16" customFormat="1" ht="24">
      <c r="A141" s="11">
        <f t="shared" si="2"/>
        <v>139</v>
      </c>
      <c r="B141" s="13" t="s">
        <v>2319</v>
      </c>
      <c r="C141" s="13" t="s">
        <v>2322</v>
      </c>
      <c r="D141" s="70">
        <v>44827</v>
      </c>
      <c r="E141" s="71">
        <v>3924</v>
      </c>
      <c r="F141" s="13" t="s">
        <v>763</v>
      </c>
      <c r="G141" s="14"/>
    </row>
    <row r="142" spans="1:7" s="16" customFormat="1" ht="24">
      <c r="A142" s="11">
        <f t="shared" si="2"/>
        <v>140</v>
      </c>
      <c r="B142" s="13" t="s">
        <v>2323</v>
      </c>
      <c r="C142" s="13" t="s">
        <v>2324</v>
      </c>
      <c r="D142" s="70">
        <v>44832</v>
      </c>
      <c r="E142" s="71">
        <v>3554</v>
      </c>
      <c r="F142" s="13" t="s">
        <v>763</v>
      </c>
      <c r="G142" s="14"/>
    </row>
    <row r="143" spans="1:7" s="16" customFormat="1" ht="24">
      <c r="A143" s="11">
        <f t="shared" si="2"/>
        <v>141</v>
      </c>
      <c r="B143" s="13" t="s">
        <v>2577</v>
      </c>
      <c r="C143" s="13" t="s">
        <v>2578</v>
      </c>
      <c r="D143" s="70">
        <v>45035</v>
      </c>
      <c r="E143" s="71">
        <v>794</v>
      </c>
      <c r="F143" s="13" t="s">
        <v>763</v>
      </c>
      <c r="G143" s="14"/>
    </row>
    <row r="144" spans="1:7" s="16" customFormat="1">
      <c r="A144" s="11">
        <f t="shared" si="2"/>
        <v>142</v>
      </c>
      <c r="B144" s="13" t="s">
        <v>716</v>
      </c>
      <c r="C144" s="13" t="s">
        <v>717</v>
      </c>
      <c r="D144" s="13" t="s">
        <v>718</v>
      </c>
      <c r="E144" s="71">
        <v>2399</v>
      </c>
      <c r="F144" s="13" t="s">
        <v>455</v>
      </c>
      <c r="G144" s="14"/>
    </row>
    <row r="145" spans="1:7" s="16" customFormat="1">
      <c r="A145" s="11">
        <f t="shared" si="2"/>
        <v>143</v>
      </c>
      <c r="B145" s="13" t="s">
        <v>719</v>
      </c>
      <c r="C145" s="13" t="s">
        <v>256</v>
      </c>
      <c r="D145" s="13" t="s">
        <v>720</v>
      </c>
      <c r="E145" s="71">
        <v>2300</v>
      </c>
      <c r="F145" s="13" t="s">
        <v>455</v>
      </c>
      <c r="G145" s="14"/>
    </row>
    <row r="146" spans="1:7" s="16" customFormat="1">
      <c r="A146" s="11">
        <f t="shared" si="2"/>
        <v>144</v>
      </c>
      <c r="B146" s="13" t="s">
        <v>791</v>
      </c>
      <c r="C146" s="13" t="s">
        <v>792</v>
      </c>
      <c r="D146" s="13" t="s">
        <v>793</v>
      </c>
      <c r="E146" s="71">
        <v>2300</v>
      </c>
      <c r="F146" s="13" t="s">
        <v>455</v>
      </c>
      <c r="G146" s="14"/>
    </row>
    <row r="147" spans="1:7" s="16" customFormat="1">
      <c r="A147" s="11">
        <f t="shared" si="2"/>
        <v>145</v>
      </c>
      <c r="B147" s="13" t="s">
        <v>2334</v>
      </c>
      <c r="C147" s="13" t="s">
        <v>2335</v>
      </c>
      <c r="D147" s="70">
        <v>44832</v>
      </c>
      <c r="E147" s="71">
        <v>5100</v>
      </c>
      <c r="F147" s="13" t="s">
        <v>455</v>
      </c>
      <c r="G147" s="14"/>
    </row>
    <row r="148" spans="1:7" s="16" customFormat="1">
      <c r="A148" s="11">
        <f t="shared" si="2"/>
        <v>146</v>
      </c>
      <c r="B148" s="13" t="s">
        <v>2336</v>
      </c>
      <c r="C148" s="13" t="s">
        <v>2337</v>
      </c>
      <c r="D148" s="70">
        <v>44832</v>
      </c>
      <c r="E148" s="71">
        <v>4200</v>
      </c>
      <c r="F148" s="13" t="s">
        <v>455</v>
      </c>
      <c r="G148" s="14"/>
    </row>
    <row r="149" spans="1:7" s="16" customFormat="1" ht="24">
      <c r="A149" s="11">
        <f t="shared" si="2"/>
        <v>147</v>
      </c>
      <c r="B149" s="13" t="s">
        <v>31</v>
      </c>
      <c r="C149" s="13" t="s">
        <v>32</v>
      </c>
      <c r="D149" s="13" t="s">
        <v>33</v>
      </c>
      <c r="E149" s="71">
        <v>768.92</v>
      </c>
      <c r="F149" s="13" t="s">
        <v>275</v>
      </c>
      <c r="G149" s="14"/>
    </row>
    <row r="150" spans="1:7" s="16" customFormat="1" ht="24">
      <c r="A150" s="11">
        <f t="shared" si="2"/>
        <v>148</v>
      </c>
      <c r="B150" s="13" t="s">
        <v>890</v>
      </c>
      <c r="C150" s="13" t="s">
        <v>891</v>
      </c>
      <c r="D150" s="13" t="s">
        <v>892</v>
      </c>
      <c r="E150" s="71">
        <v>2429</v>
      </c>
      <c r="F150" s="13" t="s">
        <v>275</v>
      </c>
      <c r="G150" s="14"/>
    </row>
    <row r="151" spans="1:7" s="16" customFormat="1" ht="24">
      <c r="A151" s="11">
        <f t="shared" si="2"/>
        <v>149</v>
      </c>
      <c r="B151" s="13" t="s">
        <v>123</v>
      </c>
      <c r="C151" s="13" t="s">
        <v>1400</v>
      </c>
      <c r="D151" s="13" t="s">
        <v>1402</v>
      </c>
      <c r="E151" s="71">
        <v>2399</v>
      </c>
      <c r="F151" s="13" t="s">
        <v>275</v>
      </c>
      <c r="G151" s="14"/>
    </row>
    <row r="152" spans="1:7" s="16" customFormat="1" ht="24">
      <c r="A152" s="11">
        <f t="shared" si="2"/>
        <v>150</v>
      </c>
      <c r="B152" s="13" t="s">
        <v>638</v>
      </c>
      <c r="C152" s="13" t="s">
        <v>1405</v>
      </c>
      <c r="D152" s="13" t="s">
        <v>1408</v>
      </c>
      <c r="E152" s="71">
        <v>1509</v>
      </c>
      <c r="F152" s="13" t="s">
        <v>275</v>
      </c>
      <c r="G152" s="14"/>
    </row>
    <row r="153" spans="1:7" s="16" customFormat="1" ht="24">
      <c r="A153" s="11">
        <f t="shared" si="2"/>
        <v>151</v>
      </c>
      <c r="B153" s="13" t="s">
        <v>1403</v>
      </c>
      <c r="C153" s="13" t="s">
        <v>1406</v>
      </c>
      <c r="D153" s="13" t="s">
        <v>1409</v>
      </c>
      <c r="E153" s="71">
        <v>1099</v>
      </c>
      <c r="F153" s="13" t="s">
        <v>275</v>
      </c>
      <c r="G153" s="14"/>
    </row>
    <row r="154" spans="1:7" s="16" customFormat="1" ht="24">
      <c r="A154" s="11">
        <f t="shared" si="2"/>
        <v>152</v>
      </c>
      <c r="B154" s="13" t="s">
        <v>1618</v>
      </c>
      <c r="C154" s="13" t="s">
        <v>1619</v>
      </c>
      <c r="D154" s="13" t="s">
        <v>1620</v>
      </c>
      <c r="E154" s="71">
        <v>3380</v>
      </c>
      <c r="F154" s="13" t="s">
        <v>275</v>
      </c>
      <c r="G154" s="14"/>
    </row>
    <row r="155" spans="1:7" s="16" customFormat="1" ht="24">
      <c r="A155" s="11">
        <f t="shared" si="2"/>
        <v>153</v>
      </c>
      <c r="B155" s="13" t="s">
        <v>1621</v>
      </c>
      <c r="C155" s="13" t="s">
        <v>1623</v>
      </c>
      <c r="D155" s="13" t="s">
        <v>1622</v>
      </c>
      <c r="E155" s="71">
        <v>1083.23</v>
      </c>
      <c r="F155" s="13" t="s">
        <v>275</v>
      </c>
      <c r="G155" s="14"/>
    </row>
    <row r="156" spans="1:7" s="16" customFormat="1" ht="24">
      <c r="A156" s="11">
        <f t="shared" si="2"/>
        <v>154</v>
      </c>
      <c r="B156" s="13" t="s">
        <v>1621</v>
      </c>
      <c r="C156" s="13" t="s">
        <v>1624</v>
      </c>
      <c r="D156" s="13" t="s">
        <v>1622</v>
      </c>
      <c r="E156" s="71">
        <v>1083.25</v>
      </c>
      <c r="F156" s="13" t="s">
        <v>275</v>
      </c>
      <c r="G156" s="14"/>
    </row>
    <row r="157" spans="1:7" s="16" customFormat="1" ht="24">
      <c r="A157" s="11">
        <f t="shared" si="2"/>
        <v>155</v>
      </c>
      <c r="B157" s="13" t="s">
        <v>1621</v>
      </c>
      <c r="C157" s="13" t="s">
        <v>1625</v>
      </c>
      <c r="D157" s="13" t="s">
        <v>1622</v>
      </c>
      <c r="E157" s="71">
        <v>1083.25</v>
      </c>
      <c r="F157" s="13" t="s">
        <v>275</v>
      </c>
      <c r="G157" s="14"/>
    </row>
    <row r="158" spans="1:7" s="16" customFormat="1" ht="24">
      <c r="A158" s="11">
        <f t="shared" si="2"/>
        <v>156</v>
      </c>
      <c r="B158" s="13" t="s">
        <v>1621</v>
      </c>
      <c r="C158" s="13" t="s">
        <v>1626</v>
      </c>
      <c r="D158" s="13" t="s">
        <v>1622</v>
      </c>
      <c r="E158" s="71">
        <v>1083.25</v>
      </c>
      <c r="F158" s="13" t="s">
        <v>275</v>
      </c>
      <c r="G158" s="14"/>
    </row>
    <row r="159" spans="1:7" s="16" customFormat="1" ht="24">
      <c r="A159" s="11">
        <f t="shared" si="2"/>
        <v>157</v>
      </c>
      <c r="B159" s="13" t="s">
        <v>1621</v>
      </c>
      <c r="C159" s="13" t="s">
        <v>1627</v>
      </c>
      <c r="D159" s="13" t="s">
        <v>1622</v>
      </c>
      <c r="E159" s="71">
        <v>1083.25</v>
      </c>
      <c r="F159" s="13" t="s">
        <v>275</v>
      </c>
      <c r="G159" s="14"/>
    </row>
    <row r="160" spans="1:7" s="16" customFormat="1" ht="24">
      <c r="A160" s="11">
        <f t="shared" si="2"/>
        <v>158</v>
      </c>
      <c r="B160" s="13" t="s">
        <v>1621</v>
      </c>
      <c r="C160" s="13" t="s">
        <v>1628</v>
      </c>
      <c r="D160" s="13" t="s">
        <v>1622</v>
      </c>
      <c r="E160" s="71">
        <v>1083.25</v>
      </c>
      <c r="F160" s="13" t="s">
        <v>275</v>
      </c>
      <c r="G160" s="14"/>
    </row>
    <row r="161" spans="1:7" s="16" customFormat="1" ht="24">
      <c r="A161" s="11">
        <f t="shared" si="2"/>
        <v>159</v>
      </c>
      <c r="B161" s="13" t="s">
        <v>1621</v>
      </c>
      <c r="C161" s="13" t="s">
        <v>1629</v>
      </c>
      <c r="D161" s="13" t="s">
        <v>1622</v>
      </c>
      <c r="E161" s="71">
        <v>1083.25</v>
      </c>
      <c r="F161" s="13" t="s">
        <v>275</v>
      </c>
      <c r="G161" s="14"/>
    </row>
    <row r="162" spans="1:7" s="16" customFormat="1" ht="24">
      <c r="A162" s="11">
        <f t="shared" si="2"/>
        <v>160</v>
      </c>
      <c r="B162" s="13" t="s">
        <v>1621</v>
      </c>
      <c r="C162" s="13" t="s">
        <v>1630</v>
      </c>
      <c r="D162" s="13" t="s">
        <v>1622</v>
      </c>
      <c r="E162" s="71">
        <v>1083.25</v>
      </c>
      <c r="F162" s="13" t="s">
        <v>275</v>
      </c>
      <c r="G162" s="14"/>
    </row>
    <row r="163" spans="1:7" s="16" customFormat="1" ht="24">
      <c r="A163" s="11">
        <f t="shared" si="2"/>
        <v>161</v>
      </c>
      <c r="B163" s="13" t="s">
        <v>1621</v>
      </c>
      <c r="C163" s="13" t="s">
        <v>1631</v>
      </c>
      <c r="D163" s="13" t="s">
        <v>1622</v>
      </c>
      <c r="E163" s="71">
        <v>1083.25</v>
      </c>
      <c r="F163" s="13" t="s">
        <v>275</v>
      </c>
      <c r="G163" s="14"/>
    </row>
    <row r="164" spans="1:7" s="16" customFormat="1" ht="24">
      <c r="A164" s="11">
        <f t="shared" si="2"/>
        <v>162</v>
      </c>
      <c r="B164" s="13" t="s">
        <v>1621</v>
      </c>
      <c r="C164" s="13" t="s">
        <v>1632</v>
      </c>
      <c r="D164" s="13" t="s">
        <v>1622</v>
      </c>
      <c r="E164" s="71">
        <v>1083.25</v>
      </c>
      <c r="F164" s="13" t="s">
        <v>275</v>
      </c>
      <c r="G164" s="14"/>
    </row>
    <row r="165" spans="1:7" s="16" customFormat="1" ht="24">
      <c r="A165" s="11">
        <f t="shared" si="2"/>
        <v>163</v>
      </c>
      <c r="B165" s="13" t="s">
        <v>1621</v>
      </c>
      <c r="C165" s="13" t="s">
        <v>1633</v>
      </c>
      <c r="D165" s="13" t="s">
        <v>1622</v>
      </c>
      <c r="E165" s="71">
        <v>1083.25</v>
      </c>
      <c r="F165" s="13" t="s">
        <v>275</v>
      </c>
      <c r="G165" s="14"/>
    </row>
    <row r="166" spans="1:7" s="16" customFormat="1" ht="24">
      <c r="A166" s="11">
        <f t="shared" si="2"/>
        <v>164</v>
      </c>
      <c r="B166" s="13" t="s">
        <v>1621</v>
      </c>
      <c r="C166" s="13" t="s">
        <v>1634</v>
      </c>
      <c r="D166" s="13" t="s">
        <v>1622</v>
      </c>
      <c r="E166" s="71">
        <v>1083.25</v>
      </c>
      <c r="F166" s="13" t="s">
        <v>275</v>
      </c>
      <c r="G166" s="14"/>
    </row>
    <row r="167" spans="1:7" s="16" customFormat="1" ht="23.25" customHeight="1">
      <c r="A167" s="11">
        <f t="shared" si="2"/>
        <v>165</v>
      </c>
      <c r="B167" s="13" t="s">
        <v>1635</v>
      </c>
      <c r="C167" s="13" t="s">
        <v>1636</v>
      </c>
      <c r="D167" s="13" t="s">
        <v>1639</v>
      </c>
      <c r="E167" s="71">
        <v>128.99</v>
      </c>
      <c r="F167" s="13" t="s">
        <v>275</v>
      </c>
      <c r="G167" s="14"/>
    </row>
    <row r="168" spans="1:7" s="16" customFormat="1" ht="24">
      <c r="A168" s="11">
        <f t="shared" si="2"/>
        <v>166</v>
      </c>
      <c r="B168" s="13" t="s">
        <v>1635</v>
      </c>
      <c r="C168" s="13" t="s">
        <v>1637</v>
      </c>
      <c r="D168" s="13" t="s">
        <v>1639</v>
      </c>
      <c r="E168" s="71">
        <v>128.99</v>
      </c>
      <c r="F168" s="13" t="s">
        <v>275</v>
      </c>
      <c r="G168" s="14"/>
    </row>
    <row r="169" spans="1:7" s="16" customFormat="1" ht="24">
      <c r="A169" s="11">
        <f t="shared" si="2"/>
        <v>167</v>
      </c>
      <c r="B169" s="13" t="s">
        <v>1635</v>
      </c>
      <c r="C169" s="13" t="s">
        <v>1638</v>
      </c>
      <c r="D169" s="13" t="s">
        <v>1639</v>
      </c>
      <c r="E169" s="71">
        <v>128.99</v>
      </c>
      <c r="F169" s="13" t="s">
        <v>275</v>
      </c>
      <c r="G169" s="14"/>
    </row>
    <row r="170" spans="1:7" s="16" customFormat="1" ht="24">
      <c r="A170" s="11">
        <f t="shared" si="2"/>
        <v>168</v>
      </c>
      <c r="B170" s="13" t="s">
        <v>1403</v>
      </c>
      <c r="C170" s="13" t="s">
        <v>2284</v>
      </c>
      <c r="D170" s="70">
        <v>44476</v>
      </c>
      <c r="E170" s="71">
        <v>1089</v>
      </c>
      <c r="F170" s="13" t="s">
        <v>275</v>
      </c>
      <c r="G170" s="14"/>
    </row>
    <row r="171" spans="1:7" s="16" customFormat="1" ht="24">
      <c r="A171" s="11">
        <f t="shared" si="2"/>
        <v>169</v>
      </c>
      <c r="B171" s="13" t="s">
        <v>1403</v>
      </c>
      <c r="C171" s="13" t="s">
        <v>2285</v>
      </c>
      <c r="D171" s="70">
        <v>44539</v>
      </c>
      <c r="E171" s="71">
        <v>1199</v>
      </c>
      <c r="F171" s="13" t="s">
        <v>275</v>
      </c>
      <c r="G171" s="14"/>
    </row>
    <row r="172" spans="1:7" s="16" customFormat="1" ht="24">
      <c r="A172" s="11">
        <f t="shared" si="2"/>
        <v>170</v>
      </c>
      <c r="B172" s="13" t="s">
        <v>2286</v>
      </c>
      <c r="C172" s="13" t="s">
        <v>2287</v>
      </c>
      <c r="D172" s="70">
        <v>44551</v>
      </c>
      <c r="E172" s="71">
        <v>1189</v>
      </c>
      <c r="F172" s="13" t="s">
        <v>275</v>
      </c>
      <c r="G172" s="14"/>
    </row>
    <row r="173" spans="1:7" s="16" customFormat="1" ht="24">
      <c r="A173" s="11">
        <f t="shared" si="2"/>
        <v>171</v>
      </c>
      <c r="B173" s="13" t="s">
        <v>2385</v>
      </c>
      <c r="C173" s="13" t="s">
        <v>2597</v>
      </c>
      <c r="D173" s="70">
        <v>44868</v>
      </c>
      <c r="E173" s="71">
        <v>5649</v>
      </c>
      <c r="F173" s="13" t="s">
        <v>275</v>
      </c>
      <c r="G173" s="14"/>
    </row>
    <row r="174" spans="1:7" s="16" customFormat="1" ht="24">
      <c r="A174" s="11">
        <f t="shared" si="2"/>
        <v>172</v>
      </c>
      <c r="B174" s="13" t="s">
        <v>2588</v>
      </c>
      <c r="C174" s="13" t="s">
        <v>2596</v>
      </c>
      <c r="D174" s="70">
        <v>44868</v>
      </c>
      <c r="E174" s="71">
        <v>670</v>
      </c>
      <c r="F174" s="13" t="s">
        <v>275</v>
      </c>
      <c r="G174" s="14"/>
    </row>
    <row r="175" spans="1:7" s="16" customFormat="1" ht="24">
      <c r="A175" s="11">
        <f t="shared" si="2"/>
        <v>173</v>
      </c>
      <c r="B175" s="13" t="s">
        <v>2386</v>
      </c>
      <c r="C175" s="13" t="s">
        <v>2595</v>
      </c>
      <c r="D175" s="70">
        <v>44868</v>
      </c>
      <c r="E175" s="71">
        <v>4499</v>
      </c>
      <c r="F175" s="13" t="s">
        <v>275</v>
      </c>
      <c r="G175" s="14"/>
    </row>
    <row r="176" spans="1:7" s="16" customFormat="1" ht="24">
      <c r="A176" s="11">
        <f t="shared" si="2"/>
        <v>174</v>
      </c>
      <c r="B176" s="13" t="s">
        <v>2387</v>
      </c>
      <c r="C176" s="13" t="s">
        <v>2594</v>
      </c>
      <c r="D176" s="70">
        <v>44868</v>
      </c>
      <c r="E176" s="71">
        <v>249</v>
      </c>
      <c r="F176" s="13" t="s">
        <v>275</v>
      </c>
      <c r="G176" s="14"/>
    </row>
    <row r="177" spans="1:7" s="16" customFormat="1" ht="24">
      <c r="A177" s="11">
        <f t="shared" si="2"/>
        <v>175</v>
      </c>
      <c r="B177" s="13" t="s">
        <v>2387</v>
      </c>
      <c r="C177" s="13" t="s">
        <v>2593</v>
      </c>
      <c r="D177" s="70">
        <v>44868</v>
      </c>
      <c r="E177" s="71">
        <v>249</v>
      </c>
      <c r="F177" s="13" t="s">
        <v>275</v>
      </c>
      <c r="G177" s="14"/>
    </row>
    <row r="178" spans="1:7" s="16" customFormat="1" ht="24">
      <c r="A178" s="11">
        <f t="shared" si="2"/>
        <v>176</v>
      </c>
      <c r="B178" s="13" t="s">
        <v>2589</v>
      </c>
      <c r="C178" s="13" t="s">
        <v>2592</v>
      </c>
      <c r="D178" s="70">
        <v>45233</v>
      </c>
      <c r="E178" s="71">
        <v>544</v>
      </c>
      <c r="F178" s="13" t="s">
        <v>275</v>
      </c>
      <c r="G178" s="14"/>
    </row>
    <row r="179" spans="1:7" s="16" customFormat="1" ht="24">
      <c r="A179" s="11">
        <f t="shared" si="2"/>
        <v>177</v>
      </c>
      <c r="B179" s="13" t="s">
        <v>798</v>
      </c>
      <c r="C179" s="13" t="s">
        <v>2591</v>
      </c>
      <c r="D179" s="70">
        <v>44877</v>
      </c>
      <c r="E179" s="71">
        <v>1050</v>
      </c>
      <c r="F179" s="13" t="s">
        <v>275</v>
      </c>
      <c r="G179" s="14"/>
    </row>
    <row r="180" spans="1:7" s="16" customFormat="1" ht="24">
      <c r="A180" s="11">
        <f t="shared" si="2"/>
        <v>178</v>
      </c>
      <c r="B180" s="13" t="s">
        <v>638</v>
      </c>
      <c r="C180" s="13" t="s">
        <v>2590</v>
      </c>
      <c r="D180" s="70">
        <v>45203</v>
      </c>
      <c r="E180" s="71">
        <v>499</v>
      </c>
      <c r="F180" s="13" t="s">
        <v>275</v>
      </c>
      <c r="G180" s="14"/>
    </row>
    <row r="181" spans="1:7" s="16" customFormat="1">
      <c r="A181" s="11">
        <f t="shared" si="2"/>
        <v>179</v>
      </c>
      <c r="B181" s="13" t="s">
        <v>148</v>
      </c>
      <c r="C181" s="13" t="s">
        <v>150</v>
      </c>
      <c r="D181" s="13" t="s">
        <v>151</v>
      </c>
      <c r="E181" s="71">
        <v>2700</v>
      </c>
      <c r="F181" s="13" t="s">
        <v>860</v>
      </c>
      <c r="G181" s="14"/>
    </row>
    <row r="182" spans="1:7" s="16" customFormat="1">
      <c r="A182" s="11">
        <f t="shared" si="2"/>
        <v>180</v>
      </c>
      <c r="B182" s="13" t="s">
        <v>149</v>
      </c>
      <c r="C182" s="13" t="s">
        <v>152</v>
      </c>
      <c r="D182" s="13" t="s">
        <v>154</v>
      </c>
      <c r="E182" s="71">
        <v>1450</v>
      </c>
      <c r="F182" s="13" t="s">
        <v>860</v>
      </c>
      <c r="G182" s="14"/>
    </row>
    <row r="183" spans="1:7" s="16" customFormat="1">
      <c r="A183" s="11">
        <f t="shared" si="2"/>
        <v>181</v>
      </c>
      <c r="B183" s="13" t="s">
        <v>149</v>
      </c>
      <c r="C183" s="13" t="s">
        <v>153</v>
      </c>
      <c r="D183" s="13" t="s">
        <v>154</v>
      </c>
      <c r="E183" s="71">
        <v>1450</v>
      </c>
      <c r="F183" s="13" t="s">
        <v>860</v>
      </c>
      <c r="G183" s="14"/>
    </row>
    <row r="184" spans="1:7" s="16" customFormat="1">
      <c r="A184" s="11">
        <f t="shared" si="2"/>
        <v>182</v>
      </c>
      <c r="B184" s="13" t="s">
        <v>155</v>
      </c>
      <c r="C184" s="13" t="s">
        <v>156</v>
      </c>
      <c r="D184" s="13" t="s">
        <v>157</v>
      </c>
      <c r="E184" s="26">
        <v>1399</v>
      </c>
      <c r="F184" s="13" t="s">
        <v>860</v>
      </c>
      <c r="G184" s="14"/>
    </row>
    <row r="185" spans="1:7" s="16" customFormat="1">
      <c r="A185" s="11">
        <f t="shared" si="2"/>
        <v>183</v>
      </c>
      <c r="B185" s="13" t="s">
        <v>158</v>
      </c>
      <c r="C185" s="13" t="s">
        <v>159</v>
      </c>
      <c r="D185" s="13" t="s">
        <v>160</v>
      </c>
      <c r="E185" s="26">
        <v>2550</v>
      </c>
      <c r="F185" s="13" t="s">
        <v>860</v>
      </c>
      <c r="G185" s="14"/>
    </row>
    <row r="186" spans="1:7" s="16" customFormat="1">
      <c r="A186" s="11">
        <f t="shared" si="2"/>
        <v>184</v>
      </c>
      <c r="B186" s="13" t="s">
        <v>161</v>
      </c>
      <c r="C186" s="13" t="s">
        <v>162</v>
      </c>
      <c r="D186" s="13" t="s">
        <v>163</v>
      </c>
      <c r="E186" s="26">
        <v>3300</v>
      </c>
      <c r="F186" s="13" t="s">
        <v>860</v>
      </c>
      <c r="G186" s="14"/>
    </row>
    <row r="187" spans="1:7" s="16" customFormat="1">
      <c r="A187" s="11">
        <f t="shared" si="2"/>
        <v>185</v>
      </c>
      <c r="B187" s="13" t="s">
        <v>1427</v>
      </c>
      <c r="C187" s="13"/>
      <c r="D187" s="13" t="s">
        <v>1428</v>
      </c>
      <c r="E187" s="71">
        <v>744.15</v>
      </c>
      <c r="F187" s="13" t="s">
        <v>860</v>
      </c>
      <c r="G187" s="14"/>
    </row>
    <row r="188" spans="1:7" s="16" customFormat="1">
      <c r="A188" s="11">
        <f t="shared" si="2"/>
        <v>186</v>
      </c>
      <c r="B188" s="13" t="s">
        <v>165</v>
      </c>
      <c r="C188" s="13" t="s">
        <v>166</v>
      </c>
      <c r="D188" s="13" t="s">
        <v>169</v>
      </c>
      <c r="E188" s="71">
        <v>2900</v>
      </c>
      <c r="F188" s="13" t="s">
        <v>860</v>
      </c>
      <c r="G188" s="14"/>
    </row>
    <row r="189" spans="1:7" s="16" customFormat="1">
      <c r="A189" s="11">
        <f t="shared" si="2"/>
        <v>187</v>
      </c>
      <c r="B189" s="13" t="s">
        <v>165</v>
      </c>
      <c r="C189" s="13" t="s">
        <v>167</v>
      </c>
      <c r="D189" s="13" t="s">
        <v>169</v>
      </c>
      <c r="E189" s="71">
        <v>2900</v>
      </c>
      <c r="F189" s="13" t="s">
        <v>860</v>
      </c>
      <c r="G189" s="14"/>
    </row>
    <row r="190" spans="1:7" s="16" customFormat="1">
      <c r="A190" s="11">
        <f t="shared" si="2"/>
        <v>188</v>
      </c>
      <c r="B190" s="13" t="s">
        <v>165</v>
      </c>
      <c r="C190" s="13" t="s">
        <v>168</v>
      </c>
      <c r="D190" s="13" t="s">
        <v>169</v>
      </c>
      <c r="E190" s="71">
        <v>2900</v>
      </c>
      <c r="F190" s="13" t="s">
        <v>860</v>
      </c>
      <c r="G190" s="14"/>
    </row>
    <row r="191" spans="1:7" s="16" customFormat="1">
      <c r="A191" s="11">
        <f t="shared" si="2"/>
        <v>189</v>
      </c>
      <c r="B191" s="13" t="s">
        <v>103</v>
      </c>
      <c r="C191" s="13" t="s">
        <v>104</v>
      </c>
      <c r="D191" s="13" t="s">
        <v>105</v>
      </c>
      <c r="E191" s="71">
        <v>1414.5</v>
      </c>
      <c r="F191" s="13" t="s">
        <v>860</v>
      </c>
      <c r="G191" s="14"/>
    </row>
    <row r="192" spans="1:7" s="16" customFormat="1">
      <c r="A192" s="11">
        <f t="shared" si="2"/>
        <v>190</v>
      </c>
      <c r="B192" s="13" t="s">
        <v>103</v>
      </c>
      <c r="C192" s="13" t="s">
        <v>106</v>
      </c>
      <c r="D192" s="13" t="s">
        <v>107</v>
      </c>
      <c r="E192" s="71">
        <v>1414.5</v>
      </c>
      <c r="F192" s="13" t="s">
        <v>860</v>
      </c>
      <c r="G192" s="14"/>
    </row>
    <row r="193" spans="1:7" s="16" customFormat="1">
      <c r="A193" s="11">
        <f t="shared" si="2"/>
        <v>191</v>
      </c>
      <c r="B193" s="13" t="s">
        <v>108</v>
      </c>
      <c r="C193" s="13" t="s">
        <v>109</v>
      </c>
      <c r="D193" s="13" t="s">
        <v>110</v>
      </c>
      <c r="E193" s="71">
        <v>192</v>
      </c>
      <c r="F193" s="13" t="s">
        <v>860</v>
      </c>
      <c r="G193" s="14"/>
    </row>
    <row r="194" spans="1:7" s="16" customFormat="1" ht="24">
      <c r="A194" s="11">
        <f t="shared" si="2"/>
        <v>192</v>
      </c>
      <c r="B194" s="13" t="s">
        <v>111</v>
      </c>
      <c r="C194" s="13" t="s">
        <v>112</v>
      </c>
      <c r="D194" s="13" t="s">
        <v>113</v>
      </c>
      <c r="E194" s="71">
        <v>1697.4</v>
      </c>
      <c r="F194" s="13" t="s">
        <v>860</v>
      </c>
      <c r="G194" s="14"/>
    </row>
    <row r="195" spans="1:7" s="16" customFormat="1" ht="24">
      <c r="A195" s="11">
        <f t="shared" si="2"/>
        <v>193</v>
      </c>
      <c r="B195" s="13" t="s">
        <v>111</v>
      </c>
      <c r="C195" s="13" t="s">
        <v>114</v>
      </c>
      <c r="D195" s="13" t="s">
        <v>113</v>
      </c>
      <c r="E195" s="71">
        <v>1697.4</v>
      </c>
      <c r="F195" s="13" t="s">
        <v>860</v>
      </c>
      <c r="G195" s="14"/>
    </row>
    <row r="196" spans="1:7" s="16" customFormat="1" ht="24">
      <c r="A196" s="11">
        <f t="shared" ref="A196:A259" si="3">ROW(A194)</f>
        <v>194</v>
      </c>
      <c r="B196" s="13" t="s">
        <v>111</v>
      </c>
      <c r="C196" s="13" t="s">
        <v>115</v>
      </c>
      <c r="D196" s="13" t="s">
        <v>113</v>
      </c>
      <c r="E196" s="71">
        <v>1697.4</v>
      </c>
      <c r="F196" s="13" t="s">
        <v>860</v>
      </c>
      <c r="G196" s="14"/>
    </row>
    <row r="197" spans="1:7" s="16" customFormat="1" ht="24">
      <c r="A197" s="11">
        <f t="shared" si="3"/>
        <v>195</v>
      </c>
      <c r="B197" s="13" t="s">
        <v>111</v>
      </c>
      <c r="C197" s="13" t="s">
        <v>116</v>
      </c>
      <c r="D197" s="13" t="s">
        <v>113</v>
      </c>
      <c r="E197" s="71">
        <v>1697.4</v>
      </c>
      <c r="F197" s="13" t="s">
        <v>860</v>
      </c>
      <c r="G197" s="14"/>
    </row>
    <row r="198" spans="1:7" s="16" customFormat="1">
      <c r="A198" s="11">
        <f t="shared" si="3"/>
        <v>196</v>
      </c>
      <c r="B198" s="13" t="s">
        <v>170</v>
      </c>
      <c r="C198" s="13" t="s">
        <v>171</v>
      </c>
      <c r="D198" s="13" t="s">
        <v>176</v>
      </c>
      <c r="E198" s="26">
        <v>1505.27</v>
      </c>
      <c r="F198" s="13" t="s">
        <v>860</v>
      </c>
      <c r="G198" s="14"/>
    </row>
    <row r="199" spans="1:7" s="16" customFormat="1">
      <c r="A199" s="11">
        <f t="shared" si="3"/>
        <v>197</v>
      </c>
      <c r="B199" s="13" t="s">
        <v>170</v>
      </c>
      <c r="C199" s="13" t="s">
        <v>172</v>
      </c>
      <c r="D199" s="13" t="s">
        <v>176</v>
      </c>
      <c r="E199" s="26">
        <v>1505.27</v>
      </c>
      <c r="F199" s="13" t="s">
        <v>860</v>
      </c>
      <c r="G199" s="14"/>
    </row>
    <row r="200" spans="1:7" s="16" customFormat="1">
      <c r="A200" s="11">
        <f t="shared" si="3"/>
        <v>198</v>
      </c>
      <c r="B200" s="13" t="s">
        <v>170</v>
      </c>
      <c r="C200" s="13" t="s">
        <v>173</v>
      </c>
      <c r="D200" s="13" t="s">
        <v>176</v>
      </c>
      <c r="E200" s="26">
        <v>1505.27</v>
      </c>
      <c r="F200" s="13" t="s">
        <v>860</v>
      </c>
      <c r="G200" s="14"/>
    </row>
    <row r="201" spans="1:7" s="16" customFormat="1">
      <c r="A201" s="11">
        <f t="shared" si="3"/>
        <v>199</v>
      </c>
      <c r="B201" s="13" t="s">
        <v>170</v>
      </c>
      <c r="C201" s="13" t="s">
        <v>174</v>
      </c>
      <c r="D201" s="13" t="s">
        <v>176</v>
      </c>
      <c r="E201" s="26">
        <v>1505.27</v>
      </c>
      <c r="F201" s="13" t="s">
        <v>860</v>
      </c>
      <c r="G201" s="14"/>
    </row>
    <row r="202" spans="1:7" s="16" customFormat="1">
      <c r="A202" s="11">
        <f t="shared" si="3"/>
        <v>200</v>
      </c>
      <c r="B202" s="13" t="s">
        <v>170</v>
      </c>
      <c r="C202" s="13" t="s">
        <v>175</v>
      </c>
      <c r="D202" s="13" t="s">
        <v>176</v>
      </c>
      <c r="E202" s="26">
        <v>1505.27</v>
      </c>
      <c r="F202" s="13" t="s">
        <v>860</v>
      </c>
      <c r="G202" s="14"/>
    </row>
    <row r="203" spans="1:7" s="16" customFormat="1">
      <c r="A203" s="11">
        <f t="shared" si="3"/>
        <v>201</v>
      </c>
      <c r="B203" s="13" t="s">
        <v>170</v>
      </c>
      <c r="C203" s="13" t="s">
        <v>181</v>
      </c>
      <c r="D203" s="13" t="s">
        <v>177</v>
      </c>
      <c r="E203" s="26">
        <v>1505.29</v>
      </c>
      <c r="F203" s="13" t="s">
        <v>860</v>
      </c>
      <c r="G203" s="14"/>
    </row>
    <row r="204" spans="1:7" s="16" customFormat="1">
      <c r="A204" s="11">
        <f t="shared" si="3"/>
        <v>202</v>
      </c>
      <c r="B204" s="13" t="s">
        <v>170</v>
      </c>
      <c r="C204" s="13" t="s">
        <v>182</v>
      </c>
      <c r="D204" s="13" t="s">
        <v>178</v>
      </c>
      <c r="E204" s="26">
        <v>1505.27</v>
      </c>
      <c r="F204" s="13" t="s">
        <v>860</v>
      </c>
      <c r="G204" s="14"/>
    </row>
    <row r="205" spans="1:7" s="16" customFormat="1">
      <c r="A205" s="11">
        <f t="shared" si="3"/>
        <v>203</v>
      </c>
      <c r="B205" s="13" t="s">
        <v>170</v>
      </c>
      <c r="C205" s="13" t="s">
        <v>183</v>
      </c>
      <c r="D205" s="13" t="s">
        <v>179</v>
      </c>
      <c r="E205" s="26">
        <v>1505.27</v>
      </c>
      <c r="F205" s="13" t="s">
        <v>860</v>
      </c>
      <c r="G205" s="14"/>
    </row>
    <row r="206" spans="1:7" s="16" customFormat="1">
      <c r="A206" s="11">
        <f t="shared" si="3"/>
        <v>204</v>
      </c>
      <c r="B206" s="13" t="s">
        <v>170</v>
      </c>
      <c r="C206" s="13" t="s">
        <v>184</v>
      </c>
      <c r="D206" s="13" t="s">
        <v>180</v>
      </c>
      <c r="E206" s="26">
        <v>1505.21</v>
      </c>
      <c r="F206" s="13" t="s">
        <v>860</v>
      </c>
      <c r="G206" s="14"/>
    </row>
    <row r="207" spans="1:7" s="16" customFormat="1">
      <c r="A207" s="11">
        <f t="shared" si="3"/>
        <v>205</v>
      </c>
      <c r="B207" s="13" t="s">
        <v>185</v>
      </c>
      <c r="C207" s="13" t="s">
        <v>186</v>
      </c>
      <c r="D207" s="13" t="s">
        <v>187</v>
      </c>
      <c r="E207" s="26">
        <v>3176.84</v>
      </c>
      <c r="F207" s="13" t="s">
        <v>860</v>
      </c>
      <c r="G207" s="14"/>
    </row>
    <row r="208" spans="1:7" s="16" customFormat="1">
      <c r="A208" s="11">
        <f t="shared" si="3"/>
        <v>206</v>
      </c>
      <c r="B208" s="13" t="s">
        <v>189</v>
      </c>
      <c r="C208" s="13" t="s">
        <v>190</v>
      </c>
      <c r="D208" s="13" t="s">
        <v>132</v>
      </c>
      <c r="E208" s="26">
        <v>192</v>
      </c>
      <c r="F208" s="13" t="s">
        <v>860</v>
      </c>
      <c r="G208" s="14"/>
    </row>
    <row r="209" spans="1:7" s="16" customFormat="1">
      <c r="A209" s="11">
        <f t="shared" si="3"/>
        <v>207</v>
      </c>
      <c r="B209" s="13" t="s">
        <v>189</v>
      </c>
      <c r="C209" s="13" t="s">
        <v>191</v>
      </c>
      <c r="D209" s="13" t="s">
        <v>132</v>
      </c>
      <c r="E209" s="26">
        <v>192</v>
      </c>
      <c r="F209" s="13" t="s">
        <v>860</v>
      </c>
      <c r="G209" s="14"/>
    </row>
    <row r="210" spans="1:7" s="16" customFormat="1">
      <c r="A210" s="11">
        <f t="shared" si="3"/>
        <v>208</v>
      </c>
      <c r="B210" s="13" t="s">
        <v>192</v>
      </c>
      <c r="C210" s="13" t="s">
        <v>193</v>
      </c>
      <c r="D210" s="13" t="s">
        <v>199</v>
      </c>
      <c r="E210" s="26">
        <v>1660.5</v>
      </c>
      <c r="F210" s="13" t="s">
        <v>860</v>
      </c>
      <c r="G210" s="14"/>
    </row>
    <row r="211" spans="1:7" s="16" customFormat="1">
      <c r="A211" s="11">
        <f t="shared" si="3"/>
        <v>209</v>
      </c>
      <c r="B211" s="13" t="s">
        <v>192</v>
      </c>
      <c r="C211" s="13" t="s">
        <v>194</v>
      </c>
      <c r="D211" s="13" t="s">
        <v>199</v>
      </c>
      <c r="E211" s="26">
        <v>1660.5</v>
      </c>
      <c r="F211" s="13" t="s">
        <v>860</v>
      </c>
      <c r="G211" s="14"/>
    </row>
    <row r="212" spans="1:7" s="16" customFormat="1">
      <c r="A212" s="11">
        <f t="shared" si="3"/>
        <v>210</v>
      </c>
      <c r="B212" s="13" t="s">
        <v>192</v>
      </c>
      <c r="C212" s="13" t="s">
        <v>195</v>
      </c>
      <c r="D212" s="13" t="s">
        <v>199</v>
      </c>
      <c r="E212" s="26">
        <v>1660.5</v>
      </c>
      <c r="F212" s="13" t="s">
        <v>860</v>
      </c>
      <c r="G212" s="14"/>
    </row>
    <row r="213" spans="1:7" s="16" customFormat="1">
      <c r="A213" s="11">
        <f t="shared" si="3"/>
        <v>211</v>
      </c>
      <c r="B213" s="13" t="s">
        <v>192</v>
      </c>
      <c r="C213" s="13" t="s">
        <v>196</v>
      </c>
      <c r="D213" s="13" t="s">
        <v>199</v>
      </c>
      <c r="E213" s="26">
        <v>1660.5</v>
      </c>
      <c r="F213" s="13" t="s">
        <v>860</v>
      </c>
      <c r="G213" s="14"/>
    </row>
    <row r="214" spans="1:7" s="16" customFormat="1">
      <c r="A214" s="11">
        <f t="shared" si="3"/>
        <v>212</v>
      </c>
      <c r="B214" s="13" t="s">
        <v>192</v>
      </c>
      <c r="C214" s="13" t="s">
        <v>197</v>
      </c>
      <c r="D214" s="13" t="s">
        <v>169</v>
      </c>
      <c r="E214" s="26">
        <v>1617.45</v>
      </c>
      <c r="F214" s="13" t="s">
        <v>860</v>
      </c>
      <c r="G214" s="14"/>
    </row>
    <row r="215" spans="1:7" s="16" customFormat="1">
      <c r="A215" s="11">
        <f t="shared" si="3"/>
        <v>213</v>
      </c>
      <c r="B215" s="13" t="s">
        <v>192</v>
      </c>
      <c r="C215" s="13" t="s">
        <v>198</v>
      </c>
      <c r="D215" s="13" t="s">
        <v>169</v>
      </c>
      <c r="E215" s="26">
        <v>1617.45</v>
      </c>
      <c r="F215" s="13" t="s">
        <v>860</v>
      </c>
      <c r="G215" s="14"/>
    </row>
    <row r="216" spans="1:7" s="16" customFormat="1">
      <c r="A216" s="11">
        <f t="shared" si="3"/>
        <v>214</v>
      </c>
      <c r="B216" s="13" t="s">
        <v>117</v>
      </c>
      <c r="C216" s="13" t="s">
        <v>118</v>
      </c>
      <c r="D216" s="13" t="s">
        <v>119</v>
      </c>
      <c r="E216" s="71">
        <v>649.44000000000005</v>
      </c>
      <c r="F216" s="13" t="s">
        <v>860</v>
      </c>
      <c r="G216" s="14"/>
    </row>
    <row r="217" spans="1:7" s="16" customFormat="1">
      <c r="A217" s="11">
        <f t="shared" si="3"/>
        <v>215</v>
      </c>
      <c r="B217" s="13" t="s">
        <v>200</v>
      </c>
      <c r="C217" s="13" t="s">
        <v>201</v>
      </c>
      <c r="D217" s="13" t="s">
        <v>202</v>
      </c>
      <c r="E217" s="71">
        <v>971.7</v>
      </c>
      <c r="F217" s="13" t="s">
        <v>860</v>
      </c>
      <c r="G217" s="14"/>
    </row>
    <row r="218" spans="1:7" s="16" customFormat="1">
      <c r="A218" s="11">
        <f t="shared" si="3"/>
        <v>216</v>
      </c>
      <c r="B218" s="13" t="s">
        <v>200</v>
      </c>
      <c r="C218" s="13" t="s">
        <v>211</v>
      </c>
      <c r="D218" s="13" t="s">
        <v>202</v>
      </c>
      <c r="E218" s="71">
        <v>971.7</v>
      </c>
      <c r="F218" s="13" t="s">
        <v>860</v>
      </c>
      <c r="G218" s="14"/>
    </row>
    <row r="219" spans="1:7" s="16" customFormat="1">
      <c r="A219" s="11">
        <f t="shared" si="3"/>
        <v>217</v>
      </c>
      <c r="B219" s="13" t="s">
        <v>200</v>
      </c>
      <c r="C219" s="13" t="s">
        <v>212</v>
      </c>
      <c r="D219" s="13" t="s">
        <v>202</v>
      </c>
      <c r="E219" s="71">
        <v>971.7</v>
      </c>
      <c r="F219" s="13" t="s">
        <v>860</v>
      </c>
      <c r="G219" s="14"/>
    </row>
    <row r="220" spans="1:7" s="16" customFormat="1">
      <c r="A220" s="11">
        <f t="shared" si="3"/>
        <v>218</v>
      </c>
      <c r="B220" s="13" t="s">
        <v>200</v>
      </c>
      <c r="C220" s="13" t="s">
        <v>213</v>
      </c>
      <c r="D220" s="13" t="s">
        <v>202</v>
      </c>
      <c r="E220" s="71">
        <v>971.7</v>
      </c>
      <c r="F220" s="13" t="s">
        <v>860</v>
      </c>
      <c r="G220" s="14"/>
    </row>
    <row r="221" spans="1:7" s="16" customFormat="1">
      <c r="A221" s="11">
        <f t="shared" si="3"/>
        <v>219</v>
      </c>
      <c r="B221" s="13" t="s">
        <v>200</v>
      </c>
      <c r="C221" s="13" t="s">
        <v>214</v>
      </c>
      <c r="D221" s="13" t="s">
        <v>202</v>
      </c>
      <c r="E221" s="71">
        <v>971.7</v>
      </c>
      <c r="F221" s="13" t="s">
        <v>860</v>
      </c>
      <c r="G221" s="14"/>
    </row>
    <row r="222" spans="1:7" s="16" customFormat="1">
      <c r="A222" s="11">
        <f t="shared" si="3"/>
        <v>220</v>
      </c>
      <c r="B222" s="13" t="s">
        <v>200</v>
      </c>
      <c r="C222" s="13" t="s">
        <v>215</v>
      </c>
      <c r="D222" s="13" t="s">
        <v>202</v>
      </c>
      <c r="E222" s="71">
        <v>971.7</v>
      </c>
      <c r="F222" s="13" t="s">
        <v>860</v>
      </c>
      <c r="G222" s="14"/>
    </row>
    <row r="223" spans="1:7" s="16" customFormat="1">
      <c r="A223" s="11">
        <f t="shared" si="3"/>
        <v>221</v>
      </c>
      <c r="B223" s="13" t="s">
        <v>200</v>
      </c>
      <c r="C223" s="13" t="s">
        <v>216</v>
      </c>
      <c r="D223" s="13" t="s">
        <v>202</v>
      </c>
      <c r="E223" s="71">
        <v>971.7</v>
      </c>
      <c r="F223" s="13" t="s">
        <v>860</v>
      </c>
      <c r="G223" s="14"/>
    </row>
    <row r="224" spans="1:7" s="16" customFormat="1">
      <c r="A224" s="11">
        <f t="shared" si="3"/>
        <v>222</v>
      </c>
      <c r="B224" s="13" t="s">
        <v>200</v>
      </c>
      <c r="C224" s="13" t="s">
        <v>217</v>
      </c>
      <c r="D224" s="13" t="s">
        <v>202</v>
      </c>
      <c r="E224" s="26">
        <v>971.7</v>
      </c>
      <c r="F224" s="13" t="s">
        <v>860</v>
      </c>
      <c r="G224" s="14"/>
    </row>
    <row r="225" spans="1:7" s="16" customFormat="1">
      <c r="A225" s="11">
        <f t="shared" si="3"/>
        <v>223</v>
      </c>
      <c r="B225" s="13" t="s">
        <v>200</v>
      </c>
      <c r="C225" s="13" t="s">
        <v>218</v>
      </c>
      <c r="D225" s="13" t="s">
        <v>202</v>
      </c>
      <c r="E225" s="26">
        <v>971.7</v>
      </c>
      <c r="F225" s="13" t="s">
        <v>860</v>
      </c>
      <c r="G225" s="14"/>
    </row>
    <row r="226" spans="1:7" s="16" customFormat="1">
      <c r="A226" s="11">
        <f t="shared" si="3"/>
        <v>224</v>
      </c>
      <c r="B226" s="13" t="s">
        <v>200</v>
      </c>
      <c r="C226" s="13" t="s">
        <v>219</v>
      </c>
      <c r="D226" s="13" t="s">
        <v>202</v>
      </c>
      <c r="E226" s="26">
        <v>971.7</v>
      </c>
      <c r="F226" s="13" t="s">
        <v>860</v>
      </c>
      <c r="G226" s="14"/>
    </row>
    <row r="227" spans="1:7" s="16" customFormat="1">
      <c r="A227" s="11">
        <f t="shared" si="3"/>
        <v>225</v>
      </c>
      <c r="B227" s="13" t="s">
        <v>200</v>
      </c>
      <c r="C227" s="13" t="s">
        <v>220</v>
      </c>
      <c r="D227" s="13" t="s">
        <v>202</v>
      </c>
      <c r="E227" s="26">
        <v>971.7</v>
      </c>
      <c r="F227" s="13" t="s">
        <v>860</v>
      </c>
      <c r="G227" s="14"/>
    </row>
    <row r="228" spans="1:7" s="16" customFormat="1">
      <c r="A228" s="11">
        <f t="shared" si="3"/>
        <v>226</v>
      </c>
      <c r="B228" s="13" t="s">
        <v>200</v>
      </c>
      <c r="C228" s="13" t="s">
        <v>203</v>
      </c>
      <c r="D228" s="13" t="s">
        <v>202</v>
      </c>
      <c r="E228" s="26">
        <v>971.7</v>
      </c>
      <c r="F228" s="13" t="s">
        <v>860</v>
      </c>
      <c r="G228" s="14"/>
    </row>
    <row r="229" spans="1:7" s="16" customFormat="1">
      <c r="A229" s="11">
        <f t="shared" si="3"/>
        <v>227</v>
      </c>
      <c r="B229" s="13" t="s">
        <v>200</v>
      </c>
      <c r="C229" s="13" t="s">
        <v>221</v>
      </c>
      <c r="D229" s="13" t="s">
        <v>202</v>
      </c>
      <c r="E229" s="26">
        <v>971.7</v>
      </c>
      <c r="F229" s="13" t="s">
        <v>860</v>
      </c>
      <c r="G229" s="14"/>
    </row>
    <row r="230" spans="1:7" s="16" customFormat="1">
      <c r="A230" s="11">
        <f t="shared" si="3"/>
        <v>228</v>
      </c>
      <c r="B230" s="13" t="s">
        <v>200</v>
      </c>
      <c r="C230" s="13" t="s">
        <v>204</v>
      </c>
      <c r="D230" s="13" t="s">
        <v>202</v>
      </c>
      <c r="E230" s="26">
        <v>971.7</v>
      </c>
      <c r="F230" s="13" t="s">
        <v>860</v>
      </c>
      <c r="G230" s="14"/>
    </row>
    <row r="231" spans="1:7" s="16" customFormat="1">
      <c r="A231" s="11">
        <f t="shared" si="3"/>
        <v>229</v>
      </c>
      <c r="B231" s="13" t="s">
        <v>200</v>
      </c>
      <c r="C231" s="13" t="s">
        <v>205</v>
      </c>
      <c r="D231" s="13" t="s">
        <v>202</v>
      </c>
      <c r="E231" s="26">
        <v>971.7</v>
      </c>
      <c r="F231" s="13" t="s">
        <v>860</v>
      </c>
      <c r="G231" s="14"/>
    </row>
    <row r="232" spans="1:7" s="16" customFormat="1">
      <c r="A232" s="11">
        <f t="shared" si="3"/>
        <v>230</v>
      </c>
      <c r="B232" s="13" t="s">
        <v>200</v>
      </c>
      <c r="C232" s="13" t="s">
        <v>206</v>
      </c>
      <c r="D232" s="13" t="s">
        <v>202</v>
      </c>
      <c r="E232" s="26">
        <v>971.7</v>
      </c>
      <c r="F232" s="13" t="s">
        <v>860</v>
      </c>
      <c r="G232" s="14"/>
    </row>
    <row r="233" spans="1:7" s="16" customFormat="1">
      <c r="A233" s="11">
        <f t="shared" si="3"/>
        <v>231</v>
      </c>
      <c r="B233" s="13" t="s">
        <v>200</v>
      </c>
      <c r="C233" s="13" t="s">
        <v>207</v>
      </c>
      <c r="D233" s="13" t="s">
        <v>202</v>
      </c>
      <c r="E233" s="26">
        <v>971.7</v>
      </c>
      <c r="F233" s="13" t="s">
        <v>860</v>
      </c>
      <c r="G233" s="14"/>
    </row>
    <row r="234" spans="1:7" s="16" customFormat="1">
      <c r="A234" s="11">
        <f t="shared" si="3"/>
        <v>232</v>
      </c>
      <c r="B234" s="13" t="s">
        <v>200</v>
      </c>
      <c r="C234" s="13" t="s">
        <v>208</v>
      </c>
      <c r="D234" s="13" t="s">
        <v>202</v>
      </c>
      <c r="E234" s="26">
        <v>971.7</v>
      </c>
      <c r="F234" s="13" t="s">
        <v>860</v>
      </c>
      <c r="G234" s="14"/>
    </row>
    <row r="235" spans="1:7" s="16" customFormat="1">
      <c r="A235" s="11">
        <f t="shared" si="3"/>
        <v>233</v>
      </c>
      <c r="B235" s="13" t="s">
        <v>200</v>
      </c>
      <c r="C235" s="13" t="s">
        <v>209</v>
      </c>
      <c r="D235" s="13" t="s">
        <v>202</v>
      </c>
      <c r="E235" s="26">
        <v>971.7</v>
      </c>
      <c r="F235" s="13" t="s">
        <v>860</v>
      </c>
      <c r="G235" s="14"/>
    </row>
    <row r="236" spans="1:7" s="16" customFormat="1">
      <c r="A236" s="11">
        <f t="shared" si="3"/>
        <v>234</v>
      </c>
      <c r="B236" s="13" t="s">
        <v>200</v>
      </c>
      <c r="C236" s="13" t="s">
        <v>210</v>
      </c>
      <c r="D236" s="13" t="s">
        <v>202</v>
      </c>
      <c r="E236" s="26">
        <v>971.7</v>
      </c>
      <c r="F236" s="13" t="s">
        <v>860</v>
      </c>
      <c r="G236" s="14"/>
    </row>
    <row r="237" spans="1:7" s="16" customFormat="1">
      <c r="A237" s="11">
        <f t="shared" si="3"/>
        <v>235</v>
      </c>
      <c r="B237" s="13" t="s">
        <v>623</v>
      </c>
      <c r="C237" s="13" t="s">
        <v>646</v>
      </c>
      <c r="D237" s="13" t="s">
        <v>647</v>
      </c>
      <c r="E237" s="26">
        <v>1800</v>
      </c>
      <c r="F237" s="13" t="s">
        <v>860</v>
      </c>
      <c r="G237" s="14"/>
    </row>
    <row r="238" spans="1:7" s="16" customFormat="1">
      <c r="A238" s="11">
        <f t="shared" si="3"/>
        <v>236</v>
      </c>
      <c r="B238" s="13" t="s">
        <v>623</v>
      </c>
      <c r="C238" s="13" t="s">
        <v>648</v>
      </c>
      <c r="D238" s="13" t="s">
        <v>647</v>
      </c>
      <c r="E238" s="26">
        <v>1800</v>
      </c>
      <c r="F238" s="13" t="s">
        <v>860</v>
      </c>
      <c r="G238" s="14"/>
    </row>
    <row r="239" spans="1:7" s="16" customFormat="1">
      <c r="A239" s="11">
        <f t="shared" si="3"/>
        <v>237</v>
      </c>
      <c r="B239" s="13" t="s">
        <v>649</v>
      </c>
      <c r="C239" s="13" t="s">
        <v>650</v>
      </c>
      <c r="D239" s="13" t="s">
        <v>604</v>
      </c>
      <c r="E239" s="26">
        <v>1094.7</v>
      </c>
      <c r="F239" s="13" t="s">
        <v>860</v>
      </c>
      <c r="G239" s="14"/>
    </row>
    <row r="240" spans="1:7" s="16" customFormat="1">
      <c r="A240" s="11">
        <f t="shared" si="3"/>
        <v>238</v>
      </c>
      <c r="B240" s="13" t="s">
        <v>652</v>
      </c>
      <c r="C240" s="13" t="s">
        <v>653</v>
      </c>
      <c r="D240" s="13" t="s">
        <v>654</v>
      </c>
      <c r="E240" s="26">
        <v>2170</v>
      </c>
      <c r="F240" s="13" t="s">
        <v>860</v>
      </c>
      <c r="G240" s="14"/>
    </row>
    <row r="241" spans="1:7" s="16" customFormat="1">
      <c r="A241" s="11">
        <f t="shared" si="3"/>
        <v>239</v>
      </c>
      <c r="B241" s="13" t="s">
        <v>655</v>
      </c>
      <c r="C241" s="13" t="s">
        <v>656</v>
      </c>
      <c r="D241" s="13" t="s">
        <v>657</v>
      </c>
      <c r="E241" s="26">
        <v>14215.37</v>
      </c>
      <c r="F241" s="13" t="s">
        <v>860</v>
      </c>
      <c r="G241" s="14"/>
    </row>
    <row r="242" spans="1:7" s="16" customFormat="1">
      <c r="A242" s="11">
        <f t="shared" si="3"/>
        <v>240</v>
      </c>
      <c r="B242" s="13" t="s">
        <v>626</v>
      </c>
      <c r="C242" s="13" t="s">
        <v>659</v>
      </c>
      <c r="D242" s="13" t="s">
        <v>661</v>
      </c>
      <c r="E242" s="26">
        <v>1730</v>
      </c>
      <c r="F242" s="13" t="s">
        <v>860</v>
      </c>
      <c r="G242" s="14"/>
    </row>
    <row r="243" spans="1:7" s="16" customFormat="1">
      <c r="A243" s="11">
        <f t="shared" si="3"/>
        <v>241</v>
      </c>
      <c r="B243" s="13" t="s">
        <v>626</v>
      </c>
      <c r="C243" s="13" t="s">
        <v>660</v>
      </c>
      <c r="D243" s="13" t="s">
        <v>662</v>
      </c>
      <c r="E243" s="26">
        <v>1730</v>
      </c>
      <c r="F243" s="13" t="s">
        <v>860</v>
      </c>
      <c r="G243" s="14"/>
    </row>
    <row r="244" spans="1:7" s="16" customFormat="1">
      <c r="A244" s="11">
        <f t="shared" si="3"/>
        <v>242</v>
      </c>
      <c r="B244" s="13" t="s">
        <v>665</v>
      </c>
      <c r="C244" s="13" t="s">
        <v>666</v>
      </c>
      <c r="D244" s="13" t="s">
        <v>668</v>
      </c>
      <c r="E244" s="26">
        <v>3049</v>
      </c>
      <c r="F244" s="13" t="s">
        <v>860</v>
      </c>
      <c r="G244" s="14"/>
    </row>
    <row r="245" spans="1:7" s="16" customFormat="1">
      <c r="A245" s="11">
        <f t="shared" si="3"/>
        <v>243</v>
      </c>
      <c r="B245" s="13" t="s">
        <v>669</v>
      </c>
      <c r="C245" s="13" t="s">
        <v>667</v>
      </c>
      <c r="D245" s="13" t="s">
        <v>668</v>
      </c>
      <c r="E245" s="26">
        <v>1910</v>
      </c>
      <c r="F245" s="13" t="s">
        <v>860</v>
      </c>
      <c r="G245" s="14"/>
    </row>
    <row r="246" spans="1:7" s="16" customFormat="1">
      <c r="A246" s="11">
        <f t="shared" si="3"/>
        <v>244</v>
      </c>
      <c r="B246" s="13" t="s">
        <v>50</v>
      </c>
      <c r="C246" s="13"/>
      <c r="D246" s="75" t="s">
        <v>51</v>
      </c>
      <c r="E246" s="26">
        <v>1240</v>
      </c>
      <c r="F246" s="13" t="s">
        <v>860</v>
      </c>
      <c r="G246" s="14"/>
    </row>
    <row r="247" spans="1:7" s="16" customFormat="1">
      <c r="A247" s="11">
        <f t="shared" si="3"/>
        <v>245</v>
      </c>
      <c r="B247" s="13" t="s">
        <v>19</v>
      </c>
      <c r="C247" s="13"/>
      <c r="D247" s="75" t="s">
        <v>54</v>
      </c>
      <c r="E247" s="26">
        <v>3000</v>
      </c>
      <c r="F247" s="13" t="s">
        <v>860</v>
      </c>
      <c r="G247" s="14"/>
    </row>
    <row r="248" spans="1:7" s="16" customFormat="1">
      <c r="A248" s="11">
        <f t="shared" si="3"/>
        <v>246</v>
      </c>
      <c r="B248" s="13" t="s">
        <v>52</v>
      </c>
      <c r="C248" s="13"/>
      <c r="D248" s="75" t="s">
        <v>54</v>
      </c>
      <c r="E248" s="26">
        <v>3000</v>
      </c>
      <c r="F248" s="13" t="s">
        <v>860</v>
      </c>
      <c r="G248" s="14"/>
    </row>
    <row r="249" spans="1:7" s="16" customFormat="1">
      <c r="A249" s="11">
        <f t="shared" si="3"/>
        <v>247</v>
      </c>
      <c r="B249" s="13" t="s">
        <v>53</v>
      </c>
      <c r="C249" s="13"/>
      <c r="D249" s="75" t="s">
        <v>54</v>
      </c>
      <c r="E249" s="26">
        <v>2999.99</v>
      </c>
      <c r="F249" s="13" t="s">
        <v>860</v>
      </c>
      <c r="G249" s="14"/>
    </row>
    <row r="250" spans="1:7" s="16" customFormat="1">
      <c r="A250" s="11">
        <f t="shared" si="3"/>
        <v>248</v>
      </c>
      <c r="B250" s="13" t="s">
        <v>58</v>
      </c>
      <c r="C250" s="13"/>
      <c r="D250" s="75" t="s">
        <v>59</v>
      </c>
      <c r="E250" s="26">
        <v>2400</v>
      </c>
      <c r="F250" s="13" t="s">
        <v>860</v>
      </c>
      <c r="G250" s="14"/>
    </row>
    <row r="251" spans="1:7" s="16" customFormat="1">
      <c r="A251" s="11">
        <f t="shared" si="3"/>
        <v>249</v>
      </c>
      <c r="B251" s="13" t="s">
        <v>58</v>
      </c>
      <c r="C251" s="13"/>
      <c r="D251" s="75" t="s">
        <v>59</v>
      </c>
      <c r="E251" s="26">
        <v>2400</v>
      </c>
      <c r="F251" s="13" t="s">
        <v>860</v>
      </c>
      <c r="G251" s="14"/>
    </row>
    <row r="252" spans="1:7" s="16" customFormat="1">
      <c r="A252" s="11">
        <f t="shared" si="3"/>
        <v>250</v>
      </c>
      <c r="B252" s="13" t="s">
        <v>58</v>
      </c>
      <c r="C252" s="13"/>
      <c r="D252" s="75" t="s">
        <v>59</v>
      </c>
      <c r="E252" s="26">
        <v>2400</v>
      </c>
      <c r="F252" s="13" t="s">
        <v>860</v>
      </c>
      <c r="G252" s="14"/>
    </row>
    <row r="253" spans="1:7" s="16" customFormat="1">
      <c r="A253" s="11">
        <f t="shared" si="3"/>
        <v>251</v>
      </c>
      <c r="B253" s="13" t="s">
        <v>60</v>
      </c>
      <c r="C253" s="13"/>
      <c r="D253" s="75" t="s">
        <v>61</v>
      </c>
      <c r="E253" s="26">
        <v>3050</v>
      </c>
      <c r="F253" s="13" t="s">
        <v>860</v>
      </c>
      <c r="G253" s="14"/>
    </row>
    <row r="254" spans="1:7" s="16" customFormat="1">
      <c r="A254" s="11">
        <f t="shared" si="3"/>
        <v>252</v>
      </c>
      <c r="B254" s="13" t="s">
        <v>64</v>
      </c>
      <c r="C254" s="13"/>
      <c r="D254" s="75" t="s">
        <v>65</v>
      </c>
      <c r="E254" s="26">
        <v>3380</v>
      </c>
      <c r="F254" s="13" t="s">
        <v>860</v>
      </c>
      <c r="G254" s="14"/>
    </row>
    <row r="255" spans="1:7" s="16" customFormat="1">
      <c r="A255" s="11">
        <f t="shared" si="3"/>
        <v>253</v>
      </c>
      <c r="B255" s="13" t="s">
        <v>66</v>
      </c>
      <c r="C255" s="13"/>
      <c r="D255" s="75" t="s">
        <v>67</v>
      </c>
      <c r="E255" s="26">
        <v>1985</v>
      </c>
      <c r="F255" s="13" t="s">
        <v>860</v>
      </c>
      <c r="G255" s="14"/>
    </row>
    <row r="256" spans="1:7" s="16" customFormat="1">
      <c r="A256" s="11">
        <f t="shared" si="3"/>
        <v>254</v>
      </c>
      <c r="B256" s="13" t="s">
        <v>68</v>
      </c>
      <c r="C256" s="13"/>
      <c r="D256" s="75" t="s">
        <v>67</v>
      </c>
      <c r="E256" s="26">
        <v>1290</v>
      </c>
      <c r="F256" s="13" t="s">
        <v>860</v>
      </c>
      <c r="G256" s="14"/>
    </row>
    <row r="257" spans="1:7" s="16" customFormat="1">
      <c r="A257" s="11">
        <f t="shared" si="3"/>
        <v>255</v>
      </c>
      <c r="B257" s="13" t="s">
        <v>19</v>
      </c>
      <c r="C257" s="13"/>
      <c r="D257" s="75" t="s">
        <v>20</v>
      </c>
      <c r="E257" s="26">
        <v>3039.99</v>
      </c>
      <c r="F257" s="13" t="s">
        <v>860</v>
      </c>
      <c r="G257" s="14"/>
    </row>
    <row r="258" spans="1:7" s="16" customFormat="1">
      <c r="A258" s="11">
        <f t="shared" si="3"/>
        <v>256</v>
      </c>
      <c r="B258" s="13" t="s">
        <v>19</v>
      </c>
      <c r="C258" s="13"/>
      <c r="D258" s="75" t="s">
        <v>20</v>
      </c>
      <c r="E258" s="26">
        <v>3039.99</v>
      </c>
      <c r="F258" s="13" t="s">
        <v>860</v>
      </c>
      <c r="G258" s="14"/>
    </row>
    <row r="259" spans="1:7" s="16" customFormat="1">
      <c r="A259" s="11">
        <f t="shared" si="3"/>
        <v>257</v>
      </c>
      <c r="B259" s="13" t="s">
        <v>58</v>
      </c>
      <c r="C259" s="13"/>
      <c r="D259" s="75" t="s">
        <v>20</v>
      </c>
      <c r="E259" s="26">
        <v>2034</v>
      </c>
      <c r="F259" s="13" t="s">
        <v>860</v>
      </c>
      <c r="G259" s="14"/>
    </row>
    <row r="260" spans="1:7" s="16" customFormat="1">
      <c r="A260" s="11">
        <f t="shared" ref="A260:A323" si="4">ROW(A258)</f>
        <v>258</v>
      </c>
      <c r="B260" s="13" t="s">
        <v>69</v>
      </c>
      <c r="C260" s="13"/>
      <c r="D260" s="75" t="s">
        <v>20</v>
      </c>
      <c r="E260" s="26">
        <v>3348.99</v>
      </c>
      <c r="F260" s="13" t="s">
        <v>860</v>
      </c>
      <c r="G260" s="14"/>
    </row>
    <row r="261" spans="1:7" s="16" customFormat="1" ht="17.25" customHeight="1">
      <c r="A261" s="11">
        <f t="shared" si="4"/>
        <v>259</v>
      </c>
      <c r="B261" s="13" t="s">
        <v>70</v>
      </c>
      <c r="C261" s="13"/>
      <c r="D261" s="75" t="s">
        <v>20</v>
      </c>
      <c r="E261" s="26">
        <v>5775.99</v>
      </c>
      <c r="F261" s="13" t="s">
        <v>860</v>
      </c>
      <c r="G261" s="14"/>
    </row>
    <row r="262" spans="1:7" s="16" customFormat="1">
      <c r="A262" s="11">
        <f t="shared" si="4"/>
        <v>260</v>
      </c>
      <c r="B262" s="13" t="s">
        <v>1158</v>
      </c>
      <c r="C262" s="13"/>
      <c r="D262" s="75" t="s">
        <v>1429</v>
      </c>
      <c r="E262" s="26">
        <v>2693.7</v>
      </c>
      <c r="F262" s="13" t="s">
        <v>860</v>
      </c>
      <c r="G262" s="14"/>
    </row>
    <row r="263" spans="1:7" s="16" customFormat="1">
      <c r="A263" s="11">
        <f t="shared" si="4"/>
        <v>261</v>
      </c>
      <c r="B263" s="13" t="s">
        <v>1158</v>
      </c>
      <c r="C263" s="13"/>
      <c r="D263" s="75" t="s">
        <v>1430</v>
      </c>
      <c r="E263" s="26">
        <v>3763.8</v>
      </c>
      <c r="F263" s="13" t="s">
        <v>860</v>
      </c>
      <c r="G263" s="14"/>
    </row>
    <row r="264" spans="1:7" s="16" customFormat="1">
      <c r="A264" s="11">
        <f t="shared" si="4"/>
        <v>262</v>
      </c>
      <c r="B264" s="13" t="s">
        <v>1158</v>
      </c>
      <c r="C264" s="13"/>
      <c r="D264" s="75" t="s">
        <v>1430</v>
      </c>
      <c r="E264" s="26">
        <v>3763.8</v>
      </c>
      <c r="F264" s="13" t="s">
        <v>860</v>
      </c>
      <c r="G264" s="14"/>
    </row>
    <row r="265" spans="1:7" s="16" customFormat="1">
      <c r="A265" s="11">
        <f t="shared" si="4"/>
        <v>263</v>
      </c>
      <c r="B265" s="13" t="s">
        <v>1158</v>
      </c>
      <c r="C265" s="13"/>
      <c r="D265" s="75" t="s">
        <v>1430</v>
      </c>
      <c r="E265" s="26">
        <v>3763.8</v>
      </c>
      <c r="F265" s="13" t="s">
        <v>860</v>
      </c>
      <c r="G265" s="14"/>
    </row>
    <row r="266" spans="1:7" s="16" customFormat="1">
      <c r="A266" s="11">
        <f t="shared" si="4"/>
        <v>264</v>
      </c>
      <c r="B266" s="13" t="s">
        <v>1431</v>
      </c>
      <c r="C266" s="13"/>
      <c r="D266" s="75" t="s">
        <v>1432</v>
      </c>
      <c r="E266" s="26">
        <v>699</v>
      </c>
      <c r="F266" s="13" t="s">
        <v>860</v>
      </c>
      <c r="G266" s="14"/>
    </row>
    <row r="267" spans="1:7" s="16" customFormat="1">
      <c r="A267" s="11">
        <f t="shared" si="4"/>
        <v>265</v>
      </c>
      <c r="B267" s="13" t="s">
        <v>1158</v>
      </c>
      <c r="C267" s="13"/>
      <c r="D267" s="75" t="s">
        <v>1434</v>
      </c>
      <c r="E267" s="26">
        <v>2453.85</v>
      </c>
      <c r="F267" s="13" t="s">
        <v>860</v>
      </c>
      <c r="G267" s="14"/>
    </row>
    <row r="268" spans="1:7" s="16" customFormat="1">
      <c r="A268" s="11">
        <f t="shared" si="4"/>
        <v>266</v>
      </c>
      <c r="B268" s="13" t="s">
        <v>1158</v>
      </c>
      <c r="C268" s="13"/>
      <c r="D268" s="75" t="s">
        <v>1434</v>
      </c>
      <c r="E268" s="26">
        <v>2655.57</v>
      </c>
      <c r="F268" s="13" t="s">
        <v>860</v>
      </c>
      <c r="G268" s="14"/>
    </row>
    <row r="269" spans="1:7" s="16" customFormat="1">
      <c r="A269" s="11">
        <f t="shared" si="4"/>
        <v>267</v>
      </c>
      <c r="B269" s="13" t="s">
        <v>1158</v>
      </c>
      <c r="C269" s="13"/>
      <c r="D269" s="75" t="s">
        <v>1434</v>
      </c>
      <c r="E269" s="26">
        <v>2712.15</v>
      </c>
      <c r="F269" s="13" t="s">
        <v>860</v>
      </c>
      <c r="G269" s="14"/>
    </row>
    <row r="270" spans="1:7" s="16" customFormat="1">
      <c r="A270" s="11">
        <f t="shared" si="4"/>
        <v>268</v>
      </c>
      <c r="B270" s="13" t="s">
        <v>1521</v>
      </c>
      <c r="C270" s="13"/>
      <c r="D270" s="75" t="s">
        <v>1519</v>
      </c>
      <c r="E270" s="26">
        <v>10584.15</v>
      </c>
      <c r="F270" s="13" t="s">
        <v>860</v>
      </c>
      <c r="G270" s="14"/>
    </row>
    <row r="271" spans="1:7" s="16" customFormat="1">
      <c r="A271" s="11">
        <f t="shared" si="4"/>
        <v>269</v>
      </c>
      <c r="B271" s="13" t="s">
        <v>1525</v>
      </c>
      <c r="C271" s="13"/>
      <c r="D271" s="75" t="s">
        <v>1519</v>
      </c>
      <c r="E271" s="26">
        <v>24704.55</v>
      </c>
      <c r="F271" s="13" t="s">
        <v>860</v>
      </c>
      <c r="G271" s="14"/>
    </row>
    <row r="272" spans="1:7" s="16" customFormat="1">
      <c r="A272" s="11">
        <f t="shared" si="4"/>
        <v>270</v>
      </c>
      <c r="B272" s="13" t="s">
        <v>1526</v>
      </c>
      <c r="C272" s="13"/>
      <c r="D272" s="75" t="s">
        <v>1519</v>
      </c>
      <c r="E272" s="26">
        <v>367.77</v>
      </c>
      <c r="F272" s="13" t="s">
        <v>860</v>
      </c>
      <c r="G272" s="14"/>
    </row>
    <row r="273" spans="1:7" s="16" customFormat="1">
      <c r="A273" s="11">
        <f t="shared" si="4"/>
        <v>271</v>
      </c>
      <c r="B273" s="13" t="s">
        <v>1527</v>
      </c>
      <c r="C273" s="13"/>
      <c r="D273" s="75" t="s">
        <v>1517</v>
      </c>
      <c r="E273" s="26">
        <v>774.9</v>
      </c>
      <c r="F273" s="13" t="s">
        <v>860</v>
      </c>
      <c r="G273" s="14"/>
    </row>
    <row r="274" spans="1:7" s="16" customFormat="1">
      <c r="A274" s="11">
        <f t="shared" si="4"/>
        <v>272</v>
      </c>
      <c r="B274" s="13" t="s">
        <v>2281</v>
      </c>
      <c r="C274" s="13"/>
      <c r="D274" s="76">
        <v>2020</v>
      </c>
      <c r="E274" s="26">
        <v>4685</v>
      </c>
      <c r="F274" s="13" t="s">
        <v>860</v>
      </c>
      <c r="G274" s="14"/>
    </row>
    <row r="275" spans="1:7" s="16" customFormat="1">
      <c r="A275" s="11">
        <f t="shared" si="4"/>
        <v>273</v>
      </c>
      <c r="B275" s="13" t="s">
        <v>2282</v>
      </c>
      <c r="C275" s="13"/>
      <c r="D275" s="76">
        <v>2021</v>
      </c>
      <c r="E275" s="26">
        <v>5975</v>
      </c>
      <c r="F275" s="13" t="s">
        <v>860</v>
      </c>
      <c r="G275" s="14"/>
    </row>
    <row r="276" spans="1:7" s="16" customFormat="1">
      <c r="A276" s="11">
        <f t="shared" si="4"/>
        <v>274</v>
      </c>
      <c r="B276" s="13" t="s">
        <v>2500</v>
      </c>
      <c r="C276" s="13"/>
      <c r="D276" s="76">
        <v>2022</v>
      </c>
      <c r="E276" s="26">
        <v>9332</v>
      </c>
      <c r="F276" s="13" t="s">
        <v>860</v>
      </c>
      <c r="G276" s="14"/>
    </row>
    <row r="277" spans="1:7" s="16" customFormat="1">
      <c r="A277" s="11">
        <f t="shared" si="4"/>
        <v>275</v>
      </c>
      <c r="B277" s="13" t="s">
        <v>2497</v>
      </c>
      <c r="C277" s="13"/>
      <c r="D277" s="76">
        <v>2022</v>
      </c>
      <c r="E277" s="26">
        <v>16842</v>
      </c>
      <c r="F277" s="13" t="s">
        <v>860</v>
      </c>
      <c r="G277" s="14"/>
    </row>
    <row r="278" spans="1:7" s="16" customFormat="1">
      <c r="A278" s="11">
        <f t="shared" si="4"/>
        <v>276</v>
      </c>
      <c r="B278" s="13" t="s">
        <v>2501</v>
      </c>
      <c r="C278" s="13"/>
      <c r="D278" s="76">
        <v>2022</v>
      </c>
      <c r="E278" s="26">
        <v>35264.1</v>
      </c>
      <c r="F278" s="13" t="s">
        <v>860</v>
      </c>
      <c r="G278" s="14"/>
    </row>
    <row r="279" spans="1:7" s="16" customFormat="1">
      <c r="A279" s="11">
        <f t="shared" si="4"/>
        <v>277</v>
      </c>
      <c r="B279" s="13" t="s">
        <v>2503</v>
      </c>
      <c r="C279" s="13"/>
      <c r="D279" s="76">
        <v>2022</v>
      </c>
      <c r="E279" s="26">
        <v>2450</v>
      </c>
      <c r="F279" s="13" t="s">
        <v>860</v>
      </c>
      <c r="G279" s="14"/>
    </row>
    <row r="280" spans="1:7" s="16" customFormat="1">
      <c r="A280" s="11">
        <f t="shared" si="4"/>
        <v>278</v>
      </c>
      <c r="B280" s="13" t="s">
        <v>2692</v>
      </c>
      <c r="C280" s="13"/>
      <c r="D280" s="76">
        <v>2023</v>
      </c>
      <c r="E280" s="26">
        <v>4303</v>
      </c>
      <c r="F280" s="13" t="s">
        <v>860</v>
      </c>
      <c r="G280" s="14"/>
    </row>
    <row r="281" spans="1:7" s="16" customFormat="1">
      <c r="A281" s="11">
        <f t="shared" si="4"/>
        <v>279</v>
      </c>
      <c r="B281" s="13" t="s">
        <v>2693</v>
      </c>
      <c r="C281" s="13"/>
      <c r="D281" s="76">
        <v>2023</v>
      </c>
      <c r="E281" s="26">
        <v>1758</v>
      </c>
      <c r="F281" s="13" t="s">
        <v>860</v>
      </c>
      <c r="G281" s="14"/>
    </row>
    <row r="282" spans="1:7" s="16" customFormat="1">
      <c r="A282" s="11">
        <f t="shared" si="4"/>
        <v>280</v>
      </c>
      <c r="B282" s="13" t="s">
        <v>2695</v>
      </c>
      <c r="C282" s="13"/>
      <c r="D282" s="76">
        <v>2023</v>
      </c>
      <c r="E282" s="26">
        <v>4736</v>
      </c>
      <c r="F282" s="13" t="s">
        <v>860</v>
      </c>
      <c r="G282" s="14"/>
    </row>
    <row r="283" spans="1:7" s="16" customFormat="1">
      <c r="A283" s="11">
        <f t="shared" si="4"/>
        <v>281</v>
      </c>
      <c r="B283" s="13" t="s">
        <v>2696</v>
      </c>
      <c r="C283" s="13"/>
      <c r="D283" s="76">
        <v>2023</v>
      </c>
      <c r="E283" s="26">
        <v>4139</v>
      </c>
      <c r="F283" s="13" t="s">
        <v>860</v>
      </c>
      <c r="G283" s="14"/>
    </row>
    <row r="284" spans="1:7" s="16" customFormat="1">
      <c r="A284" s="11">
        <f t="shared" si="4"/>
        <v>282</v>
      </c>
      <c r="B284" s="13" t="s">
        <v>2697</v>
      </c>
      <c r="C284" s="13"/>
      <c r="D284" s="76">
        <v>2021</v>
      </c>
      <c r="E284" s="26">
        <v>16990</v>
      </c>
      <c r="F284" s="13" t="s">
        <v>860</v>
      </c>
      <c r="G284" s="14"/>
    </row>
    <row r="285" spans="1:7" s="16" customFormat="1">
      <c r="A285" s="11">
        <f t="shared" si="4"/>
        <v>283</v>
      </c>
      <c r="B285" s="13" t="s">
        <v>982</v>
      </c>
      <c r="C285" s="13" t="s">
        <v>983</v>
      </c>
      <c r="D285" s="13" t="s">
        <v>984</v>
      </c>
      <c r="E285" s="12">
        <v>5249</v>
      </c>
      <c r="F285" s="13" t="s">
        <v>737</v>
      </c>
      <c r="G285" s="14"/>
    </row>
    <row r="286" spans="1:7" s="16" customFormat="1">
      <c r="A286" s="11">
        <f t="shared" si="4"/>
        <v>284</v>
      </c>
      <c r="B286" s="13" t="s">
        <v>1158</v>
      </c>
      <c r="C286" s="13" t="s">
        <v>1477</v>
      </c>
      <c r="D286" s="75" t="s">
        <v>1478</v>
      </c>
      <c r="E286" s="26">
        <v>3315</v>
      </c>
      <c r="F286" s="13" t="s">
        <v>737</v>
      </c>
      <c r="G286" s="14"/>
    </row>
    <row r="287" spans="1:7" s="16" customFormat="1">
      <c r="A287" s="11">
        <f t="shared" si="4"/>
        <v>285</v>
      </c>
      <c r="B287" s="13" t="s">
        <v>1158</v>
      </c>
      <c r="C287" s="13" t="s">
        <v>1490</v>
      </c>
      <c r="D287" s="75" t="s">
        <v>1487</v>
      </c>
      <c r="E287" s="26">
        <v>3560</v>
      </c>
      <c r="F287" s="13" t="s">
        <v>737</v>
      </c>
      <c r="G287" s="14"/>
    </row>
    <row r="288" spans="1:7" s="16" customFormat="1">
      <c r="A288" s="11">
        <f t="shared" si="4"/>
        <v>286</v>
      </c>
      <c r="B288" s="13" t="s">
        <v>128</v>
      </c>
      <c r="C288" s="13" t="s">
        <v>1817</v>
      </c>
      <c r="D288" s="75" t="s">
        <v>1515</v>
      </c>
      <c r="E288" s="26">
        <v>1149.1099999999999</v>
      </c>
      <c r="F288" s="13" t="s">
        <v>737</v>
      </c>
      <c r="G288" s="14"/>
    </row>
    <row r="289" spans="1:7" s="16" customFormat="1">
      <c r="A289" s="11">
        <f t="shared" si="4"/>
        <v>287</v>
      </c>
      <c r="B289" s="13" t="s">
        <v>128</v>
      </c>
      <c r="C289" s="13" t="s">
        <v>1818</v>
      </c>
      <c r="D289" s="75" t="s">
        <v>1515</v>
      </c>
      <c r="E289" s="26">
        <v>1149.1099999999999</v>
      </c>
      <c r="F289" s="13" t="s">
        <v>737</v>
      </c>
      <c r="G289" s="14"/>
    </row>
    <row r="290" spans="1:7" s="16" customFormat="1">
      <c r="A290" s="11">
        <f t="shared" si="4"/>
        <v>288</v>
      </c>
      <c r="B290" s="13" t="s">
        <v>128</v>
      </c>
      <c r="C290" s="13" t="s">
        <v>1819</v>
      </c>
      <c r="D290" s="75" t="s">
        <v>1515</v>
      </c>
      <c r="E290" s="26">
        <v>1149.1099999999999</v>
      </c>
      <c r="F290" s="13" t="s">
        <v>737</v>
      </c>
      <c r="G290" s="14"/>
    </row>
    <row r="291" spans="1:7" s="16" customFormat="1">
      <c r="A291" s="11">
        <f t="shared" si="4"/>
        <v>289</v>
      </c>
      <c r="B291" s="13" t="s">
        <v>1670</v>
      </c>
      <c r="C291" s="13" t="s">
        <v>1822</v>
      </c>
      <c r="D291" s="75" t="s">
        <v>1515</v>
      </c>
      <c r="E291" s="26">
        <v>479.04</v>
      </c>
      <c r="F291" s="13" t="s">
        <v>737</v>
      </c>
      <c r="G291" s="14"/>
    </row>
    <row r="292" spans="1:7" s="16" customFormat="1">
      <c r="A292" s="11">
        <f t="shared" si="4"/>
        <v>290</v>
      </c>
      <c r="B292" s="13" t="s">
        <v>1670</v>
      </c>
      <c r="C292" s="13" t="s">
        <v>1820</v>
      </c>
      <c r="D292" s="75" t="s">
        <v>1515</v>
      </c>
      <c r="E292" s="26">
        <v>479.04</v>
      </c>
      <c r="F292" s="13" t="s">
        <v>737</v>
      </c>
      <c r="G292" s="14"/>
    </row>
    <row r="293" spans="1:7" s="16" customFormat="1">
      <c r="A293" s="11">
        <f t="shared" si="4"/>
        <v>291</v>
      </c>
      <c r="B293" s="13" t="s">
        <v>1670</v>
      </c>
      <c r="C293" s="13" t="s">
        <v>1821</v>
      </c>
      <c r="D293" s="75" t="s">
        <v>1515</v>
      </c>
      <c r="E293" s="26">
        <v>479.04</v>
      </c>
      <c r="F293" s="13" t="s">
        <v>737</v>
      </c>
      <c r="G293" s="14"/>
    </row>
    <row r="294" spans="1:7" s="16" customFormat="1">
      <c r="A294" s="11">
        <f t="shared" si="4"/>
        <v>292</v>
      </c>
      <c r="B294" s="13" t="s">
        <v>1530</v>
      </c>
      <c r="C294" s="13" t="s">
        <v>1824</v>
      </c>
      <c r="D294" s="75" t="s">
        <v>1825</v>
      </c>
      <c r="E294" s="26">
        <v>2173.41</v>
      </c>
      <c r="F294" s="13" t="s">
        <v>737</v>
      </c>
      <c r="G294" s="14"/>
    </row>
    <row r="295" spans="1:7" s="16" customFormat="1">
      <c r="A295" s="11">
        <f t="shared" si="4"/>
        <v>293</v>
      </c>
      <c r="B295" s="13" t="s">
        <v>1530</v>
      </c>
      <c r="C295" s="13" t="s">
        <v>1826</v>
      </c>
      <c r="D295" s="75" t="s">
        <v>1825</v>
      </c>
      <c r="E295" s="26">
        <v>2173.41</v>
      </c>
      <c r="F295" s="13" t="s">
        <v>737</v>
      </c>
      <c r="G295" s="14"/>
    </row>
    <row r="296" spans="1:7" s="16" customFormat="1">
      <c r="A296" s="11">
        <f t="shared" si="4"/>
        <v>294</v>
      </c>
      <c r="B296" s="13" t="s">
        <v>1530</v>
      </c>
      <c r="C296" s="13" t="s">
        <v>1827</v>
      </c>
      <c r="D296" s="75" t="s">
        <v>1825</v>
      </c>
      <c r="E296" s="26">
        <v>2173.41</v>
      </c>
      <c r="F296" s="13" t="s">
        <v>737</v>
      </c>
      <c r="G296" s="14"/>
    </row>
    <row r="297" spans="1:7" s="16" customFormat="1">
      <c r="A297" s="11">
        <f t="shared" si="4"/>
        <v>295</v>
      </c>
      <c r="B297" s="13" t="s">
        <v>1530</v>
      </c>
      <c r="C297" s="13" t="s">
        <v>1828</v>
      </c>
      <c r="D297" s="75" t="s">
        <v>1825</v>
      </c>
      <c r="E297" s="26">
        <v>2173.41</v>
      </c>
      <c r="F297" s="13" t="s">
        <v>737</v>
      </c>
      <c r="G297" s="14"/>
    </row>
    <row r="298" spans="1:7" s="16" customFormat="1">
      <c r="A298" s="11">
        <f t="shared" si="4"/>
        <v>296</v>
      </c>
      <c r="B298" s="13" t="s">
        <v>1530</v>
      </c>
      <c r="C298" s="13" t="s">
        <v>1829</v>
      </c>
      <c r="D298" s="75" t="s">
        <v>1825</v>
      </c>
      <c r="E298" s="26">
        <v>2173.41</v>
      </c>
      <c r="F298" s="13" t="s">
        <v>737</v>
      </c>
      <c r="G298" s="14"/>
    </row>
    <row r="299" spans="1:7" s="16" customFormat="1">
      <c r="A299" s="11">
        <f t="shared" si="4"/>
        <v>297</v>
      </c>
      <c r="B299" s="13" t="s">
        <v>1530</v>
      </c>
      <c r="C299" s="13" t="s">
        <v>1830</v>
      </c>
      <c r="D299" s="75" t="s">
        <v>1825</v>
      </c>
      <c r="E299" s="26">
        <v>2173.41</v>
      </c>
      <c r="F299" s="13" t="s">
        <v>737</v>
      </c>
      <c r="G299" s="14"/>
    </row>
    <row r="300" spans="1:7" s="16" customFormat="1">
      <c r="A300" s="11">
        <f t="shared" si="4"/>
        <v>298</v>
      </c>
      <c r="B300" s="13" t="s">
        <v>1588</v>
      </c>
      <c r="C300" s="13" t="s">
        <v>1831</v>
      </c>
      <c r="D300" s="75" t="s">
        <v>1809</v>
      </c>
      <c r="E300" s="26">
        <v>2342.9899999999998</v>
      </c>
      <c r="F300" s="13" t="s">
        <v>737</v>
      </c>
      <c r="G300" s="14"/>
    </row>
    <row r="301" spans="1:7" s="16" customFormat="1">
      <c r="A301" s="11">
        <f t="shared" si="4"/>
        <v>299</v>
      </c>
      <c r="B301" s="13" t="s">
        <v>1588</v>
      </c>
      <c r="C301" s="13" t="s">
        <v>1832</v>
      </c>
      <c r="D301" s="75" t="s">
        <v>1809</v>
      </c>
      <c r="E301" s="26">
        <v>2342.9899999999998</v>
      </c>
      <c r="F301" s="13" t="s">
        <v>737</v>
      </c>
      <c r="G301" s="14"/>
    </row>
    <row r="302" spans="1:7" s="16" customFormat="1">
      <c r="A302" s="11">
        <f t="shared" si="4"/>
        <v>300</v>
      </c>
      <c r="B302" s="13" t="s">
        <v>1588</v>
      </c>
      <c r="C302" s="13" t="s">
        <v>1833</v>
      </c>
      <c r="D302" s="75" t="s">
        <v>1809</v>
      </c>
      <c r="E302" s="26">
        <v>2342.9899999999998</v>
      </c>
      <c r="F302" s="13" t="s">
        <v>737</v>
      </c>
      <c r="G302" s="14"/>
    </row>
    <row r="303" spans="1:7" s="16" customFormat="1">
      <c r="A303" s="11">
        <f t="shared" si="4"/>
        <v>301</v>
      </c>
      <c r="B303" s="13" t="s">
        <v>1588</v>
      </c>
      <c r="C303" s="13" t="s">
        <v>1834</v>
      </c>
      <c r="D303" s="75" t="s">
        <v>1809</v>
      </c>
      <c r="E303" s="26">
        <v>2342.9899999999998</v>
      </c>
      <c r="F303" s="13" t="s">
        <v>737</v>
      </c>
      <c r="G303" s="14"/>
    </row>
    <row r="304" spans="1:7" s="16" customFormat="1">
      <c r="A304" s="11">
        <f t="shared" si="4"/>
        <v>302</v>
      </c>
      <c r="B304" s="13" t="s">
        <v>1588</v>
      </c>
      <c r="C304" s="13" t="s">
        <v>1835</v>
      </c>
      <c r="D304" s="75" t="s">
        <v>1809</v>
      </c>
      <c r="E304" s="26">
        <v>2342.9899999999998</v>
      </c>
      <c r="F304" s="13" t="s">
        <v>737</v>
      </c>
      <c r="G304" s="14"/>
    </row>
    <row r="305" spans="1:7" s="16" customFormat="1">
      <c r="A305" s="11">
        <f t="shared" si="4"/>
        <v>303</v>
      </c>
      <c r="B305" s="13" t="s">
        <v>1588</v>
      </c>
      <c r="C305" s="13" t="s">
        <v>1836</v>
      </c>
      <c r="D305" s="75" t="s">
        <v>1809</v>
      </c>
      <c r="E305" s="26">
        <v>2342.9899999999998</v>
      </c>
      <c r="F305" s="13" t="s">
        <v>737</v>
      </c>
      <c r="G305" s="14"/>
    </row>
    <row r="306" spans="1:7" s="16" customFormat="1">
      <c r="A306" s="11">
        <f t="shared" si="4"/>
        <v>304</v>
      </c>
      <c r="B306" s="13" t="s">
        <v>1388</v>
      </c>
      <c r="C306" s="13" t="s">
        <v>1837</v>
      </c>
      <c r="D306" s="75" t="s">
        <v>1810</v>
      </c>
      <c r="E306" s="26">
        <v>2287.8000000000002</v>
      </c>
      <c r="F306" s="13" t="s">
        <v>737</v>
      </c>
      <c r="G306" s="14"/>
    </row>
    <row r="307" spans="1:7" s="16" customFormat="1">
      <c r="A307" s="11">
        <f t="shared" si="4"/>
        <v>305</v>
      </c>
      <c r="B307" s="13" t="s">
        <v>1388</v>
      </c>
      <c r="C307" s="13" t="s">
        <v>1838</v>
      </c>
      <c r="D307" s="75" t="s">
        <v>1810</v>
      </c>
      <c r="E307" s="26">
        <v>2287.8000000000002</v>
      </c>
      <c r="F307" s="13" t="s">
        <v>737</v>
      </c>
      <c r="G307" s="14"/>
    </row>
    <row r="308" spans="1:7" s="16" customFormat="1">
      <c r="A308" s="11">
        <f t="shared" si="4"/>
        <v>306</v>
      </c>
      <c r="B308" s="13" t="s">
        <v>1388</v>
      </c>
      <c r="C308" s="13" t="s">
        <v>1839</v>
      </c>
      <c r="D308" s="75" t="s">
        <v>1810</v>
      </c>
      <c r="E308" s="26">
        <v>2287.8000000000002</v>
      </c>
      <c r="F308" s="13" t="s">
        <v>737</v>
      </c>
      <c r="G308" s="14"/>
    </row>
    <row r="309" spans="1:7" s="16" customFormat="1">
      <c r="A309" s="11">
        <f t="shared" si="4"/>
        <v>307</v>
      </c>
      <c r="B309" s="13" t="s">
        <v>1388</v>
      </c>
      <c r="C309" s="13" t="s">
        <v>1840</v>
      </c>
      <c r="D309" s="75" t="s">
        <v>1810</v>
      </c>
      <c r="E309" s="26">
        <v>2287.8000000000002</v>
      </c>
      <c r="F309" s="13" t="s">
        <v>737</v>
      </c>
      <c r="G309" s="14"/>
    </row>
    <row r="310" spans="1:7" s="16" customFormat="1">
      <c r="A310" s="11">
        <f t="shared" si="4"/>
        <v>308</v>
      </c>
      <c r="B310" s="13" t="s">
        <v>1823</v>
      </c>
      <c r="C310" s="13" t="s">
        <v>1841</v>
      </c>
      <c r="D310" s="75" t="s">
        <v>1855</v>
      </c>
      <c r="E310" s="26">
        <v>350</v>
      </c>
      <c r="F310" s="13" t="s">
        <v>737</v>
      </c>
      <c r="G310" s="14"/>
    </row>
    <row r="311" spans="1:7" s="16" customFormat="1">
      <c r="A311" s="11">
        <f t="shared" si="4"/>
        <v>309</v>
      </c>
      <c r="B311" s="13" t="s">
        <v>1823</v>
      </c>
      <c r="C311" s="13" t="s">
        <v>1842</v>
      </c>
      <c r="D311" s="75" t="s">
        <v>1855</v>
      </c>
      <c r="E311" s="26">
        <v>350</v>
      </c>
      <c r="F311" s="13" t="s">
        <v>737</v>
      </c>
      <c r="G311" s="14"/>
    </row>
    <row r="312" spans="1:7" s="16" customFormat="1">
      <c r="A312" s="11">
        <f t="shared" si="4"/>
        <v>310</v>
      </c>
      <c r="B312" s="13" t="s">
        <v>1823</v>
      </c>
      <c r="C312" s="13" t="s">
        <v>1843</v>
      </c>
      <c r="D312" s="75" t="s">
        <v>1855</v>
      </c>
      <c r="E312" s="26">
        <v>350</v>
      </c>
      <c r="F312" s="13" t="s">
        <v>737</v>
      </c>
      <c r="G312" s="14"/>
    </row>
    <row r="313" spans="1:7" s="16" customFormat="1">
      <c r="A313" s="11">
        <f t="shared" si="4"/>
        <v>311</v>
      </c>
      <c r="B313" s="13" t="s">
        <v>1823</v>
      </c>
      <c r="C313" s="13" t="s">
        <v>1844</v>
      </c>
      <c r="D313" s="75" t="s">
        <v>1855</v>
      </c>
      <c r="E313" s="26">
        <v>350</v>
      </c>
      <c r="F313" s="13" t="s">
        <v>737</v>
      </c>
      <c r="G313" s="14"/>
    </row>
    <row r="314" spans="1:7" s="16" customFormat="1">
      <c r="A314" s="11">
        <f t="shared" si="4"/>
        <v>312</v>
      </c>
      <c r="B314" s="13" t="s">
        <v>1823</v>
      </c>
      <c r="C314" s="13" t="s">
        <v>1845</v>
      </c>
      <c r="D314" s="75" t="s">
        <v>1855</v>
      </c>
      <c r="E314" s="26">
        <v>350</v>
      </c>
      <c r="F314" s="13" t="s">
        <v>737</v>
      </c>
      <c r="G314" s="14"/>
    </row>
    <row r="315" spans="1:7" s="16" customFormat="1">
      <c r="A315" s="11">
        <f t="shared" si="4"/>
        <v>313</v>
      </c>
      <c r="B315" s="13" t="s">
        <v>1823</v>
      </c>
      <c r="C315" s="13" t="s">
        <v>1846</v>
      </c>
      <c r="D315" s="75" t="s">
        <v>1855</v>
      </c>
      <c r="E315" s="26">
        <v>350</v>
      </c>
      <c r="F315" s="13" t="s">
        <v>737</v>
      </c>
      <c r="G315" s="14"/>
    </row>
    <row r="316" spans="1:7" s="16" customFormat="1">
      <c r="A316" s="11">
        <f t="shared" si="4"/>
        <v>314</v>
      </c>
      <c r="B316" s="13" t="s">
        <v>1823</v>
      </c>
      <c r="C316" s="13" t="s">
        <v>1847</v>
      </c>
      <c r="D316" s="75" t="s">
        <v>1855</v>
      </c>
      <c r="E316" s="26">
        <v>350</v>
      </c>
      <c r="F316" s="13" t="s">
        <v>737</v>
      </c>
      <c r="G316" s="14"/>
    </row>
    <row r="317" spans="1:7" s="16" customFormat="1">
      <c r="A317" s="11">
        <f t="shared" si="4"/>
        <v>315</v>
      </c>
      <c r="B317" s="13" t="s">
        <v>1823</v>
      </c>
      <c r="C317" s="13" t="s">
        <v>1848</v>
      </c>
      <c r="D317" s="75" t="s">
        <v>1855</v>
      </c>
      <c r="E317" s="26">
        <v>350</v>
      </c>
      <c r="F317" s="13" t="s">
        <v>737</v>
      </c>
      <c r="G317" s="14"/>
    </row>
    <row r="318" spans="1:7" s="16" customFormat="1">
      <c r="A318" s="11">
        <f t="shared" si="4"/>
        <v>316</v>
      </c>
      <c r="B318" s="13" t="s">
        <v>1823</v>
      </c>
      <c r="C318" s="13" t="s">
        <v>1849</v>
      </c>
      <c r="D318" s="75" t="s">
        <v>1815</v>
      </c>
      <c r="E318" s="26">
        <v>350</v>
      </c>
      <c r="F318" s="13" t="s">
        <v>737</v>
      </c>
      <c r="G318" s="14"/>
    </row>
    <row r="319" spans="1:7" s="16" customFormat="1">
      <c r="A319" s="11">
        <f t="shared" si="4"/>
        <v>317</v>
      </c>
      <c r="B319" s="13" t="s">
        <v>1823</v>
      </c>
      <c r="C319" s="13" t="s">
        <v>1850</v>
      </c>
      <c r="D319" s="75" t="s">
        <v>1815</v>
      </c>
      <c r="E319" s="26">
        <v>350</v>
      </c>
      <c r="F319" s="13" t="s">
        <v>737</v>
      </c>
      <c r="G319" s="14"/>
    </row>
    <row r="320" spans="1:7" s="16" customFormat="1">
      <c r="A320" s="11">
        <f t="shared" si="4"/>
        <v>318</v>
      </c>
      <c r="B320" s="13" t="s">
        <v>1823</v>
      </c>
      <c r="C320" s="13" t="s">
        <v>1851</v>
      </c>
      <c r="D320" s="75" t="s">
        <v>1815</v>
      </c>
      <c r="E320" s="26">
        <v>350</v>
      </c>
      <c r="F320" s="13" t="s">
        <v>737</v>
      </c>
      <c r="G320" s="14"/>
    </row>
    <row r="321" spans="1:7" s="16" customFormat="1">
      <c r="A321" s="11">
        <f t="shared" si="4"/>
        <v>319</v>
      </c>
      <c r="B321" s="13" t="s">
        <v>1823</v>
      </c>
      <c r="C321" s="13" t="s">
        <v>1852</v>
      </c>
      <c r="D321" s="75" t="s">
        <v>1815</v>
      </c>
      <c r="E321" s="26">
        <v>350</v>
      </c>
      <c r="F321" s="13" t="s">
        <v>737</v>
      </c>
      <c r="G321" s="14"/>
    </row>
    <row r="322" spans="1:7" s="16" customFormat="1">
      <c r="A322" s="11">
        <f t="shared" si="4"/>
        <v>320</v>
      </c>
      <c r="B322" s="13" t="s">
        <v>1823</v>
      </c>
      <c r="C322" s="13" t="s">
        <v>1853</v>
      </c>
      <c r="D322" s="75" t="s">
        <v>1815</v>
      </c>
      <c r="E322" s="26">
        <v>350</v>
      </c>
      <c r="F322" s="13" t="s">
        <v>737</v>
      </c>
      <c r="G322" s="14"/>
    </row>
    <row r="323" spans="1:7" s="16" customFormat="1">
      <c r="A323" s="11">
        <f t="shared" si="4"/>
        <v>321</v>
      </c>
      <c r="B323" s="13" t="s">
        <v>1823</v>
      </c>
      <c r="C323" s="13" t="s">
        <v>1854</v>
      </c>
      <c r="D323" s="75" t="s">
        <v>1815</v>
      </c>
      <c r="E323" s="26">
        <v>350</v>
      </c>
      <c r="F323" s="13" t="s">
        <v>737</v>
      </c>
      <c r="G323" s="14"/>
    </row>
    <row r="324" spans="1:7" s="16" customFormat="1">
      <c r="A324" s="11">
        <f t="shared" ref="A324:A387" si="5">ROW(A322)</f>
        <v>322</v>
      </c>
      <c r="B324" s="13" t="s">
        <v>2115</v>
      </c>
      <c r="C324" s="13" t="s">
        <v>2116</v>
      </c>
      <c r="D324" s="75">
        <v>44337</v>
      </c>
      <c r="E324" s="26">
        <v>2940</v>
      </c>
      <c r="F324" s="13" t="s">
        <v>737</v>
      </c>
      <c r="G324" s="14"/>
    </row>
    <row r="325" spans="1:7" s="16" customFormat="1">
      <c r="A325" s="11">
        <f t="shared" si="5"/>
        <v>323</v>
      </c>
      <c r="B325" s="13" t="s">
        <v>2115</v>
      </c>
      <c r="C325" s="13" t="s">
        <v>2117</v>
      </c>
      <c r="D325" s="75">
        <v>44337</v>
      </c>
      <c r="E325" s="26">
        <v>2940</v>
      </c>
      <c r="F325" s="13" t="s">
        <v>737</v>
      </c>
      <c r="G325" s="14"/>
    </row>
    <row r="326" spans="1:7" s="16" customFormat="1">
      <c r="A326" s="11">
        <f t="shared" si="5"/>
        <v>324</v>
      </c>
      <c r="B326" s="13" t="s">
        <v>2115</v>
      </c>
      <c r="C326" s="13" t="s">
        <v>2118</v>
      </c>
      <c r="D326" s="75">
        <v>44337</v>
      </c>
      <c r="E326" s="26">
        <v>2940</v>
      </c>
      <c r="F326" s="13" t="s">
        <v>737</v>
      </c>
      <c r="G326" s="14"/>
    </row>
    <row r="327" spans="1:7" s="16" customFormat="1">
      <c r="A327" s="11">
        <f t="shared" si="5"/>
        <v>325</v>
      </c>
      <c r="B327" s="13" t="s">
        <v>2115</v>
      </c>
      <c r="C327" s="13" t="s">
        <v>2119</v>
      </c>
      <c r="D327" s="75">
        <v>44337</v>
      </c>
      <c r="E327" s="26">
        <v>3950</v>
      </c>
      <c r="F327" s="13" t="s">
        <v>737</v>
      </c>
      <c r="G327" s="14"/>
    </row>
    <row r="328" spans="1:7" s="16" customFormat="1">
      <c r="A328" s="11">
        <f t="shared" si="5"/>
        <v>326</v>
      </c>
      <c r="B328" s="13" t="s">
        <v>2115</v>
      </c>
      <c r="C328" s="13" t="s">
        <v>2120</v>
      </c>
      <c r="D328" s="75">
        <v>44337</v>
      </c>
      <c r="E328" s="26">
        <v>3314</v>
      </c>
      <c r="F328" s="13" t="s">
        <v>737</v>
      </c>
      <c r="G328" s="14"/>
    </row>
    <row r="329" spans="1:7" s="16" customFormat="1">
      <c r="A329" s="11">
        <f t="shared" si="5"/>
        <v>327</v>
      </c>
      <c r="B329" s="13" t="s">
        <v>272</v>
      </c>
      <c r="C329" s="13" t="s">
        <v>1047</v>
      </c>
      <c r="D329" s="75" t="s">
        <v>1048</v>
      </c>
      <c r="E329" s="26">
        <v>3679</v>
      </c>
      <c r="F329" s="13" t="s">
        <v>737</v>
      </c>
      <c r="G329" s="14"/>
    </row>
    <row r="330" spans="1:7" s="16" customFormat="1">
      <c r="A330" s="11">
        <f t="shared" si="5"/>
        <v>328</v>
      </c>
      <c r="B330" s="13" t="s">
        <v>272</v>
      </c>
      <c r="C330" s="13" t="s">
        <v>1049</v>
      </c>
      <c r="D330" s="75" t="s">
        <v>1048</v>
      </c>
      <c r="E330" s="26">
        <f>3679</f>
        <v>3679</v>
      </c>
      <c r="F330" s="13" t="s">
        <v>737</v>
      </c>
      <c r="G330" s="14"/>
    </row>
    <row r="331" spans="1:7" s="16" customFormat="1">
      <c r="A331" s="11">
        <f t="shared" si="5"/>
        <v>329</v>
      </c>
      <c r="B331" s="13" t="s">
        <v>931</v>
      </c>
      <c r="C331" s="13" t="s">
        <v>932</v>
      </c>
      <c r="D331" s="13" t="s">
        <v>933</v>
      </c>
      <c r="E331" s="12">
        <v>1900</v>
      </c>
      <c r="F331" s="13" t="s">
        <v>737</v>
      </c>
      <c r="G331" s="14"/>
    </row>
    <row r="332" spans="1:7" s="16" customFormat="1">
      <c r="A332" s="11">
        <f t="shared" si="5"/>
        <v>330</v>
      </c>
      <c r="B332" s="13" t="s">
        <v>979</v>
      </c>
      <c r="C332" s="13" t="s">
        <v>980</v>
      </c>
      <c r="D332" s="13" t="s">
        <v>981</v>
      </c>
      <c r="E332" s="12">
        <v>369</v>
      </c>
      <c r="F332" s="13" t="s">
        <v>737</v>
      </c>
      <c r="G332" s="14"/>
    </row>
    <row r="333" spans="1:7" s="16" customFormat="1">
      <c r="A333" s="11">
        <f t="shared" si="5"/>
        <v>331</v>
      </c>
      <c r="B333" s="13" t="s">
        <v>1682</v>
      </c>
      <c r="C333" s="13" t="s">
        <v>1856</v>
      </c>
      <c r="D333" s="75" t="s">
        <v>1809</v>
      </c>
      <c r="E333" s="26">
        <v>262.3</v>
      </c>
      <c r="F333" s="13" t="s">
        <v>737</v>
      </c>
      <c r="G333" s="14"/>
    </row>
    <row r="334" spans="1:7" s="16" customFormat="1">
      <c r="A334" s="11">
        <f t="shared" si="5"/>
        <v>332</v>
      </c>
      <c r="B334" s="13" t="s">
        <v>1682</v>
      </c>
      <c r="C334" s="13" t="s">
        <v>1857</v>
      </c>
      <c r="D334" s="75" t="s">
        <v>1809</v>
      </c>
      <c r="E334" s="26">
        <v>262.3</v>
      </c>
      <c r="F334" s="13" t="s">
        <v>737</v>
      </c>
      <c r="G334" s="14"/>
    </row>
    <row r="335" spans="1:7" s="16" customFormat="1">
      <c r="A335" s="11">
        <f t="shared" si="5"/>
        <v>333</v>
      </c>
      <c r="B335" s="13" t="s">
        <v>1682</v>
      </c>
      <c r="C335" s="13" t="s">
        <v>1858</v>
      </c>
      <c r="D335" s="75" t="s">
        <v>1809</v>
      </c>
      <c r="E335" s="26">
        <v>262.3</v>
      </c>
      <c r="F335" s="13" t="s">
        <v>737</v>
      </c>
      <c r="G335" s="14"/>
    </row>
    <row r="336" spans="1:7" s="16" customFormat="1">
      <c r="A336" s="11">
        <f t="shared" si="5"/>
        <v>334</v>
      </c>
      <c r="B336" s="13" t="s">
        <v>1682</v>
      </c>
      <c r="C336" s="13" t="s">
        <v>1859</v>
      </c>
      <c r="D336" s="75" t="s">
        <v>1809</v>
      </c>
      <c r="E336" s="26">
        <v>299</v>
      </c>
      <c r="F336" s="13" t="s">
        <v>737</v>
      </c>
      <c r="G336" s="14"/>
    </row>
    <row r="337" spans="1:7" s="16" customFormat="1">
      <c r="A337" s="11">
        <f t="shared" si="5"/>
        <v>335</v>
      </c>
      <c r="B337" s="13" t="s">
        <v>1682</v>
      </c>
      <c r="C337" s="13" t="s">
        <v>1860</v>
      </c>
      <c r="D337" s="75" t="s">
        <v>1809</v>
      </c>
      <c r="E337" s="26">
        <v>299</v>
      </c>
      <c r="F337" s="13" t="s">
        <v>737</v>
      </c>
      <c r="G337" s="14"/>
    </row>
    <row r="338" spans="1:7" s="16" customFormat="1">
      <c r="A338" s="11">
        <f t="shared" si="5"/>
        <v>336</v>
      </c>
      <c r="B338" s="13" t="s">
        <v>1682</v>
      </c>
      <c r="C338" s="13" t="s">
        <v>1861</v>
      </c>
      <c r="D338" s="75" t="s">
        <v>1809</v>
      </c>
      <c r="E338" s="26">
        <v>299</v>
      </c>
      <c r="F338" s="13" t="s">
        <v>737</v>
      </c>
      <c r="G338" s="14"/>
    </row>
    <row r="339" spans="1:7" s="16" customFormat="1">
      <c r="A339" s="11">
        <f t="shared" si="5"/>
        <v>337</v>
      </c>
      <c r="B339" s="13" t="s">
        <v>1682</v>
      </c>
      <c r="C339" s="13" t="s">
        <v>1862</v>
      </c>
      <c r="D339" s="75" t="s">
        <v>1809</v>
      </c>
      <c r="E339" s="26">
        <v>299</v>
      </c>
      <c r="F339" s="13" t="s">
        <v>737</v>
      </c>
      <c r="G339" s="14"/>
    </row>
    <row r="340" spans="1:7" s="16" customFormat="1">
      <c r="A340" s="11">
        <f t="shared" si="5"/>
        <v>338</v>
      </c>
      <c r="B340" s="13" t="s">
        <v>1682</v>
      </c>
      <c r="C340" s="13" t="s">
        <v>1863</v>
      </c>
      <c r="D340" s="75" t="s">
        <v>1809</v>
      </c>
      <c r="E340" s="26">
        <v>299</v>
      </c>
      <c r="F340" s="13" t="s">
        <v>737</v>
      </c>
      <c r="G340" s="14"/>
    </row>
    <row r="341" spans="1:7" s="16" customFormat="1">
      <c r="A341" s="11">
        <f t="shared" si="5"/>
        <v>339</v>
      </c>
      <c r="B341" s="13" t="s">
        <v>1682</v>
      </c>
      <c r="C341" s="13" t="s">
        <v>1864</v>
      </c>
      <c r="D341" s="75" t="s">
        <v>1809</v>
      </c>
      <c r="E341" s="26">
        <v>299</v>
      </c>
      <c r="F341" s="13" t="s">
        <v>737</v>
      </c>
      <c r="G341" s="14"/>
    </row>
    <row r="342" spans="1:7" s="16" customFormat="1">
      <c r="A342" s="11">
        <f t="shared" si="5"/>
        <v>340</v>
      </c>
      <c r="B342" s="13" t="s">
        <v>1682</v>
      </c>
      <c r="C342" s="13" t="s">
        <v>1865</v>
      </c>
      <c r="D342" s="75" t="s">
        <v>1809</v>
      </c>
      <c r="E342" s="26">
        <v>299</v>
      </c>
      <c r="F342" s="13" t="s">
        <v>737</v>
      </c>
      <c r="G342" s="14"/>
    </row>
    <row r="343" spans="1:7" s="16" customFormat="1">
      <c r="A343" s="11">
        <f t="shared" si="5"/>
        <v>341</v>
      </c>
      <c r="B343" s="13" t="s">
        <v>1682</v>
      </c>
      <c r="C343" s="13" t="s">
        <v>1866</v>
      </c>
      <c r="D343" s="75" t="s">
        <v>1809</v>
      </c>
      <c r="E343" s="26">
        <v>299</v>
      </c>
      <c r="F343" s="13" t="s">
        <v>737</v>
      </c>
      <c r="G343" s="14"/>
    </row>
    <row r="344" spans="1:7" s="16" customFormat="1">
      <c r="A344" s="11">
        <f t="shared" si="5"/>
        <v>342</v>
      </c>
      <c r="B344" s="13" t="s">
        <v>1682</v>
      </c>
      <c r="C344" s="13" t="s">
        <v>1867</v>
      </c>
      <c r="D344" s="75" t="s">
        <v>1809</v>
      </c>
      <c r="E344" s="26">
        <v>299</v>
      </c>
      <c r="F344" s="13" t="s">
        <v>737</v>
      </c>
      <c r="G344" s="14"/>
    </row>
    <row r="345" spans="1:7" s="16" customFormat="1">
      <c r="A345" s="11">
        <f t="shared" si="5"/>
        <v>343</v>
      </c>
      <c r="B345" s="13" t="s">
        <v>1682</v>
      </c>
      <c r="C345" s="13" t="s">
        <v>1868</v>
      </c>
      <c r="D345" s="75" t="s">
        <v>1809</v>
      </c>
      <c r="E345" s="26">
        <v>299</v>
      </c>
      <c r="F345" s="13" t="s">
        <v>737</v>
      </c>
      <c r="G345" s="14"/>
    </row>
    <row r="346" spans="1:7" s="16" customFormat="1">
      <c r="A346" s="11">
        <f t="shared" si="5"/>
        <v>344</v>
      </c>
      <c r="B346" s="13" t="s">
        <v>1682</v>
      </c>
      <c r="C346" s="13" t="s">
        <v>1869</v>
      </c>
      <c r="D346" s="75" t="s">
        <v>1809</v>
      </c>
      <c r="E346" s="26">
        <v>299</v>
      </c>
      <c r="F346" s="13" t="s">
        <v>737</v>
      </c>
      <c r="G346" s="14"/>
    </row>
    <row r="347" spans="1:7" s="16" customFormat="1">
      <c r="A347" s="11">
        <f t="shared" si="5"/>
        <v>345</v>
      </c>
      <c r="B347" s="13" t="s">
        <v>1682</v>
      </c>
      <c r="C347" s="13" t="s">
        <v>1870</v>
      </c>
      <c r="D347" s="75" t="s">
        <v>1809</v>
      </c>
      <c r="E347" s="26">
        <v>299</v>
      </c>
      <c r="F347" s="13" t="s">
        <v>737</v>
      </c>
      <c r="G347" s="14"/>
    </row>
    <row r="348" spans="1:7" s="16" customFormat="1">
      <c r="A348" s="11">
        <f t="shared" si="5"/>
        <v>346</v>
      </c>
      <c r="B348" s="13" t="s">
        <v>1682</v>
      </c>
      <c r="C348" s="13" t="s">
        <v>1871</v>
      </c>
      <c r="D348" s="75" t="s">
        <v>1809</v>
      </c>
      <c r="E348" s="26">
        <v>299</v>
      </c>
      <c r="F348" s="13" t="s">
        <v>737</v>
      </c>
      <c r="G348" s="14"/>
    </row>
    <row r="349" spans="1:7" s="16" customFormat="1">
      <c r="A349" s="11">
        <f t="shared" si="5"/>
        <v>347</v>
      </c>
      <c r="B349" s="13" t="s">
        <v>1682</v>
      </c>
      <c r="C349" s="13" t="s">
        <v>1872</v>
      </c>
      <c r="D349" s="75" t="s">
        <v>1809</v>
      </c>
      <c r="E349" s="26">
        <v>299</v>
      </c>
      <c r="F349" s="13" t="s">
        <v>737</v>
      </c>
      <c r="G349" s="14"/>
    </row>
    <row r="350" spans="1:7" s="16" customFormat="1">
      <c r="A350" s="11">
        <f t="shared" si="5"/>
        <v>348</v>
      </c>
      <c r="B350" s="13" t="s">
        <v>1682</v>
      </c>
      <c r="C350" s="13" t="s">
        <v>1873</v>
      </c>
      <c r="D350" s="75" t="s">
        <v>1809</v>
      </c>
      <c r="E350" s="26">
        <v>299.01</v>
      </c>
      <c r="F350" s="13" t="s">
        <v>737</v>
      </c>
      <c r="G350" s="14"/>
    </row>
    <row r="351" spans="1:7" s="16" customFormat="1">
      <c r="A351" s="11">
        <f t="shared" si="5"/>
        <v>349</v>
      </c>
      <c r="B351" s="13" t="s">
        <v>1682</v>
      </c>
      <c r="C351" s="13" t="s">
        <v>1874</v>
      </c>
      <c r="D351" s="75" t="s">
        <v>1587</v>
      </c>
      <c r="E351" s="26">
        <v>319.99</v>
      </c>
      <c r="F351" s="13" t="s">
        <v>737</v>
      </c>
      <c r="G351" s="14"/>
    </row>
    <row r="352" spans="1:7" s="16" customFormat="1">
      <c r="A352" s="11">
        <f t="shared" si="5"/>
        <v>350</v>
      </c>
      <c r="B352" s="13" t="s">
        <v>1682</v>
      </c>
      <c r="C352" s="13" t="s">
        <v>1875</v>
      </c>
      <c r="D352" s="75" t="s">
        <v>1587</v>
      </c>
      <c r="E352" s="26">
        <v>319.99</v>
      </c>
      <c r="F352" s="13" t="s">
        <v>737</v>
      </c>
      <c r="G352" s="14"/>
    </row>
    <row r="353" spans="1:7" s="16" customFormat="1">
      <c r="A353" s="11">
        <f t="shared" si="5"/>
        <v>351</v>
      </c>
      <c r="B353" s="13" t="s">
        <v>1682</v>
      </c>
      <c r="C353" s="13" t="s">
        <v>1876</v>
      </c>
      <c r="D353" s="75" t="s">
        <v>1587</v>
      </c>
      <c r="E353" s="26">
        <v>320.01</v>
      </c>
      <c r="F353" s="13" t="s">
        <v>737</v>
      </c>
      <c r="G353" s="14"/>
    </row>
    <row r="354" spans="1:7" s="16" customFormat="1">
      <c r="A354" s="11">
        <f t="shared" si="5"/>
        <v>352</v>
      </c>
      <c r="B354" s="13" t="s">
        <v>2518</v>
      </c>
      <c r="C354" s="13"/>
      <c r="D354" s="76">
        <v>2022</v>
      </c>
      <c r="E354" s="26">
        <v>9140</v>
      </c>
      <c r="F354" s="13" t="s">
        <v>737</v>
      </c>
      <c r="G354" s="14"/>
    </row>
    <row r="355" spans="1:7" s="16" customFormat="1">
      <c r="A355" s="11">
        <f t="shared" si="5"/>
        <v>353</v>
      </c>
      <c r="B355" s="13" t="s">
        <v>2519</v>
      </c>
      <c r="C355" s="13"/>
      <c r="D355" s="76">
        <v>2022</v>
      </c>
      <c r="E355" s="26">
        <v>42569.8</v>
      </c>
      <c r="F355" s="13" t="s">
        <v>737</v>
      </c>
      <c r="G355" s="14"/>
    </row>
    <row r="356" spans="1:7" s="16" customFormat="1">
      <c r="A356" s="11">
        <f t="shared" si="5"/>
        <v>354</v>
      </c>
      <c r="B356" s="13" t="s">
        <v>2521</v>
      </c>
      <c r="C356" s="13"/>
      <c r="D356" s="76">
        <v>2022</v>
      </c>
      <c r="E356" s="26">
        <v>52547</v>
      </c>
      <c r="F356" s="13" t="s">
        <v>737</v>
      </c>
      <c r="G356" s="14"/>
    </row>
    <row r="357" spans="1:7" s="16" customFormat="1">
      <c r="A357" s="11">
        <f t="shared" si="5"/>
        <v>355</v>
      </c>
      <c r="B357" s="13" t="s">
        <v>2374</v>
      </c>
      <c r="C357" s="13" t="s">
        <v>2674</v>
      </c>
      <c r="D357" s="76">
        <v>2022</v>
      </c>
      <c r="E357" s="26">
        <v>2360</v>
      </c>
      <c r="F357" s="13" t="s">
        <v>737</v>
      </c>
      <c r="G357" s="14"/>
    </row>
    <row r="358" spans="1:7" s="16" customFormat="1">
      <c r="A358" s="11">
        <f t="shared" si="5"/>
        <v>356</v>
      </c>
      <c r="B358" s="13" t="s">
        <v>2654</v>
      </c>
      <c r="C358" s="13" t="s">
        <v>2656</v>
      </c>
      <c r="D358" s="76">
        <v>2022</v>
      </c>
      <c r="E358" s="26">
        <v>17640</v>
      </c>
      <c r="F358" s="13" t="s">
        <v>737</v>
      </c>
      <c r="G358" s="14"/>
    </row>
    <row r="359" spans="1:7" s="16" customFormat="1">
      <c r="A359" s="11">
        <f t="shared" si="5"/>
        <v>357</v>
      </c>
      <c r="B359" s="13" t="s">
        <v>2655</v>
      </c>
      <c r="C359" s="13" t="s">
        <v>2657</v>
      </c>
      <c r="D359" s="76">
        <v>2022</v>
      </c>
      <c r="E359" s="26">
        <v>1049</v>
      </c>
      <c r="F359" s="13" t="s">
        <v>737</v>
      </c>
      <c r="G359" s="14"/>
    </row>
    <row r="360" spans="1:7" s="16" customFormat="1">
      <c r="A360" s="11">
        <f t="shared" si="5"/>
        <v>358</v>
      </c>
      <c r="B360" s="13" t="s">
        <v>2658</v>
      </c>
      <c r="C360" s="13" t="s">
        <v>2659</v>
      </c>
      <c r="D360" s="76">
        <v>2022</v>
      </c>
      <c r="E360" s="26">
        <v>4740</v>
      </c>
      <c r="F360" s="13" t="s">
        <v>737</v>
      </c>
      <c r="G360" s="14"/>
    </row>
    <row r="361" spans="1:7" s="16" customFormat="1">
      <c r="A361" s="11">
        <f t="shared" si="5"/>
        <v>359</v>
      </c>
      <c r="B361" s="13" t="s">
        <v>2660</v>
      </c>
      <c r="C361" s="13" t="s">
        <v>2662</v>
      </c>
      <c r="D361" s="76">
        <v>2023</v>
      </c>
      <c r="E361" s="26">
        <v>18360</v>
      </c>
      <c r="F361" s="13" t="s">
        <v>737</v>
      </c>
      <c r="G361" s="14"/>
    </row>
    <row r="362" spans="1:7" s="16" customFormat="1">
      <c r="A362" s="11">
        <f t="shared" si="5"/>
        <v>360</v>
      </c>
      <c r="B362" s="13" t="s">
        <v>2661</v>
      </c>
      <c r="C362" s="13" t="s">
        <v>2663</v>
      </c>
      <c r="D362" s="76">
        <v>2023</v>
      </c>
      <c r="E362" s="26">
        <v>5190</v>
      </c>
      <c r="F362" s="13" t="s">
        <v>737</v>
      </c>
      <c r="G362" s="14"/>
    </row>
    <row r="363" spans="1:7" s="16" customFormat="1">
      <c r="A363" s="11">
        <f t="shared" si="5"/>
        <v>361</v>
      </c>
      <c r="B363" s="13" t="s">
        <v>2676</v>
      </c>
      <c r="C363" s="13"/>
      <c r="D363" s="76">
        <v>2022</v>
      </c>
      <c r="E363" s="26">
        <v>4830</v>
      </c>
      <c r="F363" s="13" t="s">
        <v>737</v>
      </c>
      <c r="G363" s="14"/>
    </row>
    <row r="364" spans="1:7" s="16" customFormat="1">
      <c r="A364" s="11">
        <f t="shared" si="5"/>
        <v>362</v>
      </c>
      <c r="B364" s="13" t="s">
        <v>2677</v>
      </c>
      <c r="C364" s="13"/>
      <c r="D364" s="76">
        <v>2023</v>
      </c>
      <c r="E364" s="26">
        <v>625</v>
      </c>
      <c r="F364" s="13" t="s">
        <v>737</v>
      </c>
      <c r="G364" s="14"/>
    </row>
    <row r="365" spans="1:7" s="16" customFormat="1">
      <c r="A365" s="11">
        <f t="shared" si="5"/>
        <v>363</v>
      </c>
      <c r="B365" s="13" t="s">
        <v>2689</v>
      </c>
      <c r="C365" s="13"/>
      <c r="D365" s="76">
        <v>2022</v>
      </c>
      <c r="E365" s="26">
        <v>13200</v>
      </c>
      <c r="F365" s="13" t="s">
        <v>737</v>
      </c>
      <c r="G365" s="14"/>
    </row>
    <row r="366" spans="1:7" s="16" customFormat="1">
      <c r="A366" s="11">
        <f t="shared" si="5"/>
        <v>364</v>
      </c>
      <c r="B366" s="13" t="s">
        <v>2522</v>
      </c>
      <c r="C366" s="13"/>
      <c r="D366" s="76">
        <v>2022</v>
      </c>
      <c r="E366" s="26">
        <v>2798</v>
      </c>
      <c r="F366" s="13" t="s">
        <v>737</v>
      </c>
      <c r="G366" s="14"/>
    </row>
    <row r="367" spans="1:7" s="16" customFormat="1">
      <c r="A367" s="11">
        <f t="shared" si="5"/>
        <v>365</v>
      </c>
      <c r="B367" s="13" t="s">
        <v>855</v>
      </c>
      <c r="C367" s="13"/>
      <c r="D367" s="13" t="s">
        <v>856</v>
      </c>
      <c r="E367" s="26">
        <v>1952.01</v>
      </c>
      <c r="F367" s="13" t="s">
        <v>16</v>
      </c>
      <c r="G367" s="14"/>
    </row>
    <row r="368" spans="1:7" s="16" customFormat="1">
      <c r="A368" s="11">
        <f t="shared" si="5"/>
        <v>366</v>
      </c>
      <c r="B368" s="13" t="s">
        <v>857</v>
      </c>
      <c r="C368" s="13"/>
      <c r="D368" s="13" t="s">
        <v>858</v>
      </c>
      <c r="E368" s="26">
        <v>1212.78</v>
      </c>
      <c r="F368" s="13" t="s">
        <v>16</v>
      </c>
      <c r="G368" s="14"/>
    </row>
    <row r="369" spans="1:7" s="16" customFormat="1">
      <c r="A369" s="11">
        <f t="shared" si="5"/>
        <v>367</v>
      </c>
      <c r="B369" s="13" t="s">
        <v>859</v>
      </c>
      <c r="C369" s="13"/>
      <c r="D369" s="13" t="s">
        <v>858</v>
      </c>
      <c r="E369" s="26">
        <v>694.95</v>
      </c>
      <c r="F369" s="13" t="s">
        <v>16</v>
      </c>
      <c r="G369" s="14"/>
    </row>
    <row r="370" spans="1:7" s="16" customFormat="1">
      <c r="A370" s="11">
        <f t="shared" si="5"/>
        <v>368</v>
      </c>
      <c r="B370" s="13" t="s">
        <v>312</v>
      </c>
      <c r="C370" s="13"/>
      <c r="D370" s="13" t="s">
        <v>313</v>
      </c>
      <c r="E370" s="26">
        <v>5200</v>
      </c>
      <c r="F370" s="13" t="s">
        <v>16</v>
      </c>
      <c r="G370" s="14"/>
    </row>
    <row r="371" spans="1:7" s="16" customFormat="1">
      <c r="A371" s="11">
        <f t="shared" si="5"/>
        <v>369</v>
      </c>
      <c r="B371" s="13" t="s">
        <v>314</v>
      </c>
      <c r="C371" s="13"/>
      <c r="D371" s="13" t="s">
        <v>315</v>
      </c>
      <c r="E371" s="26">
        <v>6960</v>
      </c>
      <c r="F371" s="13" t="s">
        <v>16</v>
      </c>
      <c r="G371" s="14"/>
    </row>
    <row r="372" spans="1:7" s="16" customFormat="1">
      <c r="A372" s="11">
        <f t="shared" si="5"/>
        <v>370</v>
      </c>
      <c r="B372" s="13" t="s">
        <v>316</v>
      </c>
      <c r="C372" s="13"/>
      <c r="D372" s="13" t="s">
        <v>315</v>
      </c>
      <c r="E372" s="26">
        <v>3677</v>
      </c>
      <c r="F372" s="13" t="s">
        <v>16</v>
      </c>
      <c r="G372" s="14"/>
    </row>
    <row r="373" spans="1:7" s="16" customFormat="1">
      <c r="A373" s="11">
        <f t="shared" si="5"/>
        <v>371</v>
      </c>
      <c r="B373" s="13" t="s">
        <v>317</v>
      </c>
      <c r="C373" s="13"/>
      <c r="D373" s="13" t="s">
        <v>164</v>
      </c>
      <c r="E373" s="26">
        <v>1917.57</v>
      </c>
      <c r="F373" s="13" t="s">
        <v>16</v>
      </c>
      <c r="G373" s="14"/>
    </row>
    <row r="374" spans="1:7" s="16" customFormat="1">
      <c r="A374" s="11">
        <f t="shared" si="5"/>
        <v>372</v>
      </c>
      <c r="B374" s="13" t="s">
        <v>626</v>
      </c>
      <c r="C374" s="13"/>
      <c r="D374" s="13" t="s">
        <v>670</v>
      </c>
      <c r="E374" s="26">
        <v>2199</v>
      </c>
      <c r="F374" s="13" t="s">
        <v>16</v>
      </c>
      <c r="G374" s="14"/>
    </row>
    <row r="375" spans="1:7" s="16" customFormat="1">
      <c r="A375" s="11">
        <f t="shared" si="5"/>
        <v>373</v>
      </c>
      <c r="B375" s="13" t="s">
        <v>671</v>
      </c>
      <c r="C375" s="13"/>
      <c r="D375" s="13" t="s">
        <v>672</v>
      </c>
      <c r="E375" s="26">
        <v>2082</v>
      </c>
      <c r="F375" s="13" t="s">
        <v>16</v>
      </c>
      <c r="G375" s="14"/>
    </row>
    <row r="376" spans="1:7" s="16" customFormat="1">
      <c r="A376" s="11">
        <f t="shared" si="5"/>
        <v>374</v>
      </c>
      <c r="B376" s="13" t="s">
        <v>673</v>
      </c>
      <c r="C376" s="13"/>
      <c r="D376" s="13" t="s">
        <v>674</v>
      </c>
      <c r="E376" s="26">
        <v>2199</v>
      </c>
      <c r="F376" s="13" t="s">
        <v>16</v>
      </c>
      <c r="G376" s="14"/>
    </row>
    <row r="377" spans="1:7" s="16" customFormat="1">
      <c r="A377" s="11">
        <f t="shared" si="5"/>
        <v>375</v>
      </c>
      <c r="B377" s="13" t="s">
        <v>675</v>
      </c>
      <c r="C377" s="13"/>
      <c r="D377" s="13" t="s">
        <v>806</v>
      </c>
      <c r="E377" s="26">
        <v>796</v>
      </c>
      <c r="F377" s="13" t="s">
        <v>16</v>
      </c>
      <c r="G377" s="14"/>
    </row>
    <row r="378" spans="1:7" s="16" customFormat="1">
      <c r="A378" s="11">
        <f t="shared" si="5"/>
        <v>376</v>
      </c>
      <c r="B378" s="13" t="s">
        <v>676</v>
      </c>
      <c r="C378" s="13"/>
      <c r="D378" s="13" t="s">
        <v>779</v>
      </c>
      <c r="E378" s="26">
        <v>4293</v>
      </c>
      <c r="F378" s="13" t="s">
        <v>16</v>
      </c>
      <c r="G378" s="14"/>
    </row>
    <row r="379" spans="1:7" s="16" customFormat="1">
      <c r="A379" s="11">
        <f t="shared" si="5"/>
        <v>377</v>
      </c>
      <c r="B379" s="13" t="s">
        <v>26</v>
      </c>
      <c r="C379" s="13"/>
      <c r="D379" s="13" t="s">
        <v>27</v>
      </c>
      <c r="E379" s="26">
        <v>8328</v>
      </c>
      <c r="F379" s="13" t="s">
        <v>16</v>
      </c>
      <c r="G379" s="14"/>
    </row>
    <row r="380" spans="1:7" s="16" customFormat="1">
      <c r="A380" s="11">
        <f t="shared" si="5"/>
        <v>378</v>
      </c>
      <c r="B380" s="13" t="s">
        <v>25</v>
      </c>
      <c r="C380" s="13"/>
      <c r="D380" s="13" t="s">
        <v>24</v>
      </c>
      <c r="E380" s="26">
        <v>1939</v>
      </c>
      <c r="F380" s="13" t="s">
        <v>16</v>
      </c>
      <c r="G380" s="14"/>
    </row>
    <row r="381" spans="1:7" s="16" customFormat="1">
      <c r="A381" s="11">
        <f t="shared" si="5"/>
        <v>379</v>
      </c>
      <c r="B381" s="13" t="s">
        <v>23</v>
      </c>
      <c r="C381" s="13"/>
      <c r="D381" s="13" t="s">
        <v>22</v>
      </c>
      <c r="E381" s="26">
        <v>3780</v>
      </c>
      <c r="F381" s="13" t="s">
        <v>16</v>
      </c>
      <c r="G381" s="14"/>
    </row>
    <row r="382" spans="1:7" s="16" customFormat="1">
      <c r="A382" s="11">
        <f t="shared" si="5"/>
        <v>380</v>
      </c>
      <c r="B382" s="13" t="s">
        <v>21</v>
      </c>
      <c r="C382" s="13"/>
      <c r="D382" s="13" t="s">
        <v>20</v>
      </c>
      <c r="E382" s="26">
        <v>1980</v>
      </c>
      <c r="F382" s="13" t="s">
        <v>16</v>
      </c>
      <c r="G382" s="14"/>
    </row>
    <row r="383" spans="1:7" s="16" customFormat="1">
      <c r="A383" s="11">
        <f t="shared" si="5"/>
        <v>381</v>
      </c>
      <c r="B383" s="13" t="s">
        <v>19</v>
      </c>
      <c r="C383" s="13"/>
      <c r="D383" s="13" t="s">
        <v>18</v>
      </c>
      <c r="E383" s="26">
        <v>3038.1</v>
      </c>
      <c r="F383" s="13" t="s">
        <v>16</v>
      </c>
      <c r="G383" s="14"/>
    </row>
    <row r="384" spans="1:7" s="16" customFormat="1">
      <c r="A384" s="11">
        <f t="shared" si="5"/>
        <v>382</v>
      </c>
      <c r="B384" s="13" t="s">
        <v>17</v>
      </c>
      <c r="C384" s="13"/>
      <c r="D384" s="13" t="s">
        <v>18</v>
      </c>
      <c r="E384" s="26">
        <v>5116.8</v>
      </c>
      <c r="F384" s="13" t="s">
        <v>16</v>
      </c>
      <c r="G384" s="14"/>
    </row>
    <row r="385" spans="1:7" s="16" customFormat="1">
      <c r="A385" s="11">
        <f t="shared" si="5"/>
        <v>383</v>
      </c>
      <c r="B385" s="13" t="s">
        <v>877</v>
      </c>
      <c r="C385" s="13"/>
      <c r="D385" s="13" t="s">
        <v>878</v>
      </c>
      <c r="E385" s="26">
        <v>5633.4</v>
      </c>
      <c r="F385" s="13" t="s">
        <v>16</v>
      </c>
      <c r="G385" s="14"/>
    </row>
    <row r="386" spans="1:7" s="16" customFormat="1">
      <c r="A386" s="11">
        <f t="shared" si="5"/>
        <v>384</v>
      </c>
      <c r="B386" s="13" t="s">
        <v>879</v>
      </c>
      <c r="C386" s="13"/>
      <c r="D386" s="13" t="s">
        <v>878</v>
      </c>
      <c r="E386" s="26">
        <v>14547.75</v>
      </c>
      <c r="F386" s="13" t="s">
        <v>16</v>
      </c>
      <c r="G386" s="14"/>
    </row>
    <row r="387" spans="1:7" s="16" customFormat="1">
      <c r="A387" s="11">
        <f t="shared" si="5"/>
        <v>385</v>
      </c>
      <c r="B387" s="13" t="s">
        <v>928</v>
      </c>
      <c r="C387" s="13"/>
      <c r="D387" s="13" t="s">
        <v>1315</v>
      </c>
      <c r="E387" s="26">
        <v>5940.01</v>
      </c>
      <c r="F387" s="13" t="s">
        <v>16</v>
      </c>
      <c r="G387" s="14"/>
    </row>
    <row r="388" spans="1:7" s="16" customFormat="1">
      <c r="A388" s="11">
        <f t="shared" ref="A388:A451" si="6">ROW(A386)</f>
        <v>386</v>
      </c>
      <c r="B388" s="13" t="s">
        <v>1158</v>
      </c>
      <c r="C388" s="13"/>
      <c r="D388" s="13" t="s">
        <v>1318</v>
      </c>
      <c r="E388" s="26">
        <v>3495</v>
      </c>
      <c r="F388" s="13" t="s">
        <v>16</v>
      </c>
      <c r="G388" s="14"/>
    </row>
    <row r="389" spans="1:7" s="16" customFormat="1">
      <c r="A389" s="11">
        <f t="shared" si="6"/>
        <v>387</v>
      </c>
      <c r="B389" s="13" t="s">
        <v>1584</v>
      </c>
      <c r="C389" s="13"/>
      <c r="D389" s="13" t="s">
        <v>1585</v>
      </c>
      <c r="E389" s="26">
        <v>873.38</v>
      </c>
      <c r="F389" s="13" t="s">
        <v>16</v>
      </c>
      <c r="G389" s="14"/>
    </row>
    <row r="390" spans="1:7" s="16" customFormat="1">
      <c r="A390" s="11">
        <f t="shared" si="6"/>
        <v>388</v>
      </c>
      <c r="B390" s="13" t="s">
        <v>1586</v>
      </c>
      <c r="C390" s="13"/>
      <c r="D390" s="13" t="s">
        <v>1587</v>
      </c>
      <c r="E390" s="26">
        <v>485.85</v>
      </c>
      <c r="F390" s="13" t="s">
        <v>16</v>
      </c>
      <c r="G390" s="14"/>
    </row>
    <row r="391" spans="1:7" s="16" customFormat="1">
      <c r="A391" s="11">
        <f t="shared" si="6"/>
        <v>389</v>
      </c>
      <c r="B391" s="13" t="s">
        <v>2181</v>
      </c>
      <c r="C391" s="13"/>
      <c r="D391" s="70">
        <v>44167</v>
      </c>
      <c r="E391" s="26">
        <v>7450</v>
      </c>
      <c r="F391" s="13" t="s">
        <v>16</v>
      </c>
      <c r="G391" s="14"/>
    </row>
    <row r="392" spans="1:7" s="16" customFormat="1">
      <c r="A392" s="11">
        <f t="shared" si="6"/>
        <v>390</v>
      </c>
      <c r="B392" s="13" t="s">
        <v>2180</v>
      </c>
      <c r="C392" s="13"/>
      <c r="D392" s="13" t="s">
        <v>1590</v>
      </c>
      <c r="E392" s="26">
        <v>27453.599999999999</v>
      </c>
      <c r="F392" s="13" t="s">
        <v>16</v>
      </c>
      <c r="G392" s="14"/>
    </row>
    <row r="393" spans="1:7" s="16" customFormat="1">
      <c r="A393" s="11">
        <f t="shared" si="6"/>
        <v>391</v>
      </c>
      <c r="B393" s="13" t="s">
        <v>2182</v>
      </c>
      <c r="C393" s="13"/>
      <c r="D393" s="70">
        <v>44327</v>
      </c>
      <c r="E393" s="26">
        <v>3950</v>
      </c>
      <c r="F393" s="13" t="s">
        <v>16</v>
      </c>
      <c r="G393" s="14"/>
    </row>
    <row r="394" spans="1:7" s="16" customFormat="1">
      <c r="A394" s="11">
        <f t="shared" si="6"/>
        <v>392</v>
      </c>
      <c r="B394" s="13" t="s">
        <v>2374</v>
      </c>
      <c r="C394" s="13"/>
      <c r="D394" s="70">
        <v>44832</v>
      </c>
      <c r="E394" s="26">
        <v>2360</v>
      </c>
      <c r="F394" s="13" t="s">
        <v>16</v>
      </c>
      <c r="G394" s="14"/>
    </row>
    <row r="395" spans="1:7" s="16" customFormat="1">
      <c r="A395" s="11">
        <f t="shared" si="6"/>
        <v>393</v>
      </c>
      <c r="B395" s="13" t="s">
        <v>2375</v>
      </c>
      <c r="C395" s="13"/>
      <c r="D395" s="70">
        <v>44832</v>
      </c>
      <c r="E395" s="26">
        <v>13800</v>
      </c>
      <c r="F395" s="13" t="s">
        <v>16</v>
      </c>
      <c r="G395" s="14"/>
    </row>
    <row r="396" spans="1:7" s="16" customFormat="1">
      <c r="A396" s="11">
        <f t="shared" si="6"/>
        <v>394</v>
      </c>
      <c r="B396" s="13" t="s">
        <v>2374</v>
      </c>
      <c r="C396" s="13"/>
      <c r="D396" s="70">
        <v>44832</v>
      </c>
      <c r="E396" s="26">
        <v>2360</v>
      </c>
      <c r="F396" s="13" t="s">
        <v>16</v>
      </c>
      <c r="G396" s="14"/>
    </row>
    <row r="397" spans="1:7" s="16" customFormat="1">
      <c r="A397" s="11">
        <f t="shared" si="6"/>
        <v>395</v>
      </c>
      <c r="B397" s="13" t="s">
        <v>2376</v>
      </c>
      <c r="C397" s="13"/>
      <c r="D397" s="70">
        <v>44909</v>
      </c>
      <c r="E397" s="26">
        <v>6197</v>
      </c>
      <c r="F397" s="13" t="s">
        <v>16</v>
      </c>
      <c r="G397" s="14"/>
    </row>
    <row r="398" spans="1:7" s="16" customFormat="1">
      <c r="A398" s="11">
        <f t="shared" si="6"/>
        <v>396</v>
      </c>
      <c r="B398" s="13" t="s">
        <v>723</v>
      </c>
      <c r="C398" s="13" t="s">
        <v>724</v>
      </c>
      <c r="D398" s="13">
        <v>2014</v>
      </c>
      <c r="E398" s="26">
        <v>1499</v>
      </c>
      <c r="F398" s="13" t="s">
        <v>224</v>
      </c>
      <c r="G398" s="14"/>
    </row>
    <row r="399" spans="1:7" s="16" customFormat="1">
      <c r="A399" s="11">
        <f t="shared" si="6"/>
        <v>397</v>
      </c>
      <c r="B399" s="13" t="s">
        <v>71</v>
      </c>
      <c r="C399" s="13" t="s">
        <v>72</v>
      </c>
      <c r="D399" s="13">
        <v>2015</v>
      </c>
      <c r="E399" s="26">
        <v>7000</v>
      </c>
      <c r="F399" s="13" t="s">
        <v>224</v>
      </c>
      <c r="G399" s="14"/>
    </row>
    <row r="400" spans="1:7" s="16" customFormat="1">
      <c r="A400" s="11">
        <f t="shared" si="6"/>
        <v>398</v>
      </c>
      <c r="B400" s="13" t="s">
        <v>75</v>
      </c>
      <c r="C400" s="13" t="s">
        <v>73</v>
      </c>
      <c r="D400" s="13">
        <v>2015</v>
      </c>
      <c r="E400" s="26">
        <v>2499</v>
      </c>
      <c r="F400" s="13" t="s">
        <v>224</v>
      </c>
      <c r="G400" s="14"/>
    </row>
    <row r="401" spans="1:7" s="16" customFormat="1">
      <c r="A401" s="11">
        <f t="shared" si="6"/>
        <v>399</v>
      </c>
      <c r="B401" s="13" t="s">
        <v>76</v>
      </c>
      <c r="C401" s="13" t="s">
        <v>74</v>
      </c>
      <c r="D401" s="13">
        <v>2015</v>
      </c>
      <c r="E401" s="26">
        <v>3799</v>
      </c>
      <c r="F401" s="13" t="s">
        <v>224</v>
      </c>
      <c r="G401" s="14"/>
    </row>
    <row r="402" spans="1:7" s="16" customFormat="1">
      <c r="A402" s="11">
        <f t="shared" si="6"/>
        <v>400</v>
      </c>
      <c r="B402" s="13" t="s">
        <v>584</v>
      </c>
      <c r="C402" s="13" t="s">
        <v>585</v>
      </c>
      <c r="D402" s="13">
        <v>2016</v>
      </c>
      <c r="E402" s="26">
        <v>2999.97</v>
      </c>
      <c r="F402" s="13" t="s">
        <v>224</v>
      </c>
      <c r="G402" s="14"/>
    </row>
    <row r="403" spans="1:7" s="16" customFormat="1">
      <c r="A403" s="11">
        <f t="shared" si="6"/>
        <v>401</v>
      </c>
      <c r="B403" s="13" t="s">
        <v>9</v>
      </c>
      <c r="C403" s="13" t="s">
        <v>3</v>
      </c>
      <c r="D403" s="13">
        <v>2017</v>
      </c>
      <c r="E403" s="26">
        <v>699</v>
      </c>
      <c r="F403" s="13" t="s">
        <v>224</v>
      </c>
      <c r="G403" s="14"/>
    </row>
    <row r="404" spans="1:7" s="16" customFormat="1">
      <c r="A404" s="11">
        <f t="shared" si="6"/>
        <v>402</v>
      </c>
      <c r="B404" s="13" t="s">
        <v>10</v>
      </c>
      <c r="C404" s="13" t="s">
        <v>4</v>
      </c>
      <c r="D404" s="13">
        <v>2017</v>
      </c>
      <c r="E404" s="26">
        <v>699</v>
      </c>
      <c r="F404" s="13" t="s">
        <v>224</v>
      </c>
      <c r="G404" s="14"/>
    </row>
    <row r="405" spans="1:7" s="16" customFormat="1">
      <c r="A405" s="11">
        <f t="shared" si="6"/>
        <v>403</v>
      </c>
      <c r="B405" s="13" t="s">
        <v>11</v>
      </c>
      <c r="C405" s="13" t="s">
        <v>5</v>
      </c>
      <c r="D405" s="13">
        <v>2017</v>
      </c>
      <c r="E405" s="26">
        <v>699</v>
      </c>
      <c r="F405" s="13" t="s">
        <v>224</v>
      </c>
      <c r="G405" s="14"/>
    </row>
    <row r="406" spans="1:7" s="16" customFormat="1">
      <c r="A406" s="11">
        <f t="shared" si="6"/>
        <v>404</v>
      </c>
      <c r="B406" s="13" t="s">
        <v>12</v>
      </c>
      <c r="C406" s="13" t="s">
        <v>6</v>
      </c>
      <c r="D406" s="13">
        <v>2017</v>
      </c>
      <c r="E406" s="26">
        <v>699</v>
      </c>
      <c r="F406" s="13" t="s">
        <v>224</v>
      </c>
      <c r="G406" s="14"/>
    </row>
    <row r="407" spans="1:7" s="16" customFormat="1">
      <c r="A407" s="11">
        <f t="shared" si="6"/>
        <v>405</v>
      </c>
      <c r="B407" s="13" t="s">
        <v>13</v>
      </c>
      <c r="C407" s="13" t="s">
        <v>7</v>
      </c>
      <c r="D407" s="13">
        <v>2017</v>
      </c>
      <c r="E407" s="26">
        <v>699</v>
      </c>
      <c r="F407" s="13" t="s">
        <v>224</v>
      </c>
      <c r="G407" s="14"/>
    </row>
    <row r="408" spans="1:7" s="16" customFormat="1">
      <c r="A408" s="11">
        <f t="shared" si="6"/>
        <v>406</v>
      </c>
      <c r="B408" s="13" t="s">
        <v>14</v>
      </c>
      <c r="C408" s="13" t="s">
        <v>8</v>
      </c>
      <c r="D408" s="13">
        <v>2017</v>
      </c>
      <c r="E408" s="26">
        <v>699</v>
      </c>
      <c r="F408" s="13" t="s">
        <v>224</v>
      </c>
      <c r="G408" s="14"/>
    </row>
    <row r="409" spans="1:7" s="16" customFormat="1">
      <c r="A409" s="11">
        <f t="shared" si="6"/>
        <v>407</v>
      </c>
      <c r="B409" s="13" t="s">
        <v>1301</v>
      </c>
      <c r="C409" s="13" t="s">
        <v>1302</v>
      </c>
      <c r="D409" s="13">
        <v>2018</v>
      </c>
      <c r="E409" s="26">
        <v>499.99</v>
      </c>
      <c r="F409" s="13" t="s">
        <v>224</v>
      </c>
      <c r="G409" s="14"/>
    </row>
    <row r="410" spans="1:7" s="16" customFormat="1">
      <c r="A410" s="11">
        <f t="shared" si="6"/>
        <v>408</v>
      </c>
      <c r="B410" s="13" t="s">
        <v>1301</v>
      </c>
      <c r="C410" s="13" t="s">
        <v>1303</v>
      </c>
      <c r="D410" s="13">
        <v>2018</v>
      </c>
      <c r="E410" s="26">
        <v>499.99</v>
      </c>
      <c r="F410" s="13" t="s">
        <v>224</v>
      </c>
      <c r="G410" s="14"/>
    </row>
    <row r="411" spans="1:7" s="16" customFormat="1">
      <c r="A411" s="11">
        <f t="shared" si="6"/>
        <v>409</v>
      </c>
      <c r="B411" s="13" t="s">
        <v>1301</v>
      </c>
      <c r="C411" s="13" t="s">
        <v>1304</v>
      </c>
      <c r="D411" s="13">
        <v>2018</v>
      </c>
      <c r="E411" s="26">
        <v>499.99</v>
      </c>
      <c r="F411" s="13" t="s">
        <v>224</v>
      </c>
      <c r="G411" s="14"/>
    </row>
    <row r="412" spans="1:7" s="16" customFormat="1">
      <c r="A412" s="11">
        <f t="shared" si="6"/>
        <v>410</v>
      </c>
      <c r="B412" s="13" t="s">
        <v>1301</v>
      </c>
      <c r="C412" s="13" t="s">
        <v>1305</v>
      </c>
      <c r="D412" s="13">
        <v>2018</v>
      </c>
      <c r="E412" s="26">
        <v>499.99</v>
      </c>
      <c r="F412" s="13" t="s">
        <v>224</v>
      </c>
      <c r="G412" s="14"/>
    </row>
    <row r="413" spans="1:7" s="16" customFormat="1">
      <c r="A413" s="11">
        <f t="shared" si="6"/>
        <v>411</v>
      </c>
      <c r="B413" s="13" t="s">
        <v>1301</v>
      </c>
      <c r="C413" s="13" t="s">
        <v>1306</v>
      </c>
      <c r="D413" s="13">
        <v>2018</v>
      </c>
      <c r="E413" s="26">
        <v>499.99</v>
      </c>
      <c r="F413" s="13" t="s">
        <v>224</v>
      </c>
      <c r="G413" s="14"/>
    </row>
    <row r="414" spans="1:7" s="16" customFormat="1">
      <c r="A414" s="11">
        <f t="shared" si="6"/>
        <v>412</v>
      </c>
      <c r="B414" s="13" t="s">
        <v>1301</v>
      </c>
      <c r="C414" s="13" t="s">
        <v>1307</v>
      </c>
      <c r="D414" s="13">
        <v>2018</v>
      </c>
      <c r="E414" s="26">
        <v>499.99</v>
      </c>
      <c r="F414" s="13" t="s">
        <v>224</v>
      </c>
      <c r="G414" s="14"/>
    </row>
    <row r="415" spans="1:7" s="16" customFormat="1">
      <c r="A415" s="11">
        <f t="shared" si="6"/>
        <v>413</v>
      </c>
      <c r="B415" s="13" t="s">
        <v>1308</v>
      </c>
      <c r="C415" s="13" t="s">
        <v>1310</v>
      </c>
      <c r="D415" s="13">
        <v>2018</v>
      </c>
      <c r="E415" s="26">
        <v>799</v>
      </c>
      <c r="F415" s="13" t="s">
        <v>224</v>
      </c>
      <c r="G415" s="14"/>
    </row>
    <row r="416" spans="1:7" s="16" customFormat="1">
      <c r="A416" s="11">
        <f t="shared" si="6"/>
        <v>414</v>
      </c>
      <c r="B416" s="13" t="s">
        <v>1311</v>
      </c>
      <c r="C416" s="13" t="s">
        <v>1309</v>
      </c>
      <c r="D416" s="13">
        <v>2018</v>
      </c>
      <c r="E416" s="26">
        <v>619</v>
      </c>
      <c r="F416" s="13" t="s">
        <v>224</v>
      </c>
      <c r="G416" s="14"/>
    </row>
    <row r="417" spans="1:7" s="16" customFormat="1">
      <c r="A417" s="11">
        <f t="shared" si="6"/>
        <v>415</v>
      </c>
      <c r="B417" s="13" t="s">
        <v>875</v>
      </c>
      <c r="C417" s="13" t="s">
        <v>876</v>
      </c>
      <c r="D417" s="13">
        <v>2018</v>
      </c>
      <c r="E417" s="26">
        <v>848.7</v>
      </c>
      <c r="F417" s="13" t="s">
        <v>224</v>
      </c>
      <c r="G417" s="14"/>
    </row>
    <row r="418" spans="1:7" s="16" customFormat="1">
      <c r="A418" s="11">
        <f t="shared" si="6"/>
        <v>416</v>
      </c>
      <c r="B418" s="13" t="s">
        <v>1437</v>
      </c>
      <c r="C418" s="13" t="s">
        <v>1438</v>
      </c>
      <c r="D418" s="13">
        <v>2019</v>
      </c>
      <c r="E418" s="26">
        <v>3874.5</v>
      </c>
      <c r="F418" s="13" t="s">
        <v>224</v>
      </c>
      <c r="G418" s="14"/>
    </row>
    <row r="419" spans="1:7" s="16" customFormat="1">
      <c r="A419" s="11">
        <f t="shared" si="6"/>
        <v>417</v>
      </c>
      <c r="B419" s="13" t="s">
        <v>1437</v>
      </c>
      <c r="C419" s="13" t="s">
        <v>1439</v>
      </c>
      <c r="D419" s="13">
        <v>2019</v>
      </c>
      <c r="E419" s="26">
        <v>3889.8</v>
      </c>
      <c r="F419" s="13" t="s">
        <v>224</v>
      </c>
      <c r="G419" s="14"/>
    </row>
    <row r="420" spans="1:7" s="16" customFormat="1">
      <c r="A420" s="11">
        <f t="shared" si="6"/>
        <v>418</v>
      </c>
      <c r="B420" s="13" t="s">
        <v>584</v>
      </c>
      <c r="C420" s="13" t="s">
        <v>1440</v>
      </c>
      <c r="D420" s="13">
        <v>2019</v>
      </c>
      <c r="E420" s="26">
        <v>3349</v>
      </c>
      <c r="F420" s="13" t="s">
        <v>224</v>
      </c>
      <c r="G420" s="14"/>
    </row>
    <row r="421" spans="1:7" s="16" customFormat="1">
      <c r="A421" s="11">
        <f t="shared" si="6"/>
        <v>419</v>
      </c>
      <c r="B421" s="13" t="s">
        <v>584</v>
      </c>
      <c r="C421" s="13" t="s">
        <v>1441</v>
      </c>
      <c r="D421" s="13">
        <v>2019</v>
      </c>
      <c r="E421" s="26">
        <v>3100</v>
      </c>
      <c r="F421" s="13" t="s">
        <v>224</v>
      </c>
      <c r="G421" s="14"/>
    </row>
    <row r="422" spans="1:7" s="16" customFormat="1">
      <c r="A422" s="11">
        <f t="shared" si="6"/>
        <v>420</v>
      </c>
      <c r="B422" s="13" t="s">
        <v>1606</v>
      </c>
      <c r="C422" s="13" t="s">
        <v>1605</v>
      </c>
      <c r="D422" s="13">
        <v>2020</v>
      </c>
      <c r="E422" s="26">
        <v>13044</v>
      </c>
      <c r="F422" s="13" t="s">
        <v>224</v>
      </c>
      <c r="G422" s="14"/>
    </row>
    <row r="423" spans="1:7" s="16" customFormat="1">
      <c r="A423" s="11">
        <f t="shared" si="6"/>
        <v>421</v>
      </c>
      <c r="B423" s="13" t="s">
        <v>1608</v>
      </c>
      <c r="C423" s="13" t="s">
        <v>1607</v>
      </c>
      <c r="D423" s="13">
        <v>2020</v>
      </c>
      <c r="E423" s="26">
        <v>11720</v>
      </c>
      <c r="F423" s="13" t="s">
        <v>224</v>
      </c>
      <c r="G423" s="14"/>
    </row>
    <row r="424" spans="1:7" s="16" customFormat="1">
      <c r="A424" s="11">
        <f t="shared" si="6"/>
        <v>422</v>
      </c>
      <c r="B424" s="13" t="s">
        <v>2110</v>
      </c>
      <c r="C424" s="13" t="s">
        <v>2111</v>
      </c>
      <c r="D424" s="13">
        <v>2021</v>
      </c>
      <c r="E424" s="26">
        <v>5000</v>
      </c>
      <c r="F424" s="13" t="s">
        <v>224</v>
      </c>
      <c r="G424" s="14"/>
    </row>
    <row r="425" spans="1:7" s="16" customFormat="1">
      <c r="A425" s="11">
        <f t="shared" si="6"/>
        <v>423</v>
      </c>
      <c r="B425" s="13" t="s">
        <v>2108</v>
      </c>
      <c r="C425" s="13" t="s">
        <v>2109</v>
      </c>
      <c r="D425" s="13">
        <v>2021</v>
      </c>
      <c r="E425" s="26">
        <v>6590</v>
      </c>
      <c r="F425" s="13" t="s">
        <v>224</v>
      </c>
      <c r="G425" s="14"/>
    </row>
    <row r="426" spans="1:7" s="16" customFormat="1">
      <c r="A426" s="11">
        <f t="shared" si="6"/>
        <v>424</v>
      </c>
      <c r="B426" s="13" t="s">
        <v>2106</v>
      </c>
      <c r="C426" s="13" t="s">
        <v>2107</v>
      </c>
      <c r="D426" s="13">
        <v>2021</v>
      </c>
      <c r="E426" s="26">
        <v>3196.77</v>
      </c>
      <c r="F426" s="13" t="s">
        <v>224</v>
      </c>
      <c r="G426" s="14"/>
    </row>
    <row r="427" spans="1:7" s="16" customFormat="1">
      <c r="A427" s="11">
        <f t="shared" si="6"/>
        <v>425</v>
      </c>
      <c r="B427" s="13" t="s">
        <v>2558</v>
      </c>
      <c r="C427" s="13" t="s">
        <v>1609</v>
      </c>
      <c r="D427" s="13">
        <v>2020</v>
      </c>
      <c r="E427" s="26">
        <v>8600</v>
      </c>
      <c r="F427" s="13" t="s">
        <v>224</v>
      </c>
      <c r="G427" s="14"/>
    </row>
    <row r="428" spans="1:7" s="16" customFormat="1">
      <c r="A428" s="11">
        <f t="shared" si="6"/>
        <v>426</v>
      </c>
      <c r="B428" s="13" t="s">
        <v>2104</v>
      </c>
      <c r="C428" s="13" t="s">
        <v>2105</v>
      </c>
      <c r="D428" s="13">
        <v>2021</v>
      </c>
      <c r="E428" s="26">
        <v>18397</v>
      </c>
      <c r="F428" s="13" t="s">
        <v>224</v>
      </c>
      <c r="G428" s="14"/>
    </row>
    <row r="429" spans="1:7" s="16" customFormat="1">
      <c r="A429" s="11">
        <f t="shared" si="6"/>
        <v>427</v>
      </c>
      <c r="B429" s="13" t="s">
        <v>2341</v>
      </c>
      <c r="C429" s="13" t="s">
        <v>2342</v>
      </c>
      <c r="D429" s="13">
        <v>2021</v>
      </c>
      <c r="E429" s="26">
        <v>5599</v>
      </c>
      <c r="F429" s="13" t="s">
        <v>224</v>
      </c>
      <c r="G429" s="14"/>
    </row>
    <row r="430" spans="1:7" s="16" customFormat="1">
      <c r="A430" s="11">
        <f t="shared" si="6"/>
        <v>428</v>
      </c>
      <c r="B430" s="13" t="s">
        <v>2343</v>
      </c>
      <c r="C430" s="13" t="s">
        <v>2344</v>
      </c>
      <c r="D430" s="13">
        <v>2021</v>
      </c>
      <c r="E430" s="26">
        <v>4500</v>
      </c>
      <c r="F430" s="13" t="s">
        <v>224</v>
      </c>
      <c r="G430" s="14"/>
    </row>
    <row r="431" spans="1:7" s="16" customFormat="1" ht="12" customHeight="1">
      <c r="A431" s="11">
        <f t="shared" si="6"/>
        <v>429</v>
      </c>
      <c r="B431" s="13" t="s">
        <v>2559</v>
      </c>
      <c r="C431" s="13" t="s">
        <v>2345</v>
      </c>
      <c r="D431" s="13">
        <v>2022</v>
      </c>
      <c r="E431" s="26">
        <v>4755</v>
      </c>
      <c r="F431" s="13" t="s">
        <v>224</v>
      </c>
      <c r="G431" s="14"/>
    </row>
    <row r="432" spans="1:7" s="16" customFormat="1" ht="12" customHeight="1">
      <c r="A432" s="11">
        <f t="shared" si="6"/>
        <v>430</v>
      </c>
      <c r="B432" s="13" t="s">
        <v>2346</v>
      </c>
      <c r="C432" s="13" t="s">
        <v>2349</v>
      </c>
      <c r="D432" s="13">
        <v>2022</v>
      </c>
      <c r="E432" s="26">
        <v>3150</v>
      </c>
      <c r="F432" s="13" t="s">
        <v>224</v>
      </c>
      <c r="G432" s="14"/>
    </row>
    <row r="433" spans="1:7" s="16" customFormat="1" ht="12" customHeight="1">
      <c r="A433" s="11">
        <f t="shared" si="6"/>
        <v>431</v>
      </c>
      <c r="B433" s="13" t="s">
        <v>2347</v>
      </c>
      <c r="C433" s="13" t="s">
        <v>2348</v>
      </c>
      <c r="D433" s="13">
        <v>2022</v>
      </c>
      <c r="E433" s="26">
        <v>5200</v>
      </c>
      <c r="F433" s="13" t="s">
        <v>224</v>
      </c>
      <c r="G433" s="14"/>
    </row>
    <row r="434" spans="1:7" s="16" customFormat="1" ht="12" customHeight="1">
      <c r="A434" s="11">
        <f t="shared" si="6"/>
        <v>432</v>
      </c>
      <c r="B434" s="13" t="s">
        <v>2560</v>
      </c>
      <c r="C434" s="13" t="s">
        <v>2348</v>
      </c>
      <c r="D434" s="13">
        <v>2022</v>
      </c>
      <c r="E434" s="26">
        <v>6490</v>
      </c>
      <c r="F434" s="13" t="s">
        <v>224</v>
      </c>
      <c r="G434" s="14"/>
    </row>
    <row r="435" spans="1:7" s="16" customFormat="1">
      <c r="A435" s="11">
        <f t="shared" si="6"/>
        <v>433</v>
      </c>
      <c r="B435" s="13" t="s">
        <v>2351</v>
      </c>
      <c r="C435" s="13" t="s">
        <v>2350</v>
      </c>
      <c r="D435" s="13">
        <v>2022</v>
      </c>
      <c r="E435" s="26">
        <v>5745</v>
      </c>
      <c r="F435" s="13" t="s">
        <v>224</v>
      </c>
      <c r="G435" s="14"/>
    </row>
    <row r="436" spans="1:7" s="16" customFormat="1">
      <c r="A436" s="11">
        <f t="shared" si="6"/>
        <v>434</v>
      </c>
      <c r="B436" s="13" t="s">
        <v>2352</v>
      </c>
      <c r="C436" s="13" t="s">
        <v>2353</v>
      </c>
      <c r="D436" s="13">
        <v>2022</v>
      </c>
      <c r="E436" s="26">
        <v>1499</v>
      </c>
      <c r="F436" s="13" t="s">
        <v>224</v>
      </c>
      <c r="G436" s="14"/>
    </row>
    <row r="437" spans="1:7" s="16" customFormat="1">
      <c r="A437" s="11">
        <f t="shared" si="6"/>
        <v>435</v>
      </c>
      <c r="B437" s="13" t="s">
        <v>2355</v>
      </c>
      <c r="C437" s="13" t="s">
        <v>2354</v>
      </c>
      <c r="D437" s="13">
        <v>2022</v>
      </c>
      <c r="E437" s="26">
        <v>4737</v>
      </c>
      <c r="F437" s="13" t="s">
        <v>224</v>
      </c>
      <c r="G437" s="14"/>
    </row>
    <row r="438" spans="1:7" s="16" customFormat="1">
      <c r="A438" s="11">
        <f t="shared" si="6"/>
        <v>436</v>
      </c>
      <c r="B438" s="13" t="s">
        <v>2359</v>
      </c>
      <c r="C438" s="13" t="s">
        <v>2358</v>
      </c>
      <c r="D438" s="13">
        <v>2022</v>
      </c>
      <c r="E438" s="26">
        <v>2000</v>
      </c>
      <c r="F438" s="13" t="s">
        <v>224</v>
      </c>
      <c r="G438" s="14"/>
    </row>
    <row r="439" spans="1:7" s="16" customFormat="1">
      <c r="A439" s="11">
        <f t="shared" si="6"/>
        <v>437</v>
      </c>
      <c r="B439" s="13" t="s">
        <v>2362</v>
      </c>
      <c r="C439" s="13" t="s">
        <v>2365</v>
      </c>
      <c r="D439" s="13">
        <v>2022</v>
      </c>
      <c r="E439" s="26">
        <v>1199</v>
      </c>
      <c r="F439" s="13" t="s">
        <v>224</v>
      </c>
      <c r="G439" s="14"/>
    </row>
    <row r="440" spans="1:7" s="16" customFormat="1">
      <c r="A440" s="11">
        <f t="shared" si="6"/>
        <v>438</v>
      </c>
      <c r="B440" s="13" t="s">
        <v>2364</v>
      </c>
      <c r="C440" s="13" t="s">
        <v>2363</v>
      </c>
      <c r="D440" s="13">
        <v>2022</v>
      </c>
      <c r="E440" s="26">
        <v>3850</v>
      </c>
      <c r="F440" s="13" t="s">
        <v>224</v>
      </c>
      <c r="G440" s="14"/>
    </row>
    <row r="441" spans="1:7" s="16" customFormat="1">
      <c r="A441" s="11">
        <f t="shared" si="6"/>
        <v>439</v>
      </c>
      <c r="B441" s="13" t="s">
        <v>2368</v>
      </c>
      <c r="C441" s="13" t="s">
        <v>2369</v>
      </c>
      <c r="D441" s="13">
        <v>2022</v>
      </c>
      <c r="E441" s="26">
        <v>25790</v>
      </c>
      <c r="F441" s="13" t="s">
        <v>224</v>
      </c>
      <c r="G441" s="14"/>
    </row>
    <row r="442" spans="1:7" s="16" customFormat="1">
      <c r="A442" s="11">
        <f t="shared" si="6"/>
        <v>440</v>
      </c>
      <c r="B442" s="13" t="s">
        <v>2561</v>
      </c>
      <c r="C442" s="13" t="s">
        <v>2562</v>
      </c>
      <c r="D442" s="13">
        <v>2023</v>
      </c>
      <c r="E442" s="26">
        <v>9400</v>
      </c>
      <c r="F442" s="13" t="s">
        <v>224</v>
      </c>
      <c r="G442" s="14"/>
    </row>
    <row r="443" spans="1:7" s="16" customFormat="1">
      <c r="A443" s="11">
        <f t="shared" si="6"/>
        <v>441</v>
      </c>
      <c r="B443" s="13" t="s">
        <v>2561</v>
      </c>
      <c r="C443" s="13" t="s">
        <v>2565</v>
      </c>
      <c r="D443" s="13">
        <v>2023</v>
      </c>
      <c r="E443" s="26">
        <v>5500</v>
      </c>
      <c r="F443" s="13" t="s">
        <v>224</v>
      </c>
      <c r="G443" s="14"/>
    </row>
    <row r="444" spans="1:7" s="16" customFormat="1">
      <c r="A444" s="11">
        <f t="shared" si="6"/>
        <v>442</v>
      </c>
      <c r="B444" s="13" t="s">
        <v>2573</v>
      </c>
      <c r="C444" s="13" t="s">
        <v>2574</v>
      </c>
      <c r="D444" s="13">
        <v>2023</v>
      </c>
      <c r="E444" s="26">
        <v>2478</v>
      </c>
      <c r="F444" s="13" t="s">
        <v>224</v>
      </c>
      <c r="G444" s="14"/>
    </row>
    <row r="445" spans="1:7" s="16" customFormat="1">
      <c r="A445" s="11">
        <f t="shared" si="6"/>
        <v>443</v>
      </c>
      <c r="B445" s="13" t="s">
        <v>2575</v>
      </c>
      <c r="C445" s="13" t="s">
        <v>2576</v>
      </c>
      <c r="D445" s="13">
        <v>2023</v>
      </c>
      <c r="E445" s="26">
        <v>2599</v>
      </c>
      <c r="F445" s="13" t="s">
        <v>224</v>
      </c>
      <c r="G445" s="14"/>
    </row>
    <row r="446" spans="1:7" s="16" customFormat="1">
      <c r="A446" s="11">
        <f t="shared" si="6"/>
        <v>444</v>
      </c>
      <c r="B446" s="13" t="s">
        <v>928</v>
      </c>
      <c r="C446" s="13" t="s">
        <v>929</v>
      </c>
      <c r="D446" s="77">
        <v>2018</v>
      </c>
      <c r="E446" s="26">
        <v>1960</v>
      </c>
      <c r="F446" s="13" t="s">
        <v>428</v>
      </c>
      <c r="G446" s="14"/>
    </row>
    <row r="447" spans="1:7" s="16" customFormat="1">
      <c r="A447" s="11">
        <f t="shared" si="6"/>
        <v>445</v>
      </c>
      <c r="B447" s="13" t="s">
        <v>928</v>
      </c>
      <c r="C447" s="13" t="s">
        <v>2388</v>
      </c>
      <c r="D447" s="77">
        <v>2017</v>
      </c>
      <c r="E447" s="26">
        <v>2377</v>
      </c>
      <c r="F447" s="13" t="s">
        <v>428</v>
      </c>
      <c r="G447" s="14"/>
    </row>
    <row r="448" spans="1:7" s="16" customFormat="1">
      <c r="A448" s="11">
        <f t="shared" si="6"/>
        <v>446</v>
      </c>
      <c r="B448" s="13" t="s">
        <v>2389</v>
      </c>
      <c r="C448" s="13" t="s">
        <v>2390</v>
      </c>
      <c r="D448" s="77">
        <v>2017</v>
      </c>
      <c r="E448" s="26">
        <v>2504</v>
      </c>
      <c r="F448" s="13" t="s">
        <v>428</v>
      </c>
      <c r="G448" s="14"/>
    </row>
    <row r="449" spans="1:7" s="16" customFormat="1">
      <c r="A449" s="11">
        <f t="shared" si="6"/>
        <v>447</v>
      </c>
      <c r="B449" s="13" t="s">
        <v>2398</v>
      </c>
      <c r="C449" s="13" t="s">
        <v>2399</v>
      </c>
      <c r="D449" s="77">
        <v>2017</v>
      </c>
      <c r="E449" s="26">
        <v>1694</v>
      </c>
      <c r="F449" s="13" t="s">
        <v>428</v>
      </c>
      <c r="G449" s="14"/>
    </row>
    <row r="450" spans="1:7" s="16" customFormat="1">
      <c r="A450" s="11">
        <f t="shared" si="6"/>
        <v>448</v>
      </c>
      <c r="B450" s="13" t="s">
        <v>2401</v>
      </c>
      <c r="C450" s="13" t="s">
        <v>2400</v>
      </c>
      <c r="D450" s="77">
        <v>2017</v>
      </c>
      <c r="E450" s="26">
        <v>9860</v>
      </c>
      <c r="F450" s="13" t="s">
        <v>428</v>
      </c>
      <c r="G450" s="14"/>
    </row>
    <row r="451" spans="1:7" s="16" customFormat="1">
      <c r="A451" s="11">
        <f t="shared" si="6"/>
        <v>449</v>
      </c>
      <c r="B451" s="13" t="s">
        <v>2402</v>
      </c>
      <c r="C451" s="13" t="s">
        <v>2403</v>
      </c>
      <c r="D451" s="77">
        <v>2017</v>
      </c>
      <c r="E451" s="26">
        <v>1899</v>
      </c>
      <c r="F451" s="13" t="s">
        <v>428</v>
      </c>
      <c r="G451" s="14"/>
    </row>
    <row r="452" spans="1:7" s="16" customFormat="1">
      <c r="A452" s="11">
        <f t="shared" ref="A452:A515" si="7">ROW(A450)</f>
        <v>450</v>
      </c>
      <c r="B452" s="13" t="s">
        <v>2405</v>
      </c>
      <c r="C452" s="13" t="s">
        <v>930</v>
      </c>
      <c r="D452" s="77">
        <v>2018</v>
      </c>
      <c r="E452" s="26">
        <v>1550</v>
      </c>
      <c r="F452" s="13" t="s">
        <v>428</v>
      </c>
      <c r="G452" s="14"/>
    </row>
    <row r="453" spans="1:7" s="16" customFormat="1">
      <c r="A453" s="11">
        <f t="shared" si="7"/>
        <v>451</v>
      </c>
      <c r="B453" s="13" t="s">
        <v>584</v>
      </c>
      <c r="C453" s="13" t="s">
        <v>2408</v>
      </c>
      <c r="D453" s="13">
        <v>2019</v>
      </c>
      <c r="E453" s="26">
        <v>2350</v>
      </c>
      <c r="F453" s="13" t="s">
        <v>428</v>
      </c>
      <c r="G453" s="14"/>
    </row>
    <row r="454" spans="1:7" s="16" customFormat="1">
      <c r="A454" s="11">
        <f t="shared" si="7"/>
        <v>452</v>
      </c>
      <c r="B454" s="13" t="s">
        <v>1565</v>
      </c>
      <c r="C454" s="13" t="s">
        <v>2418</v>
      </c>
      <c r="D454" s="13">
        <v>2020</v>
      </c>
      <c r="E454" s="26">
        <v>2288</v>
      </c>
      <c r="F454" s="13" t="s">
        <v>428</v>
      </c>
      <c r="G454" s="14"/>
    </row>
    <row r="455" spans="1:7" s="16" customFormat="1">
      <c r="A455" s="11">
        <f t="shared" si="7"/>
        <v>453</v>
      </c>
      <c r="B455" s="13" t="s">
        <v>1565</v>
      </c>
      <c r="C455" s="13" t="s">
        <v>2419</v>
      </c>
      <c r="D455" s="13">
        <v>2020</v>
      </c>
      <c r="E455" s="26">
        <v>2288</v>
      </c>
      <c r="F455" s="13" t="s">
        <v>428</v>
      </c>
      <c r="G455" s="14"/>
    </row>
    <row r="456" spans="1:7" s="16" customFormat="1">
      <c r="A456" s="11">
        <f t="shared" si="7"/>
        <v>454</v>
      </c>
      <c r="B456" s="13" t="s">
        <v>1565</v>
      </c>
      <c r="C456" s="13" t="s">
        <v>2420</v>
      </c>
      <c r="D456" s="13">
        <v>2020</v>
      </c>
      <c r="E456" s="26">
        <v>2288</v>
      </c>
      <c r="F456" s="13" t="s">
        <v>428</v>
      </c>
      <c r="G456" s="14"/>
    </row>
    <row r="457" spans="1:7" s="16" customFormat="1">
      <c r="A457" s="11">
        <f t="shared" si="7"/>
        <v>455</v>
      </c>
      <c r="B457" s="13" t="s">
        <v>1530</v>
      </c>
      <c r="C457" s="13" t="s">
        <v>2410</v>
      </c>
      <c r="D457" s="13">
        <v>2020</v>
      </c>
      <c r="E457" s="26">
        <v>2173.41</v>
      </c>
      <c r="F457" s="13" t="s">
        <v>428</v>
      </c>
      <c r="G457" s="14"/>
    </row>
    <row r="458" spans="1:7" s="16" customFormat="1">
      <c r="A458" s="11">
        <f t="shared" si="7"/>
        <v>456</v>
      </c>
      <c r="B458" s="13" t="s">
        <v>1530</v>
      </c>
      <c r="C458" s="13" t="s">
        <v>2411</v>
      </c>
      <c r="D458" s="13">
        <v>2020</v>
      </c>
      <c r="E458" s="26">
        <v>2173.41</v>
      </c>
      <c r="F458" s="13" t="s">
        <v>428</v>
      </c>
      <c r="G458" s="14"/>
    </row>
    <row r="459" spans="1:7" s="16" customFormat="1">
      <c r="A459" s="11">
        <f t="shared" si="7"/>
        <v>457</v>
      </c>
      <c r="B459" s="13" t="s">
        <v>1530</v>
      </c>
      <c r="C459" s="13" t="s">
        <v>2412</v>
      </c>
      <c r="D459" s="13">
        <v>2020</v>
      </c>
      <c r="E459" s="26">
        <v>2173.41</v>
      </c>
      <c r="F459" s="13" t="s">
        <v>428</v>
      </c>
      <c r="G459" s="14"/>
    </row>
    <row r="460" spans="1:7" s="16" customFormat="1">
      <c r="A460" s="11">
        <f t="shared" si="7"/>
        <v>458</v>
      </c>
      <c r="B460" s="13" t="s">
        <v>1566</v>
      </c>
      <c r="C460" s="13" t="s">
        <v>2413</v>
      </c>
      <c r="D460" s="13">
        <v>2020</v>
      </c>
      <c r="E460" s="26">
        <v>2343</v>
      </c>
      <c r="F460" s="13" t="s">
        <v>428</v>
      </c>
      <c r="G460" s="14"/>
    </row>
    <row r="461" spans="1:7" s="16" customFormat="1">
      <c r="A461" s="11">
        <f t="shared" si="7"/>
        <v>459</v>
      </c>
      <c r="B461" s="13" t="s">
        <v>1566</v>
      </c>
      <c r="C461" s="13" t="s">
        <v>2414</v>
      </c>
      <c r="D461" s="13">
        <v>2020</v>
      </c>
      <c r="E461" s="26">
        <v>2343</v>
      </c>
      <c r="F461" s="13" t="s">
        <v>428</v>
      </c>
      <c r="G461" s="14"/>
    </row>
    <row r="462" spans="1:7" s="16" customFormat="1">
      <c r="A462" s="11">
        <f t="shared" si="7"/>
        <v>460</v>
      </c>
      <c r="B462" s="13" t="s">
        <v>1566</v>
      </c>
      <c r="C462" s="13" t="s">
        <v>2415</v>
      </c>
      <c r="D462" s="13">
        <v>2020</v>
      </c>
      <c r="E462" s="26">
        <v>2343</v>
      </c>
      <c r="F462" s="13" t="s">
        <v>428</v>
      </c>
      <c r="G462" s="14"/>
    </row>
    <row r="463" spans="1:7" s="16" customFormat="1">
      <c r="A463" s="11">
        <f t="shared" si="7"/>
        <v>461</v>
      </c>
      <c r="B463" s="13" t="s">
        <v>1566</v>
      </c>
      <c r="C463" s="13" t="s">
        <v>2416</v>
      </c>
      <c r="D463" s="13">
        <v>2020</v>
      </c>
      <c r="E463" s="26">
        <v>2343</v>
      </c>
      <c r="F463" s="13" t="s">
        <v>428</v>
      </c>
      <c r="G463" s="14"/>
    </row>
    <row r="464" spans="1:7" s="16" customFormat="1">
      <c r="A464" s="11">
        <f t="shared" si="7"/>
        <v>462</v>
      </c>
      <c r="B464" s="13" t="s">
        <v>1566</v>
      </c>
      <c r="C464" s="13" t="s">
        <v>2417</v>
      </c>
      <c r="D464" s="13">
        <v>2020</v>
      </c>
      <c r="E464" s="26">
        <v>2343</v>
      </c>
      <c r="F464" s="13" t="s">
        <v>428</v>
      </c>
      <c r="G464" s="14"/>
    </row>
    <row r="465" spans="1:7" s="16" customFormat="1">
      <c r="A465" s="11">
        <f t="shared" si="7"/>
        <v>463</v>
      </c>
      <c r="B465" s="13" t="s">
        <v>2438</v>
      </c>
      <c r="C465" s="13" t="s">
        <v>2439</v>
      </c>
      <c r="D465" s="13">
        <v>2022</v>
      </c>
      <c r="E465" s="26">
        <v>3450</v>
      </c>
      <c r="F465" s="13" t="s">
        <v>428</v>
      </c>
      <c r="G465" s="14"/>
    </row>
    <row r="466" spans="1:7" s="16" customFormat="1">
      <c r="A466" s="11">
        <f t="shared" si="7"/>
        <v>464</v>
      </c>
      <c r="B466" s="13" t="s">
        <v>2446</v>
      </c>
      <c r="C466" s="13" t="s">
        <v>2447</v>
      </c>
      <c r="D466" s="13">
        <v>2022</v>
      </c>
      <c r="E466" s="26">
        <v>5610</v>
      </c>
      <c r="F466" s="13" t="s">
        <v>428</v>
      </c>
      <c r="G466" s="14"/>
    </row>
    <row r="467" spans="1:7" s="16" customFormat="1">
      <c r="A467" s="11">
        <f t="shared" si="7"/>
        <v>465</v>
      </c>
      <c r="B467" s="13" t="s">
        <v>2452</v>
      </c>
      <c r="C467" s="13" t="s">
        <v>2453</v>
      </c>
      <c r="D467" s="13">
        <v>2021</v>
      </c>
      <c r="E467" s="26">
        <v>999</v>
      </c>
      <c r="F467" s="13" t="s">
        <v>428</v>
      </c>
      <c r="G467" s="14"/>
    </row>
    <row r="468" spans="1:7" s="16" customFormat="1">
      <c r="A468" s="11">
        <f t="shared" si="7"/>
        <v>466</v>
      </c>
      <c r="B468" s="13" t="s">
        <v>2452</v>
      </c>
      <c r="C468" s="13" t="s">
        <v>2454</v>
      </c>
      <c r="D468" s="13">
        <v>2021</v>
      </c>
      <c r="E468" s="26">
        <v>799</v>
      </c>
      <c r="F468" s="13" t="s">
        <v>428</v>
      </c>
      <c r="G468" s="14"/>
    </row>
    <row r="469" spans="1:7" s="16" customFormat="1">
      <c r="A469" s="11">
        <f t="shared" si="7"/>
        <v>467</v>
      </c>
      <c r="B469" s="13" t="s">
        <v>2455</v>
      </c>
      <c r="C469" s="13" t="s">
        <v>2456</v>
      </c>
      <c r="D469" s="13">
        <v>2021</v>
      </c>
      <c r="E469" s="26">
        <v>3499</v>
      </c>
      <c r="F469" s="13" t="s">
        <v>428</v>
      </c>
      <c r="G469" s="14"/>
    </row>
    <row r="470" spans="1:7" s="16" customFormat="1">
      <c r="A470" s="11">
        <f t="shared" si="7"/>
        <v>468</v>
      </c>
      <c r="B470" s="13" t="s">
        <v>2582</v>
      </c>
      <c r="C470" s="13" t="s">
        <v>2583</v>
      </c>
      <c r="D470" s="13">
        <v>2023</v>
      </c>
      <c r="E470" s="26">
        <v>2299</v>
      </c>
      <c r="F470" s="13" t="s">
        <v>428</v>
      </c>
      <c r="G470" s="14"/>
    </row>
    <row r="471" spans="1:7" s="16" customFormat="1">
      <c r="A471" s="11">
        <f t="shared" si="7"/>
        <v>469</v>
      </c>
      <c r="B471" s="13" t="s">
        <v>2584</v>
      </c>
      <c r="C471" s="13" t="s">
        <v>2585</v>
      </c>
      <c r="D471" s="13">
        <v>2023</v>
      </c>
      <c r="E471" s="26">
        <v>4800</v>
      </c>
      <c r="F471" s="13" t="s">
        <v>428</v>
      </c>
      <c r="G471" s="14"/>
    </row>
    <row r="472" spans="1:7" s="16" customFormat="1">
      <c r="A472" s="11">
        <f t="shared" si="7"/>
        <v>470</v>
      </c>
      <c r="B472" s="13" t="s">
        <v>126</v>
      </c>
      <c r="C472" s="13" t="s">
        <v>893</v>
      </c>
      <c r="D472" s="75" t="s">
        <v>127</v>
      </c>
      <c r="E472" s="26">
        <v>369</v>
      </c>
      <c r="F472" s="84" t="s">
        <v>463</v>
      </c>
      <c r="G472" s="14"/>
    </row>
    <row r="473" spans="1:7" s="16" customFormat="1">
      <c r="A473" s="11">
        <f t="shared" si="7"/>
        <v>471</v>
      </c>
      <c r="B473" s="13" t="s">
        <v>128</v>
      </c>
      <c r="C473" s="13" t="s">
        <v>131</v>
      </c>
      <c r="D473" s="75" t="s">
        <v>129</v>
      </c>
      <c r="E473" s="26">
        <v>2997.7</v>
      </c>
      <c r="F473" s="78" t="s">
        <v>463</v>
      </c>
      <c r="G473" s="14"/>
    </row>
    <row r="474" spans="1:7" s="16" customFormat="1">
      <c r="A474" s="11">
        <f t="shared" si="7"/>
        <v>472</v>
      </c>
      <c r="B474" s="13" t="s">
        <v>128</v>
      </c>
      <c r="C474" s="13" t="s">
        <v>130</v>
      </c>
      <c r="D474" s="75" t="s">
        <v>129</v>
      </c>
      <c r="E474" s="26">
        <v>2997.69</v>
      </c>
      <c r="F474" s="78" t="s">
        <v>463</v>
      </c>
      <c r="G474" s="14"/>
    </row>
    <row r="475" spans="1:7" s="16" customFormat="1">
      <c r="A475" s="11">
        <f t="shared" si="7"/>
        <v>473</v>
      </c>
      <c r="B475" s="13" t="s">
        <v>1386</v>
      </c>
      <c r="C475" s="13" t="s">
        <v>795</v>
      </c>
      <c r="D475" s="75" t="s">
        <v>806</v>
      </c>
      <c r="E475" s="26">
        <f>6*738</f>
        <v>4428</v>
      </c>
      <c r="F475" s="78" t="s">
        <v>463</v>
      </c>
      <c r="G475" s="14"/>
    </row>
    <row r="476" spans="1:7" s="16" customFormat="1">
      <c r="A476" s="11">
        <f t="shared" si="7"/>
        <v>474</v>
      </c>
      <c r="B476" s="13" t="s">
        <v>1387</v>
      </c>
      <c r="C476" s="13" t="s">
        <v>796</v>
      </c>
      <c r="D476" s="75" t="s">
        <v>806</v>
      </c>
      <c r="E476" s="26">
        <f>6*172.2</f>
        <v>1033.1999999999998</v>
      </c>
      <c r="F476" s="78" t="s">
        <v>463</v>
      </c>
      <c r="G476" s="14"/>
    </row>
    <row r="477" spans="1:7" s="16" customFormat="1">
      <c r="A477" s="11">
        <f t="shared" si="7"/>
        <v>475</v>
      </c>
      <c r="B477" s="13" t="s">
        <v>797</v>
      </c>
      <c r="C477" s="13" t="s">
        <v>803</v>
      </c>
      <c r="D477" s="75" t="s">
        <v>807</v>
      </c>
      <c r="E477" s="26">
        <v>1189</v>
      </c>
      <c r="F477" s="84" t="s">
        <v>463</v>
      </c>
      <c r="G477" s="14"/>
    </row>
    <row r="478" spans="1:7" s="16" customFormat="1">
      <c r="A478" s="11">
        <f t="shared" si="7"/>
        <v>476</v>
      </c>
      <c r="B478" s="13" t="s">
        <v>802</v>
      </c>
      <c r="C478" s="13" t="s">
        <v>805</v>
      </c>
      <c r="D478" s="75" t="s">
        <v>809</v>
      </c>
      <c r="E478" s="26">
        <v>2874.99</v>
      </c>
      <c r="F478" s="84" t="s">
        <v>463</v>
      </c>
      <c r="G478" s="14"/>
    </row>
    <row r="479" spans="1:7" s="16" customFormat="1">
      <c r="A479" s="11">
        <f t="shared" si="7"/>
        <v>477</v>
      </c>
      <c r="B479" s="13" t="s">
        <v>733</v>
      </c>
      <c r="C479" s="13" t="s">
        <v>728</v>
      </c>
      <c r="D479" s="75" t="s">
        <v>726</v>
      </c>
      <c r="E479" s="26">
        <v>399</v>
      </c>
      <c r="F479" s="84" t="s">
        <v>463</v>
      </c>
      <c r="G479" s="14"/>
    </row>
    <row r="480" spans="1:7" s="16" customFormat="1">
      <c r="A480" s="11">
        <f t="shared" si="7"/>
        <v>478</v>
      </c>
      <c r="B480" s="13" t="s">
        <v>734</v>
      </c>
      <c r="C480" s="13" t="s">
        <v>729</v>
      </c>
      <c r="D480" s="75" t="s">
        <v>726</v>
      </c>
      <c r="E480" s="26">
        <v>369</v>
      </c>
      <c r="F480" s="84" t="s">
        <v>463</v>
      </c>
      <c r="G480" s="14"/>
    </row>
    <row r="481" spans="1:7" s="16" customFormat="1">
      <c r="A481" s="11">
        <f t="shared" si="7"/>
        <v>479</v>
      </c>
      <c r="B481" s="13" t="s">
        <v>735</v>
      </c>
      <c r="C481" s="13" t="s">
        <v>730</v>
      </c>
      <c r="D481" s="75" t="s">
        <v>726</v>
      </c>
      <c r="E481" s="26">
        <v>379</v>
      </c>
      <c r="F481" s="84" t="s">
        <v>463</v>
      </c>
      <c r="G481" s="14"/>
    </row>
    <row r="482" spans="1:7" s="16" customFormat="1">
      <c r="A482" s="11">
        <f t="shared" si="7"/>
        <v>480</v>
      </c>
      <c r="B482" s="13" t="s">
        <v>736</v>
      </c>
      <c r="C482" s="13" t="s">
        <v>731</v>
      </c>
      <c r="D482" s="75" t="s">
        <v>727</v>
      </c>
      <c r="E482" s="26">
        <v>8487</v>
      </c>
      <c r="F482" s="78" t="s">
        <v>463</v>
      </c>
      <c r="G482" s="14"/>
    </row>
    <row r="483" spans="1:7" s="16" customFormat="1">
      <c r="A483" s="11">
        <f t="shared" si="7"/>
        <v>481</v>
      </c>
      <c r="B483" s="13" t="s">
        <v>736</v>
      </c>
      <c r="C483" s="13" t="s">
        <v>732</v>
      </c>
      <c r="D483" s="75" t="s">
        <v>323</v>
      </c>
      <c r="E483" s="26">
        <v>7490</v>
      </c>
      <c r="F483" s="84" t="s">
        <v>463</v>
      </c>
      <c r="G483" s="14"/>
    </row>
    <row r="484" spans="1:7" s="16" customFormat="1">
      <c r="A484" s="11">
        <f t="shared" si="7"/>
        <v>482</v>
      </c>
      <c r="B484" s="13" t="s">
        <v>894</v>
      </c>
      <c r="C484" s="13" t="s">
        <v>895</v>
      </c>
      <c r="D484" s="75" t="s">
        <v>896</v>
      </c>
      <c r="E484" s="26">
        <v>2900</v>
      </c>
      <c r="F484" s="78" t="s">
        <v>463</v>
      </c>
      <c r="G484" s="14"/>
    </row>
    <row r="485" spans="1:7" s="16" customFormat="1">
      <c r="A485" s="11">
        <f t="shared" si="7"/>
        <v>483</v>
      </c>
      <c r="B485" s="13" t="s">
        <v>1388</v>
      </c>
      <c r="C485" s="13" t="s">
        <v>1389</v>
      </c>
      <c r="D485" s="75" t="s">
        <v>1392</v>
      </c>
      <c r="E485" s="26">
        <v>3980</v>
      </c>
      <c r="F485" s="78" t="s">
        <v>463</v>
      </c>
      <c r="G485" s="14"/>
    </row>
    <row r="486" spans="1:7" s="16" customFormat="1">
      <c r="A486" s="11">
        <f t="shared" si="7"/>
        <v>484</v>
      </c>
      <c r="B486" s="13" t="s">
        <v>1879</v>
      </c>
      <c r="C486" s="13" t="s">
        <v>1390</v>
      </c>
      <c r="D486" s="75" t="s">
        <v>1392</v>
      </c>
      <c r="E486" s="26">
        <f>787.2*2</f>
        <v>1574.4</v>
      </c>
      <c r="F486" s="78" t="s">
        <v>463</v>
      </c>
      <c r="G486" s="14"/>
    </row>
    <row r="487" spans="1:7" s="16" customFormat="1">
      <c r="A487" s="11">
        <f t="shared" si="7"/>
        <v>485</v>
      </c>
      <c r="B487" s="13" t="s">
        <v>1880</v>
      </c>
      <c r="C487" s="13" t="s">
        <v>1391</v>
      </c>
      <c r="D487" s="75" t="s">
        <v>1393</v>
      </c>
      <c r="E487" s="26">
        <f>189.99*2</f>
        <v>379.98</v>
      </c>
      <c r="F487" s="78" t="s">
        <v>463</v>
      </c>
      <c r="G487" s="14"/>
    </row>
    <row r="488" spans="1:7" s="16" customFormat="1">
      <c r="A488" s="11">
        <f t="shared" si="7"/>
        <v>486</v>
      </c>
      <c r="B488" s="13" t="s">
        <v>1158</v>
      </c>
      <c r="C488" s="13" t="s">
        <v>1881</v>
      </c>
      <c r="D488" s="75" t="s">
        <v>1882</v>
      </c>
      <c r="E488" s="26">
        <v>6217</v>
      </c>
      <c r="F488" s="78" t="s">
        <v>463</v>
      </c>
      <c r="G488" s="14"/>
    </row>
    <row r="489" spans="1:7" s="16" customFormat="1">
      <c r="A489" s="11">
        <f t="shared" si="7"/>
        <v>487</v>
      </c>
      <c r="B489" s="13" t="s">
        <v>1158</v>
      </c>
      <c r="C489" s="13" t="s">
        <v>1884</v>
      </c>
      <c r="D489" s="75" t="s">
        <v>1882</v>
      </c>
      <c r="E489" s="26">
        <v>3496.89</v>
      </c>
      <c r="F489" s="78" t="s">
        <v>463</v>
      </c>
      <c r="G489" s="14"/>
    </row>
    <row r="490" spans="1:7" s="16" customFormat="1">
      <c r="A490" s="11">
        <f t="shared" si="7"/>
        <v>488</v>
      </c>
      <c r="B490" s="13" t="s">
        <v>1895</v>
      </c>
      <c r="C490" s="13" t="s">
        <v>1885</v>
      </c>
      <c r="D490" s="75" t="s">
        <v>1894</v>
      </c>
      <c r="E490" s="26">
        <f>2173.41*5</f>
        <v>10867.05</v>
      </c>
      <c r="F490" s="78" t="s">
        <v>463</v>
      </c>
      <c r="G490" s="14"/>
    </row>
    <row r="491" spans="1:7" s="16" customFormat="1">
      <c r="A491" s="11">
        <f t="shared" si="7"/>
        <v>489</v>
      </c>
      <c r="B491" s="13" t="s">
        <v>1896</v>
      </c>
      <c r="C491" s="13" t="s">
        <v>1886</v>
      </c>
      <c r="D491" s="75" t="s">
        <v>1583</v>
      </c>
      <c r="E491" s="26">
        <f>2342.99*2</f>
        <v>4685.9799999999996</v>
      </c>
      <c r="F491" s="78" t="s">
        <v>463</v>
      </c>
      <c r="G491" s="14"/>
    </row>
    <row r="492" spans="1:7" s="16" customFormat="1">
      <c r="A492" s="11">
        <f t="shared" si="7"/>
        <v>490</v>
      </c>
      <c r="B492" s="13" t="s">
        <v>1897</v>
      </c>
      <c r="C492" s="13" t="s">
        <v>1887</v>
      </c>
      <c r="D492" s="75" t="s">
        <v>1583</v>
      </c>
      <c r="E492" s="26">
        <f>262.3*3</f>
        <v>786.90000000000009</v>
      </c>
      <c r="F492" s="78" t="s">
        <v>463</v>
      </c>
      <c r="G492" s="14"/>
    </row>
    <row r="493" spans="1:7" s="16" customFormat="1">
      <c r="A493" s="11">
        <f t="shared" si="7"/>
        <v>491</v>
      </c>
      <c r="B493" s="13" t="s">
        <v>1898</v>
      </c>
      <c r="C493" s="13" t="s">
        <v>1888</v>
      </c>
      <c r="D493" s="75" t="s">
        <v>1754</v>
      </c>
      <c r="E493" s="26">
        <f>299*9</f>
        <v>2691</v>
      </c>
      <c r="F493" s="78" t="s">
        <v>463</v>
      </c>
      <c r="G493" s="14"/>
    </row>
    <row r="494" spans="1:7" s="16" customFormat="1">
      <c r="A494" s="11">
        <f t="shared" si="7"/>
        <v>492</v>
      </c>
      <c r="B494" s="13" t="s">
        <v>1883</v>
      </c>
      <c r="C494" s="13" t="s">
        <v>1889</v>
      </c>
      <c r="D494" s="75" t="s">
        <v>1754</v>
      </c>
      <c r="E494" s="26">
        <f>299.01</f>
        <v>299.01</v>
      </c>
      <c r="F494" s="78" t="s">
        <v>463</v>
      </c>
      <c r="G494" s="14"/>
    </row>
    <row r="495" spans="1:7" s="16" customFormat="1">
      <c r="A495" s="11">
        <f t="shared" si="7"/>
        <v>493</v>
      </c>
      <c r="B495" s="13" t="s">
        <v>1899</v>
      </c>
      <c r="C495" s="13" t="s">
        <v>1890</v>
      </c>
      <c r="D495" s="75" t="s">
        <v>1903</v>
      </c>
      <c r="E495" s="26">
        <f>356.7*10</f>
        <v>3567</v>
      </c>
      <c r="F495" s="78" t="s">
        <v>463</v>
      </c>
      <c r="G495" s="14"/>
    </row>
    <row r="496" spans="1:7" s="16" customFormat="1">
      <c r="A496" s="11">
        <f t="shared" si="7"/>
        <v>494</v>
      </c>
      <c r="B496" s="13" t="s">
        <v>1900</v>
      </c>
      <c r="C496" s="13" t="s">
        <v>1891</v>
      </c>
      <c r="D496" s="75" t="s">
        <v>1903</v>
      </c>
      <c r="E496" s="26">
        <f>500*3</f>
        <v>1500</v>
      </c>
      <c r="F496" s="78" t="s">
        <v>463</v>
      </c>
      <c r="G496" s="14"/>
    </row>
    <row r="497" spans="1:7" s="16" customFormat="1">
      <c r="A497" s="11">
        <f t="shared" si="7"/>
        <v>495</v>
      </c>
      <c r="B497" s="13" t="s">
        <v>1901</v>
      </c>
      <c r="C497" s="13" t="s">
        <v>1892</v>
      </c>
      <c r="D497" s="75" t="s">
        <v>1903</v>
      </c>
      <c r="E497" s="26">
        <f>499.99*2</f>
        <v>999.98</v>
      </c>
      <c r="F497" s="78" t="s">
        <v>463</v>
      </c>
      <c r="G497" s="14"/>
    </row>
    <row r="498" spans="1:7" s="16" customFormat="1">
      <c r="A498" s="11">
        <f t="shared" si="7"/>
        <v>496</v>
      </c>
      <c r="B498" s="13" t="s">
        <v>1902</v>
      </c>
      <c r="C498" s="13" t="s">
        <v>1893</v>
      </c>
      <c r="D498" s="75" t="s">
        <v>1589</v>
      </c>
      <c r="E498" s="26">
        <f>2287.8*4</f>
        <v>9151.2000000000007</v>
      </c>
      <c r="F498" s="78" t="s">
        <v>463</v>
      </c>
      <c r="G498" s="14"/>
    </row>
    <row r="499" spans="1:7" s="16" customFormat="1">
      <c r="A499" s="11">
        <f t="shared" si="7"/>
        <v>497</v>
      </c>
      <c r="B499" s="13" t="s">
        <v>1158</v>
      </c>
      <c r="C499" s="13"/>
      <c r="D499" s="75">
        <v>44368</v>
      </c>
      <c r="E499" s="26">
        <v>3540</v>
      </c>
      <c r="F499" s="78" t="s">
        <v>463</v>
      </c>
      <c r="G499" s="14"/>
    </row>
    <row r="500" spans="1:7" s="16" customFormat="1">
      <c r="A500" s="11">
        <f t="shared" si="7"/>
        <v>498</v>
      </c>
      <c r="B500" s="13" t="s">
        <v>2170</v>
      </c>
      <c r="C500" s="13"/>
      <c r="D500" s="75">
        <v>44574</v>
      </c>
      <c r="E500" s="26">
        <v>3190</v>
      </c>
      <c r="F500" s="78" t="s">
        <v>463</v>
      </c>
      <c r="G500" s="14"/>
    </row>
    <row r="501" spans="1:7" s="16" customFormat="1">
      <c r="A501" s="11">
        <f t="shared" si="7"/>
        <v>499</v>
      </c>
      <c r="B501" s="13" t="s">
        <v>2171</v>
      </c>
      <c r="C501" s="13"/>
      <c r="D501" s="75">
        <v>44574</v>
      </c>
      <c r="E501" s="26">
        <v>4554</v>
      </c>
      <c r="F501" s="78" t="s">
        <v>463</v>
      </c>
      <c r="G501" s="14"/>
    </row>
    <row r="502" spans="1:7" s="16" customFormat="1">
      <c r="A502" s="11">
        <f t="shared" si="7"/>
        <v>500</v>
      </c>
      <c r="B502" s="13" t="s">
        <v>2172</v>
      </c>
      <c r="C502" s="13"/>
      <c r="D502" s="75">
        <v>44235</v>
      </c>
      <c r="E502" s="26">
        <v>22500</v>
      </c>
      <c r="F502" s="78" t="s">
        <v>463</v>
      </c>
      <c r="G502" s="14"/>
    </row>
    <row r="503" spans="1:7" s="16" customFormat="1">
      <c r="A503" s="11">
        <f t="shared" si="7"/>
        <v>501</v>
      </c>
      <c r="B503" s="13" t="s">
        <v>2173</v>
      </c>
      <c r="C503" s="13"/>
      <c r="D503" s="75">
        <v>44244</v>
      </c>
      <c r="E503" s="26">
        <v>2524</v>
      </c>
      <c r="F503" s="78" t="s">
        <v>463</v>
      </c>
      <c r="G503" s="14"/>
    </row>
    <row r="504" spans="1:7" s="16" customFormat="1">
      <c r="A504" s="11">
        <f t="shared" si="7"/>
        <v>502</v>
      </c>
      <c r="B504" s="13" t="s">
        <v>854</v>
      </c>
      <c r="C504" s="13"/>
      <c r="D504" s="75">
        <v>44558</v>
      </c>
      <c r="E504" s="26">
        <v>2182</v>
      </c>
      <c r="F504" s="78" t="s">
        <v>463</v>
      </c>
      <c r="G504" s="14"/>
    </row>
    <row r="505" spans="1:7" s="16" customFormat="1">
      <c r="A505" s="11">
        <f t="shared" si="7"/>
        <v>503</v>
      </c>
      <c r="B505" s="13" t="s">
        <v>2620</v>
      </c>
      <c r="C505" s="13"/>
      <c r="D505" s="75">
        <v>44557</v>
      </c>
      <c r="E505" s="26">
        <v>66000</v>
      </c>
      <c r="F505" s="78" t="s">
        <v>463</v>
      </c>
      <c r="G505" s="14"/>
    </row>
    <row r="506" spans="1:7" s="16" customFormat="1">
      <c r="A506" s="11">
        <f t="shared" si="7"/>
        <v>504</v>
      </c>
      <c r="B506" s="13" t="s">
        <v>2621</v>
      </c>
      <c r="C506" s="13"/>
      <c r="D506" s="75">
        <v>44558</v>
      </c>
      <c r="E506" s="26">
        <v>6000</v>
      </c>
      <c r="F506" s="78" t="s">
        <v>463</v>
      </c>
      <c r="G506" s="14"/>
    </row>
    <row r="507" spans="1:7" s="16" customFormat="1">
      <c r="A507" s="11">
        <f t="shared" si="7"/>
        <v>505</v>
      </c>
      <c r="B507" s="13" t="s">
        <v>2622</v>
      </c>
      <c r="C507" s="13"/>
      <c r="D507" s="75">
        <v>44559</v>
      </c>
      <c r="E507" s="26">
        <v>700</v>
      </c>
      <c r="F507" s="78" t="s">
        <v>463</v>
      </c>
      <c r="G507" s="14"/>
    </row>
    <row r="508" spans="1:7" s="16" customFormat="1">
      <c r="A508" s="11">
        <f t="shared" si="7"/>
        <v>506</v>
      </c>
      <c r="B508" s="13" t="s">
        <v>2623</v>
      </c>
      <c r="C508" s="13"/>
      <c r="D508" s="75">
        <v>45289</v>
      </c>
      <c r="E508" s="26">
        <v>1399</v>
      </c>
      <c r="F508" s="78" t="s">
        <v>463</v>
      </c>
      <c r="G508" s="14"/>
    </row>
    <row r="509" spans="1:7" s="16" customFormat="1">
      <c r="A509" s="11">
        <f t="shared" si="7"/>
        <v>507</v>
      </c>
      <c r="B509" s="13" t="s">
        <v>2377</v>
      </c>
      <c r="C509" s="13"/>
      <c r="D509" s="75">
        <v>44917</v>
      </c>
      <c r="E509" s="26">
        <v>7980</v>
      </c>
      <c r="F509" s="78" t="s">
        <v>463</v>
      </c>
      <c r="G509" s="14"/>
    </row>
    <row r="510" spans="1:7" s="16" customFormat="1">
      <c r="A510" s="11">
        <f t="shared" si="7"/>
        <v>508</v>
      </c>
      <c r="B510" s="13" t="s">
        <v>2378</v>
      </c>
      <c r="C510" s="13"/>
      <c r="D510" s="75">
        <v>44924</v>
      </c>
      <c r="E510" s="26">
        <v>3800</v>
      </c>
      <c r="F510" s="78" t="s">
        <v>463</v>
      </c>
      <c r="G510" s="14"/>
    </row>
    <row r="511" spans="1:7" s="16" customFormat="1">
      <c r="A511" s="11">
        <f t="shared" si="7"/>
        <v>509</v>
      </c>
      <c r="B511" s="13" t="s">
        <v>2379</v>
      </c>
      <c r="C511" s="13"/>
      <c r="D511" s="75" t="s">
        <v>2380</v>
      </c>
      <c r="E511" s="26">
        <v>3500</v>
      </c>
      <c r="F511" s="78" t="s">
        <v>463</v>
      </c>
      <c r="G511" s="14"/>
    </row>
    <row r="512" spans="1:7" s="16" customFormat="1">
      <c r="A512" s="11">
        <f t="shared" si="7"/>
        <v>510</v>
      </c>
      <c r="B512" s="13" t="s">
        <v>2377</v>
      </c>
      <c r="C512" s="13"/>
      <c r="D512" s="75">
        <v>44735</v>
      </c>
      <c r="E512" s="26">
        <v>7775</v>
      </c>
      <c r="F512" s="78" t="s">
        <v>463</v>
      </c>
      <c r="G512" s="14"/>
    </row>
    <row r="513" spans="1:7" s="16" customFormat="1">
      <c r="A513" s="11">
        <f t="shared" si="7"/>
        <v>511</v>
      </c>
      <c r="B513" s="13" t="s">
        <v>2381</v>
      </c>
      <c r="C513" s="13"/>
      <c r="D513" s="75">
        <v>44907</v>
      </c>
      <c r="E513" s="26">
        <v>4737</v>
      </c>
      <c r="F513" s="78" t="s">
        <v>463</v>
      </c>
      <c r="G513" s="14"/>
    </row>
    <row r="514" spans="1:7" s="16" customFormat="1">
      <c r="A514" s="11">
        <f t="shared" si="7"/>
        <v>512</v>
      </c>
      <c r="B514" s="13" t="s">
        <v>2382</v>
      </c>
      <c r="C514" s="13"/>
      <c r="D514" s="75">
        <v>44925</v>
      </c>
      <c r="E514" s="26">
        <v>649</v>
      </c>
      <c r="F514" s="78" t="s">
        <v>463</v>
      </c>
      <c r="G514" s="14"/>
    </row>
    <row r="515" spans="1:7" s="16" customFormat="1">
      <c r="A515" s="11">
        <f t="shared" si="7"/>
        <v>513</v>
      </c>
      <c r="B515" s="13" t="s">
        <v>912</v>
      </c>
      <c r="C515" s="13" t="s">
        <v>913</v>
      </c>
      <c r="D515" s="70">
        <v>42436</v>
      </c>
      <c r="E515" s="12">
        <v>299</v>
      </c>
      <c r="F515" s="78" t="s">
        <v>707</v>
      </c>
      <c r="G515" s="14"/>
    </row>
    <row r="516" spans="1:7" s="16" customFormat="1">
      <c r="A516" s="11">
        <f t="shared" ref="A516:A579" si="8">ROW(A514)</f>
        <v>514</v>
      </c>
      <c r="B516" s="13" t="s">
        <v>906</v>
      </c>
      <c r="C516" s="13" t="s">
        <v>42</v>
      </c>
      <c r="D516" s="70">
        <v>42464</v>
      </c>
      <c r="E516" s="12">
        <v>2750</v>
      </c>
      <c r="F516" s="78" t="s">
        <v>707</v>
      </c>
      <c r="G516" s="14"/>
    </row>
    <row r="517" spans="1:7" s="16" customFormat="1">
      <c r="A517" s="11">
        <f t="shared" si="8"/>
        <v>515</v>
      </c>
      <c r="B517" s="13" t="s">
        <v>1803</v>
      </c>
      <c r="C517" s="79" t="s">
        <v>1804</v>
      </c>
      <c r="D517" s="75">
        <v>44104</v>
      </c>
      <c r="E517" s="80">
        <v>262.3</v>
      </c>
      <c r="F517" s="78" t="s">
        <v>707</v>
      </c>
      <c r="G517" s="14"/>
    </row>
    <row r="518" spans="1:7" s="16" customFormat="1">
      <c r="A518" s="11">
        <f t="shared" si="8"/>
        <v>516</v>
      </c>
      <c r="B518" s="13" t="s">
        <v>1803</v>
      </c>
      <c r="C518" s="79" t="s">
        <v>1805</v>
      </c>
      <c r="D518" s="75">
        <v>44104</v>
      </c>
      <c r="E518" s="80">
        <v>262.3</v>
      </c>
      <c r="F518" s="78" t="s">
        <v>707</v>
      </c>
      <c r="G518" s="14"/>
    </row>
    <row r="519" spans="1:7" s="16" customFormat="1">
      <c r="A519" s="11">
        <f t="shared" si="8"/>
        <v>517</v>
      </c>
      <c r="B519" s="13" t="s">
        <v>1803</v>
      </c>
      <c r="C519" s="79" t="s">
        <v>1806</v>
      </c>
      <c r="D519" s="75">
        <v>44104</v>
      </c>
      <c r="E519" s="80">
        <v>262.3</v>
      </c>
      <c r="F519" s="78" t="s">
        <v>707</v>
      </c>
      <c r="G519" s="14"/>
    </row>
    <row r="520" spans="1:7" s="16" customFormat="1">
      <c r="A520" s="11">
        <f t="shared" si="8"/>
        <v>518</v>
      </c>
      <c r="B520" s="13" t="s">
        <v>1320</v>
      </c>
      <c r="C520" s="13" t="s">
        <v>1321</v>
      </c>
      <c r="D520" s="70">
        <v>43536</v>
      </c>
      <c r="E520" s="12">
        <v>1399</v>
      </c>
      <c r="F520" s="78" t="s">
        <v>707</v>
      </c>
      <c r="G520" s="14"/>
    </row>
    <row r="521" spans="1:7" s="16" customFormat="1">
      <c r="A521" s="11">
        <f t="shared" si="8"/>
        <v>519</v>
      </c>
      <c r="B521" s="13" t="s">
        <v>1320</v>
      </c>
      <c r="C521" s="13" t="s">
        <v>1322</v>
      </c>
      <c r="D521" s="70">
        <v>43536</v>
      </c>
      <c r="E521" s="12">
        <v>1399</v>
      </c>
      <c r="F521" s="78" t="s">
        <v>707</v>
      </c>
      <c r="G521" s="14"/>
    </row>
    <row r="522" spans="1:7" s="16" customFormat="1">
      <c r="A522" s="11">
        <f t="shared" si="8"/>
        <v>520</v>
      </c>
      <c r="B522" s="13" t="s">
        <v>1329</v>
      </c>
      <c r="C522" s="13" t="s">
        <v>1328</v>
      </c>
      <c r="D522" s="70">
        <v>43654</v>
      </c>
      <c r="E522" s="12">
        <v>2300</v>
      </c>
      <c r="F522" s="78" t="s">
        <v>707</v>
      </c>
      <c r="G522" s="14"/>
    </row>
    <row r="523" spans="1:7" s="16" customFormat="1">
      <c r="A523" s="11">
        <f t="shared" si="8"/>
        <v>521</v>
      </c>
      <c r="B523" s="13" t="s">
        <v>1329</v>
      </c>
      <c r="C523" s="13" t="s">
        <v>1332</v>
      </c>
      <c r="D523" s="70">
        <v>43654</v>
      </c>
      <c r="E523" s="12">
        <v>2300</v>
      </c>
      <c r="F523" s="78" t="s">
        <v>707</v>
      </c>
      <c r="G523" s="14"/>
    </row>
    <row r="524" spans="1:7" s="16" customFormat="1">
      <c r="A524" s="11">
        <f t="shared" si="8"/>
        <v>522</v>
      </c>
      <c r="B524" s="13" t="s">
        <v>1329</v>
      </c>
      <c r="C524" s="13" t="s">
        <v>1333</v>
      </c>
      <c r="D524" s="70">
        <v>43654</v>
      </c>
      <c r="E524" s="12">
        <v>2300</v>
      </c>
      <c r="F524" s="78" t="s">
        <v>707</v>
      </c>
      <c r="G524" s="14"/>
    </row>
    <row r="525" spans="1:7" s="16" customFormat="1">
      <c r="A525" s="11">
        <f t="shared" si="8"/>
        <v>523</v>
      </c>
      <c r="B525" s="13" t="s">
        <v>1329</v>
      </c>
      <c r="C525" s="13" t="s">
        <v>1334</v>
      </c>
      <c r="D525" s="70">
        <v>43654</v>
      </c>
      <c r="E525" s="12">
        <v>2300</v>
      </c>
      <c r="F525" s="78" t="s">
        <v>707</v>
      </c>
      <c r="G525" s="14"/>
    </row>
    <row r="526" spans="1:7" s="16" customFormat="1">
      <c r="A526" s="11">
        <f t="shared" si="8"/>
        <v>524</v>
      </c>
      <c r="B526" s="13" t="s">
        <v>1329</v>
      </c>
      <c r="C526" s="13" t="s">
        <v>1335</v>
      </c>
      <c r="D526" s="70">
        <v>43654</v>
      </c>
      <c r="E526" s="12">
        <v>2300</v>
      </c>
      <c r="F526" s="78" t="s">
        <v>707</v>
      </c>
      <c r="G526" s="14"/>
    </row>
    <row r="527" spans="1:7" s="16" customFormat="1">
      <c r="A527" s="11">
        <f t="shared" si="8"/>
        <v>525</v>
      </c>
      <c r="B527" s="13" t="s">
        <v>1329</v>
      </c>
      <c r="C527" s="13" t="s">
        <v>1326</v>
      </c>
      <c r="D527" s="70">
        <v>43654</v>
      </c>
      <c r="E527" s="12">
        <v>2300</v>
      </c>
      <c r="F527" s="78" t="s">
        <v>707</v>
      </c>
      <c r="G527" s="14"/>
    </row>
    <row r="528" spans="1:7" s="16" customFormat="1">
      <c r="A528" s="11">
        <f t="shared" si="8"/>
        <v>526</v>
      </c>
      <c r="B528" s="13" t="s">
        <v>1329</v>
      </c>
      <c r="C528" s="13" t="s">
        <v>1341</v>
      </c>
      <c r="D528" s="70">
        <v>43697</v>
      </c>
      <c r="E528" s="12">
        <v>4305</v>
      </c>
      <c r="F528" s="78" t="s">
        <v>707</v>
      </c>
      <c r="G528" s="14"/>
    </row>
    <row r="529" spans="1:7" s="16" customFormat="1" ht="14.25" customHeight="1">
      <c r="A529" s="11">
        <f t="shared" si="8"/>
        <v>527</v>
      </c>
      <c r="B529" s="13" t="s">
        <v>1329</v>
      </c>
      <c r="C529" s="13" t="s">
        <v>1344</v>
      </c>
      <c r="D529" s="70">
        <v>43697</v>
      </c>
      <c r="E529" s="12">
        <v>4305</v>
      </c>
      <c r="F529" s="78" t="s">
        <v>707</v>
      </c>
      <c r="G529" s="14"/>
    </row>
    <row r="530" spans="1:7" s="16" customFormat="1">
      <c r="A530" s="11">
        <f t="shared" si="8"/>
        <v>528</v>
      </c>
      <c r="B530" s="13" t="s">
        <v>46</v>
      </c>
      <c r="C530" s="13" t="s">
        <v>1336</v>
      </c>
      <c r="D530" s="70">
        <v>43684</v>
      </c>
      <c r="E530" s="12">
        <v>849</v>
      </c>
      <c r="F530" s="78" t="s">
        <v>707</v>
      </c>
      <c r="G530" s="14"/>
    </row>
    <row r="531" spans="1:7" s="16" customFormat="1">
      <c r="A531" s="11">
        <f t="shared" si="8"/>
        <v>529</v>
      </c>
      <c r="B531" s="13" t="s">
        <v>46</v>
      </c>
      <c r="C531" s="13" t="s">
        <v>1337</v>
      </c>
      <c r="D531" s="70">
        <v>43684</v>
      </c>
      <c r="E531" s="12">
        <v>849</v>
      </c>
      <c r="F531" s="78" t="s">
        <v>707</v>
      </c>
      <c r="G531" s="14"/>
    </row>
    <row r="532" spans="1:7" s="16" customFormat="1">
      <c r="A532" s="11">
        <f t="shared" si="8"/>
        <v>530</v>
      </c>
      <c r="B532" s="13" t="s">
        <v>46</v>
      </c>
      <c r="C532" s="13" t="s">
        <v>1338</v>
      </c>
      <c r="D532" s="70">
        <v>43684</v>
      </c>
      <c r="E532" s="12">
        <v>849</v>
      </c>
      <c r="F532" s="78" t="s">
        <v>707</v>
      </c>
      <c r="G532" s="14"/>
    </row>
    <row r="533" spans="1:7" s="16" customFormat="1">
      <c r="A533" s="11">
        <f t="shared" si="8"/>
        <v>531</v>
      </c>
      <c r="B533" s="13" t="s">
        <v>46</v>
      </c>
      <c r="C533" s="13" t="s">
        <v>1339</v>
      </c>
      <c r="D533" s="70">
        <v>43684</v>
      </c>
      <c r="E533" s="12">
        <v>849</v>
      </c>
      <c r="F533" s="78" t="s">
        <v>707</v>
      </c>
      <c r="G533" s="14"/>
    </row>
    <row r="534" spans="1:7" s="16" customFormat="1">
      <c r="A534" s="11">
        <f t="shared" si="8"/>
        <v>532</v>
      </c>
      <c r="B534" s="13" t="s">
        <v>46</v>
      </c>
      <c r="C534" s="13" t="s">
        <v>1340</v>
      </c>
      <c r="D534" s="70">
        <v>43684</v>
      </c>
      <c r="E534" s="12">
        <v>849</v>
      </c>
      <c r="F534" s="78" t="s">
        <v>707</v>
      </c>
      <c r="G534" s="14"/>
    </row>
    <row r="535" spans="1:7" s="16" customFormat="1">
      <c r="A535" s="11">
        <f t="shared" si="8"/>
        <v>533</v>
      </c>
      <c r="B535" s="13" t="s">
        <v>1530</v>
      </c>
      <c r="C535" s="13" t="s">
        <v>1531</v>
      </c>
      <c r="D535" s="70">
        <v>44028</v>
      </c>
      <c r="E535" s="12">
        <v>2173.41</v>
      </c>
      <c r="F535" s="78" t="s">
        <v>707</v>
      </c>
      <c r="G535" s="14"/>
    </row>
    <row r="536" spans="1:7" s="16" customFormat="1">
      <c r="A536" s="11">
        <f t="shared" si="8"/>
        <v>534</v>
      </c>
      <c r="B536" s="13" t="s">
        <v>1530</v>
      </c>
      <c r="C536" s="13" t="s">
        <v>1532</v>
      </c>
      <c r="D536" s="70">
        <v>44028</v>
      </c>
      <c r="E536" s="12">
        <v>2173.41</v>
      </c>
      <c r="F536" s="78" t="s">
        <v>707</v>
      </c>
      <c r="G536" s="14"/>
    </row>
    <row r="537" spans="1:7" s="16" customFormat="1">
      <c r="A537" s="11">
        <f t="shared" si="8"/>
        <v>535</v>
      </c>
      <c r="B537" s="13" t="s">
        <v>1530</v>
      </c>
      <c r="C537" s="13" t="s">
        <v>1533</v>
      </c>
      <c r="D537" s="70">
        <v>44028</v>
      </c>
      <c r="E537" s="12">
        <v>2173.41</v>
      </c>
      <c r="F537" s="78" t="s">
        <v>707</v>
      </c>
      <c r="G537" s="14"/>
    </row>
    <row r="538" spans="1:7" s="16" customFormat="1">
      <c r="A538" s="11">
        <f t="shared" si="8"/>
        <v>536</v>
      </c>
      <c r="B538" s="13" t="s">
        <v>1530</v>
      </c>
      <c r="C538" s="13" t="s">
        <v>1534</v>
      </c>
      <c r="D538" s="70">
        <v>44028</v>
      </c>
      <c r="E538" s="12">
        <v>2173.41</v>
      </c>
      <c r="F538" s="78" t="s">
        <v>707</v>
      </c>
      <c r="G538" s="14"/>
    </row>
    <row r="539" spans="1:7" s="16" customFormat="1">
      <c r="A539" s="11">
        <f t="shared" si="8"/>
        <v>537</v>
      </c>
      <c r="B539" s="13" t="s">
        <v>1530</v>
      </c>
      <c r="C539" s="13" t="s">
        <v>1535</v>
      </c>
      <c r="D539" s="70">
        <v>44028</v>
      </c>
      <c r="E539" s="12">
        <v>2173.41</v>
      </c>
      <c r="F539" s="78" t="s">
        <v>707</v>
      </c>
      <c r="G539" s="14"/>
    </row>
    <row r="540" spans="1:7" s="16" customFormat="1">
      <c r="A540" s="11">
        <f t="shared" si="8"/>
        <v>538</v>
      </c>
      <c r="B540" s="13" t="s">
        <v>1530</v>
      </c>
      <c r="C540" s="13" t="s">
        <v>1536</v>
      </c>
      <c r="D540" s="70">
        <v>44028</v>
      </c>
      <c r="E540" s="12">
        <v>2173.41</v>
      </c>
      <c r="F540" s="78" t="s">
        <v>707</v>
      </c>
      <c r="G540" s="14"/>
    </row>
    <row r="541" spans="1:7" s="16" customFormat="1">
      <c r="A541" s="11">
        <f t="shared" si="8"/>
        <v>539</v>
      </c>
      <c r="B541" s="13" t="s">
        <v>1530</v>
      </c>
      <c r="C541" s="13" t="s">
        <v>1537</v>
      </c>
      <c r="D541" s="70">
        <v>44028</v>
      </c>
      <c r="E541" s="12">
        <v>2173.41</v>
      </c>
      <c r="F541" s="78" t="s">
        <v>707</v>
      </c>
      <c r="G541" s="14"/>
    </row>
    <row r="542" spans="1:7" s="16" customFormat="1">
      <c r="A542" s="11">
        <f t="shared" si="8"/>
        <v>540</v>
      </c>
      <c r="B542" s="13" t="s">
        <v>1530</v>
      </c>
      <c r="C542" s="13" t="s">
        <v>1538</v>
      </c>
      <c r="D542" s="70">
        <v>44028</v>
      </c>
      <c r="E542" s="12">
        <v>2173.41</v>
      </c>
      <c r="F542" s="78" t="s">
        <v>707</v>
      </c>
      <c r="G542" s="14"/>
    </row>
    <row r="543" spans="1:7" s="16" customFormat="1">
      <c r="A543" s="11">
        <f t="shared" si="8"/>
        <v>541</v>
      </c>
      <c r="B543" s="13" t="s">
        <v>1530</v>
      </c>
      <c r="C543" s="13" t="s">
        <v>1539</v>
      </c>
      <c r="D543" s="70">
        <v>44028</v>
      </c>
      <c r="E543" s="12">
        <v>2173.41</v>
      </c>
      <c r="F543" s="78" t="s">
        <v>707</v>
      </c>
      <c r="G543" s="14"/>
    </row>
    <row r="544" spans="1:7" s="16" customFormat="1">
      <c r="A544" s="11">
        <f t="shared" si="8"/>
        <v>542</v>
      </c>
      <c r="B544" s="13" t="s">
        <v>1530</v>
      </c>
      <c r="C544" s="13" t="s">
        <v>1540</v>
      </c>
      <c r="D544" s="70">
        <v>44028</v>
      </c>
      <c r="E544" s="12">
        <v>2173.41</v>
      </c>
      <c r="F544" s="78" t="s">
        <v>707</v>
      </c>
      <c r="G544" s="14"/>
    </row>
    <row r="545" spans="1:7" s="16" customFormat="1">
      <c r="A545" s="11">
        <f t="shared" si="8"/>
        <v>543</v>
      </c>
      <c r="B545" s="13" t="s">
        <v>1541</v>
      </c>
      <c r="C545" s="13" t="s">
        <v>1542</v>
      </c>
      <c r="D545" s="70">
        <v>44104</v>
      </c>
      <c r="E545" s="12">
        <v>2342.9899999999998</v>
      </c>
      <c r="F545" s="78" t="s">
        <v>707</v>
      </c>
      <c r="G545" s="14"/>
    </row>
    <row r="546" spans="1:7" s="16" customFormat="1">
      <c r="A546" s="11">
        <f t="shared" si="8"/>
        <v>544</v>
      </c>
      <c r="B546" s="13" t="s">
        <v>1541</v>
      </c>
      <c r="C546" s="13" t="s">
        <v>1543</v>
      </c>
      <c r="D546" s="70">
        <v>44104</v>
      </c>
      <c r="E546" s="12">
        <v>2342.9899999999998</v>
      </c>
      <c r="F546" s="78" t="s">
        <v>707</v>
      </c>
      <c r="G546" s="14"/>
    </row>
    <row r="547" spans="1:7" s="16" customFormat="1">
      <c r="A547" s="11">
        <f t="shared" si="8"/>
        <v>545</v>
      </c>
      <c r="B547" s="13" t="s">
        <v>1541</v>
      </c>
      <c r="C547" s="13" t="s">
        <v>1544</v>
      </c>
      <c r="D547" s="70">
        <v>44104</v>
      </c>
      <c r="E547" s="12">
        <v>2342.9899999999998</v>
      </c>
      <c r="F547" s="78" t="s">
        <v>707</v>
      </c>
      <c r="G547" s="14"/>
    </row>
    <row r="548" spans="1:7" s="16" customFormat="1">
      <c r="A548" s="11">
        <f t="shared" si="8"/>
        <v>546</v>
      </c>
      <c r="B548" s="13" t="s">
        <v>1541</v>
      </c>
      <c r="C548" s="13" t="s">
        <v>1545</v>
      </c>
      <c r="D548" s="70">
        <v>44104</v>
      </c>
      <c r="E548" s="12">
        <v>2342.9899999999998</v>
      </c>
      <c r="F548" s="78" t="s">
        <v>707</v>
      </c>
      <c r="G548" s="14"/>
    </row>
    <row r="549" spans="1:7" s="16" customFormat="1">
      <c r="A549" s="11">
        <f t="shared" si="8"/>
        <v>547</v>
      </c>
      <c r="B549" s="13" t="s">
        <v>1541</v>
      </c>
      <c r="C549" s="13" t="s">
        <v>1546</v>
      </c>
      <c r="D549" s="70">
        <v>44104</v>
      </c>
      <c r="E549" s="12">
        <v>2342.9899999999998</v>
      </c>
      <c r="F549" s="78" t="s">
        <v>707</v>
      </c>
      <c r="G549" s="14"/>
    </row>
    <row r="550" spans="1:7" s="16" customFormat="1">
      <c r="A550" s="11">
        <f t="shared" si="8"/>
        <v>548</v>
      </c>
      <c r="B550" s="13" t="s">
        <v>1541</v>
      </c>
      <c r="C550" s="13" t="s">
        <v>1547</v>
      </c>
      <c r="D550" s="70">
        <v>44104</v>
      </c>
      <c r="E550" s="12">
        <v>2342.9899999999998</v>
      </c>
      <c r="F550" s="78" t="s">
        <v>707</v>
      </c>
      <c r="G550" s="14"/>
    </row>
    <row r="551" spans="1:7" s="16" customFormat="1">
      <c r="A551" s="11">
        <f t="shared" si="8"/>
        <v>549</v>
      </c>
      <c r="B551" s="13" t="s">
        <v>1548</v>
      </c>
      <c r="C551" s="13" t="s">
        <v>1549</v>
      </c>
      <c r="D551" s="70">
        <v>44151</v>
      </c>
      <c r="E551" s="12">
        <v>2287.8000000000002</v>
      </c>
      <c r="F551" s="78" t="s">
        <v>707</v>
      </c>
      <c r="G551" s="14"/>
    </row>
    <row r="552" spans="1:7" s="16" customFormat="1">
      <c r="A552" s="11">
        <f t="shared" si="8"/>
        <v>550</v>
      </c>
      <c r="B552" s="13" t="s">
        <v>1548</v>
      </c>
      <c r="C552" s="13" t="s">
        <v>1550</v>
      </c>
      <c r="D552" s="70">
        <v>44151</v>
      </c>
      <c r="E552" s="12">
        <v>2287.8000000000002</v>
      </c>
      <c r="F552" s="78" t="s">
        <v>707</v>
      </c>
      <c r="G552" s="14"/>
    </row>
    <row r="553" spans="1:7" s="16" customFormat="1">
      <c r="A553" s="11">
        <f t="shared" si="8"/>
        <v>551</v>
      </c>
      <c r="B553" s="13" t="s">
        <v>1548</v>
      </c>
      <c r="C553" s="13" t="s">
        <v>1551</v>
      </c>
      <c r="D553" s="70">
        <v>44151</v>
      </c>
      <c r="E553" s="12">
        <v>2287.8000000000002</v>
      </c>
      <c r="F553" s="78" t="s">
        <v>707</v>
      </c>
      <c r="G553" s="14"/>
    </row>
    <row r="554" spans="1:7" s="16" customFormat="1">
      <c r="A554" s="11">
        <f t="shared" si="8"/>
        <v>552</v>
      </c>
      <c r="B554" s="13" t="s">
        <v>1548</v>
      </c>
      <c r="C554" s="13" t="s">
        <v>1552</v>
      </c>
      <c r="D554" s="70">
        <v>44151</v>
      </c>
      <c r="E554" s="12">
        <v>2287.8000000000002</v>
      </c>
      <c r="F554" s="78" t="s">
        <v>707</v>
      </c>
      <c r="G554" s="14"/>
    </row>
    <row r="555" spans="1:7" s="16" customFormat="1">
      <c r="A555" s="11">
        <f t="shared" si="8"/>
        <v>553</v>
      </c>
      <c r="B555" s="13" t="s">
        <v>1548</v>
      </c>
      <c r="C555" s="13" t="s">
        <v>1553</v>
      </c>
      <c r="D555" s="70">
        <v>44151</v>
      </c>
      <c r="E555" s="12">
        <v>2287.8000000000002</v>
      </c>
      <c r="F555" s="78" t="s">
        <v>707</v>
      </c>
      <c r="G555" s="14"/>
    </row>
    <row r="556" spans="1:7" s="16" customFormat="1">
      <c r="A556" s="11">
        <f t="shared" si="8"/>
        <v>554</v>
      </c>
      <c r="B556" s="13" t="s">
        <v>2178</v>
      </c>
      <c r="C556" s="13"/>
      <c r="D556" s="70">
        <v>44530</v>
      </c>
      <c r="E556" s="12">
        <v>3900</v>
      </c>
      <c r="F556" s="78" t="s">
        <v>707</v>
      </c>
      <c r="G556" s="14"/>
    </row>
    <row r="557" spans="1:7" s="16" customFormat="1">
      <c r="A557" s="11">
        <f t="shared" si="8"/>
        <v>555</v>
      </c>
      <c r="B557" s="13" t="s">
        <v>2179</v>
      </c>
      <c r="C557" s="13"/>
      <c r="D557" s="70">
        <v>44551</v>
      </c>
      <c r="E557" s="12">
        <v>2214</v>
      </c>
      <c r="F557" s="78" t="s">
        <v>707</v>
      </c>
      <c r="G557" s="14"/>
    </row>
    <row r="558" spans="1:7" s="16" customFormat="1">
      <c r="A558" s="11">
        <f t="shared" si="8"/>
        <v>556</v>
      </c>
      <c r="B558" s="13" t="s">
        <v>2598</v>
      </c>
      <c r="C558" s="13"/>
      <c r="D558" s="70">
        <v>44718</v>
      </c>
      <c r="E558" s="12">
        <v>7448</v>
      </c>
      <c r="F558" s="78" t="s">
        <v>707</v>
      </c>
      <c r="G558" s="14"/>
    </row>
    <row r="559" spans="1:7" s="16" customFormat="1">
      <c r="A559" s="11">
        <f t="shared" si="8"/>
        <v>557</v>
      </c>
      <c r="B559" s="13" t="s">
        <v>2371</v>
      </c>
      <c r="C559" s="13"/>
      <c r="D559" s="70">
        <v>44741</v>
      </c>
      <c r="E559" s="12">
        <v>5144</v>
      </c>
      <c r="F559" s="78" t="s">
        <v>707</v>
      </c>
      <c r="G559" s="14"/>
    </row>
    <row r="560" spans="1:7" s="16" customFormat="1">
      <c r="A560" s="11">
        <f t="shared" si="8"/>
        <v>558</v>
      </c>
      <c r="B560" s="13" t="s">
        <v>2373</v>
      </c>
      <c r="C560" s="13"/>
      <c r="D560" s="70">
        <v>44741</v>
      </c>
      <c r="E560" s="12">
        <v>5040</v>
      </c>
      <c r="F560" s="78" t="s">
        <v>707</v>
      </c>
      <c r="G560" s="14"/>
    </row>
    <row r="561" spans="1:7" s="16" customFormat="1">
      <c r="A561" s="11">
        <f t="shared" si="8"/>
        <v>559</v>
      </c>
      <c r="B561" s="13" t="s">
        <v>123</v>
      </c>
      <c r="C561" s="13" t="s">
        <v>1191</v>
      </c>
      <c r="D561" s="75" t="s">
        <v>1190</v>
      </c>
      <c r="E561" s="71">
        <v>2985.64</v>
      </c>
      <c r="F561" s="13" t="s">
        <v>764</v>
      </c>
      <c r="G561" s="14"/>
    </row>
    <row r="562" spans="1:7" s="16" customFormat="1">
      <c r="A562" s="11">
        <f t="shared" si="8"/>
        <v>560</v>
      </c>
      <c r="B562" s="13" t="s">
        <v>123</v>
      </c>
      <c r="C562" s="13" t="s">
        <v>1192</v>
      </c>
      <c r="D562" s="75" t="s">
        <v>1190</v>
      </c>
      <c r="E562" s="71">
        <v>2985.64</v>
      </c>
      <c r="F562" s="13" t="s">
        <v>764</v>
      </c>
      <c r="G562" s="14"/>
    </row>
    <row r="563" spans="1:7" s="16" customFormat="1">
      <c r="A563" s="11">
        <f t="shared" si="8"/>
        <v>561</v>
      </c>
      <c r="B563" s="13" t="s">
        <v>123</v>
      </c>
      <c r="C563" s="13" t="s">
        <v>1193</v>
      </c>
      <c r="D563" s="75" t="s">
        <v>1190</v>
      </c>
      <c r="E563" s="71">
        <v>2985.64</v>
      </c>
      <c r="F563" s="13" t="s">
        <v>764</v>
      </c>
      <c r="G563" s="14"/>
    </row>
    <row r="564" spans="1:7" s="16" customFormat="1">
      <c r="A564" s="11">
        <f t="shared" si="8"/>
        <v>562</v>
      </c>
      <c r="B564" s="13" t="s">
        <v>123</v>
      </c>
      <c r="C564" s="13" t="s">
        <v>1194</v>
      </c>
      <c r="D564" s="75" t="s">
        <v>1195</v>
      </c>
      <c r="E564" s="71">
        <v>2837.53</v>
      </c>
      <c r="F564" s="13" t="s">
        <v>764</v>
      </c>
      <c r="G564" s="14"/>
    </row>
    <row r="565" spans="1:7" s="16" customFormat="1">
      <c r="A565" s="11">
        <f t="shared" si="8"/>
        <v>563</v>
      </c>
      <c r="B565" s="13" t="s">
        <v>584</v>
      </c>
      <c r="C565" s="13" t="s">
        <v>1226</v>
      </c>
      <c r="D565" s="75" t="s">
        <v>1227</v>
      </c>
      <c r="E565" s="71">
        <v>2782.38</v>
      </c>
      <c r="F565" s="13" t="s">
        <v>764</v>
      </c>
      <c r="G565" s="14"/>
    </row>
    <row r="566" spans="1:7" s="16" customFormat="1">
      <c r="A566" s="11">
        <f t="shared" si="8"/>
        <v>564</v>
      </c>
      <c r="B566" s="13" t="s">
        <v>584</v>
      </c>
      <c r="C566" s="13" t="s">
        <v>1228</v>
      </c>
      <c r="D566" s="75" t="s">
        <v>1233</v>
      </c>
      <c r="E566" s="71">
        <v>3493.2</v>
      </c>
      <c r="F566" s="13" t="s">
        <v>764</v>
      </c>
      <c r="G566" s="14"/>
    </row>
    <row r="567" spans="1:7" s="16" customFormat="1">
      <c r="A567" s="11">
        <f t="shared" si="8"/>
        <v>565</v>
      </c>
      <c r="B567" s="13" t="s">
        <v>584</v>
      </c>
      <c r="C567" s="13" t="s">
        <v>1234</v>
      </c>
      <c r="D567" s="75" t="s">
        <v>1235</v>
      </c>
      <c r="E567" s="71">
        <v>5499</v>
      </c>
      <c r="F567" s="13" t="s">
        <v>764</v>
      </c>
      <c r="G567" s="14"/>
    </row>
    <row r="568" spans="1:7" s="16" customFormat="1" ht="13.5" customHeight="1">
      <c r="A568" s="11">
        <f t="shared" si="8"/>
        <v>566</v>
      </c>
      <c r="B568" s="13" t="s">
        <v>1158</v>
      </c>
      <c r="C568" s="13" t="s">
        <v>1247</v>
      </c>
      <c r="D568" s="75" t="s">
        <v>1246</v>
      </c>
      <c r="E568" s="71">
        <v>3493.2</v>
      </c>
      <c r="F568" s="13" t="s">
        <v>764</v>
      </c>
      <c r="G568" s="14"/>
    </row>
    <row r="569" spans="1:7" s="16" customFormat="1" ht="13.5" customHeight="1">
      <c r="A569" s="11">
        <f t="shared" si="8"/>
        <v>567</v>
      </c>
      <c r="B569" s="13" t="s">
        <v>1158</v>
      </c>
      <c r="C569" s="13" t="s">
        <v>1255</v>
      </c>
      <c r="D569" s="75" t="s">
        <v>1254</v>
      </c>
      <c r="E569" s="71">
        <v>4587.8999999999996</v>
      </c>
      <c r="F569" s="13" t="s">
        <v>764</v>
      </c>
      <c r="G569" s="14"/>
    </row>
    <row r="570" spans="1:7" s="16" customFormat="1" ht="13.5" customHeight="1">
      <c r="A570" s="11">
        <f t="shared" si="8"/>
        <v>568</v>
      </c>
      <c r="B570" s="13" t="s">
        <v>1158</v>
      </c>
      <c r="C570" s="13" t="s">
        <v>1256</v>
      </c>
      <c r="D570" s="75" t="s">
        <v>1254</v>
      </c>
      <c r="E570" s="71">
        <v>3997.5</v>
      </c>
      <c r="F570" s="13" t="s">
        <v>764</v>
      </c>
      <c r="G570" s="14"/>
    </row>
    <row r="571" spans="1:7" s="16" customFormat="1" ht="13.5" customHeight="1">
      <c r="A571" s="11">
        <f t="shared" si="8"/>
        <v>569</v>
      </c>
      <c r="B571" s="13" t="s">
        <v>1158</v>
      </c>
      <c r="C571" s="13" t="s">
        <v>1257</v>
      </c>
      <c r="D571" s="75" t="s">
        <v>1254</v>
      </c>
      <c r="E571" s="71">
        <v>3997.5</v>
      </c>
      <c r="F571" s="13" t="s">
        <v>764</v>
      </c>
      <c r="G571" s="14"/>
    </row>
    <row r="572" spans="1:7" s="16" customFormat="1">
      <c r="A572" s="11">
        <f t="shared" si="8"/>
        <v>570</v>
      </c>
      <c r="B572" s="81" t="s">
        <v>1907</v>
      </c>
      <c r="C572" s="81" t="s">
        <v>1938</v>
      </c>
      <c r="D572" s="81" t="s">
        <v>1995</v>
      </c>
      <c r="E572" s="82">
        <v>4299</v>
      </c>
      <c r="F572" s="13" t="s">
        <v>764</v>
      </c>
      <c r="G572" s="14"/>
    </row>
    <row r="573" spans="1:7" s="16" customFormat="1">
      <c r="A573" s="11">
        <f t="shared" si="8"/>
        <v>571</v>
      </c>
      <c r="B573" s="81" t="s">
        <v>1914</v>
      </c>
      <c r="C573" s="81" t="s">
        <v>1947</v>
      </c>
      <c r="D573" s="81" t="s">
        <v>2000</v>
      </c>
      <c r="E573" s="82">
        <v>1998.75</v>
      </c>
      <c r="F573" s="13" t="s">
        <v>764</v>
      </c>
      <c r="G573" s="14"/>
    </row>
    <row r="574" spans="1:7" s="16" customFormat="1">
      <c r="A574" s="11">
        <f t="shared" si="8"/>
        <v>572</v>
      </c>
      <c r="B574" s="81" t="s">
        <v>1915</v>
      </c>
      <c r="C574" s="81" t="s">
        <v>1948</v>
      </c>
      <c r="D574" s="81" t="s">
        <v>2001</v>
      </c>
      <c r="E574" s="82">
        <v>4907.7</v>
      </c>
      <c r="F574" s="13" t="s">
        <v>764</v>
      </c>
      <c r="G574" s="14"/>
    </row>
    <row r="575" spans="1:7" s="16" customFormat="1">
      <c r="A575" s="11">
        <f t="shared" si="8"/>
        <v>573</v>
      </c>
      <c r="B575" s="81" t="s">
        <v>1915</v>
      </c>
      <c r="C575" s="81" t="s">
        <v>1949</v>
      </c>
      <c r="D575" s="81" t="s">
        <v>2001</v>
      </c>
      <c r="E575" s="82">
        <v>4907.7</v>
      </c>
      <c r="F575" s="13" t="s">
        <v>764</v>
      </c>
      <c r="G575" s="14"/>
    </row>
    <row r="576" spans="1:7" s="16" customFormat="1">
      <c r="A576" s="11">
        <f t="shared" si="8"/>
        <v>574</v>
      </c>
      <c r="B576" s="81" t="s">
        <v>1917</v>
      </c>
      <c r="C576" s="81" t="s">
        <v>1951</v>
      </c>
      <c r="D576" s="81" t="s">
        <v>2003</v>
      </c>
      <c r="E576" s="82">
        <v>6002.4</v>
      </c>
      <c r="F576" s="13" t="s">
        <v>764</v>
      </c>
      <c r="G576" s="14"/>
    </row>
    <row r="577" spans="1:7" s="16" customFormat="1">
      <c r="A577" s="11">
        <f t="shared" si="8"/>
        <v>575</v>
      </c>
      <c r="B577" s="81" t="s">
        <v>1918</v>
      </c>
      <c r="C577" s="81" t="s">
        <v>1952</v>
      </c>
      <c r="D577" s="81" t="s">
        <v>2004</v>
      </c>
      <c r="E577" s="82">
        <v>2499.36</v>
      </c>
      <c r="F577" s="13" t="s">
        <v>764</v>
      </c>
      <c r="G577" s="14"/>
    </row>
    <row r="578" spans="1:7" s="16" customFormat="1">
      <c r="A578" s="11">
        <f t="shared" si="8"/>
        <v>576</v>
      </c>
      <c r="B578" s="81" t="s">
        <v>1918</v>
      </c>
      <c r="C578" s="81" t="s">
        <v>1953</v>
      </c>
      <c r="D578" s="81" t="s">
        <v>2004</v>
      </c>
      <c r="E578" s="82">
        <v>2499.36</v>
      </c>
      <c r="F578" s="13" t="s">
        <v>764</v>
      </c>
      <c r="G578" s="14"/>
    </row>
    <row r="579" spans="1:7" s="16" customFormat="1">
      <c r="A579" s="11">
        <f t="shared" si="8"/>
        <v>577</v>
      </c>
      <c r="B579" s="81" t="s">
        <v>1918</v>
      </c>
      <c r="C579" s="81" t="s">
        <v>1954</v>
      </c>
      <c r="D579" s="81" t="s">
        <v>2004</v>
      </c>
      <c r="E579" s="82">
        <v>2499.36</v>
      </c>
      <c r="F579" s="13" t="s">
        <v>764</v>
      </c>
      <c r="G579" s="14"/>
    </row>
    <row r="580" spans="1:7" s="16" customFormat="1">
      <c r="A580" s="11">
        <f t="shared" ref="A580:A643" si="9">ROW(A578)</f>
        <v>578</v>
      </c>
      <c r="B580" s="81" t="s">
        <v>1918</v>
      </c>
      <c r="C580" s="81" t="s">
        <v>1955</v>
      </c>
      <c r="D580" s="81" t="s">
        <v>2004</v>
      </c>
      <c r="E580" s="82">
        <v>2499.36</v>
      </c>
      <c r="F580" s="13" t="s">
        <v>764</v>
      </c>
      <c r="G580" s="14"/>
    </row>
    <row r="581" spans="1:7" s="16" customFormat="1">
      <c r="A581" s="11">
        <f t="shared" si="9"/>
        <v>579</v>
      </c>
      <c r="B581" s="81" t="s">
        <v>1919</v>
      </c>
      <c r="C581" s="81" t="s">
        <v>1956</v>
      </c>
      <c r="D581" s="81" t="s">
        <v>2005</v>
      </c>
      <c r="E581" s="82">
        <v>3549.01</v>
      </c>
      <c r="F581" s="13" t="s">
        <v>764</v>
      </c>
      <c r="G581" s="14"/>
    </row>
    <row r="582" spans="1:7" s="16" customFormat="1">
      <c r="A582" s="11">
        <f t="shared" si="9"/>
        <v>580</v>
      </c>
      <c r="B582" s="81" t="s">
        <v>1919</v>
      </c>
      <c r="C582" s="81" t="s">
        <v>1957</v>
      </c>
      <c r="D582" s="81" t="s">
        <v>2005</v>
      </c>
      <c r="E582" s="82">
        <v>3549</v>
      </c>
      <c r="F582" s="13" t="s">
        <v>764</v>
      </c>
      <c r="G582" s="14"/>
    </row>
    <row r="583" spans="1:7" s="16" customFormat="1">
      <c r="A583" s="11">
        <f t="shared" si="9"/>
        <v>581</v>
      </c>
      <c r="B583" s="81" t="s">
        <v>1920</v>
      </c>
      <c r="C583" s="81" t="s">
        <v>1958</v>
      </c>
      <c r="D583" s="81" t="s">
        <v>2006</v>
      </c>
      <c r="E583" s="82">
        <v>3210.3</v>
      </c>
      <c r="F583" s="13" t="s">
        <v>764</v>
      </c>
      <c r="G583" s="14"/>
    </row>
    <row r="584" spans="1:7" s="16" customFormat="1">
      <c r="A584" s="11">
        <f t="shared" si="9"/>
        <v>582</v>
      </c>
      <c r="B584" s="81" t="s">
        <v>1921</v>
      </c>
      <c r="C584" s="81" t="s">
        <v>1959</v>
      </c>
      <c r="D584" s="81" t="s">
        <v>2006</v>
      </c>
      <c r="E584" s="82">
        <v>4489.5</v>
      </c>
      <c r="F584" s="13" t="s">
        <v>764</v>
      </c>
      <c r="G584" s="14"/>
    </row>
    <row r="585" spans="1:7" s="16" customFormat="1">
      <c r="A585" s="11">
        <f t="shared" si="9"/>
        <v>583</v>
      </c>
      <c r="B585" s="81" t="s">
        <v>1921</v>
      </c>
      <c r="C585" s="81" t="s">
        <v>1960</v>
      </c>
      <c r="D585" s="81" t="s">
        <v>2006</v>
      </c>
      <c r="E585" s="82">
        <v>4489.5</v>
      </c>
      <c r="F585" s="13" t="s">
        <v>764</v>
      </c>
      <c r="G585" s="14"/>
    </row>
    <row r="586" spans="1:7" s="16" customFormat="1">
      <c r="A586" s="11">
        <f t="shared" si="9"/>
        <v>584</v>
      </c>
      <c r="B586" s="81" t="s">
        <v>1921</v>
      </c>
      <c r="C586" s="81" t="s">
        <v>1961</v>
      </c>
      <c r="D586" s="81" t="s">
        <v>2006</v>
      </c>
      <c r="E586" s="82">
        <v>4489.5</v>
      </c>
      <c r="F586" s="13" t="s">
        <v>764</v>
      </c>
      <c r="G586" s="14"/>
    </row>
    <row r="587" spans="1:7" s="16" customFormat="1">
      <c r="A587" s="11">
        <f t="shared" si="9"/>
        <v>585</v>
      </c>
      <c r="B587" s="81" t="s">
        <v>1921</v>
      </c>
      <c r="C587" s="81" t="s">
        <v>1962</v>
      </c>
      <c r="D587" s="81" t="s">
        <v>2006</v>
      </c>
      <c r="E587" s="82">
        <v>4489.5</v>
      </c>
      <c r="F587" s="13" t="s">
        <v>764</v>
      </c>
      <c r="G587" s="14"/>
    </row>
    <row r="588" spans="1:7" s="16" customFormat="1">
      <c r="A588" s="11">
        <f t="shared" si="9"/>
        <v>586</v>
      </c>
      <c r="B588" s="81" t="s">
        <v>1921</v>
      </c>
      <c r="C588" s="81" t="s">
        <v>1963</v>
      </c>
      <c r="D588" s="81" t="s">
        <v>2006</v>
      </c>
      <c r="E588" s="82">
        <v>4489.5</v>
      </c>
      <c r="F588" s="13" t="s">
        <v>764</v>
      </c>
      <c r="G588" s="14"/>
    </row>
    <row r="589" spans="1:7" s="16" customFormat="1">
      <c r="A589" s="11">
        <f t="shared" si="9"/>
        <v>587</v>
      </c>
      <c r="B589" s="81" t="s">
        <v>1921</v>
      </c>
      <c r="C589" s="81" t="s">
        <v>1964</v>
      </c>
      <c r="D589" s="81" t="s">
        <v>2006</v>
      </c>
      <c r="E589" s="82">
        <v>4489.5</v>
      </c>
      <c r="F589" s="13" t="s">
        <v>764</v>
      </c>
      <c r="G589" s="14"/>
    </row>
    <row r="590" spans="1:7" s="16" customFormat="1">
      <c r="A590" s="11">
        <f t="shared" si="9"/>
        <v>588</v>
      </c>
      <c r="B590" s="81" t="s">
        <v>1921</v>
      </c>
      <c r="C590" s="81" t="s">
        <v>1965</v>
      </c>
      <c r="D590" s="81" t="s">
        <v>2006</v>
      </c>
      <c r="E590" s="82">
        <v>4489.5</v>
      </c>
      <c r="F590" s="13" t="s">
        <v>764</v>
      </c>
      <c r="G590" s="14"/>
    </row>
    <row r="591" spans="1:7" s="16" customFormat="1">
      <c r="A591" s="11">
        <f t="shared" si="9"/>
        <v>589</v>
      </c>
      <c r="B591" s="81" t="s">
        <v>1921</v>
      </c>
      <c r="C591" s="81" t="s">
        <v>1966</v>
      </c>
      <c r="D591" s="81" t="s">
        <v>2006</v>
      </c>
      <c r="E591" s="82">
        <v>4489.5</v>
      </c>
      <c r="F591" s="13" t="s">
        <v>764</v>
      </c>
      <c r="G591" s="14"/>
    </row>
    <row r="592" spans="1:7" s="16" customFormat="1">
      <c r="A592" s="11">
        <f t="shared" si="9"/>
        <v>590</v>
      </c>
      <c r="B592" s="81" t="s">
        <v>1921</v>
      </c>
      <c r="C592" s="81" t="s">
        <v>1967</v>
      </c>
      <c r="D592" s="81" t="s">
        <v>2006</v>
      </c>
      <c r="E592" s="82">
        <v>4489.5</v>
      </c>
      <c r="F592" s="13" t="s">
        <v>764</v>
      </c>
      <c r="G592" s="14"/>
    </row>
    <row r="593" spans="1:7" s="16" customFormat="1">
      <c r="A593" s="11">
        <f t="shared" si="9"/>
        <v>591</v>
      </c>
      <c r="B593" s="81" t="s">
        <v>1921</v>
      </c>
      <c r="C593" s="81" t="s">
        <v>1968</v>
      </c>
      <c r="D593" s="81" t="s">
        <v>2006</v>
      </c>
      <c r="E593" s="82">
        <v>4489.5</v>
      </c>
      <c r="F593" s="13" t="s">
        <v>764</v>
      </c>
      <c r="G593" s="14"/>
    </row>
    <row r="594" spans="1:7" s="16" customFormat="1">
      <c r="A594" s="11">
        <f t="shared" si="9"/>
        <v>592</v>
      </c>
      <c r="B594" s="81" t="s">
        <v>1922</v>
      </c>
      <c r="C594" s="81" t="s">
        <v>1969</v>
      </c>
      <c r="D594" s="81" t="s">
        <v>2007</v>
      </c>
      <c r="E594" s="82">
        <v>3699.01</v>
      </c>
      <c r="F594" s="13" t="s">
        <v>764</v>
      </c>
      <c r="G594" s="14"/>
    </row>
    <row r="595" spans="1:7" s="16" customFormat="1">
      <c r="A595" s="11">
        <f t="shared" si="9"/>
        <v>593</v>
      </c>
      <c r="B595" s="81" t="s">
        <v>1922</v>
      </c>
      <c r="C595" s="81" t="s">
        <v>1970</v>
      </c>
      <c r="D595" s="81" t="s">
        <v>2007</v>
      </c>
      <c r="E595" s="82">
        <v>3699</v>
      </c>
      <c r="F595" s="13" t="s">
        <v>764</v>
      </c>
      <c r="G595" s="14"/>
    </row>
    <row r="596" spans="1:7" s="16" customFormat="1">
      <c r="A596" s="11">
        <f t="shared" si="9"/>
        <v>594</v>
      </c>
      <c r="B596" s="81" t="s">
        <v>1923</v>
      </c>
      <c r="C596" s="81" t="s">
        <v>1971</v>
      </c>
      <c r="D596" s="81" t="s">
        <v>2007</v>
      </c>
      <c r="E596" s="82">
        <v>4611.8599999999997</v>
      </c>
      <c r="F596" s="13" t="s">
        <v>764</v>
      </c>
      <c r="G596" s="14"/>
    </row>
    <row r="597" spans="1:7" s="16" customFormat="1">
      <c r="A597" s="11">
        <f t="shared" si="9"/>
        <v>595</v>
      </c>
      <c r="B597" s="81" t="s">
        <v>1923</v>
      </c>
      <c r="C597" s="81" t="s">
        <v>1972</v>
      </c>
      <c r="D597" s="81" t="s">
        <v>2007</v>
      </c>
      <c r="E597" s="82">
        <v>5043</v>
      </c>
      <c r="F597" s="13" t="s">
        <v>764</v>
      </c>
      <c r="G597" s="14"/>
    </row>
    <row r="598" spans="1:7" s="16" customFormat="1">
      <c r="A598" s="11">
        <f t="shared" si="9"/>
        <v>596</v>
      </c>
      <c r="B598" s="81" t="s">
        <v>1924</v>
      </c>
      <c r="C598" s="81" t="s">
        <v>1973</v>
      </c>
      <c r="D598" s="81" t="s">
        <v>2008</v>
      </c>
      <c r="E598" s="82">
        <v>5289</v>
      </c>
      <c r="F598" s="13" t="s">
        <v>764</v>
      </c>
      <c r="G598" s="14"/>
    </row>
    <row r="599" spans="1:7" s="16" customFormat="1">
      <c r="A599" s="11">
        <f t="shared" si="9"/>
        <v>597</v>
      </c>
      <c r="B599" s="81" t="s">
        <v>1925</v>
      </c>
      <c r="C599" s="81" t="s">
        <v>1974</v>
      </c>
      <c r="D599" s="81" t="s">
        <v>2009</v>
      </c>
      <c r="E599" s="82">
        <v>9335.7000000000007</v>
      </c>
      <c r="F599" s="13" t="s">
        <v>764</v>
      </c>
      <c r="G599" s="14"/>
    </row>
    <row r="600" spans="1:7" s="16" customFormat="1">
      <c r="A600" s="11">
        <f t="shared" si="9"/>
        <v>598</v>
      </c>
      <c r="B600" s="81" t="s">
        <v>1927</v>
      </c>
      <c r="C600" s="81" t="s">
        <v>1985</v>
      </c>
      <c r="D600" s="81" t="s">
        <v>2010</v>
      </c>
      <c r="E600" s="82">
        <v>4871.79</v>
      </c>
      <c r="F600" s="13" t="s">
        <v>764</v>
      </c>
      <c r="G600" s="14"/>
    </row>
    <row r="601" spans="1:7" s="16" customFormat="1">
      <c r="A601" s="11">
        <f t="shared" si="9"/>
        <v>599</v>
      </c>
      <c r="B601" s="81" t="s">
        <v>1927</v>
      </c>
      <c r="C601" s="81" t="s">
        <v>1986</v>
      </c>
      <c r="D601" s="81" t="s">
        <v>2010</v>
      </c>
      <c r="E601" s="82">
        <v>4871.78</v>
      </c>
      <c r="F601" s="13" t="s">
        <v>764</v>
      </c>
      <c r="G601" s="14"/>
    </row>
    <row r="602" spans="1:7" s="16" customFormat="1">
      <c r="A602" s="11">
        <f t="shared" si="9"/>
        <v>600</v>
      </c>
      <c r="B602" s="81" t="s">
        <v>1927</v>
      </c>
      <c r="C602" s="81" t="s">
        <v>1987</v>
      </c>
      <c r="D602" s="81" t="s">
        <v>2010</v>
      </c>
      <c r="E602" s="82">
        <v>4871.78</v>
      </c>
      <c r="F602" s="13" t="s">
        <v>764</v>
      </c>
      <c r="G602" s="14"/>
    </row>
    <row r="603" spans="1:7" s="16" customFormat="1">
      <c r="A603" s="11">
        <f t="shared" si="9"/>
        <v>601</v>
      </c>
      <c r="B603" s="81" t="s">
        <v>1928</v>
      </c>
      <c r="C603" s="81" t="s">
        <v>1988</v>
      </c>
      <c r="D603" s="81" t="s">
        <v>2010</v>
      </c>
      <c r="E603" s="82">
        <v>9939.42</v>
      </c>
      <c r="F603" s="13" t="s">
        <v>764</v>
      </c>
      <c r="G603" s="14"/>
    </row>
    <row r="604" spans="1:7" s="16" customFormat="1">
      <c r="A604" s="11">
        <f t="shared" si="9"/>
        <v>602</v>
      </c>
      <c r="B604" s="81" t="s">
        <v>1929</v>
      </c>
      <c r="C604" s="81" t="s">
        <v>1989</v>
      </c>
      <c r="D604" s="81" t="s">
        <v>2010</v>
      </c>
      <c r="E604" s="82">
        <v>4039.41</v>
      </c>
      <c r="F604" s="13" t="s">
        <v>764</v>
      </c>
      <c r="G604" s="14"/>
    </row>
    <row r="605" spans="1:7" s="16" customFormat="1">
      <c r="A605" s="11">
        <f t="shared" si="9"/>
        <v>603</v>
      </c>
      <c r="B605" s="81" t="s">
        <v>1927</v>
      </c>
      <c r="C605" s="81" t="s">
        <v>1990</v>
      </c>
      <c r="D605" s="81" t="s">
        <v>2010</v>
      </c>
      <c r="E605" s="82">
        <v>4895.3999999999996</v>
      </c>
      <c r="F605" s="13" t="s">
        <v>764</v>
      </c>
      <c r="G605" s="14"/>
    </row>
    <row r="606" spans="1:7" s="16" customFormat="1">
      <c r="A606" s="11">
        <f t="shared" si="9"/>
        <v>604</v>
      </c>
      <c r="B606" s="81" t="s">
        <v>1927</v>
      </c>
      <c r="C606" s="81" t="s">
        <v>1991</v>
      </c>
      <c r="D606" s="81" t="s">
        <v>2010</v>
      </c>
      <c r="E606" s="82">
        <v>4895.3999999999996</v>
      </c>
      <c r="F606" s="13" t="s">
        <v>764</v>
      </c>
      <c r="G606" s="14"/>
    </row>
    <row r="607" spans="1:7" s="16" customFormat="1">
      <c r="A607" s="11">
        <f t="shared" si="9"/>
        <v>605</v>
      </c>
      <c r="B607" s="81" t="s">
        <v>1930</v>
      </c>
      <c r="C607" s="81" t="s">
        <v>1992</v>
      </c>
      <c r="D607" s="81" t="s">
        <v>2011</v>
      </c>
      <c r="E607" s="82">
        <v>9939.41</v>
      </c>
      <c r="F607" s="13" t="s">
        <v>764</v>
      </c>
      <c r="G607" s="14"/>
    </row>
    <row r="608" spans="1:7" s="16" customFormat="1">
      <c r="A608" s="11">
        <f t="shared" si="9"/>
        <v>606</v>
      </c>
      <c r="B608" s="81" t="s">
        <v>1931</v>
      </c>
      <c r="C608" s="81" t="s">
        <v>1993</v>
      </c>
      <c r="D608" s="81" t="s">
        <v>2012</v>
      </c>
      <c r="E608" s="82">
        <v>4895.3999999999996</v>
      </c>
      <c r="F608" s="13" t="s">
        <v>764</v>
      </c>
      <c r="G608" s="14"/>
    </row>
    <row r="609" spans="1:7" s="16" customFormat="1">
      <c r="A609" s="11">
        <f t="shared" si="9"/>
        <v>607</v>
      </c>
      <c r="B609" s="13" t="s">
        <v>1263</v>
      </c>
      <c r="C609" s="13" t="s">
        <v>1264</v>
      </c>
      <c r="D609" s="75" t="s">
        <v>1266</v>
      </c>
      <c r="E609" s="71">
        <v>1979</v>
      </c>
      <c r="F609" s="13" t="s">
        <v>764</v>
      </c>
      <c r="G609" s="14"/>
    </row>
    <row r="610" spans="1:7" s="16" customFormat="1">
      <c r="A610" s="11">
        <f t="shared" si="9"/>
        <v>608</v>
      </c>
      <c r="B610" s="13" t="s">
        <v>1263</v>
      </c>
      <c r="C610" s="13" t="s">
        <v>1265</v>
      </c>
      <c r="D610" s="75" t="s">
        <v>1266</v>
      </c>
      <c r="E610" s="71">
        <v>1979</v>
      </c>
      <c r="F610" s="13" t="s">
        <v>764</v>
      </c>
      <c r="G610" s="14"/>
    </row>
    <row r="611" spans="1:7" s="16" customFormat="1">
      <c r="A611" s="11">
        <f t="shared" si="9"/>
        <v>609</v>
      </c>
      <c r="B611" s="13" t="s">
        <v>1263</v>
      </c>
      <c r="C611" s="13" t="s">
        <v>1267</v>
      </c>
      <c r="D611" s="75" t="s">
        <v>1268</v>
      </c>
      <c r="E611" s="71">
        <v>1700</v>
      </c>
      <c r="F611" s="13" t="s">
        <v>764</v>
      </c>
      <c r="G611" s="14"/>
    </row>
    <row r="612" spans="1:7" s="16" customFormat="1">
      <c r="A612" s="11">
        <f t="shared" si="9"/>
        <v>610</v>
      </c>
      <c r="B612" s="13" t="s">
        <v>1263</v>
      </c>
      <c r="C612" s="13" t="s">
        <v>1269</v>
      </c>
      <c r="D612" s="75" t="s">
        <v>1268</v>
      </c>
      <c r="E612" s="71">
        <v>1700</v>
      </c>
      <c r="F612" s="13" t="s">
        <v>764</v>
      </c>
      <c r="G612" s="14"/>
    </row>
    <row r="613" spans="1:7" s="16" customFormat="1">
      <c r="A613" s="11">
        <f t="shared" si="9"/>
        <v>611</v>
      </c>
      <c r="B613" s="13" t="s">
        <v>1263</v>
      </c>
      <c r="C613" s="13" t="s">
        <v>1276</v>
      </c>
      <c r="D613" s="75" t="s">
        <v>1278</v>
      </c>
      <c r="E613" s="71">
        <v>2100</v>
      </c>
      <c r="F613" s="13" t="s">
        <v>764</v>
      </c>
      <c r="G613" s="14"/>
    </row>
    <row r="614" spans="1:7" s="16" customFormat="1">
      <c r="A614" s="11">
        <f t="shared" si="9"/>
        <v>612</v>
      </c>
      <c r="B614" s="13" t="s">
        <v>1263</v>
      </c>
      <c r="C614" s="13" t="s">
        <v>1277</v>
      </c>
      <c r="D614" s="75" t="s">
        <v>1278</v>
      </c>
      <c r="E614" s="71">
        <v>2100</v>
      </c>
      <c r="F614" s="13" t="s">
        <v>764</v>
      </c>
      <c r="G614" s="14"/>
    </row>
    <row r="615" spans="1:7" s="16" customFormat="1">
      <c r="A615" s="11">
        <f t="shared" si="9"/>
        <v>613</v>
      </c>
      <c r="B615" s="13" t="s">
        <v>1281</v>
      </c>
      <c r="C615" s="13" t="s">
        <v>1280</v>
      </c>
      <c r="D615" s="75" t="s">
        <v>1279</v>
      </c>
      <c r="E615" s="71">
        <v>1500</v>
      </c>
      <c r="F615" s="13" t="s">
        <v>764</v>
      </c>
      <c r="G615" s="14"/>
    </row>
    <row r="616" spans="1:7" s="16" customFormat="1">
      <c r="A616" s="11">
        <f t="shared" si="9"/>
        <v>614</v>
      </c>
      <c r="B616" s="81" t="s">
        <v>2013</v>
      </c>
      <c r="C616" s="81" t="s">
        <v>2016</v>
      </c>
      <c r="D616" s="81" t="s">
        <v>2003</v>
      </c>
      <c r="E616" s="82">
        <v>3075</v>
      </c>
      <c r="F616" s="13" t="s">
        <v>764</v>
      </c>
      <c r="G616" s="14"/>
    </row>
    <row r="617" spans="1:7" s="16" customFormat="1">
      <c r="A617" s="11">
        <f t="shared" si="9"/>
        <v>615</v>
      </c>
      <c r="B617" s="81" t="s">
        <v>2014</v>
      </c>
      <c r="C617" s="81" t="s">
        <v>2017</v>
      </c>
      <c r="D617" s="81" t="s">
        <v>2003</v>
      </c>
      <c r="E617" s="82">
        <v>738</v>
      </c>
      <c r="F617" s="13" t="s">
        <v>764</v>
      </c>
      <c r="G617" s="14"/>
    </row>
    <row r="618" spans="1:7" s="16" customFormat="1">
      <c r="A618" s="11">
        <f t="shared" si="9"/>
        <v>616</v>
      </c>
      <c r="B618" s="81" t="s">
        <v>2014</v>
      </c>
      <c r="C618" s="81" t="s">
        <v>2018</v>
      </c>
      <c r="D618" s="81" t="s">
        <v>2003</v>
      </c>
      <c r="E618" s="82">
        <v>738</v>
      </c>
      <c r="F618" s="13" t="s">
        <v>764</v>
      </c>
      <c r="G618" s="14"/>
    </row>
    <row r="619" spans="1:7" s="16" customFormat="1">
      <c r="A619" s="11">
        <f t="shared" si="9"/>
        <v>617</v>
      </c>
      <c r="B619" s="81" t="s">
        <v>2014</v>
      </c>
      <c r="C619" s="81" t="s">
        <v>2019</v>
      </c>
      <c r="D619" s="81" t="s">
        <v>2003</v>
      </c>
      <c r="E619" s="82">
        <v>738</v>
      </c>
      <c r="F619" s="13" t="s">
        <v>764</v>
      </c>
      <c r="G619" s="14"/>
    </row>
    <row r="620" spans="1:7" s="16" customFormat="1">
      <c r="A620" s="11">
        <f t="shared" si="9"/>
        <v>618</v>
      </c>
      <c r="B620" s="81" t="s">
        <v>2014</v>
      </c>
      <c r="C620" s="81" t="s">
        <v>2020</v>
      </c>
      <c r="D620" s="81" t="s">
        <v>2003</v>
      </c>
      <c r="E620" s="82">
        <v>738</v>
      </c>
      <c r="F620" s="13" t="s">
        <v>764</v>
      </c>
      <c r="G620" s="14"/>
    </row>
    <row r="621" spans="1:7" s="16" customFormat="1">
      <c r="A621" s="11">
        <f t="shared" si="9"/>
        <v>619</v>
      </c>
      <c r="B621" s="81" t="s">
        <v>2014</v>
      </c>
      <c r="C621" s="81" t="s">
        <v>2021</v>
      </c>
      <c r="D621" s="81" t="s">
        <v>2003</v>
      </c>
      <c r="E621" s="82">
        <v>738</v>
      </c>
      <c r="F621" s="13" t="s">
        <v>764</v>
      </c>
      <c r="G621" s="14"/>
    </row>
    <row r="622" spans="1:7" s="16" customFormat="1">
      <c r="A622" s="11">
        <f t="shared" si="9"/>
        <v>620</v>
      </c>
      <c r="B622" s="81" t="s">
        <v>2014</v>
      </c>
      <c r="C622" s="81" t="s">
        <v>2022</v>
      </c>
      <c r="D622" s="81" t="s">
        <v>2003</v>
      </c>
      <c r="E622" s="82">
        <v>738</v>
      </c>
      <c r="F622" s="13" t="s">
        <v>764</v>
      </c>
      <c r="G622" s="14"/>
    </row>
    <row r="623" spans="1:7" s="16" customFormat="1">
      <c r="A623" s="11">
        <f t="shared" si="9"/>
        <v>621</v>
      </c>
      <c r="B623" s="81" t="s">
        <v>2014</v>
      </c>
      <c r="C623" s="81" t="s">
        <v>2023</v>
      </c>
      <c r="D623" s="81" t="s">
        <v>2003</v>
      </c>
      <c r="E623" s="82">
        <v>738</v>
      </c>
      <c r="F623" s="13" t="s">
        <v>764</v>
      </c>
      <c r="G623" s="14"/>
    </row>
    <row r="624" spans="1:7" s="16" customFormat="1">
      <c r="A624" s="11">
        <f t="shared" si="9"/>
        <v>622</v>
      </c>
      <c r="B624" s="81" t="s">
        <v>2014</v>
      </c>
      <c r="C624" s="81" t="s">
        <v>2024</v>
      </c>
      <c r="D624" s="81" t="s">
        <v>2003</v>
      </c>
      <c r="E624" s="82">
        <v>738</v>
      </c>
      <c r="F624" s="13" t="s">
        <v>764</v>
      </c>
      <c r="G624" s="14"/>
    </row>
    <row r="625" spans="1:7" s="16" customFormat="1">
      <c r="A625" s="11">
        <f t="shared" si="9"/>
        <v>623</v>
      </c>
      <c r="B625" s="81" t="s">
        <v>2014</v>
      </c>
      <c r="C625" s="81" t="s">
        <v>2025</v>
      </c>
      <c r="D625" s="81" t="s">
        <v>2003</v>
      </c>
      <c r="E625" s="82">
        <v>738</v>
      </c>
      <c r="F625" s="13" t="s">
        <v>764</v>
      </c>
      <c r="G625" s="14"/>
    </row>
    <row r="626" spans="1:7" s="16" customFormat="1">
      <c r="A626" s="11">
        <f t="shared" si="9"/>
        <v>624</v>
      </c>
      <c r="B626" s="81" t="s">
        <v>2014</v>
      </c>
      <c r="C626" s="81" t="s">
        <v>2026</v>
      </c>
      <c r="D626" s="81" t="s">
        <v>2003</v>
      </c>
      <c r="E626" s="82">
        <v>738</v>
      </c>
      <c r="F626" s="13" t="s">
        <v>764</v>
      </c>
      <c r="G626" s="14"/>
    </row>
    <row r="627" spans="1:7" s="16" customFormat="1">
      <c r="A627" s="11">
        <f t="shared" si="9"/>
        <v>625</v>
      </c>
      <c r="B627" s="81" t="s">
        <v>2014</v>
      </c>
      <c r="C627" s="81" t="s">
        <v>2027</v>
      </c>
      <c r="D627" s="81" t="s">
        <v>2003</v>
      </c>
      <c r="E627" s="82">
        <v>738</v>
      </c>
      <c r="F627" s="13" t="s">
        <v>764</v>
      </c>
      <c r="G627" s="14"/>
    </row>
    <row r="628" spans="1:7" s="16" customFormat="1">
      <c r="A628" s="11">
        <f t="shared" si="9"/>
        <v>626</v>
      </c>
      <c r="B628" s="81" t="s">
        <v>2014</v>
      </c>
      <c r="C628" s="81" t="s">
        <v>2028</v>
      </c>
      <c r="D628" s="81" t="s">
        <v>2003</v>
      </c>
      <c r="E628" s="82">
        <v>738</v>
      </c>
      <c r="F628" s="13" t="s">
        <v>764</v>
      </c>
      <c r="G628" s="14"/>
    </row>
    <row r="629" spans="1:7" s="16" customFormat="1">
      <c r="A629" s="11">
        <f t="shared" si="9"/>
        <v>627</v>
      </c>
      <c r="B629" s="81" t="s">
        <v>2014</v>
      </c>
      <c r="C629" s="81" t="s">
        <v>2029</v>
      </c>
      <c r="D629" s="81" t="s">
        <v>2003</v>
      </c>
      <c r="E629" s="82">
        <v>738</v>
      </c>
      <c r="F629" s="13" t="s">
        <v>764</v>
      </c>
      <c r="G629" s="14"/>
    </row>
    <row r="630" spans="1:7" s="16" customFormat="1">
      <c r="A630" s="11">
        <f t="shared" si="9"/>
        <v>628</v>
      </c>
      <c r="B630" s="81" t="s">
        <v>2015</v>
      </c>
      <c r="C630" s="81" t="s">
        <v>2030</v>
      </c>
      <c r="D630" s="81" t="s">
        <v>2031</v>
      </c>
      <c r="E630" s="82">
        <v>4551</v>
      </c>
      <c r="F630" s="13" t="s">
        <v>764</v>
      </c>
      <c r="G630" s="14"/>
    </row>
    <row r="631" spans="1:7" s="16" customFormat="1">
      <c r="A631" s="11">
        <f t="shared" si="9"/>
        <v>629</v>
      </c>
      <c r="B631" s="13" t="s">
        <v>1285</v>
      </c>
      <c r="C631" s="13" t="s">
        <v>1062</v>
      </c>
      <c r="D631" s="75" t="s">
        <v>1073</v>
      </c>
      <c r="E631" s="71">
        <v>1230</v>
      </c>
      <c r="F631" s="13" t="s">
        <v>764</v>
      </c>
      <c r="G631" s="14"/>
    </row>
    <row r="632" spans="1:7" s="16" customFormat="1">
      <c r="A632" s="11">
        <f t="shared" si="9"/>
        <v>630</v>
      </c>
      <c r="B632" s="13" t="s">
        <v>1285</v>
      </c>
      <c r="C632" s="13" t="s">
        <v>1063</v>
      </c>
      <c r="D632" s="75" t="s">
        <v>1073</v>
      </c>
      <c r="E632" s="71">
        <v>1230</v>
      </c>
      <c r="F632" s="13" t="s">
        <v>764</v>
      </c>
      <c r="G632" s="14"/>
    </row>
    <row r="633" spans="1:7" s="16" customFormat="1">
      <c r="A633" s="11">
        <f t="shared" si="9"/>
        <v>631</v>
      </c>
      <c r="B633" s="13" t="s">
        <v>1285</v>
      </c>
      <c r="C633" s="13" t="s">
        <v>1064</v>
      </c>
      <c r="D633" s="75" t="s">
        <v>1073</v>
      </c>
      <c r="E633" s="71">
        <v>1230</v>
      </c>
      <c r="F633" s="13" t="s">
        <v>764</v>
      </c>
      <c r="G633" s="14"/>
    </row>
    <row r="634" spans="1:7" s="16" customFormat="1">
      <c r="A634" s="11">
        <f t="shared" si="9"/>
        <v>632</v>
      </c>
      <c r="B634" s="13" t="s">
        <v>1285</v>
      </c>
      <c r="C634" s="13" t="s">
        <v>1065</v>
      </c>
      <c r="D634" s="75" t="s">
        <v>1073</v>
      </c>
      <c r="E634" s="71">
        <v>1230</v>
      </c>
      <c r="F634" s="13" t="s">
        <v>764</v>
      </c>
      <c r="G634" s="14"/>
    </row>
    <row r="635" spans="1:7" s="16" customFormat="1">
      <c r="A635" s="11">
        <f t="shared" si="9"/>
        <v>633</v>
      </c>
      <c r="B635" s="13" t="s">
        <v>1285</v>
      </c>
      <c r="C635" s="13" t="s">
        <v>1066</v>
      </c>
      <c r="D635" s="75" t="s">
        <v>1073</v>
      </c>
      <c r="E635" s="71">
        <v>1230</v>
      </c>
      <c r="F635" s="13" t="s">
        <v>764</v>
      </c>
      <c r="G635" s="14"/>
    </row>
    <row r="636" spans="1:7" s="16" customFormat="1">
      <c r="A636" s="11">
        <f t="shared" si="9"/>
        <v>634</v>
      </c>
      <c r="B636" s="13" t="s">
        <v>1285</v>
      </c>
      <c r="C636" s="13" t="s">
        <v>1067</v>
      </c>
      <c r="D636" s="75" t="s">
        <v>1073</v>
      </c>
      <c r="E636" s="71">
        <v>1230</v>
      </c>
      <c r="F636" s="13" t="s">
        <v>764</v>
      </c>
      <c r="G636" s="14"/>
    </row>
    <row r="637" spans="1:7" s="16" customFormat="1">
      <c r="A637" s="11">
        <f t="shared" si="9"/>
        <v>635</v>
      </c>
      <c r="B637" s="13" t="s">
        <v>1285</v>
      </c>
      <c r="C637" s="13" t="s">
        <v>1068</v>
      </c>
      <c r="D637" s="75" t="s">
        <v>1073</v>
      </c>
      <c r="E637" s="71">
        <v>1230</v>
      </c>
      <c r="F637" s="13" t="s">
        <v>764</v>
      </c>
      <c r="G637" s="14"/>
    </row>
    <row r="638" spans="1:7" s="16" customFormat="1">
      <c r="A638" s="11">
        <f t="shared" si="9"/>
        <v>636</v>
      </c>
      <c r="B638" s="13" t="s">
        <v>1285</v>
      </c>
      <c r="C638" s="13" t="s">
        <v>1069</v>
      </c>
      <c r="D638" s="75" t="s">
        <v>1073</v>
      </c>
      <c r="E638" s="71">
        <v>1230</v>
      </c>
      <c r="F638" s="13" t="s">
        <v>764</v>
      </c>
      <c r="G638" s="14"/>
    </row>
    <row r="639" spans="1:7" s="16" customFormat="1">
      <c r="A639" s="11">
        <f t="shared" si="9"/>
        <v>637</v>
      </c>
      <c r="B639" s="13" t="s">
        <v>1285</v>
      </c>
      <c r="C639" s="13" t="s">
        <v>1070</v>
      </c>
      <c r="D639" s="75" t="s">
        <v>1073</v>
      </c>
      <c r="E639" s="71">
        <v>1230</v>
      </c>
      <c r="F639" s="13" t="s">
        <v>764</v>
      </c>
      <c r="G639" s="14"/>
    </row>
    <row r="640" spans="1:7" s="16" customFormat="1">
      <c r="A640" s="11">
        <f t="shared" si="9"/>
        <v>638</v>
      </c>
      <c r="B640" s="13" t="s">
        <v>1285</v>
      </c>
      <c r="C640" s="13" t="s">
        <v>1071</v>
      </c>
      <c r="D640" s="75" t="s">
        <v>1073</v>
      </c>
      <c r="E640" s="71">
        <v>1230</v>
      </c>
      <c r="F640" s="13" t="s">
        <v>764</v>
      </c>
      <c r="G640" s="14"/>
    </row>
    <row r="641" spans="1:7" s="16" customFormat="1" ht="12" customHeight="1">
      <c r="A641" s="11">
        <f t="shared" si="9"/>
        <v>639</v>
      </c>
      <c r="B641" s="13" t="s">
        <v>1285</v>
      </c>
      <c r="C641" s="13" t="s">
        <v>1072</v>
      </c>
      <c r="D641" s="75" t="s">
        <v>1073</v>
      </c>
      <c r="E641" s="71">
        <v>1230</v>
      </c>
      <c r="F641" s="13" t="s">
        <v>764</v>
      </c>
      <c r="G641" s="14"/>
    </row>
    <row r="642" spans="1:7" s="16" customFormat="1" ht="12" customHeight="1">
      <c r="A642" s="11">
        <f t="shared" si="9"/>
        <v>640</v>
      </c>
      <c r="B642" s="13" t="s">
        <v>1285</v>
      </c>
      <c r="C642" s="13" t="s">
        <v>1286</v>
      </c>
      <c r="D642" s="75" t="s">
        <v>1073</v>
      </c>
      <c r="E642" s="71">
        <v>1230</v>
      </c>
      <c r="F642" s="13" t="s">
        <v>764</v>
      </c>
      <c r="G642" s="14"/>
    </row>
    <row r="643" spans="1:7" s="16" customFormat="1" ht="12" customHeight="1">
      <c r="A643" s="11">
        <f t="shared" si="9"/>
        <v>641</v>
      </c>
      <c r="B643" s="13" t="s">
        <v>1283</v>
      </c>
      <c r="C643" s="13" t="s">
        <v>1287</v>
      </c>
      <c r="D643" s="75" t="s">
        <v>1293</v>
      </c>
      <c r="E643" s="71">
        <v>999.01</v>
      </c>
      <c r="F643" s="13" t="s">
        <v>764</v>
      </c>
      <c r="G643" s="14"/>
    </row>
    <row r="644" spans="1:7" s="16" customFormat="1" ht="12" customHeight="1">
      <c r="A644" s="11">
        <f t="shared" ref="A644:A707" si="10">ROW(A642)</f>
        <v>642</v>
      </c>
      <c r="B644" s="13" t="s">
        <v>1283</v>
      </c>
      <c r="C644" s="13" t="s">
        <v>1288</v>
      </c>
      <c r="D644" s="75" t="s">
        <v>1293</v>
      </c>
      <c r="E644" s="71">
        <v>999</v>
      </c>
      <c r="F644" s="13" t="s">
        <v>764</v>
      </c>
      <c r="G644" s="14"/>
    </row>
    <row r="645" spans="1:7" s="16" customFormat="1" ht="12" customHeight="1">
      <c r="A645" s="11">
        <f t="shared" si="10"/>
        <v>643</v>
      </c>
      <c r="B645" s="13" t="s">
        <v>1284</v>
      </c>
      <c r="C645" s="13" t="s">
        <v>1289</v>
      </c>
      <c r="D645" s="75" t="s">
        <v>1061</v>
      </c>
      <c r="E645" s="71">
        <v>1894.2</v>
      </c>
      <c r="F645" s="13" t="s">
        <v>764</v>
      </c>
      <c r="G645" s="14"/>
    </row>
    <row r="646" spans="1:7" s="16" customFormat="1" ht="12" customHeight="1">
      <c r="A646" s="11">
        <f t="shared" si="10"/>
        <v>644</v>
      </c>
      <c r="B646" s="13" t="s">
        <v>1284</v>
      </c>
      <c r="C646" s="13" t="s">
        <v>1290</v>
      </c>
      <c r="D646" s="75" t="s">
        <v>1061</v>
      </c>
      <c r="E646" s="71">
        <v>1894.2</v>
      </c>
      <c r="F646" s="13" t="s">
        <v>764</v>
      </c>
      <c r="G646" s="14"/>
    </row>
    <row r="647" spans="1:7" s="16" customFormat="1" ht="12" customHeight="1">
      <c r="A647" s="11">
        <f t="shared" si="10"/>
        <v>645</v>
      </c>
      <c r="B647" s="13" t="s">
        <v>1284</v>
      </c>
      <c r="C647" s="13" t="s">
        <v>1291</v>
      </c>
      <c r="D647" s="75" t="s">
        <v>1061</v>
      </c>
      <c r="E647" s="71">
        <v>1894.2</v>
      </c>
      <c r="F647" s="13" t="s">
        <v>764</v>
      </c>
      <c r="G647" s="14"/>
    </row>
    <row r="648" spans="1:7" s="16" customFormat="1" ht="12" customHeight="1">
      <c r="A648" s="11">
        <f t="shared" si="10"/>
        <v>646</v>
      </c>
      <c r="B648" s="13" t="s">
        <v>1284</v>
      </c>
      <c r="C648" s="13" t="s">
        <v>1292</v>
      </c>
      <c r="D648" s="75" t="s">
        <v>1061</v>
      </c>
      <c r="E648" s="71">
        <v>1894.2</v>
      </c>
      <c r="F648" s="13" t="s">
        <v>764</v>
      </c>
      <c r="G648" s="14"/>
    </row>
    <row r="649" spans="1:7" s="16" customFormat="1" ht="12" customHeight="1">
      <c r="A649" s="11">
        <f t="shared" si="10"/>
        <v>647</v>
      </c>
      <c r="B649" s="81" t="s">
        <v>2032</v>
      </c>
      <c r="C649" s="81" t="s">
        <v>2033</v>
      </c>
      <c r="D649" s="81" t="s">
        <v>2001</v>
      </c>
      <c r="E649" s="82">
        <v>1198.02</v>
      </c>
      <c r="F649" s="13" t="s">
        <v>764</v>
      </c>
      <c r="G649" s="14"/>
    </row>
    <row r="650" spans="1:7" s="16" customFormat="1" ht="12" customHeight="1">
      <c r="A650" s="11">
        <f t="shared" si="10"/>
        <v>648</v>
      </c>
      <c r="B650" s="81" t="s">
        <v>2032</v>
      </c>
      <c r="C650" s="81" t="s">
        <v>2034</v>
      </c>
      <c r="D650" s="81" t="s">
        <v>2001</v>
      </c>
      <c r="E650" s="82">
        <v>1198.02</v>
      </c>
      <c r="F650" s="13" t="s">
        <v>764</v>
      </c>
      <c r="G650" s="14"/>
    </row>
    <row r="651" spans="1:7" s="16" customFormat="1" ht="12" customHeight="1">
      <c r="A651" s="11">
        <f t="shared" si="10"/>
        <v>649</v>
      </c>
      <c r="B651" s="81" t="s">
        <v>2032</v>
      </c>
      <c r="C651" s="81" t="s">
        <v>2035</v>
      </c>
      <c r="D651" s="81" t="s">
        <v>2001</v>
      </c>
      <c r="E651" s="82">
        <v>1198.02</v>
      </c>
      <c r="F651" s="13" t="s">
        <v>764</v>
      </c>
      <c r="G651" s="14"/>
    </row>
    <row r="652" spans="1:7" s="16" customFormat="1" ht="12" customHeight="1">
      <c r="A652" s="11">
        <f t="shared" si="10"/>
        <v>650</v>
      </c>
      <c r="B652" s="81" t="s">
        <v>2032</v>
      </c>
      <c r="C652" s="81" t="s">
        <v>2036</v>
      </c>
      <c r="D652" s="81" t="s">
        <v>2001</v>
      </c>
      <c r="E652" s="82">
        <v>1198.02</v>
      </c>
      <c r="F652" s="13" t="s">
        <v>764</v>
      </c>
      <c r="G652" s="14"/>
    </row>
    <row r="653" spans="1:7" s="16" customFormat="1" ht="12" customHeight="1">
      <c r="A653" s="11">
        <f t="shared" si="10"/>
        <v>651</v>
      </c>
      <c r="B653" s="81" t="s">
        <v>2032</v>
      </c>
      <c r="C653" s="81" t="s">
        <v>2037</v>
      </c>
      <c r="D653" s="81" t="s">
        <v>2001</v>
      </c>
      <c r="E653" s="82">
        <v>1198.02</v>
      </c>
      <c r="F653" s="13" t="s">
        <v>764</v>
      </c>
      <c r="G653" s="14"/>
    </row>
    <row r="654" spans="1:7" s="16" customFormat="1" ht="12" customHeight="1">
      <c r="A654" s="11">
        <f t="shared" si="10"/>
        <v>652</v>
      </c>
      <c r="B654" s="81" t="s">
        <v>2032</v>
      </c>
      <c r="C654" s="81" t="s">
        <v>2038</v>
      </c>
      <c r="D654" s="81" t="s">
        <v>2001</v>
      </c>
      <c r="E654" s="82">
        <v>1198.02</v>
      </c>
      <c r="F654" s="13" t="s">
        <v>764</v>
      </c>
      <c r="G654" s="14"/>
    </row>
    <row r="655" spans="1:7" s="16" customFormat="1" ht="12" customHeight="1">
      <c r="A655" s="11">
        <f t="shared" si="10"/>
        <v>653</v>
      </c>
      <c r="B655" s="81" t="s">
        <v>2032</v>
      </c>
      <c r="C655" s="81" t="s">
        <v>2039</v>
      </c>
      <c r="D655" s="81" t="s">
        <v>2001</v>
      </c>
      <c r="E655" s="82">
        <v>1198.02</v>
      </c>
      <c r="F655" s="13" t="s">
        <v>764</v>
      </c>
      <c r="G655" s="14"/>
    </row>
    <row r="656" spans="1:7" s="16" customFormat="1" ht="12" customHeight="1">
      <c r="A656" s="11">
        <f t="shared" si="10"/>
        <v>654</v>
      </c>
      <c r="B656" s="81" t="s">
        <v>2032</v>
      </c>
      <c r="C656" s="81" t="s">
        <v>2040</v>
      </c>
      <c r="D656" s="81" t="s">
        <v>2001</v>
      </c>
      <c r="E656" s="82">
        <v>1198.02</v>
      </c>
      <c r="F656" s="13" t="s">
        <v>764</v>
      </c>
      <c r="G656" s="14"/>
    </row>
    <row r="657" spans="1:7" s="16" customFormat="1" ht="12" customHeight="1">
      <c r="A657" s="11">
        <f t="shared" si="10"/>
        <v>655</v>
      </c>
      <c r="B657" s="81" t="s">
        <v>2032</v>
      </c>
      <c r="C657" s="81" t="s">
        <v>2041</v>
      </c>
      <c r="D657" s="81" t="s">
        <v>2001</v>
      </c>
      <c r="E657" s="82">
        <v>1198.02</v>
      </c>
      <c r="F657" s="13" t="s">
        <v>764</v>
      </c>
      <c r="G657" s="14"/>
    </row>
    <row r="658" spans="1:7" s="16" customFormat="1" ht="12" customHeight="1">
      <c r="A658" s="11">
        <f t="shared" si="10"/>
        <v>656</v>
      </c>
      <c r="B658" s="81" t="s">
        <v>2032</v>
      </c>
      <c r="C658" s="81" t="s">
        <v>2042</v>
      </c>
      <c r="D658" s="81" t="s">
        <v>2001</v>
      </c>
      <c r="E658" s="82">
        <v>1198.02</v>
      </c>
      <c r="F658" s="13" t="s">
        <v>764</v>
      </c>
      <c r="G658" s="14"/>
    </row>
    <row r="659" spans="1:7" s="16" customFormat="1" ht="12" customHeight="1">
      <c r="A659" s="11">
        <f t="shared" si="10"/>
        <v>657</v>
      </c>
      <c r="B659" s="81" t="s">
        <v>2032</v>
      </c>
      <c r="C659" s="81" t="s">
        <v>2043</v>
      </c>
      <c r="D659" s="81" t="s">
        <v>2001</v>
      </c>
      <c r="E659" s="82">
        <v>1198.02</v>
      </c>
      <c r="F659" s="13" t="s">
        <v>764</v>
      </c>
      <c r="G659" s="14"/>
    </row>
    <row r="660" spans="1:7" s="16" customFormat="1" ht="12" customHeight="1">
      <c r="A660" s="11">
        <f t="shared" si="10"/>
        <v>658</v>
      </c>
      <c r="B660" s="81" t="s">
        <v>2032</v>
      </c>
      <c r="C660" s="81" t="s">
        <v>2044</v>
      </c>
      <c r="D660" s="81" t="s">
        <v>2001</v>
      </c>
      <c r="E660" s="82">
        <v>1198.02</v>
      </c>
      <c r="F660" s="13" t="s">
        <v>764</v>
      </c>
      <c r="G660" s="14"/>
    </row>
    <row r="661" spans="1:7" s="16" customFormat="1" ht="12" customHeight="1">
      <c r="A661" s="11">
        <f t="shared" si="10"/>
        <v>659</v>
      </c>
      <c r="B661" s="81" t="s">
        <v>2032</v>
      </c>
      <c r="C661" s="81" t="s">
        <v>2045</v>
      </c>
      <c r="D661" s="81" t="s">
        <v>2001</v>
      </c>
      <c r="E661" s="82">
        <v>1198.02</v>
      </c>
      <c r="F661" s="13" t="s">
        <v>764</v>
      </c>
      <c r="G661" s="14"/>
    </row>
    <row r="662" spans="1:7" s="16" customFormat="1" ht="12" customHeight="1">
      <c r="A662" s="11">
        <f t="shared" si="10"/>
        <v>660</v>
      </c>
      <c r="B662" s="81" t="s">
        <v>2032</v>
      </c>
      <c r="C662" s="81" t="s">
        <v>2046</v>
      </c>
      <c r="D662" s="81" t="s">
        <v>2001</v>
      </c>
      <c r="E662" s="82">
        <v>1198.02</v>
      </c>
      <c r="F662" s="13" t="s">
        <v>764</v>
      </c>
      <c r="G662" s="14"/>
    </row>
    <row r="663" spans="1:7" s="16" customFormat="1" ht="12" customHeight="1">
      <c r="A663" s="11">
        <f t="shared" si="10"/>
        <v>661</v>
      </c>
      <c r="B663" s="81" t="s">
        <v>2032</v>
      </c>
      <c r="C663" s="81" t="s">
        <v>2047</v>
      </c>
      <c r="D663" s="81" t="s">
        <v>2001</v>
      </c>
      <c r="E663" s="82">
        <v>1198.02</v>
      </c>
      <c r="F663" s="13" t="s">
        <v>764</v>
      </c>
      <c r="G663" s="14"/>
    </row>
    <row r="664" spans="1:7" s="16" customFormat="1" ht="12" customHeight="1">
      <c r="A664" s="11">
        <f t="shared" si="10"/>
        <v>662</v>
      </c>
      <c r="B664" s="81" t="s">
        <v>2032</v>
      </c>
      <c r="C664" s="81" t="s">
        <v>2048</v>
      </c>
      <c r="D664" s="81" t="s">
        <v>2001</v>
      </c>
      <c r="E664" s="82">
        <v>1198.02</v>
      </c>
      <c r="F664" s="13" t="s">
        <v>764</v>
      </c>
      <c r="G664" s="14"/>
    </row>
    <row r="665" spans="1:7" s="16" customFormat="1" ht="12" customHeight="1">
      <c r="A665" s="11">
        <f t="shared" si="10"/>
        <v>663</v>
      </c>
      <c r="B665" s="81" t="s">
        <v>2032</v>
      </c>
      <c r="C665" s="81" t="s">
        <v>2049</v>
      </c>
      <c r="D665" s="81" t="s">
        <v>2001</v>
      </c>
      <c r="E665" s="82">
        <v>1198.02</v>
      </c>
      <c r="F665" s="13" t="s">
        <v>764</v>
      </c>
      <c r="G665" s="14"/>
    </row>
    <row r="666" spans="1:7" s="16" customFormat="1" ht="12" customHeight="1">
      <c r="A666" s="11">
        <f t="shared" si="10"/>
        <v>664</v>
      </c>
      <c r="B666" s="81" t="s">
        <v>2032</v>
      </c>
      <c r="C666" s="81" t="s">
        <v>2050</v>
      </c>
      <c r="D666" s="81" t="s">
        <v>2001</v>
      </c>
      <c r="E666" s="82">
        <v>1198.02</v>
      </c>
      <c r="F666" s="13" t="s">
        <v>764</v>
      </c>
      <c r="G666" s="14"/>
    </row>
    <row r="667" spans="1:7" s="16" customFormat="1" ht="12" customHeight="1">
      <c r="A667" s="11">
        <f t="shared" si="10"/>
        <v>665</v>
      </c>
      <c r="B667" s="81" t="s">
        <v>2032</v>
      </c>
      <c r="C667" s="81" t="s">
        <v>2051</v>
      </c>
      <c r="D667" s="81" t="s">
        <v>2001</v>
      </c>
      <c r="E667" s="82">
        <v>1198.02</v>
      </c>
      <c r="F667" s="13" t="s">
        <v>764</v>
      </c>
      <c r="G667" s="14"/>
    </row>
    <row r="668" spans="1:7" s="16" customFormat="1" ht="12" customHeight="1">
      <c r="A668" s="11">
        <f t="shared" si="10"/>
        <v>666</v>
      </c>
      <c r="B668" s="81" t="s">
        <v>2032</v>
      </c>
      <c r="C668" s="81" t="s">
        <v>2052</v>
      </c>
      <c r="D668" s="81" t="s">
        <v>2001</v>
      </c>
      <c r="E668" s="82">
        <v>1198.02</v>
      </c>
      <c r="F668" s="13" t="s">
        <v>764</v>
      </c>
      <c r="G668" s="14"/>
    </row>
    <row r="669" spans="1:7" s="16" customFormat="1" ht="12" customHeight="1">
      <c r="A669" s="11">
        <f t="shared" si="10"/>
        <v>667</v>
      </c>
      <c r="B669" s="81" t="s">
        <v>2032</v>
      </c>
      <c r="C669" s="81" t="s">
        <v>2053</v>
      </c>
      <c r="D669" s="81" t="s">
        <v>2001</v>
      </c>
      <c r="E669" s="82">
        <v>1198.02</v>
      </c>
      <c r="F669" s="13" t="s">
        <v>764</v>
      </c>
      <c r="G669" s="14"/>
    </row>
    <row r="670" spans="1:7" s="16" customFormat="1" ht="12" customHeight="1">
      <c r="A670" s="11">
        <f t="shared" si="10"/>
        <v>668</v>
      </c>
      <c r="B670" s="13" t="s">
        <v>1755</v>
      </c>
      <c r="C670" s="13">
        <v>5349</v>
      </c>
      <c r="D670" s="75" t="s">
        <v>1756</v>
      </c>
      <c r="E670" s="71">
        <v>2706</v>
      </c>
      <c r="F670" s="13" t="s">
        <v>764</v>
      </c>
      <c r="G670" s="14"/>
    </row>
    <row r="671" spans="1:7" s="16" customFormat="1">
      <c r="A671" s="11">
        <f t="shared" si="10"/>
        <v>669</v>
      </c>
      <c r="B671" s="13" t="s">
        <v>122</v>
      </c>
      <c r="C671" s="13" t="s">
        <v>1143</v>
      </c>
      <c r="D671" s="75" t="s">
        <v>1142</v>
      </c>
      <c r="E671" s="71">
        <v>4629</v>
      </c>
      <c r="F671" s="13" t="s">
        <v>764</v>
      </c>
      <c r="G671" s="14"/>
    </row>
    <row r="672" spans="1:7" s="16" customFormat="1">
      <c r="A672" s="11">
        <f t="shared" si="10"/>
        <v>670</v>
      </c>
      <c r="B672" s="13" t="s">
        <v>1158</v>
      </c>
      <c r="C672" s="13" t="s">
        <v>1160</v>
      </c>
      <c r="D672" s="75" t="s">
        <v>1161</v>
      </c>
      <c r="E672" s="71">
        <v>5168.1400000000003</v>
      </c>
      <c r="F672" s="13" t="s">
        <v>764</v>
      </c>
      <c r="G672" s="14"/>
    </row>
    <row r="673" spans="1:7" s="16" customFormat="1">
      <c r="A673" s="11">
        <f t="shared" si="10"/>
        <v>671</v>
      </c>
      <c r="B673" s="13" t="s">
        <v>1158</v>
      </c>
      <c r="C673" s="13" t="s">
        <v>1166</v>
      </c>
      <c r="D673" s="75" t="s">
        <v>1167</v>
      </c>
      <c r="E673" s="71">
        <v>6150.51</v>
      </c>
      <c r="F673" s="13" t="s">
        <v>764</v>
      </c>
      <c r="G673" s="14"/>
    </row>
    <row r="674" spans="1:7" s="16" customFormat="1">
      <c r="A674" s="11">
        <f t="shared" si="10"/>
        <v>672</v>
      </c>
      <c r="B674" s="13" t="s">
        <v>1117</v>
      </c>
      <c r="C674" s="13" t="s">
        <v>1084</v>
      </c>
      <c r="D674" s="75" t="s">
        <v>933</v>
      </c>
      <c r="E674" s="71">
        <v>3480.9</v>
      </c>
      <c r="F674" s="13" t="s">
        <v>764</v>
      </c>
      <c r="G674" s="14"/>
    </row>
    <row r="675" spans="1:7" s="16" customFormat="1">
      <c r="A675" s="11">
        <f t="shared" si="10"/>
        <v>673</v>
      </c>
      <c r="B675" s="13" t="s">
        <v>1117</v>
      </c>
      <c r="C675" s="13" t="s">
        <v>1085</v>
      </c>
      <c r="D675" s="75" t="s">
        <v>933</v>
      </c>
      <c r="E675" s="71">
        <v>3480.9</v>
      </c>
      <c r="F675" s="13" t="s">
        <v>764</v>
      </c>
      <c r="G675" s="14"/>
    </row>
    <row r="676" spans="1:7" s="16" customFormat="1">
      <c r="A676" s="11">
        <f t="shared" si="10"/>
        <v>674</v>
      </c>
      <c r="B676" s="13" t="s">
        <v>1117</v>
      </c>
      <c r="C676" s="13" t="s">
        <v>1086</v>
      </c>
      <c r="D676" s="75" t="s">
        <v>933</v>
      </c>
      <c r="E676" s="71">
        <v>3480.9</v>
      </c>
      <c r="F676" s="13" t="s">
        <v>764</v>
      </c>
      <c r="G676" s="14"/>
    </row>
    <row r="677" spans="1:7" s="16" customFormat="1">
      <c r="A677" s="11">
        <f t="shared" si="10"/>
        <v>675</v>
      </c>
      <c r="B677" s="13" t="s">
        <v>1117</v>
      </c>
      <c r="C677" s="13" t="s">
        <v>1087</v>
      </c>
      <c r="D677" s="75" t="s">
        <v>933</v>
      </c>
      <c r="E677" s="71">
        <v>3480.9</v>
      </c>
      <c r="F677" s="13" t="s">
        <v>764</v>
      </c>
      <c r="G677" s="14"/>
    </row>
    <row r="678" spans="1:7" s="16" customFormat="1">
      <c r="A678" s="11">
        <f t="shared" si="10"/>
        <v>676</v>
      </c>
      <c r="B678" s="13" t="s">
        <v>1117</v>
      </c>
      <c r="C678" s="13" t="s">
        <v>1088</v>
      </c>
      <c r="D678" s="75" t="s">
        <v>933</v>
      </c>
      <c r="E678" s="71">
        <v>3480.9</v>
      </c>
      <c r="F678" s="13" t="s">
        <v>764</v>
      </c>
      <c r="G678" s="14"/>
    </row>
    <row r="679" spans="1:7" s="16" customFormat="1">
      <c r="A679" s="11">
        <f t="shared" si="10"/>
        <v>677</v>
      </c>
      <c r="B679" s="13" t="s">
        <v>1117</v>
      </c>
      <c r="C679" s="13" t="s">
        <v>1089</v>
      </c>
      <c r="D679" s="75" t="s">
        <v>933</v>
      </c>
      <c r="E679" s="71">
        <v>3480.9</v>
      </c>
      <c r="F679" s="13" t="s">
        <v>764</v>
      </c>
      <c r="G679" s="14"/>
    </row>
    <row r="680" spans="1:7" s="16" customFormat="1">
      <c r="A680" s="11">
        <f t="shared" si="10"/>
        <v>678</v>
      </c>
      <c r="B680" s="13" t="s">
        <v>1117</v>
      </c>
      <c r="C680" s="13" t="s">
        <v>1090</v>
      </c>
      <c r="D680" s="75" t="s">
        <v>933</v>
      </c>
      <c r="E680" s="71">
        <v>3480.9</v>
      </c>
      <c r="F680" s="13" t="s">
        <v>764</v>
      </c>
      <c r="G680" s="14"/>
    </row>
    <row r="681" spans="1:7" s="16" customFormat="1">
      <c r="A681" s="11">
        <f t="shared" si="10"/>
        <v>679</v>
      </c>
      <c r="B681" s="13" t="s">
        <v>1117</v>
      </c>
      <c r="C681" s="13" t="s">
        <v>1091</v>
      </c>
      <c r="D681" s="75" t="s">
        <v>933</v>
      </c>
      <c r="E681" s="71">
        <v>3480.9</v>
      </c>
      <c r="F681" s="13" t="s">
        <v>764</v>
      </c>
      <c r="G681" s="14"/>
    </row>
    <row r="682" spans="1:7" s="16" customFormat="1">
      <c r="A682" s="11">
        <f t="shared" si="10"/>
        <v>680</v>
      </c>
      <c r="B682" s="13" t="s">
        <v>1117</v>
      </c>
      <c r="C682" s="13" t="s">
        <v>1092</v>
      </c>
      <c r="D682" s="75" t="s">
        <v>933</v>
      </c>
      <c r="E682" s="71">
        <v>3480.9</v>
      </c>
      <c r="F682" s="13" t="s">
        <v>764</v>
      </c>
      <c r="G682" s="14"/>
    </row>
    <row r="683" spans="1:7" s="16" customFormat="1">
      <c r="A683" s="11">
        <f t="shared" si="10"/>
        <v>681</v>
      </c>
      <c r="B683" s="13" t="s">
        <v>1117</v>
      </c>
      <c r="C683" s="13" t="s">
        <v>1093</v>
      </c>
      <c r="D683" s="75" t="s">
        <v>933</v>
      </c>
      <c r="E683" s="71">
        <v>3480.9</v>
      </c>
      <c r="F683" s="13" t="s">
        <v>764</v>
      </c>
      <c r="G683" s="14"/>
    </row>
    <row r="684" spans="1:7" s="16" customFormat="1">
      <c r="A684" s="11">
        <f t="shared" si="10"/>
        <v>682</v>
      </c>
      <c r="B684" s="13" t="s">
        <v>1117</v>
      </c>
      <c r="C684" s="13" t="s">
        <v>1094</v>
      </c>
      <c r="D684" s="75" t="s">
        <v>933</v>
      </c>
      <c r="E684" s="71">
        <v>3480.9</v>
      </c>
      <c r="F684" s="13" t="s">
        <v>764</v>
      </c>
      <c r="G684" s="14"/>
    </row>
    <row r="685" spans="1:7" s="16" customFormat="1">
      <c r="A685" s="11">
        <f t="shared" si="10"/>
        <v>683</v>
      </c>
      <c r="B685" s="13" t="s">
        <v>1117</v>
      </c>
      <c r="C685" s="13" t="s">
        <v>1095</v>
      </c>
      <c r="D685" s="75" t="s">
        <v>933</v>
      </c>
      <c r="E685" s="71">
        <v>3480.9</v>
      </c>
      <c r="F685" s="13" t="s">
        <v>764</v>
      </c>
      <c r="G685" s="14"/>
    </row>
    <row r="686" spans="1:7" s="16" customFormat="1">
      <c r="A686" s="11">
        <f t="shared" si="10"/>
        <v>684</v>
      </c>
      <c r="B686" s="13" t="s">
        <v>1117</v>
      </c>
      <c r="C686" s="13" t="s">
        <v>1096</v>
      </c>
      <c r="D686" s="75" t="s">
        <v>933</v>
      </c>
      <c r="E686" s="71">
        <v>3480.9</v>
      </c>
      <c r="F686" s="13" t="s">
        <v>764</v>
      </c>
      <c r="G686" s="14"/>
    </row>
    <row r="687" spans="1:7" s="16" customFormat="1">
      <c r="A687" s="11">
        <f t="shared" si="10"/>
        <v>685</v>
      </c>
      <c r="B687" s="13" t="s">
        <v>1117</v>
      </c>
      <c r="C687" s="13" t="s">
        <v>1097</v>
      </c>
      <c r="D687" s="75" t="s">
        <v>933</v>
      </c>
      <c r="E687" s="71">
        <v>3480.9</v>
      </c>
      <c r="F687" s="13" t="s">
        <v>764</v>
      </c>
      <c r="G687" s="14"/>
    </row>
    <row r="688" spans="1:7" s="16" customFormat="1">
      <c r="A688" s="11">
        <f t="shared" si="10"/>
        <v>686</v>
      </c>
      <c r="B688" s="13" t="s">
        <v>1117</v>
      </c>
      <c r="C688" s="13" t="s">
        <v>1098</v>
      </c>
      <c r="D688" s="75" t="s">
        <v>933</v>
      </c>
      <c r="E688" s="71">
        <v>3480.9</v>
      </c>
      <c r="F688" s="13" t="s">
        <v>764</v>
      </c>
      <c r="G688" s="14"/>
    </row>
    <row r="689" spans="1:7" s="16" customFormat="1">
      <c r="A689" s="11">
        <f t="shared" si="10"/>
        <v>687</v>
      </c>
      <c r="B689" s="13" t="s">
        <v>1117</v>
      </c>
      <c r="C689" s="13" t="s">
        <v>1099</v>
      </c>
      <c r="D689" s="75" t="s">
        <v>933</v>
      </c>
      <c r="E689" s="71">
        <v>3480.9</v>
      </c>
      <c r="F689" s="13" t="s">
        <v>764</v>
      </c>
      <c r="G689" s="14"/>
    </row>
    <row r="690" spans="1:7" s="16" customFormat="1">
      <c r="A690" s="11">
        <f t="shared" si="10"/>
        <v>688</v>
      </c>
      <c r="B690" s="13" t="s">
        <v>1117</v>
      </c>
      <c r="C690" s="13" t="s">
        <v>1100</v>
      </c>
      <c r="D690" s="75" t="s">
        <v>933</v>
      </c>
      <c r="E690" s="71">
        <v>3480.9</v>
      </c>
      <c r="F690" s="13" t="s">
        <v>764</v>
      </c>
      <c r="G690" s="14"/>
    </row>
    <row r="691" spans="1:7" s="16" customFormat="1">
      <c r="A691" s="11">
        <f t="shared" si="10"/>
        <v>689</v>
      </c>
      <c r="B691" s="13" t="s">
        <v>1117</v>
      </c>
      <c r="C691" s="13" t="s">
        <v>1101</v>
      </c>
      <c r="D691" s="75" t="s">
        <v>933</v>
      </c>
      <c r="E691" s="71">
        <v>3480.9</v>
      </c>
      <c r="F691" s="13" t="s">
        <v>764</v>
      </c>
      <c r="G691" s="14"/>
    </row>
    <row r="692" spans="1:7" s="16" customFormat="1">
      <c r="A692" s="11">
        <f t="shared" si="10"/>
        <v>690</v>
      </c>
      <c r="B692" s="13" t="s">
        <v>1117</v>
      </c>
      <c r="C692" s="13" t="s">
        <v>1102</v>
      </c>
      <c r="D692" s="75" t="s">
        <v>933</v>
      </c>
      <c r="E692" s="71">
        <v>3480.9</v>
      </c>
      <c r="F692" s="13" t="s">
        <v>764</v>
      </c>
      <c r="G692" s="14"/>
    </row>
    <row r="693" spans="1:7" s="16" customFormat="1">
      <c r="A693" s="11">
        <f t="shared" si="10"/>
        <v>691</v>
      </c>
      <c r="B693" s="13" t="s">
        <v>1117</v>
      </c>
      <c r="C693" s="13" t="s">
        <v>1103</v>
      </c>
      <c r="D693" s="75" t="s">
        <v>933</v>
      </c>
      <c r="E693" s="71">
        <v>3480.9</v>
      </c>
      <c r="F693" s="13" t="s">
        <v>764</v>
      </c>
      <c r="G693" s="14"/>
    </row>
    <row r="694" spans="1:7" s="16" customFormat="1">
      <c r="A694" s="11">
        <f t="shared" si="10"/>
        <v>692</v>
      </c>
      <c r="B694" s="13" t="s">
        <v>1117</v>
      </c>
      <c r="C694" s="13" t="s">
        <v>1104</v>
      </c>
      <c r="D694" s="75" t="s">
        <v>933</v>
      </c>
      <c r="E694" s="71">
        <v>3480.9</v>
      </c>
      <c r="F694" s="13" t="s">
        <v>764</v>
      </c>
      <c r="G694" s="14"/>
    </row>
    <row r="695" spans="1:7" s="16" customFormat="1">
      <c r="A695" s="11">
        <f t="shared" si="10"/>
        <v>693</v>
      </c>
      <c r="B695" s="13" t="s">
        <v>1117</v>
      </c>
      <c r="C695" s="13" t="s">
        <v>1105</v>
      </c>
      <c r="D695" s="75" t="s">
        <v>933</v>
      </c>
      <c r="E695" s="71">
        <v>3480.9</v>
      </c>
      <c r="F695" s="13" t="s">
        <v>764</v>
      </c>
      <c r="G695" s="14"/>
    </row>
    <row r="696" spans="1:7" s="16" customFormat="1">
      <c r="A696" s="11">
        <f t="shared" si="10"/>
        <v>694</v>
      </c>
      <c r="B696" s="13" t="s">
        <v>1117</v>
      </c>
      <c r="C696" s="13" t="s">
        <v>1106</v>
      </c>
      <c r="D696" s="75" t="s">
        <v>933</v>
      </c>
      <c r="E696" s="71">
        <v>3480.9</v>
      </c>
      <c r="F696" s="13" t="s">
        <v>764</v>
      </c>
      <c r="G696" s="14"/>
    </row>
    <row r="697" spans="1:7" s="16" customFormat="1">
      <c r="A697" s="11">
        <f t="shared" si="10"/>
        <v>695</v>
      </c>
      <c r="B697" s="13" t="s">
        <v>1117</v>
      </c>
      <c r="C697" s="13" t="s">
        <v>1107</v>
      </c>
      <c r="D697" s="75" t="s">
        <v>933</v>
      </c>
      <c r="E697" s="71">
        <v>3480.9</v>
      </c>
      <c r="F697" s="13" t="s">
        <v>764</v>
      </c>
      <c r="G697" s="14"/>
    </row>
    <row r="698" spans="1:7" s="16" customFormat="1">
      <c r="A698" s="11">
        <f t="shared" si="10"/>
        <v>696</v>
      </c>
      <c r="B698" s="13" t="s">
        <v>1747</v>
      </c>
      <c r="C698" s="13" t="s">
        <v>1748</v>
      </c>
      <c r="D698" s="70" t="s">
        <v>252</v>
      </c>
      <c r="E698" s="26">
        <v>1426.8</v>
      </c>
      <c r="F698" s="13" t="s">
        <v>764</v>
      </c>
      <c r="G698" s="14"/>
    </row>
    <row r="699" spans="1:7" s="16" customFormat="1" ht="24">
      <c r="A699" s="11">
        <f t="shared" si="10"/>
        <v>697</v>
      </c>
      <c r="B699" s="13" t="s">
        <v>1749</v>
      </c>
      <c r="C699" s="13" t="s">
        <v>125</v>
      </c>
      <c r="D699" s="70" t="s">
        <v>252</v>
      </c>
      <c r="E699" s="26">
        <v>1328.4</v>
      </c>
      <c r="F699" s="13" t="s">
        <v>764</v>
      </c>
      <c r="G699" s="14"/>
    </row>
    <row r="700" spans="1:7" s="16" customFormat="1">
      <c r="A700" s="11">
        <f t="shared" si="10"/>
        <v>698</v>
      </c>
      <c r="B700" s="13" t="s">
        <v>2068</v>
      </c>
      <c r="C700" s="13" t="s">
        <v>1750</v>
      </c>
      <c r="D700" s="70" t="s">
        <v>252</v>
      </c>
      <c r="E700" s="26">
        <v>836.4</v>
      </c>
      <c r="F700" s="13" t="s">
        <v>764</v>
      </c>
      <c r="G700" s="14"/>
    </row>
    <row r="701" spans="1:7" s="16" customFormat="1">
      <c r="A701" s="11">
        <f t="shared" si="10"/>
        <v>699</v>
      </c>
      <c r="B701" s="13" t="s">
        <v>257</v>
      </c>
      <c r="C701" s="13" t="s">
        <v>1753</v>
      </c>
      <c r="D701" s="75" t="s">
        <v>246</v>
      </c>
      <c r="E701" s="26">
        <v>13590.27</v>
      </c>
      <c r="F701" s="13" t="s">
        <v>764</v>
      </c>
      <c r="G701" s="14"/>
    </row>
    <row r="702" spans="1:7" s="16" customFormat="1">
      <c r="A702" s="11">
        <f t="shared" si="10"/>
        <v>700</v>
      </c>
      <c r="B702" s="13" t="s">
        <v>250</v>
      </c>
      <c r="C702" s="13"/>
      <c r="D702" s="75" t="s">
        <v>248</v>
      </c>
      <c r="E702" s="71">
        <v>2607.6</v>
      </c>
      <c r="F702" s="13" t="s">
        <v>764</v>
      </c>
      <c r="G702" s="14"/>
    </row>
    <row r="703" spans="1:7" s="16" customFormat="1">
      <c r="A703" s="11">
        <f t="shared" si="10"/>
        <v>701</v>
      </c>
      <c r="B703" s="13" t="s">
        <v>1503</v>
      </c>
      <c r="C703" s="13"/>
      <c r="D703" s="75" t="s">
        <v>1505</v>
      </c>
      <c r="E703" s="71">
        <v>8778</v>
      </c>
      <c r="F703" s="13" t="s">
        <v>764</v>
      </c>
      <c r="G703" s="14"/>
    </row>
    <row r="704" spans="1:7" s="16" customFormat="1">
      <c r="A704" s="11">
        <f t="shared" si="10"/>
        <v>702</v>
      </c>
      <c r="B704" s="13" t="s">
        <v>1508</v>
      </c>
      <c r="C704" s="13" t="s">
        <v>1506</v>
      </c>
      <c r="D704" s="75" t="s">
        <v>1507</v>
      </c>
      <c r="E704" s="71">
        <v>9815.4</v>
      </c>
      <c r="F704" s="13" t="s">
        <v>764</v>
      </c>
      <c r="G704" s="14"/>
    </row>
    <row r="705" spans="1:7" s="16" customFormat="1">
      <c r="A705" s="11">
        <f t="shared" si="10"/>
        <v>703</v>
      </c>
      <c r="B705" s="13" t="s">
        <v>2293</v>
      </c>
      <c r="C705" s="13"/>
      <c r="D705" s="75">
        <v>44544</v>
      </c>
      <c r="E705" s="71">
        <v>8523.9</v>
      </c>
      <c r="F705" s="13" t="s">
        <v>764</v>
      </c>
      <c r="G705" s="14"/>
    </row>
    <row r="706" spans="1:7" s="16" customFormat="1">
      <c r="A706" s="11">
        <f t="shared" si="10"/>
        <v>704</v>
      </c>
      <c r="B706" s="13" t="s">
        <v>2295</v>
      </c>
      <c r="C706" s="13"/>
      <c r="D706" s="75">
        <v>44551</v>
      </c>
      <c r="E706" s="71">
        <v>21894</v>
      </c>
      <c r="F706" s="13" t="s">
        <v>764</v>
      </c>
      <c r="G706" s="14"/>
    </row>
    <row r="707" spans="1:7" s="16" customFormat="1">
      <c r="A707" s="11">
        <f t="shared" si="10"/>
        <v>705</v>
      </c>
      <c r="B707" s="13" t="s">
        <v>2296</v>
      </c>
      <c r="C707" s="13"/>
      <c r="D707" s="75">
        <v>44551</v>
      </c>
      <c r="E707" s="71">
        <v>14391</v>
      </c>
      <c r="F707" s="13" t="s">
        <v>764</v>
      </c>
      <c r="G707" s="14"/>
    </row>
    <row r="708" spans="1:7" s="16" customFormat="1">
      <c r="A708" s="11">
        <f t="shared" ref="A708:A771" si="11">ROW(A706)</f>
        <v>706</v>
      </c>
      <c r="B708" s="13" t="s">
        <v>2298</v>
      </c>
      <c r="C708" s="13"/>
      <c r="D708" s="75">
        <v>44551</v>
      </c>
      <c r="E708" s="71">
        <v>6027</v>
      </c>
      <c r="F708" s="13" t="s">
        <v>764</v>
      </c>
      <c r="G708" s="14"/>
    </row>
    <row r="709" spans="1:7" s="16" customFormat="1">
      <c r="A709" s="11">
        <f t="shared" si="11"/>
        <v>707</v>
      </c>
      <c r="B709" s="13" t="s">
        <v>2305</v>
      </c>
      <c r="C709" s="13"/>
      <c r="D709" s="75">
        <v>44525</v>
      </c>
      <c r="E709" s="71">
        <v>6300</v>
      </c>
      <c r="F709" s="13" t="s">
        <v>764</v>
      </c>
      <c r="G709" s="14"/>
    </row>
    <row r="710" spans="1:7" s="16" customFormat="1">
      <c r="A710" s="11">
        <f t="shared" si="11"/>
        <v>708</v>
      </c>
      <c r="B710" s="13" t="s">
        <v>2306</v>
      </c>
      <c r="C710" s="13"/>
      <c r="D710" s="75">
        <v>44525</v>
      </c>
      <c r="E710" s="71">
        <v>28800</v>
      </c>
      <c r="F710" s="13" t="s">
        <v>764</v>
      </c>
      <c r="G710" s="14"/>
    </row>
    <row r="711" spans="1:7" s="16" customFormat="1">
      <c r="A711" s="11">
        <f t="shared" si="11"/>
        <v>709</v>
      </c>
      <c r="B711" s="13" t="s">
        <v>2307</v>
      </c>
      <c r="C711" s="13"/>
      <c r="D711" s="75">
        <v>44536</v>
      </c>
      <c r="E711" s="71">
        <v>19188</v>
      </c>
      <c r="F711" s="13" t="s">
        <v>764</v>
      </c>
      <c r="G711" s="14"/>
    </row>
    <row r="712" spans="1:7" s="16" customFormat="1">
      <c r="A712" s="11">
        <f t="shared" si="11"/>
        <v>710</v>
      </c>
      <c r="B712" s="13" t="s">
        <v>2523</v>
      </c>
      <c r="C712" s="13"/>
      <c r="D712" s="75">
        <v>44893</v>
      </c>
      <c r="E712" s="71">
        <v>6590</v>
      </c>
      <c r="F712" s="13" t="s">
        <v>764</v>
      </c>
      <c r="G712" s="14"/>
    </row>
    <row r="713" spans="1:7" s="16" customFormat="1">
      <c r="A713" s="11">
        <f t="shared" si="11"/>
        <v>711</v>
      </c>
      <c r="B713" s="13" t="s">
        <v>2524</v>
      </c>
      <c r="C713" s="13"/>
      <c r="D713" s="75">
        <v>44847</v>
      </c>
      <c r="E713" s="71">
        <v>7899</v>
      </c>
      <c r="F713" s="13" t="s">
        <v>764</v>
      </c>
      <c r="G713" s="14"/>
    </row>
    <row r="714" spans="1:7" s="16" customFormat="1">
      <c r="A714" s="11">
        <f t="shared" si="11"/>
        <v>712</v>
      </c>
      <c r="B714" s="13" t="s">
        <v>2525</v>
      </c>
      <c r="C714" s="13"/>
      <c r="D714" s="75">
        <v>44903</v>
      </c>
      <c r="E714" s="71">
        <v>9799</v>
      </c>
      <c r="F714" s="13" t="s">
        <v>764</v>
      </c>
      <c r="G714" s="14"/>
    </row>
    <row r="715" spans="1:7" s="16" customFormat="1">
      <c r="A715" s="11">
        <f t="shared" si="11"/>
        <v>713</v>
      </c>
      <c r="B715" s="13" t="s">
        <v>2526</v>
      </c>
      <c r="C715" s="13"/>
      <c r="D715" s="75">
        <v>44785</v>
      </c>
      <c r="E715" s="71">
        <v>9446</v>
      </c>
      <c r="F715" s="13" t="s">
        <v>764</v>
      </c>
      <c r="G715" s="14"/>
    </row>
    <row r="716" spans="1:7" s="16" customFormat="1">
      <c r="A716" s="11">
        <f t="shared" si="11"/>
        <v>714</v>
      </c>
      <c r="B716" s="13" t="s">
        <v>2527</v>
      </c>
      <c r="C716" s="13"/>
      <c r="D716" s="75">
        <v>44832</v>
      </c>
      <c r="E716" s="71">
        <v>8094</v>
      </c>
      <c r="F716" s="13" t="s">
        <v>764</v>
      </c>
      <c r="G716" s="14"/>
    </row>
    <row r="717" spans="1:7" s="16" customFormat="1">
      <c r="A717" s="11">
        <f t="shared" si="11"/>
        <v>715</v>
      </c>
      <c r="B717" s="13" t="s">
        <v>2528</v>
      </c>
      <c r="C717" s="13"/>
      <c r="D717" s="75">
        <v>44910</v>
      </c>
      <c r="E717" s="71">
        <v>5265</v>
      </c>
      <c r="F717" s="13" t="s">
        <v>764</v>
      </c>
      <c r="G717" s="14"/>
    </row>
    <row r="718" spans="1:7" s="16" customFormat="1">
      <c r="A718" s="11">
        <f t="shared" si="11"/>
        <v>716</v>
      </c>
      <c r="B718" s="13" t="s">
        <v>2529</v>
      </c>
      <c r="C718" s="13"/>
      <c r="D718" s="75">
        <v>44840</v>
      </c>
      <c r="E718" s="71">
        <v>3075</v>
      </c>
      <c r="F718" s="13" t="s">
        <v>764</v>
      </c>
      <c r="G718" s="14"/>
    </row>
    <row r="719" spans="1:7" s="16" customFormat="1">
      <c r="A719" s="11">
        <f t="shared" si="11"/>
        <v>717</v>
      </c>
      <c r="B719" s="13" t="s">
        <v>2530</v>
      </c>
      <c r="C719" s="72"/>
      <c r="D719" s="75">
        <v>44840</v>
      </c>
      <c r="E719" s="71">
        <v>2805</v>
      </c>
      <c r="F719" s="13" t="s">
        <v>764</v>
      </c>
      <c r="G719" s="14"/>
    </row>
    <row r="720" spans="1:7" s="16" customFormat="1">
      <c r="A720" s="11">
        <f t="shared" si="11"/>
        <v>718</v>
      </c>
      <c r="B720" s="13" t="s">
        <v>2719</v>
      </c>
      <c r="C720" s="13"/>
      <c r="D720" s="75">
        <v>45261</v>
      </c>
      <c r="E720" s="71">
        <v>8118</v>
      </c>
      <c r="F720" s="13" t="s">
        <v>764</v>
      </c>
      <c r="G720" s="14"/>
    </row>
    <row r="721" spans="1:7" s="16" customFormat="1">
      <c r="A721" s="11">
        <f t="shared" si="11"/>
        <v>719</v>
      </c>
      <c r="B721" s="13" t="s">
        <v>2722</v>
      </c>
      <c r="C721" s="13"/>
      <c r="D721" s="75">
        <v>45083</v>
      </c>
      <c r="E721" s="71">
        <v>7479</v>
      </c>
      <c r="F721" s="13" t="s">
        <v>764</v>
      </c>
      <c r="G721" s="14"/>
    </row>
    <row r="722" spans="1:7" s="16" customFormat="1">
      <c r="A722" s="11">
        <f t="shared" si="11"/>
        <v>720</v>
      </c>
      <c r="B722" s="13" t="s">
        <v>2726</v>
      </c>
      <c r="C722" s="13"/>
      <c r="D722" s="75">
        <v>44992</v>
      </c>
      <c r="E722" s="71">
        <v>9693</v>
      </c>
      <c r="F722" s="13" t="s">
        <v>764</v>
      </c>
      <c r="G722" s="14"/>
    </row>
    <row r="723" spans="1:7" s="16" customFormat="1">
      <c r="A723" s="11">
        <f t="shared" si="11"/>
        <v>721</v>
      </c>
      <c r="B723" s="13" t="s">
        <v>2727</v>
      </c>
      <c r="C723" s="13"/>
      <c r="D723" s="75">
        <v>45014</v>
      </c>
      <c r="E723" s="71">
        <v>9596</v>
      </c>
      <c r="F723" s="13" t="s">
        <v>764</v>
      </c>
      <c r="G723" s="14"/>
    </row>
    <row r="724" spans="1:7" s="16" customFormat="1">
      <c r="A724" s="11">
        <f t="shared" si="11"/>
        <v>722</v>
      </c>
      <c r="B724" s="13" t="s">
        <v>2730</v>
      </c>
      <c r="C724" s="13"/>
      <c r="D724" s="75">
        <v>45168</v>
      </c>
      <c r="E724" s="71">
        <v>2559</v>
      </c>
      <c r="F724" s="13" t="s">
        <v>764</v>
      </c>
      <c r="G724" s="14"/>
    </row>
    <row r="725" spans="1:7" s="16" customFormat="1">
      <c r="A725" s="11">
        <f t="shared" si="11"/>
        <v>723</v>
      </c>
      <c r="B725" s="13" t="s">
        <v>2732</v>
      </c>
      <c r="C725" s="13"/>
      <c r="D725" s="75">
        <v>45282</v>
      </c>
      <c r="E725" s="71">
        <v>4800</v>
      </c>
      <c r="F725" s="13" t="s">
        <v>764</v>
      </c>
      <c r="G725" s="14"/>
    </row>
    <row r="726" spans="1:7" s="16" customFormat="1">
      <c r="A726" s="11">
        <f t="shared" si="11"/>
        <v>724</v>
      </c>
      <c r="B726" s="13" t="s">
        <v>2733</v>
      </c>
      <c r="C726" s="72"/>
      <c r="D726" s="75">
        <v>45281</v>
      </c>
      <c r="E726" s="71">
        <v>5999</v>
      </c>
      <c r="F726" s="13" t="s">
        <v>764</v>
      </c>
      <c r="G726" s="14"/>
    </row>
    <row r="727" spans="1:7" s="16" customFormat="1">
      <c r="A727" s="11">
        <f t="shared" si="11"/>
        <v>725</v>
      </c>
      <c r="B727" s="13" t="s">
        <v>999</v>
      </c>
      <c r="C727" s="13" t="s">
        <v>1002</v>
      </c>
      <c r="D727" s="75"/>
      <c r="E727" s="71">
        <v>800</v>
      </c>
      <c r="F727" s="13" t="s">
        <v>1007</v>
      </c>
      <c r="G727" s="14"/>
    </row>
    <row r="728" spans="1:7" s="16" customFormat="1">
      <c r="A728" s="11">
        <f t="shared" si="11"/>
        <v>726</v>
      </c>
      <c r="B728" s="13" t="s">
        <v>1000</v>
      </c>
      <c r="C728" s="13" t="s">
        <v>1001</v>
      </c>
      <c r="D728" s="75"/>
      <c r="E728" s="71">
        <v>600</v>
      </c>
      <c r="F728" s="13" t="s">
        <v>1007</v>
      </c>
      <c r="G728" s="14"/>
    </row>
    <row r="729" spans="1:7" s="16" customFormat="1">
      <c r="A729" s="11">
        <f t="shared" si="11"/>
        <v>727</v>
      </c>
      <c r="B729" s="13" t="s">
        <v>1003</v>
      </c>
      <c r="C729" s="13" t="s">
        <v>1004</v>
      </c>
      <c r="D729" s="75"/>
      <c r="E729" s="71">
        <v>2100</v>
      </c>
      <c r="F729" s="13" t="s">
        <v>1007</v>
      </c>
      <c r="G729" s="14"/>
    </row>
    <row r="730" spans="1:7" s="16" customFormat="1">
      <c r="A730" s="11">
        <f t="shared" si="11"/>
        <v>728</v>
      </c>
      <c r="B730" s="13" t="s">
        <v>1005</v>
      </c>
      <c r="C730" s="13" t="s">
        <v>1006</v>
      </c>
      <c r="D730" s="75"/>
      <c r="E730" s="71">
        <v>400</v>
      </c>
      <c r="F730" s="13" t="s">
        <v>1007</v>
      </c>
      <c r="G730" s="14"/>
    </row>
    <row r="731" spans="1:7" s="16" customFormat="1">
      <c r="A731" s="11">
        <f t="shared" si="11"/>
        <v>729</v>
      </c>
      <c r="B731" s="13" t="s">
        <v>1413</v>
      </c>
      <c r="C731" s="13" t="s">
        <v>1414</v>
      </c>
      <c r="D731" s="75" t="s">
        <v>1571</v>
      </c>
      <c r="E731" s="71">
        <v>2499</v>
      </c>
      <c r="F731" s="13" t="s">
        <v>1007</v>
      </c>
      <c r="G731" s="14"/>
    </row>
    <row r="732" spans="1:7" s="16" customFormat="1">
      <c r="A732" s="11">
        <f t="shared" si="11"/>
        <v>730</v>
      </c>
      <c r="B732" s="13" t="s">
        <v>1572</v>
      </c>
      <c r="C732" s="13"/>
      <c r="D732" s="75">
        <v>44550</v>
      </c>
      <c r="E732" s="71">
        <v>2949</v>
      </c>
      <c r="F732" s="13" t="s">
        <v>1007</v>
      </c>
      <c r="G732" s="14"/>
    </row>
    <row r="733" spans="1:7" s="16" customFormat="1">
      <c r="A733" s="11">
        <f t="shared" si="11"/>
        <v>731</v>
      </c>
      <c r="B733" s="13" t="s">
        <v>1572</v>
      </c>
      <c r="C733" s="13" t="s">
        <v>1573</v>
      </c>
      <c r="D733" s="75" t="s">
        <v>1574</v>
      </c>
      <c r="E733" s="71">
        <v>3698.96</v>
      </c>
      <c r="F733" s="13" t="s">
        <v>1007</v>
      </c>
      <c r="G733" s="14"/>
    </row>
    <row r="734" spans="1:7" s="16" customFormat="1">
      <c r="A734" s="11">
        <f t="shared" si="11"/>
        <v>732</v>
      </c>
      <c r="B734" s="13" t="s">
        <v>1579</v>
      </c>
      <c r="C734" s="13" t="s">
        <v>1580</v>
      </c>
      <c r="D734" s="75" t="s">
        <v>1581</v>
      </c>
      <c r="E734" s="71">
        <v>448.99</v>
      </c>
      <c r="F734" s="13" t="s">
        <v>1007</v>
      </c>
      <c r="G734" s="14"/>
    </row>
    <row r="735" spans="1:7" s="16" customFormat="1">
      <c r="A735" s="11">
        <f t="shared" si="11"/>
        <v>733</v>
      </c>
      <c r="B735" s="13" t="s">
        <v>2325</v>
      </c>
      <c r="C735" s="13" t="s">
        <v>2326</v>
      </c>
      <c r="D735" s="75">
        <v>44915</v>
      </c>
      <c r="E735" s="71">
        <v>4099</v>
      </c>
      <c r="F735" s="13" t="s">
        <v>1007</v>
      </c>
      <c r="G735" s="14"/>
    </row>
    <row r="736" spans="1:7" s="16" customFormat="1" ht="36">
      <c r="A736" s="11">
        <f t="shared" si="11"/>
        <v>734</v>
      </c>
      <c r="B736" s="13" t="s">
        <v>2796</v>
      </c>
      <c r="C736" s="13" t="s">
        <v>1017</v>
      </c>
      <c r="D736" s="13" t="s">
        <v>1018</v>
      </c>
      <c r="E736" s="12">
        <v>2767.5</v>
      </c>
      <c r="F736" s="13" t="s">
        <v>188</v>
      </c>
      <c r="G736" s="14"/>
    </row>
    <row r="737" spans="1:7" s="16" customFormat="1">
      <c r="A737" s="11">
        <f t="shared" si="11"/>
        <v>735</v>
      </c>
      <c r="B737" s="13" t="s">
        <v>1019</v>
      </c>
      <c r="C737" s="13">
        <v>1974</v>
      </c>
      <c r="D737" s="13">
        <v>2017</v>
      </c>
      <c r="E737" s="12">
        <v>3419.4</v>
      </c>
      <c r="F737" s="13" t="s">
        <v>188</v>
      </c>
      <c r="G737" s="14"/>
    </row>
    <row r="738" spans="1:7" s="16" customFormat="1">
      <c r="A738" s="11">
        <f t="shared" si="11"/>
        <v>736</v>
      </c>
      <c r="B738" s="13" t="s">
        <v>1019</v>
      </c>
      <c r="C738" s="13">
        <v>1975</v>
      </c>
      <c r="D738" s="13">
        <v>2017</v>
      </c>
      <c r="E738" s="12">
        <v>3419.4</v>
      </c>
      <c r="F738" s="13" t="s">
        <v>188</v>
      </c>
      <c r="G738" s="14"/>
    </row>
    <row r="739" spans="1:7" s="16" customFormat="1">
      <c r="A739" s="11">
        <f t="shared" si="11"/>
        <v>737</v>
      </c>
      <c r="B739" s="13" t="s">
        <v>1019</v>
      </c>
      <c r="C739" s="13">
        <v>1976</v>
      </c>
      <c r="D739" s="13">
        <v>2017</v>
      </c>
      <c r="E739" s="12">
        <v>3419.4</v>
      </c>
      <c r="F739" s="13" t="s">
        <v>188</v>
      </c>
      <c r="G739" s="14"/>
    </row>
    <row r="740" spans="1:7" s="16" customFormat="1">
      <c r="A740" s="11">
        <f t="shared" si="11"/>
        <v>738</v>
      </c>
      <c r="B740" s="13" t="s">
        <v>1025</v>
      </c>
      <c r="C740" s="13" t="s">
        <v>1349</v>
      </c>
      <c r="D740" s="13" t="s">
        <v>1026</v>
      </c>
      <c r="E740" s="12">
        <v>699</v>
      </c>
      <c r="F740" s="13" t="s">
        <v>188</v>
      </c>
      <c r="G740" s="14"/>
    </row>
    <row r="741" spans="1:7" s="16" customFormat="1">
      <c r="A741" s="11">
        <f t="shared" si="11"/>
        <v>739</v>
      </c>
      <c r="B741" s="13" t="s">
        <v>1027</v>
      </c>
      <c r="C741" s="13" t="s">
        <v>1348</v>
      </c>
      <c r="D741" s="13" t="s">
        <v>1028</v>
      </c>
      <c r="E741" s="12">
        <v>1249</v>
      </c>
      <c r="F741" s="13" t="s">
        <v>188</v>
      </c>
      <c r="G741" s="14"/>
    </row>
    <row r="742" spans="1:7" s="16" customFormat="1">
      <c r="A742" s="11">
        <f t="shared" si="11"/>
        <v>740</v>
      </c>
      <c r="B742" s="13" t="s">
        <v>1030</v>
      </c>
      <c r="C742" s="13" t="s">
        <v>1353</v>
      </c>
      <c r="D742" s="13" t="s">
        <v>1031</v>
      </c>
      <c r="E742" s="12">
        <v>1399</v>
      </c>
      <c r="F742" s="13" t="s">
        <v>188</v>
      </c>
      <c r="G742" s="14"/>
    </row>
    <row r="743" spans="1:7" s="16" customFormat="1">
      <c r="A743" s="11">
        <f t="shared" si="11"/>
        <v>741</v>
      </c>
      <c r="B743" s="13" t="s">
        <v>1033</v>
      </c>
      <c r="C743" s="13" t="s">
        <v>1034</v>
      </c>
      <c r="D743" s="13" t="s">
        <v>1035</v>
      </c>
      <c r="E743" s="12">
        <v>5149</v>
      </c>
      <c r="F743" s="13" t="s">
        <v>188</v>
      </c>
      <c r="G743" s="14"/>
    </row>
    <row r="744" spans="1:7" s="16" customFormat="1">
      <c r="A744" s="11">
        <f t="shared" si="11"/>
        <v>742</v>
      </c>
      <c r="B744" s="13" t="s">
        <v>1036</v>
      </c>
      <c r="C744" s="13" t="s">
        <v>1037</v>
      </c>
      <c r="D744" s="13" t="s">
        <v>1038</v>
      </c>
      <c r="E744" s="12">
        <v>1143.9000000000001</v>
      </c>
      <c r="F744" s="13" t="s">
        <v>188</v>
      </c>
      <c r="G744" s="14"/>
    </row>
    <row r="745" spans="1:7" s="16" customFormat="1">
      <c r="A745" s="11">
        <f t="shared" si="11"/>
        <v>743</v>
      </c>
      <c r="B745" s="13" t="s">
        <v>1039</v>
      </c>
      <c r="C745" s="13" t="s">
        <v>1347</v>
      </c>
      <c r="D745" s="13" t="s">
        <v>1038</v>
      </c>
      <c r="E745" s="12">
        <v>2029.5</v>
      </c>
      <c r="F745" s="13" t="s">
        <v>188</v>
      </c>
      <c r="G745" s="14"/>
    </row>
    <row r="746" spans="1:7" s="16" customFormat="1" ht="24">
      <c r="A746" s="11">
        <f t="shared" si="11"/>
        <v>744</v>
      </c>
      <c r="B746" s="13" t="s">
        <v>2797</v>
      </c>
      <c r="C746" s="13" t="s">
        <v>1041</v>
      </c>
      <c r="D746" s="13" t="s">
        <v>1042</v>
      </c>
      <c r="E746" s="12">
        <v>5141.3999999999996</v>
      </c>
      <c r="F746" s="13" t="s">
        <v>188</v>
      </c>
      <c r="G746" s="14"/>
    </row>
    <row r="747" spans="1:7" s="16" customFormat="1">
      <c r="A747" s="11">
        <f t="shared" si="11"/>
        <v>745</v>
      </c>
      <c r="B747" s="13" t="s">
        <v>2798</v>
      </c>
      <c r="C747" s="13" t="s">
        <v>1043</v>
      </c>
      <c r="D747" s="13" t="s">
        <v>1044</v>
      </c>
      <c r="E747" s="12">
        <v>1196</v>
      </c>
      <c r="F747" s="13" t="s">
        <v>188</v>
      </c>
      <c r="G747" s="14"/>
    </row>
    <row r="748" spans="1:7" s="16" customFormat="1">
      <c r="A748" s="11">
        <f t="shared" si="11"/>
        <v>746</v>
      </c>
      <c r="B748" s="13" t="s">
        <v>2799</v>
      </c>
      <c r="C748" s="13" t="s">
        <v>1045</v>
      </c>
      <c r="D748" s="13" t="s">
        <v>1031</v>
      </c>
      <c r="E748" s="12">
        <v>254.7</v>
      </c>
      <c r="F748" s="13" t="s">
        <v>188</v>
      </c>
      <c r="G748" s="14"/>
    </row>
    <row r="749" spans="1:7" s="16" customFormat="1">
      <c r="A749" s="11">
        <f t="shared" si="11"/>
        <v>747</v>
      </c>
      <c r="B749" s="13" t="s">
        <v>46</v>
      </c>
      <c r="C749" s="85" t="s">
        <v>1354</v>
      </c>
      <c r="D749" s="13" t="s">
        <v>1355</v>
      </c>
      <c r="E749" s="12">
        <v>4192</v>
      </c>
      <c r="F749" s="13" t="s">
        <v>188</v>
      </c>
      <c r="G749" s="14"/>
    </row>
    <row r="750" spans="1:7" s="16" customFormat="1">
      <c r="A750" s="11">
        <f t="shared" si="11"/>
        <v>748</v>
      </c>
      <c r="B750" s="13" t="s">
        <v>1359</v>
      </c>
      <c r="C750" s="85" t="s">
        <v>1362</v>
      </c>
      <c r="D750" s="13" t="s">
        <v>1360</v>
      </c>
      <c r="E750" s="12">
        <v>740</v>
      </c>
      <c r="F750" s="13" t="s">
        <v>188</v>
      </c>
      <c r="G750" s="14"/>
    </row>
    <row r="751" spans="1:7" s="16" customFormat="1">
      <c r="A751" s="11">
        <f t="shared" si="11"/>
        <v>749</v>
      </c>
      <c r="B751" s="13" t="s">
        <v>1361</v>
      </c>
      <c r="C751" s="85" t="s">
        <v>1363</v>
      </c>
      <c r="D751" s="13" t="s">
        <v>1364</v>
      </c>
      <c r="E751" s="12">
        <v>1115</v>
      </c>
      <c r="F751" s="13" t="s">
        <v>188</v>
      </c>
      <c r="G751" s="14"/>
    </row>
    <row r="752" spans="1:7" s="16" customFormat="1">
      <c r="A752" s="11">
        <f t="shared" si="11"/>
        <v>750</v>
      </c>
      <c r="B752" s="13" t="s">
        <v>1365</v>
      </c>
      <c r="C752" s="85" t="s">
        <v>1366</v>
      </c>
      <c r="D752" s="13" t="s">
        <v>1364</v>
      </c>
      <c r="E752" s="12">
        <v>922.5</v>
      </c>
      <c r="F752" s="13" t="s">
        <v>188</v>
      </c>
      <c r="G752" s="14"/>
    </row>
    <row r="753" spans="1:7" s="16" customFormat="1">
      <c r="A753" s="11">
        <f t="shared" si="11"/>
        <v>751</v>
      </c>
      <c r="B753" s="13" t="s">
        <v>1367</v>
      </c>
      <c r="C753" s="85" t="s">
        <v>1368</v>
      </c>
      <c r="D753" s="13" t="s">
        <v>1364</v>
      </c>
      <c r="E753" s="12">
        <v>800</v>
      </c>
      <c r="F753" s="13" t="s">
        <v>188</v>
      </c>
      <c r="G753" s="14"/>
    </row>
    <row r="754" spans="1:7" s="16" customFormat="1">
      <c r="A754" s="11">
        <f t="shared" si="11"/>
        <v>752</v>
      </c>
      <c r="B754" s="13" t="s">
        <v>1369</v>
      </c>
      <c r="C754" s="85" t="s">
        <v>1370</v>
      </c>
      <c r="D754" s="13" t="s">
        <v>1371</v>
      </c>
      <c r="E754" s="12">
        <v>2298.9899999999998</v>
      </c>
      <c r="F754" s="13" t="s">
        <v>188</v>
      </c>
      <c r="G754" s="14"/>
    </row>
    <row r="755" spans="1:7" s="16" customFormat="1">
      <c r="A755" s="11">
        <f t="shared" si="11"/>
        <v>753</v>
      </c>
      <c r="B755" s="13" t="s">
        <v>1642</v>
      </c>
      <c r="C755" s="85" t="s">
        <v>1643</v>
      </c>
      <c r="D755" s="13" t="s">
        <v>1644</v>
      </c>
      <c r="E755" s="12">
        <v>3349</v>
      </c>
      <c r="F755" s="13" t="s">
        <v>188</v>
      </c>
      <c r="G755" s="14"/>
    </row>
    <row r="756" spans="1:7" s="16" customFormat="1">
      <c r="A756" s="11">
        <f t="shared" si="11"/>
        <v>754</v>
      </c>
      <c r="B756" s="13" t="s">
        <v>1651</v>
      </c>
      <c r="C756" s="85" t="s">
        <v>1652</v>
      </c>
      <c r="D756" s="13" t="s">
        <v>1653</v>
      </c>
      <c r="E756" s="12">
        <v>1893.22</v>
      </c>
      <c r="F756" s="13" t="s">
        <v>188</v>
      </c>
      <c r="G756" s="14"/>
    </row>
    <row r="757" spans="1:7" s="16" customFormat="1">
      <c r="A757" s="11">
        <f t="shared" si="11"/>
        <v>755</v>
      </c>
      <c r="B757" s="13" t="s">
        <v>1655</v>
      </c>
      <c r="C757" s="85" t="s">
        <v>1656</v>
      </c>
      <c r="D757" s="70">
        <v>44167</v>
      </c>
      <c r="E757" s="12">
        <v>8954.4</v>
      </c>
      <c r="F757" s="13" t="s">
        <v>188</v>
      </c>
      <c r="G757" s="14"/>
    </row>
    <row r="758" spans="1:7" s="16" customFormat="1" ht="24">
      <c r="A758" s="11">
        <f t="shared" si="11"/>
        <v>756</v>
      </c>
      <c r="B758" s="11" t="s">
        <v>46</v>
      </c>
      <c r="C758" s="13" t="s">
        <v>2757</v>
      </c>
      <c r="D758" s="11">
        <v>2019</v>
      </c>
      <c r="E758" s="12">
        <v>355</v>
      </c>
      <c r="F758" s="13" t="s">
        <v>474</v>
      </c>
      <c r="G758" s="14"/>
    </row>
    <row r="759" spans="1:7" s="16" customFormat="1" ht="24">
      <c r="A759" s="11">
        <f t="shared" si="11"/>
        <v>757</v>
      </c>
      <c r="B759" s="11" t="s">
        <v>122</v>
      </c>
      <c r="C759" s="13" t="s">
        <v>2783</v>
      </c>
      <c r="D759" s="11">
        <v>2019</v>
      </c>
      <c r="E759" s="12">
        <v>5449</v>
      </c>
      <c r="F759" s="13" t="s">
        <v>474</v>
      </c>
      <c r="G759" s="14"/>
    </row>
    <row r="760" spans="1:7" s="16" customFormat="1" ht="24">
      <c r="A760" s="11">
        <f t="shared" si="11"/>
        <v>758</v>
      </c>
      <c r="B760" s="11" t="s">
        <v>1158</v>
      </c>
      <c r="C760" s="13" t="s">
        <v>2784</v>
      </c>
      <c r="D760" s="11">
        <v>2020</v>
      </c>
      <c r="E760" s="12">
        <v>6371</v>
      </c>
      <c r="F760" s="13" t="s">
        <v>474</v>
      </c>
      <c r="G760" s="14"/>
    </row>
    <row r="761" spans="1:7" s="16" customFormat="1" ht="24">
      <c r="A761" s="11">
        <f t="shared" si="11"/>
        <v>759</v>
      </c>
      <c r="B761" s="11" t="s">
        <v>2790</v>
      </c>
      <c r="C761" s="13" t="s">
        <v>2791</v>
      </c>
      <c r="D761" s="11">
        <v>2023</v>
      </c>
      <c r="E761" s="12">
        <v>2525</v>
      </c>
      <c r="F761" s="13" t="s">
        <v>474</v>
      </c>
      <c r="G761" s="14"/>
    </row>
    <row r="762" spans="1:7" s="16" customFormat="1" ht="24">
      <c r="A762" s="11">
        <f t="shared" si="11"/>
        <v>760</v>
      </c>
      <c r="B762" s="11" t="s">
        <v>2790</v>
      </c>
      <c r="C762" s="13" t="s">
        <v>2792</v>
      </c>
      <c r="D762" s="11">
        <v>2023</v>
      </c>
      <c r="E762" s="12">
        <v>2525</v>
      </c>
      <c r="F762" s="13" t="s">
        <v>474</v>
      </c>
      <c r="G762" s="14"/>
    </row>
    <row r="763" spans="1:7" s="16" customFormat="1" ht="24">
      <c r="A763" s="11">
        <f t="shared" si="11"/>
        <v>761</v>
      </c>
      <c r="B763" s="11" t="s">
        <v>2790</v>
      </c>
      <c r="C763" s="13" t="s">
        <v>2793</v>
      </c>
      <c r="D763" s="11">
        <v>2023</v>
      </c>
      <c r="E763" s="12">
        <v>2525</v>
      </c>
      <c r="F763" s="13" t="s">
        <v>474</v>
      </c>
      <c r="G763" s="14"/>
    </row>
    <row r="764" spans="1:7" s="16" customFormat="1" ht="24">
      <c r="A764" s="11">
        <f t="shared" si="11"/>
        <v>762</v>
      </c>
      <c r="B764" s="11" t="s">
        <v>2790</v>
      </c>
      <c r="C764" s="13" t="s">
        <v>2794</v>
      </c>
      <c r="D764" s="11">
        <v>2023</v>
      </c>
      <c r="E764" s="12">
        <v>2525</v>
      </c>
      <c r="F764" s="13" t="s">
        <v>474</v>
      </c>
      <c r="G764" s="14"/>
    </row>
    <row r="765" spans="1:7" s="16" customFormat="1">
      <c r="A765" s="11">
        <f t="shared" si="11"/>
        <v>763</v>
      </c>
      <c r="B765" s="11" t="s">
        <v>2698</v>
      </c>
      <c r="C765" s="13"/>
      <c r="D765" s="11">
        <v>2019</v>
      </c>
      <c r="E765" s="12">
        <v>4900</v>
      </c>
      <c r="F765" s="13" t="s">
        <v>2183</v>
      </c>
      <c r="G765" s="14"/>
    </row>
    <row r="766" spans="1:7" s="16" customFormat="1">
      <c r="A766" s="11">
        <f t="shared" si="11"/>
        <v>764</v>
      </c>
      <c r="B766" s="11" t="s">
        <v>1592</v>
      </c>
      <c r="C766" s="13"/>
      <c r="D766" s="11" t="s">
        <v>1593</v>
      </c>
      <c r="E766" s="12">
        <v>298890</v>
      </c>
      <c r="F766" s="13" t="s">
        <v>2183</v>
      </c>
      <c r="G766" s="14"/>
    </row>
    <row r="767" spans="1:7" s="16" customFormat="1">
      <c r="A767" s="11">
        <f t="shared" si="11"/>
        <v>765</v>
      </c>
      <c r="B767" s="11" t="s">
        <v>1594</v>
      </c>
      <c r="C767" s="13"/>
      <c r="D767" s="11" t="s">
        <v>1595</v>
      </c>
      <c r="E767" s="12">
        <v>9000</v>
      </c>
      <c r="F767" s="13" t="s">
        <v>2183</v>
      </c>
      <c r="G767" s="14"/>
    </row>
    <row r="768" spans="1:7" s="16" customFormat="1">
      <c r="A768" s="11">
        <f t="shared" si="11"/>
        <v>766</v>
      </c>
      <c r="B768" s="11" t="s">
        <v>1596</v>
      </c>
      <c r="C768" s="13"/>
      <c r="D768" s="11" t="s">
        <v>1597</v>
      </c>
      <c r="E768" s="12">
        <v>4900</v>
      </c>
      <c r="F768" s="13" t="s">
        <v>2183</v>
      </c>
      <c r="G768" s="14"/>
    </row>
    <row r="769" spans="1:7" s="16" customFormat="1">
      <c r="A769" s="11">
        <f t="shared" si="11"/>
        <v>767</v>
      </c>
      <c r="B769" s="11" t="s">
        <v>1586</v>
      </c>
      <c r="C769" s="13"/>
      <c r="D769" s="11" t="s">
        <v>1597</v>
      </c>
      <c r="E769" s="12">
        <v>210</v>
      </c>
      <c r="F769" s="13" t="s">
        <v>2183</v>
      </c>
      <c r="G769" s="14"/>
    </row>
    <row r="770" spans="1:7" s="16" customFormat="1">
      <c r="A770" s="11">
        <f t="shared" si="11"/>
        <v>768</v>
      </c>
      <c r="B770" s="11" t="s">
        <v>1598</v>
      </c>
      <c r="C770" s="13"/>
      <c r="D770" s="11" t="s">
        <v>1599</v>
      </c>
      <c r="E770" s="12">
        <v>2600</v>
      </c>
      <c r="F770" s="13" t="s">
        <v>2183</v>
      </c>
      <c r="G770" s="14"/>
    </row>
    <row r="771" spans="1:7" s="16" customFormat="1">
      <c r="A771" s="11">
        <f t="shared" si="11"/>
        <v>769</v>
      </c>
      <c r="B771" s="11" t="s">
        <v>2184</v>
      </c>
      <c r="C771" s="13"/>
      <c r="D771" s="11" t="s">
        <v>2185</v>
      </c>
      <c r="E771" s="12">
        <v>4467</v>
      </c>
      <c r="F771" s="13" t="s">
        <v>2183</v>
      </c>
      <c r="G771" s="14"/>
    </row>
    <row r="772" spans="1:7" s="16" customFormat="1">
      <c r="A772" s="11">
        <f t="shared" ref="A772:A794" si="12">ROW(A770)</f>
        <v>770</v>
      </c>
      <c r="B772" s="11" t="s">
        <v>1600</v>
      </c>
      <c r="C772" s="13"/>
      <c r="D772" s="11" t="s">
        <v>1601</v>
      </c>
      <c r="E772" s="12">
        <v>320498</v>
      </c>
      <c r="F772" s="13" t="s">
        <v>2183</v>
      </c>
      <c r="G772" s="14"/>
    </row>
    <row r="773" spans="1:7" s="16" customFormat="1">
      <c r="A773" s="11">
        <f t="shared" si="12"/>
        <v>771</v>
      </c>
      <c r="B773" s="11" t="s">
        <v>1602</v>
      </c>
      <c r="C773" s="13"/>
      <c r="D773" s="11" t="s">
        <v>1601</v>
      </c>
      <c r="E773" s="12">
        <v>36000</v>
      </c>
      <c r="F773" s="13" t="s">
        <v>2183</v>
      </c>
      <c r="G773" s="14"/>
    </row>
    <row r="774" spans="1:7" s="16" customFormat="1">
      <c r="A774" s="11">
        <f t="shared" si="12"/>
        <v>772</v>
      </c>
      <c r="B774" s="11" t="s">
        <v>2188</v>
      </c>
      <c r="C774" s="13"/>
      <c r="D774" s="75">
        <v>44522</v>
      </c>
      <c r="E774" s="12">
        <v>7000</v>
      </c>
      <c r="F774" s="13" t="s">
        <v>2183</v>
      </c>
      <c r="G774" s="14"/>
    </row>
    <row r="775" spans="1:7" s="16" customFormat="1">
      <c r="A775" s="11">
        <f t="shared" si="12"/>
        <v>773</v>
      </c>
      <c r="B775" s="11" t="s">
        <v>2508</v>
      </c>
      <c r="C775" s="13"/>
      <c r="D775" s="76">
        <v>2022</v>
      </c>
      <c r="E775" s="12">
        <v>28000</v>
      </c>
      <c r="F775" s="13" t="s">
        <v>2183</v>
      </c>
      <c r="G775" s="14"/>
    </row>
    <row r="776" spans="1:7" s="16" customFormat="1">
      <c r="A776" s="11">
        <f t="shared" si="12"/>
        <v>774</v>
      </c>
      <c r="B776" s="11" t="s">
        <v>2509</v>
      </c>
      <c r="C776" s="13"/>
      <c r="D776" s="76">
        <v>2022</v>
      </c>
      <c r="E776" s="12">
        <v>13500</v>
      </c>
      <c r="F776" s="13" t="s">
        <v>2183</v>
      </c>
      <c r="G776" s="14"/>
    </row>
    <row r="777" spans="1:7" s="16" customFormat="1">
      <c r="A777" s="11">
        <f t="shared" si="12"/>
        <v>775</v>
      </c>
      <c r="B777" s="11" t="s">
        <v>2493</v>
      </c>
      <c r="C777" s="13"/>
      <c r="D777" s="76">
        <v>2022</v>
      </c>
      <c r="E777" s="12">
        <v>3860</v>
      </c>
      <c r="F777" s="13" t="s">
        <v>2183</v>
      </c>
      <c r="G777" s="14"/>
    </row>
    <row r="778" spans="1:7" s="16" customFormat="1">
      <c r="A778" s="11">
        <f t="shared" si="12"/>
        <v>776</v>
      </c>
      <c r="B778" s="11" t="s">
        <v>128</v>
      </c>
      <c r="C778" s="13"/>
      <c r="D778" s="76">
        <v>2022</v>
      </c>
      <c r="E778" s="12">
        <v>14690</v>
      </c>
      <c r="F778" s="13" t="s">
        <v>2183</v>
      </c>
      <c r="G778" s="14"/>
    </row>
    <row r="779" spans="1:7" s="16" customFormat="1">
      <c r="A779" s="11">
        <f t="shared" si="12"/>
        <v>777</v>
      </c>
      <c r="B779" s="11" t="s">
        <v>1588</v>
      </c>
      <c r="C779" s="13"/>
      <c r="D779" s="76">
        <v>2022</v>
      </c>
      <c r="E779" s="12">
        <v>3500</v>
      </c>
      <c r="F779" s="13" t="s">
        <v>2183</v>
      </c>
      <c r="G779" s="14"/>
    </row>
    <row r="780" spans="1:7" s="16" customFormat="1">
      <c r="A780" s="11">
        <f t="shared" si="12"/>
        <v>778</v>
      </c>
      <c r="B780" s="11" t="s">
        <v>2510</v>
      </c>
      <c r="C780" s="13"/>
      <c r="D780" s="76">
        <v>2022</v>
      </c>
      <c r="E780" s="12">
        <v>1490</v>
      </c>
      <c r="F780" s="13" t="s">
        <v>2183</v>
      </c>
      <c r="G780" s="14"/>
    </row>
    <row r="781" spans="1:7" s="16" customFormat="1">
      <c r="A781" s="11">
        <f t="shared" si="12"/>
        <v>779</v>
      </c>
      <c r="B781" s="11" t="s">
        <v>2517</v>
      </c>
      <c r="C781" s="13"/>
      <c r="D781" s="76">
        <v>2022</v>
      </c>
      <c r="E781" s="12">
        <v>7200</v>
      </c>
      <c r="F781" s="13" t="s">
        <v>2183</v>
      </c>
      <c r="G781" s="14"/>
    </row>
    <row r="782" spans="1:7" s="16" customFormat="1">
      <c r="A782" s="11">
        <f t="shared" si="12"/>
        <v>780</v>
      </c>
      <c r="B782" s="11" t="s">
        <v>2511</v>
      </c>
      <c r="C782" s="13"/>
      <c r="D782" s="76">
        <v>2022</v>
      </c>
      <c r="E782" s="12">
        <v>6800</v>
      </c>
      <c r="F782" s="13" t="s">
        <v>2183</v>
      </c>
      <c r="G782" s="14"/>
    </row>
    <row r="783" spans="1:7" s="16" customFormat="1">
      <c r="A783" s="11">
        <f t="shared" si="12"/>
        <v>781</v>
      </c>
      <c r="B783" s="11" t="s">
        <v>2701</v>
      </c>
      <c r="C783" s="13"/>
      <c r="D783" s="76">
        <v>2023</v>
      </c>
      <c r="E783" s="12">
        <v>7944</v>
      </c>
      <c r="F783" s="13" t="s">
        <v>2183</v>
      </c>
      <c r="G783" s="14"/>
    </row>
    <row r="784" spans="1:7" s="16" customFormat="1">
      <c r="A784" s="11">
        <f t="shared" si="12"/>
        <v>782</v>
      </c>
      <c r="B784" s="11" t="s">
        <v>2702</v>
      </c>
      <c r="C784" s="13"/>
      <c r="D784" s="76">
        <v>2023</v>
      </c>
      <c r="E784" s="12">
        <v>2565</v>
      </c>
      <c r="F784" s="13" t="s">
        <v>2183</v>
      </c>
      <c r="G784" s="14"/>
    </row>
    <row r="785" spans="1:7" s="16" customFormat="1">
      <c r="A785" s="11">
        <f t="shared" si="12"/>
        <v>783</v>
      </c>
      <c r="B785" s="11" t="s">
        <v>2703</v>
      </c>
      <c r="C785" s="13"/>
      <c r="D785" s="76">
        <v>2023</v>
      </c>
      <c r="E785" s="12">
        <v>3498</v>
      </c>
      <c r="F785" s="13" t="s">
        <v>2183</v>
      </c>
      <c r="G785" s="14"/>
    </row>
    <row r="786" spans="1:7" s="16" customFormat="1">
      <c r="A786" s="11">
        <f t="shared" si="12"/>
        <v>784</v>
      </c>
      <c r="B786" s="11" t="s">
        <v>2704</v>
      </c>
      <c r="C786" s="13"/>
      <c r="D786" s="76">
        <v>2023</v>
      </c>
      <c r="E786" s="12">
        <v>3868</v>
      </c>
      <c r="F786" s="13" t="s">
        <v>2183</v>
      </c>
      <c r="G786" s="14"/>
    </row>
    <row r="787" spans="1:7" s="16" customFormat="1">
      <c r="A787" s="11">
        <f t="shared" si="12"/>
        <v>785</v>
      </c>
      <c r="B787" s="11" t="s">
        <v>2703</v>
      </c>
      <c r="C787" s="13"/>
      <c r="D787" s="76">
        <v>2023</v>
      </c>
      <c r="E787" s="12">
        <v>3498</v>
      </c>
      <c r="F787" s="13" t="s">
        <v>2183</v>
      </c>
      <c r="G787" s="14"/>
    </row>
    <row r="788" spans="1:7" s="16" customFormat="1">
      <c r="A788" s="11">
        <f t="shared" si="12"/>
        <v>786</v>
      </c>
      <c r="B788" s="11" t="s">
        <v>2702</v>
      </c>
      <c r="C788" s="13"/>
      <c r="D788" s="76">
        <v>2023</v>
      </c>
      <c r="E788" s="12">
        <v>2378</v>
      </c>
      <c r="F788" s="13" t="s">
        <v>2183</v>
      </c>
      <c r="G788" s="14"/>
    </row>
    <row r="789" spans="1:7" s="16" customFormat="1">
      <c r="A789" s="11">
        <f t="shared" si="12"/>
        <v>787</v>
      </c>
      <c r="B789" s="11" t="s">
        <v>2707</v>
      </c>
      <c r="C789" s="13"/>
      <c r="D789" s="76">
        <v>2023</v>
      </c>
      <c r="E789" s="12">
        <v>14200</v>
      </c>
      <c r="F789" s="13" t="s">
        <v>2183</v>
      </c>
      <c r="G789" s="14"/>
    </row>
    <row r="790" spans="1:7" s="16" customFormat="1">
      <c r="A790" s="11">
        <f t="shared" si="12"/>
        <v>788</v>
      </c>
      <c r="B790" s="11" t="s">
        <v>2704</v>
      </c>
      <c r="C790" s="13"/>
      <c r="D790" s="76">
        <v>2023</v>
      </c>
      <c r="E790" s="12">
        <v>4220</v>
      </c>
      <c r="F790" s="13" t="s">
        <v>2183</v>
      </c>
      <c r="G790" s="14"/>
    </row>
    <row r="791" spans="1:7" s="16" customFormat="1">
      <c r="A791" s="11">
        <f t="shared" si="12"/>
        <v>789</v>
      </c>
      <c r="B791" s="11" t="s">
        <v>2708</v>
      </c>
      <c r="C791" s="13"/>
      <c r="D791" s="76">
        <v>2023</v>
      </c>
      <c r="E791" s="12">
        <v>900</v>
      </c>
      <c r="F791" s="13" t="s">
        <v>2183</v>
      </c>
      <c r="G791" s="14"/>
    </row>
    <row r="792" spans="1:7" s="16" customFormat="1">
      <c r="A792" s="11">
        <f t="shared" si="12"/>
        <v>790</v>
      </c>
      <c r="B792" s="11" t="s">
        <v>2710</v>
      </c>
      <c r="C792" s="13"/>
      <c r="D792" s="76">
        <v>2023</v>
      </c>
      <c r="E792" s="12">
        <v>900</v>
      </c>
      <c r="F792" s="13" t="s">
        <v>2183</v>
      </c>
      <c r="G792" s="14"/>
    </row>
    <row r="793" spans="1:7" s="16" customFormat="1">
      <c r="A793" s="11">
        <f t="shared" si="12"/>
        <v>791</v>
      </c>
      <c r="B793" s="11" t="s">
        <v>2712</v>
      </c>
      <c r="C793" s="13"/>
      <c r="D793" s="76">
        <v>2023</v>
      </c>
      <c r="E793" s="12">
        <v>18000</v>
      </c>
      <c r="F793" s="13" t="s">
        <v>2183</v>
      </c>
      <c r="G793" s="14"/>
    </row>
    <row r="794" spans="1:7" s="16" customFormat="1">
      <c r="A794" s="11">
        <f t="shared" si="12"/>
        <v>792</v>
      </c>
      <c r="B794" s="11" t="s">
        <v>2700</v>
      </c>
      <c r="C794" s="13"/>
      <c r="D794" s="11">
        <v>2023</v>
      </c>
      <c r="E794" s="12">
        <v>15900</v>
      </c>
      <c r="F794" s="13" t="s">
        <v>2183</v>
      </c>
      <c r="G794" s="14"/>
    </row>
    <row r="795" spans="1:7">
      <c r="E795" s="87">
        <f>SUM(E3:E794)</f>
        <v>3457951.8999999962</v>
      </c>
    </row>
  </sheetData>
  <autoFilter ref="A2:F795"/>
  <phoneticPr fontId="2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1"/>
  <sheetViews>
    <sheetView topLeftCell="A84" workbookViewId="0">
      <selection activeCell="C123" sqref="C123"/>
    </sheetView>
  </sheetViews>
  <sheetFormatPr defaultColWidth="0" defaultRowHeight="12.75"/>
  <cols>
    <col min="1" max="1" width="5" bestFit="1" customWidth="1"/>
    <col min="2" max="2" width="56.7109375" bestFit="1" customWidth="1"/>
    <col min="3" max="3" width="15" customWidth="1"/>
    <col min="4" max="5" width="9.140625" customWidth="1"/>
    <col min="6" max="16384" width="9.140625" hidden="1"/>
  </cols>
  <sheetData>
    <row r="1" spans="1:3" ht="84" customHeight="1"/>
    <row r="2" spans="1:3">
      <c r="A2" s="3" t="s">
        <v>2</v>
      </c>
      <c r="B2" s="3" t="s">
        <v>0</v>
      </c>
      <c r="C2" s="4" t="s">
        <v>1</v>
      </c>
    </row>
    <row r="3" spans="1:3">
      <c r="A3" s="2">
        <v>1</v>
      </c>
      <c r="B3" s="2" t="s">
        <v>1300</v>
      </c>
      <c r="C3" s="5">
        <v>395086.61</v>
      </c>
    </row>
    <row r="4" spans="1:3">
      <c r="A4" s="2">
        <v>2</v>
      </c>
      <c r="B4" s="2" t="s">
        <v>1299</v>
      </c>
      <c r="C4" s="5">
        <v>383941.72</v>
      </c>
    </row>
    <row r="5" spans="1:3">
      <c r="A5" s="2">
        <v>3</v>
      </c>
      <c r="B5" s="2" t="s">
        <v>1294</v>
      </c>
      <c r="C5" s="5">
        <v>393281.76</v>
      </c>
    </row>
    <row r="6" spans="1:3">
      <c r="A6" s="2">
        <v>4</v>
      </c>
      <c r="B6" s="2" t="s">
        <v>1298</v>
      </c>
      <c r="C6" s="5">
        <v>403117.8</v>
      </c>
    </row>
    <row r="7" spans="1:3">
      <c r="A7" s="2">
        <v>5</v>
      </c>
      <c r="B7" s="2" t="s">
        <v>1296</v>
      </c>
      <c r="C7" s="5">
        <v>433926.8</v>
      </c>
    </row>
    <row r="8" spans="1:3">
      <c r="A8" s="2">
        <v>6</v>
      </c>
      <c r="B8" s="2" t="s">
        <v>1297</v>
      </c>
      <c r="C8" s="5">
        <v>280985.86</v>
      </c>
    </row>
    <row r="9" spans="1:3">
      <c r="A9" s="2">
        <v>7</v>
      </c>
      <c r="B9" s="2" t="s">
        <v>1295</v>
      </c>
      <c r="C9" s="5">
        <v>116914.06</v>
      </c>
    </row>
    <row r="10" spans="1:3">
      <c r="A10" s="2">
        <v>8</v>
      </c>
      <c r="B10" s="2" t="s">
        <v>1294</v>
      </c>
      <c r="C10" s="5">
        <v>393281.76</v>
      </c>
    </row>
    <row r="11" spans="1:3">
      <c r="A11" s="2">
        <v>9</v>
      </c>
      <c r="B11" s="2" t="s">
        <v>2190</v>
      </c>
      <c r="C11" s="5">
        <v>285952</v>
      </c>
    </row>
    <row r="12" spans="1:3">
      <c r="A12" s="2">
        <v>10</v>
      </c>
      <c r="B12" s="2" t="s">
        <v>2191</v>
      </c>
      <c r="C12" s="5">
        <v>386863</v>
      </c>
    </row>
    <row r="13" spans="1:3">
      <c r="A13" s="2">
        <v>11</v>
      </c>
      <c r="B13" s="2" t="s">
        <v>2192</v>
      </c>
      <c r="C13" s="5">
        <v>474190</v>
      </c>
    </row>
    <row r="14" spans="1:3">
      <c r="A14" s="2">
        <v>12</v>
      </c>
      <c r="B14" s="2" t="s">
        <v>2193</v>
      </c>
      <c r="C14" s="5">
        <v>143673</v>
      </c>
    </row>
    <row r="15" spans="1:3">
      <c r="A15" s="2">
        <v>13</v>
      </c>
      <c r="B15" s="2" t="s">
        <v>2194</v>
      </c>
      <c r="C15" s="5">
        <v>7257</v>
      </c>
    </row>
    <row r="16" spans="1:3">
      <c r="A16" s="2">
        <v>14</v>
      </c>
      <c r="B16" s="2" t="s">
        <v>2195</v>
      </c>
      <c r="C16" s="5">
        <v>5315</v>
      </c>
    </row>
    <row r="17" spans="1:3">
      <c r="A17" s="2">
        <v>15</v>
      </c>
      <c r="B17" s="2" t="s">
        <v>2196</v>
      </c>
      <c r="C17" s="5">
        <v>5315</v>
      </c>
    </row>
    <row r="18" spans="1:3">
      <c r="A18" s="2">
        <v>16</v>
      </c>
      <c r="B18" s="2" t="s">
        <v>2197</v>
      </c>
      <c r="C18" s="5">
        <v>5315</v>
      </c>
    </row>
    <row r="19" spans="1:3">
      <c r="A19" s="2">
        <v>17</v>
      </c>
      <c r="B19" s="2" t="s">
        <v>2198</v>
      </c>
      <c r="C19" s="5">
        <v>5315</v>
      </c>
    </row>
    <row r="20" spans="1:3">
      <c r="A20" s="2">
        <v>18</v>
      </c>
      <c r="B20" s="2" t="s">
        <v>2196</v>
      </c>
      <c r="C20" s="5">
        <v>5315</v>
      </c>
    </row>
    <row r="21" spans="1:3">
      <c r="A21" s="2">
        <v>19</v>
      </c>
      <c r="B21" s="2" t="s">
        <v>2199</v>
      </c>
      <c r="C21" s="5">
        <v>5315</v>
      </c>
    </row>
    <row r="22" spans="1:3">
      <c r="A22" s="2">
        <v>20</v>
      </c>
      <c r="B22" s="2" t="s">
        <v>2199</v>
      </c>
      <c r="C22" s="5">
        <v>5315</v>
      </c>
    </row>
    <row r="23" spans="1:3">
      <c r="A23" s="2">
        <v>21</v>
      </c>
      <c r="B23" s="2" t="s">
        <v>2200</v>
      </c>
      <c r="C23" s="5">
        <v>13370</v>
      </c>
    </row>
    <row r="24" spans="1:3">
      <c r="A24" s="2">
        <v>22</v>
      </c>
      <c r="B24" s="2" t="s">
        <v>2201</v>
      </c>
      <c r="C24" s="5">
        <v>7564</v>
      </c>
    </row>
    <row r="25" spans="1:3">
      <c r="A25" s="2">
        <v>23</v>
      </c>
      <c r="B25" s="2" t="s">
        <v>2202</v>
      </c>
      <c r="C25" s="5">
        <v>8900</v>
      </c>
    </row>
    <row r="26" spans="1:3">
      <c r="A26" s="2">
        <v>24</v>
      </c>
      <c r="B26" s="2" t="s">
        <v>2203</v>
      </c>
      <c r="C26" s="5">
        <v>7675</v>
      </c>
    </row>
    <row r="27" spans="1:3">
      <c r="A27" s="2">
        <v>25</v>
      </c>
      <c r="B27" s="2" t="s">
        <v>2204</v>
      </c>
      <c r="C27" s="5">
        <v>5900</v>
      </c>
    </row>
    <row r="28" spans="1:3">
      <c r="A28" s="2">
        <v>26</v>
      </c>
      <c r="B28" s="2" t="s">
        <v>2205</v>
      </c>
      <c r="C28" s="5">
        <v>7675</v>
      </c>
    </row>
    <row r="29" spans="1:3">
      <c r="A29" s="2">
        <v>27</v>
      </c>
      <c r="B29" s="2" t="s">
        <v>2206</v>
      </c>
      <c r="C29" s="5">
        <v>7675</v>
      </c>
    </row>
    <row r="30" spans="1:3">
      <c r="A30" s="2">
        <v>28</v>
      </c>
      <c r="B30" s="2" t="s">
        <v>2207</v>
      </c>
      <c r="C30" s="5">
        <v>7675</v>
      </c>
    </row>
    <row r="31" spans="1:3">
      <c r="A31" s="2">
        <v>29</v>
      </c>
      <c r="B31" s="2" t="s">
        <v>2208</v>
      </c>
      <c r="C31" s="5">
        <v>5900</v>
      </c>
    </row>
    <row r="32" spans="1:3">
      <c r="A32" s="2">
        <v>30</v>
      </c>
      <c r="B32" s="2" t="s">
        <v>2209</v>
      </c>
      <c r="C32" s="5">
        <v>7257</v>
      </c>
    </row>
    <row r="33" spans="1:3">
      <c r="A33" s="2">
        <v>31</v>
      </c>
      <c r="B33" s="2" t="s">
        <v>2210</v>
      </c>
      <c r="C33" s="5">
        <v>7257</v>
      </c>
    </row>
    <row r="34" spans="1:3">
      <c r="A34" s="2">
        <v>32</v>
      </c>
      <c r="B34" s="2" t="s">
        <v>2211</v>
      </c>
      <c r="C34" s="5">
        <v>7257</v>
      </c>
    </row>
    <row r="35" spans="1:3">
      <c r="A35" s="2">
        <v>33</v>
      </c>
      <c r="B35" s="2" t="s">
        <v>2212</v>
      </c>
      <c r="C35" s="5">
        <v>8487</v>
      </c>
    </row>
    <row r="36" spans="1:3">
      <c r="A36" s="2">
        <v>34</v>
      </c>
      <c r="B36" s="2" t="s">
        <v>2213</v>
      </c>
      <c r="C36" s="5">
        <v>9963</v>
      </c>
    </row>
    <row r="37" spans="1:3">
      <c r="A37" s="2">
        <v>35</v>
      </c>
      <c r="B37" s="2" t="s">
        <v>2214</v>
      </c>
      <c r="C37" s="5">
        <v>17097</v>
      </c>
    </row>
    <row r="38" spans="1:3">
      <c r="A38" s="2">
        <v>36</v>
      </c>
      <c r="B38" s="2" t="s">
        <v>2215</v>
      </c>
      <c r="C38" s="5">
        <v>17097</v>
      </c>
    </row>
    <row r="39" spans="1:3">
      <c r="A39" s="2">
        <v>37</v>
      </c>
      <c r="B39" s="2" t="s">
        <v>2216</v>
      </c>
      <c r="C39" s="5">
        <v>7675</v>
      </c>
    </row>
    <row r="40" spans="1:3">
      <c r="A40" s="2">
        <v>38</v>
      </c>
      <c r="B40" s="2" t="s">
        <v>2217</v>
      </c>
      <c r="C40" s="5">
        <v>7675</v>
      </c>
    </row>
    <row r="41" spans="1:3">
      <c r="A41" s="2">
        <v>39</v>
      </c>
      <c r="B41" s="2" t="s">
        <v>2218</v>
      </c>
      <c r="C41" s="5">
        <v>7675</v>
      </c>
    </row>
    <row r="42" spans="1:3">
      <c r="A42" s="2">
        <v>40</v>
      </c>
      <c r="B42" s="2" t="s">
        <v>2219</v>
      </c>
      <c r="C42" s="5">
        <v>7675</v>
      </c>
    </row>
    <row r="43" spans="1:3">
      <c r="A43" s="2">
        <v>41</v>
      </c>
      <c r="B43" s="2" t="s">
        <v>2220</v>
      </c>
      <c r="C43" s="5">
        <v>7675</v>
      </c>
    </row>
    <row r="44" spans="1:3">
      <c r="A44" s="2">
        <v>42</v>
      </c>
      <c r="B44" s="2" t="s">
        <v>2221</v>
      </c>
      <c r="C44" s="5">
        <v>7257</v>
      </c>
    </row>
    <row r="45" spans="1:3">
      <c r="A45" s="2">
        <v>43</v>
      </c>
      <c r="B45" s="2" t="s">
        <v>2222</v>
      </c>
      <c r="C45" s="5">
        <v>7257</v>
      </c>
    </row>
    <row r="46" spans="1:3">
      <c r="A46" s="2">
        <v>44</v>
      </c>
      <c r="B46" s="2" t="s">
        <v>2223</v>
      </c>
      <c r="C46" s="5">
        <v>7675</v>
      </c>
    </row>
    <row r="47" spans="1:3">
      <c r="A47" s="2">
        <v>45</v>
      </c>
      <c r="B47" s="2" t="s">
        <v>2224</v>
      </c>
      <c r="C47" s="5">
        <v>7257</v>
      </c>
    </row>
    <row r="48" spans="1:3">
      <c r="A48" s="2">
        <v>46</v>
      </c>
      <c r="B48" s="2" t="s">
        <v>2225</v>
      </c>
      <c r="C48" s="5">
        <v>18487</v>
      </c>
    </row>
    <row r="49" spans="1:3">
      <c r="A49" s="2">
        <v>47</v>
      </c>
      <c r="B49" s="2" t="s">
        <v>2226</v>
      </c>
      <c r="C49" s="5">
        <v>7257</v>
      </c>
    </row>
    <row r="50" spans="1:3">
      <c r="A50" s="2">
        <v>48</v>
      </c>
      <c r="B50" s="2" t="s">
        <v>2227</v>
      </c>
      <c r="C50" s="5">
        <v>8487</v>
      </c>
    </row>
    <row r="51" spans="1:3">
      <c r="A51" s="2">
        <v>49</v>
      </c>
      <c r="B51" s="2" t="s">
        <v>2228</v>
      </c>
      <c r="C51" s="5">
        <v>5526</v>
      </c>
    </row>
    <row r="52" spans="1:3">
      <c r="A52" s="2">
        <v>50</v>
      </c>
      <c r="B52" s="2" t="s">
        <v>2229</v>
      </c>
      <c r="C52" s="5">
        <v>9963</v>
      </c>
    </row>
    <row r="53" spans="1:3">
      <c r="A53" s="2">
        <v>51</v>
      </c>
      <c r="B53" s="2" t="s">
        <v>2230</v>
      </c>
      <c r="C53" s="5">
        <v>6344</v>
      </c>
    </row>
    <row r="54" spans="1:3">
      <c r="A54" s="2">
        <v>52</v>
      </c>
      <c r="B54" s="2" t="s">
        <v>2231</v>
      </c>
      <c r="C54" s="5">
        <v>5672</v>
      </c>
    </row>
    <row r="55" spans="1:3">
      <c r="A55" s="2">
        <v>53</v>
      </c>
      <c r="B55" s="2" t="s">
        <v>2232</v>
      </c>
      <c r="C55" s="5">
        <v>5900</v>
      </c>
    </row>
    <row r="56" spans="1:3">
      <c r="A56" s="2">
        <v>54</v>
      </c>
      <c r="B56" s="2" t="s">
        <v>2232</v>
      </c>
      <c r="C56" s="5">
        <v>7257</v>
      </c>
    </row>
    <row r="57" spans="1:3">
      <c r="A57" s="2">
        <v>55</v>
      </c>
      <c r="B57" s="2" t="s">
        <v>2233</v>
      </c>
      <c r="C57" s="5">
        <v>7318</v>
      </c>
    </row>
    <row r="58" spans="1:3">
      <c r="A58" s="2">
        <v>56</v>
      </c>
      <c r="B58" s="2" t="s">
        <v>2234</v>
      </c>
      <c r="C58" s="5">
        <v>8487</v>
      </c>
    </row>
    <row r="59" spans="1:3">
      <c r="A59" s="2">
        <v>57</v>
      </c>
      <c r="B59" s="2" t="s">
        <v>2235</v>
      </c>
      <c r="C59" s="5">
        <v>17097</v>
      </c>
    </row>
    <row r="60" spans="1:3">
      <c r="A60" s="2">
        <v>58</v>
      </c>
      <c r="B60" s="2" t="s">
        <v>2236</v>
      </c>
      <c r="C60" s="5">
        <v>5900</v>
      </c>
    </row>
    <row r="61" spans="1:3">
      <c r="A61" s="2">
        <v>59</v>
      </c>
      <c r="B61" s="2" t="s">
        <v>2237</v>
      </c>
      <c r="C61" s="5">
        <v>5900</v>
      </c>
    </row>
    <row r="62" spans="1:3">
      <c r="A62" s="2">
        <v>60</v>
      </c>
      <c r="B62" s="2" t="s">
        <v>2238</v>
      </c>
      <c r="C62" s="5">
        <v>8487</v>
      </c>
    </row>
    <row r="63" spans="1:3">
      <c r="A63" s="2">
        <v>61</v>
      </c>
      <c r="B63" s="2" t="s">
        <v>2239</v>
      </c>
      <c r="C63" s="5">
        <v>13714</v>
      </c>
    </row>
    <row r="64" spans="1:3">
      <c r="A64" s="2">
        <v>62</v>
      </c>
      <c r="B64" s="2" t="s">
        <v>2240</v>
      </c>
      <c r="C64" s="5">
        <v>5900</v>
      </c>
    </row>
    <row r="65" spans="1:3">
      <c r="A65" s="2">
        <v>63</v>
      </c>
      <c r="B65" s="2" t="s">
        <v>2241</v>
      </c>
      <c r="C65" s="5">
        <v>8487</v>
      </c>
    </row>
    <row r="66" spans="1:3">
      <c r="A66" s="2">
        <v>64</v>
      </c>
      <c r="B66" s="2" t="s">
        <v>2242</v>
      </c>
      <c r="C66" s="5">
        <v>7257</v>
      </c>
    </row>
    <row r="67" spans="1:3">
      <c r="A67" s="2">
        <v>65</v>
      </c>
      <c r="B67" s="2" t="s">
        <v>2243</v>
      </c>
      <c r="C67" s="5">
        <v>5900</v>
      </c>
    </row>
    <row r="68" spans="1:3">
      <c r="A68" s="2">
        <v>66</v>
      </c>
      <c r="B68" s="2" t="s">
        <v>2244</v>
      </c>
      <c r="C68" s="5">
        <v>5900</v>
      </c>
    </row>
    <row r="69" spans="1:3">
      <c r="A69" s="2">
        <v>67</v>
      </c>
      <c r="B69" s="2" t="s">
        <v>2245</v>
      </c>
      <c r="C69" s="5">
        <v>7675</v>
      </c>
    </row>
    <row r="70" spans="1:3">
      <c r="A70" s="2">
        <v>68</v>
      </c>
      <c r="B70" s="2" t="s">
        <v>2246</v>
      </c>
      <c r="C70" s="5">
        <v>7675</v>
      </c>
    </row>
    <row r="71" spans="1:3">
      <c r="A71" s="2">
        <v>69</v>
      </c>
      <c r="B71" s="2" t="s">
        <v>2247</v>
      </c>
      <c r="C71" s="5">
        <v>8900</v>
      </c>
    </row>
    <row r="72" spans="1:3">
      <c r="A72" s="2">
        <v>70</v>
      </c>
      <c r="B72" s="2" t="s">
        <v>2248</v>
      </c>
      <c r="C72" s="5">
        <v>5900</v>
      </c>
    </row>
    <row r="73" spans="1:3">
      <c r="A73" s="2">
        <v>71</v>
      </c>
      <c r="B73" s="2" t="s">
        <v>2249</v>
      </c>
      <c r="C73" s="5">
        <v>5900</v>
      </c>
    </row>
    <row r="74" spans="1:3">
      <c r="A74" s="2">
        <v>72</v>
      </c>
      <c r="B74" s="2" t="s">
        <v>2250</v>
      </c>
      <c r="C74" s="5">
        <v>5900</v>
      </c>
    </row>
    <row r="75" spans="1:3">
      <c r="A75" s="2">
        <v>73</v>
      </c>
      <c r="B75" s="2" t="s">
        <v>2251</v>
      </c>
      <c r="C75" s="5">
        <v>8900</v>
      </c>
    </row>
    <row r="76" spans="1:3">
      <c r="A76" s="2">
        <v>74</v>
      </c>
      <c r="B76" s="2" t="s">
        <v>2245</v>
      </c>
      <c r="C76" s="5">
        <v>10512</v>
      </c>
    </row>
    <row r="77" spans="1:3">
      <c r="A77" s="2">
        <v>75</v>
      </c>
      <c r="B77" s="2" t="s">
        <v>2252</v>
      </c>
      <c r="C77" s="5">
        <v>5900</v>
      </c>
    </row>
    <row r="78" spans="1:3">
      <c r="A78" s="2">
        <v>76</v>
      </c>
      <c r="B78" s="2" t="s">
        <v>2253</v>
      </c>
      <c r="C78" s="5">
        <v>6039</v>
      </c>
    </row>
    <row r="79" spans="1:3">
      <c r="A79" s="2">
        <v>77</v>
      </c>
      <c r="B79" s="2" t="s">
        <v>2254</v>
      </c>
      <c r="C79" s="5">
        <v>6039</v>
      </c>
    </row>
    <row r="80" spans="1:3">
      <c r="A80" s="2">
        <v>78</v>
      </c>
      <c r="B80" s="2" t="s">
        <v>2255</v>
      </c>
      <c r="C80" s="5">
        <v>6039</v>
      </c>
    </row>
    <row r="81" spans="1:3">
      <c r="A81" s="2">
        <v>79</v>
      </c>
      <c r="B81" s="2" t="s">
        <v>2256</v>
      </c>
      <c r="C81" s="5">
        <v>7257</v>
      </c>
    </row>
    <row r="82" spans="1:3">
      <c r="A82" s="2">
        <v>80</v>
      </c>
      <c r="B82" s="2" t="s">
        <v>2257</v>
      </c>
      <c r="C82" s="5">
        <v>7257</v>
      </c>
    </row>
    <row r="83" spans="1:3">
      <c r="A83" s="2">
        <v>81</v>
      </c>
      <c r="B83" s="2" t="s">
        <v>2258</v>
      </c>
      <c r="C83" s="5">
        <v>6428</v>
      </c>
    </row>
    <row r="84" spans="1:3">
      <c r="A84" s="2">
        <v>82</v>
      </c>
      <c r="B84" s="2" t="s">
        <v>2258</v>
      </c>
      <c r="C84" s="5">
        <v>6428</v>
      </c>
    </row>
    <row r="85" spans="1:3">
      <c r="A85" s="2">
        <v>83</v>
      </c>
      <c r="B85" s="2" t="s">
        <v>2259</v>
      </c>
      <c r="C85" s="5">
        <v>5900</v>
      </c>
    </row>
    <row r="86" spans="1:3">
      <c r="A86" s="2">
        <v>84</v>
      </c>
      <c r="B86" s="2" t="s">
        <v>2260</v>
      </c>
      <c r="C86" s="5">
        <v>5315</v>
      </c>
    </row>
    <row r="87" spans="1:3">
      <c r="A87" s="2">
        <v>85</v>
      </c>
      <c r="B87" s="2" t="s">
        <v>2261</v>
      </c>
      <c r="C87" s="5">
        <v>5900</v>
      </c>
    </row>
    <row r="88" spans="1:3">
      <c r="A88" s="2">
        <v>86</v>
      </c>
      <c r="B88" s="2" t="s">
        <v>2262</v>
      </c>
      <c r="C88" s="5">
        <v>5900</v>
      </c>
    </row>
    <row r="89" spans="1:3">
      <c r="A89" s="2">
        <v>87</v>
      </c>
      <c r="B89" s="2" t="s">
        <v>2263</v>
      </c>
      <c r="C89" s="5">
        <v>7463</v>
      </c>
    </row>
    <row r="90" spans="1:3">
      <c r="A90" s="2">
        <v>88</v>
      </c>
      <c r="B90" s="2" t="s">
        <v>2264</v>
      </c>
      <c r="C90" s="5">
        <v>7463</v>
      </c>
    </row>
    <row r="91" spans="1:3">
      <c r="A91" s="2">
        <v>89</v>
      </c>
      <c r="B91" s="2" t="s">
        <v>2265</v>
      </c>
      <c r="C91" s="5">
        <v>7463</v>
      </c>
    </row>
    <row r="92" spans="1:3">
      <c r="A92" s="2">
        <v>90</v>
      </c>
      <c r="B92" s="2" t="s">
        <v>2266</v>
      </c>
      <c r="C92" s="5">
        <v>7463</v>
      </c>
    </row>
    <row r="93" spans="1:3">
      <c r="A93" s="2">
        <v>91</v>
      </c>
      <c r="B93" s="2" t="s">
        <v>2267</v>
      </c>
      <c r="C93" s="5">
        <v>5315</v>
      </c>
    </row>
    <row r="94" spans="1:3">
      <c r="A94" s="2">
        <v>92</v>
      </c>
      <c r="B94" s="2" t="s">
        <v>2268</v>
      </c>
      <c r="C94" s="5">
        <v>6039</v>
      </c>
    </row>
    <row r="95" spans="1:3">
      <c r="A95" s="2">
        <v>93</v>
      </c>
      <c r="B95" s="2" t="s">
        <v>2269</v>
      </c>
      <c r="C95" s="5">
        <v>6344</v>
      </c>
    </row>
    <row r="96" spans="1:3">
      <c r="A96" s="2">
        <v>94</v>
      </c>
      <c r="B96" s="2" t="s">
        <v>2270</v>
      </c>
      <c r="C96" s="5">
        <v>6344</v>
      </c>
    </row>
    <row r="97" spans="1:3">
      <c r="A97" s="2">
        <v>95</v>
      </c>
      <c r="B97" s="2" t="s">
        <v>2271</v>
      </c>
      <c r="C97" s="5">
        <v>4678</v>
      </c>
    </row>
    <row r="98" spans="1:3">
      <c r="A98" s="2">
        <v>96</v>
      </c>
      <c r="B98" s="2" t="s">
        <v>2272</v>
      </c>
      <c r="C98" s="5">
        <v>8487</v>
      </c>
    </row>
    <row r="99" spans="1:3">
      <c r="A99" s="2">
        <v>97</v>
      </c>
      <c r="B99" s="2" t="s">
        <v>2273</v>
      </c>
      <c r="C99" s="5">
        <v>7675</v>
      </c>
    </row>
    <row r="100" spans="1:3">
      <c r="A100" s="2">
        <v>98</v>
      </c>
      <c r="B100" s="2" t="s">
        <v>2274</v>
      </c>
      <c r="C100" s="5">
        <v>7675</v>
      </c>
    </row>
    <row r="101" spans="1:3">
      <c r="A101" s="2">
        <v>99</v>
      </c>
      <c r="B101" s="2" t="s">
        <v>2275</v>
      </c>
      <c r="C101" s="5">
        <v>7675</v>
      </c>
    </row>
    <row r="102" spans="1:3">
      <c r="A102" s="2">
        <v>100</v>
      </c>
      <c r="B102" s="2" t="s">
        <v>2276</v>
      </c>
      <c r="C102" s="5">
        <v>7675</v>
      </c>
    </row>
    <row r="103" spans="1:3">
      <c r="A103" s="2">
        <v>101</v>
      </c>
      <c r="B103" s="2" t="s">
        <v>2277</v>
      </c>
      <c r="C103" s="5">
        <v>5900</v>
      </c>
    </row>
    <row r="104" spans="1:3">
      <c r="A104" s="2">
        <v>102</v>
      </c>
      <c r="B104" s="2" t="s">
        <v>2198</v>
      </c>
      <c r="C104" s="5">
        <v>17097</v>
      </c>
    </row>
    <row r="105" spans="1:3">
      <c r="A105" s="2">
        <v>103</v>
      </c>
      <c r="B105" s="2" t="s">
        <v>2533</v>
      </c>
      <c r="C105" s="5">
        <v>19926</v>
      </c>
    </row>
    <row r="106" spans="1:3">
      <c r="A106" s="2">
        <v>104</v>
      </c>
      <c r="B106" s="2" t="s">
        <v>2534</v>
      </c>
      <c r="C106" s="5">
        <v>19926</v>
      </c>
    </row>
    <row r="107" spans="1:3">
      <c r="A107" s="2">
        <v>105</v>
      </c>
      <c r="B107" s="2" t="s">
        <v>2535</v>
      </c>
      <c r="C107" s="5">
        <v>19926</v>
      </c>
    </row>
    <row r="108" spans="1:3">
      <c r="A108" s="2">
        <v>106</v>
      </c>
      <c r="B108" s="2" t="s">
        <v>2536</v>
      </c>
      <c r="C108" s="5">
        <v>19926</v>
      </c>
    </row>
    <row r="109" spans="1:3">
      <c r="A109" s="2">
        <v>107</v>
      </c>
      <c r="B109" s="2" t="s">
        <v>2537</v>
      </c>
      <c r="C109" s="5">
        <v>19926</v>
      </c>
    </row>
    <row r="110" spans="1:3">
      <c r="A110" s="2"/>
      <c r="B110" s="2"/>
      <c r="C110" s="5"/>
    </row>
    <row r="111" spans="1:3">
      <c r="C111" s="6">
        <f>SUM(C3:C110)</f>
        <v>4881636.37</v>
      </c>
    </row>
  </sheetData>
  <phoneticPr fontId="25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Budynki Gmina</vt:lpstr>
      <vt:lpstr>stacjonarny</vt:lpstr>
      <vt:lpstr>przenośny</vt:lpstr>
      <vt:lpstr>Wiaty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</dc:creator>
  <cp:lastModifiedBy>DELL</cp:lastModifiedBy>
  <cp:lastPrinted>2015-02-27T10:18:49Z</cp:lastPrinted>
  <dcterms:created xsi:type="dcterms:W3CDTF">2015-02-16T07:47:57Z</dcterms:created>
  <dcterms:modified xsi:type="dcterms:W3CDTF">2024-01-29T09:06:33Z</dcterms:modified>
</cp:coreProperties>
</file>