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050" windowHeight="95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<sst xmlns="http://schemas.openxmlformats.org/spreadsheetml/2006/main" count="27" uniqueCount="25">
  <si>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Lp.</t>
  </si>
  <si>
    <t>Kategoria  odpadów</t>
  </si>
  <si>
    <t>Masa odpadów dla całego okresu umowy w Mg</t>
  </si>
  <si>
    <t>% udział w masie odpadów ogółem</t>
  </si>
  <si>
    <t>Stawka jednostkowa netto</t>
  </si>
  <si>
    <t>Średnia ważona stawek jednostkowych netto</t>
  </si>
  <si>
    <t>Wartość umowy</t>
  </si>
  <si>
    <t>Vat</t>
  </si>
  <si>
    <t>A</t>
  </si>
  <si>
    <t>B</t>
  </si>
  <si>
    <t>C</t>
  </si>
  <si>
    <t>netto</t>
  </si>
  <si>
    <t>brutto</t>
  </si>
  <si>
    <t>E=AxD</t>
  </si>
  <si>
    <t>F=E x Vat</t>
  </si>
  <si>
    <t>G=E+F</t>
  </si>
  <si>
    <t>2.</t>
  </si>
  <si>
    <t>opakowania z papieru i tektury (15 01 01)</t>
  </si>
  <si>
    <t>3.</t>
  </si>
  <si>
    <t>opakowania z tworzyw sztucznych (15 01 02)</t>
  </si>
  <si>
    <t>SUMA</t>
  </si>
  <si>
    <t>X</t>
  </si>
  <si>
    <t>1.</t>
  </si>
  <si>
    <t>opakowania ze szkła (15 01 07)</t>
  </si>
  <si>
    <t>D=(B1xC1+B2xC2+B3xC3) / (B1+B2+B3)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</si>
</sst>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"/>
  </numFmts>
  <fonts count="22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4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165" fontId="1" fillId="24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0" borderId="10" xfId="0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2" fontId="4" fillId="0" borderId="12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0"/>
  <sheetViews>
    <sheetView tabSelected="1" zoomScalePageLayoutView="0" workbookViewId="0" topLeftCell="A1">
      <selection activeCell="B3" sqref="B3:J10"/>
    </sheetView>
  </sheetViews>
  <sheetFormatPr defaultColWidth="8.796875" defaultRowHeight="14.25"/>
  <cols>
    <col min="2" max="2" width="4.19921875" style="0" bestFit="1" customWidth="1"/>
    <col min="3" max="3" width="38.69921875" style="0" customWidth="1"/>
    <col min="4" max="4" width="15.8984375" style="0" customWidth="1"/>
    <col min="5" max="5" width="14" style="0" customWidth="1"/>
    <col min="6" max="6" width="14.59765625" style="0" customWidth="1"/>
    <col min="7" max="7" width="45" style="0" bestFit="1" customWidth="1"/>
    <col min="8" max="8" width="11.3984375" style="0" customWidth="1"/>
    <col min="9" max="9" width="11" style="0" customWidth="1"/>
    <col min="10" max="10" width="10.69921875" style="0" customWidth="1"/>
  </cols>
  <sheetData>
    <row r="3" spans="2:14" ht="47.25">
      <c r="B3" s="14" t="s">
        <v>0</v>
      </c>
      <c r="C3" s="14" t="s">
        <v>1</v>
      </c>
      <c r="D3" s="8" t="s">
        <v>2</v>
      </c>
      <c r="E3" s="9" t="s">
        <v>3</v>
      </c>
      <c r="F3" s="9" t="s">
        <v>4</v>
      </c>
      <c r="G3" s="9" t="s">
        <v>5</v>
      </c>
      <c r="H3" s="19" t="s">
        <v>6</v>
      </c>
      <c r="I3" s="19"/>
      <c r="J3" s="19"/>
      <c r="K3" s="10"/>
      <c r="L3" s="3" t="s">
        <v>7</v>
      </c>
      <c r="M3" s="4">
        <v>0.08</v>
      </c>
      <c r="N3" s="5">
        <v>0.08</v>
      </c>
    </row>
    <row r="4" spans="2:14" ht="16.5" customHeight="1">
      <c r="B4" s="14"/>
      <c r="C4" s="14"/>
      <c r="D4" s="22" t="s">
        <v>8</v>
      </c>
      <c r="E4" s="22" t="s">
        <v>9</v>
      </c>
      <c r="F4" s="22" t="s">
        <v>10</v>
      </c>
      <c r="G4" s="24" t="s">
        <v>24</v>
      </c>
      <c r="H4" s="11" t="s">
        <v>11</v>
      </c>
      <c r="I4" s="11" t="s">
        <v>7</v>
      </c>
      <c r="J4" s="11" t="s">
        <v>12</v>
      </c>
      <c r="K4" s="10"/>
      <c r="L4" s="10"/>
      <c r="M4" s="10"/>
      <c r="N4" s="10"/>
    </row>
    <row r="5" spans="2:14" ht="16.5" customHeight="1">
      <c r="B5" s="14"/>
      <c r="C5" s="14"/>
      <c r="D5" s="23"/>
      <c r="E5" s="23"/>
      <c r="F5" s="23"/>
      <c r="G5" s="25"/>
      <c r="H5" s="11" t="s">
        <v>13</v>
      </c>
      <c r="I5" s="11" t="s">
        <v>14</v>
      </c>
      <c r="J5" s="11" t="s">
        <v>15</v>
      </c>
      <c r="K5" s="10"/>
      <c r="L5" s="10"/>
      <c r="M5" s="10"/>
      <c r="N5" s="10"/>
    </row>
    <row r="6" spans="2:14" ht="24.75" customHeight="1">
      <c r="B6" s="12" t="s">
        <v>22</v>
      </c>
      <c r="C6" s="13" t="s">
        <v>17</v>
      </c>
      <c r="D6" s="7">
        <v>301.89</v>
      </c>
      <c r="E6" s="6">
        <v>23.787727</v>
      </c>
      <c r="F6" s="1"/>
      <c r="G6" s="26">
        <f>(E6*F6+E7*F7+E8*F8)/(E6+E7+E8)</f>
        <v>0</v>
      </c>
      <c r="H6" s="2">
        <f>D6*G$6</f>
        <v>0</v>
      </c>
      <c r="I6" s="2">
        <f>H6*N$3</f>
        <v>0</v>
      </c>
      <c r="J6" s="2">
        <f>H6+I6</f>
        <v>0</v>
      </c>
      <c r="K6" s="10"/>
      <c r="L6" s="10"/>
      <c r="M6" s="10"/>
      <c r="N6" s="10"/>
    </row>
    <row r="7" spans="2:14" ht="24.75" customHeight="1">
      <c r="B7" s="12" t="s">
        <v>16</v>
      </c>
      <c r="C7" s="13" t="s">
        <v>19</v>
      </c>
      <c r="D7" s="7">
        <v>438.74</v>
      </c>
      <c r="E7" s="6">
        <v>34.570956</v>
      </c>
      <c r="F7" s="1"/>
      <c r="G7" s="26"/>
      <c r="H7" s="2">
        <f>D7*G$6</f>
        <v>0</v>
      </c>
      <c r="I7" s="2">
        <f>H7*N$3</f>
        <v>0</v>
      </c>
      <c r="J7" s="2">
        <f>H7+I7</f>
        <v>0</v>
      </c>
      <c r="K7" s="10"/>
      <c r="L7" s="10"/>
      <c r="M7" s="10"/>
      <c r="N7" s="10"/>
    </row>
    <row r="8" spans="2:14" ht="24.75" customHeight="1">
      <c r="B8" s="12" t="s">
        <v>18</v>
      </c>
      <c r="C8" s="13" t="s">
        <v>23</v>
      </c>
      <c r="D8" s="7">
        <v>528.47</v>
      </c>
      <c r="E8" s="6">
        <v>41.64131</v>
      </c>
      <c r="F8" s="1"/>
      <c r="G8" s="26"/>
      <c r="H8" s="2">
        <f>D8*G$6</f>
        <v>0</v>
      </c>
      <c r="I8" s="2">
        <f>H8*N$3</f>
        <v>0</v>
      </c>
      <c r="J8" s="2">
        <f>H8+I8</f>
        <v>0</v>
      </c>
      <c r="K8" s="10"/>
      <c r="L8" s="10"/>
      <c r="M8" s="10"/>
      <c r="N8" s="10"/>
    </row>
    <row r="9" spans="2:14" ht="14.25">
      <c r="B9" s="20"/>
      <c r="C9" s="15" t="s">
        <v>20</v>
      </c>
      <c r="D9" s="17">
        <f>D6+D7+D8</f>
        <v>1269.1</v>
      </c>
      <c r="E9" s="15">
        <v>100.00000000000001</v>
      </c>
      <c r="F9" s="15" t="s">
        <v>21</v>
      </c>
      <c r="G9" s="15" t="s">
        <v>21</v>
      </c>
      <c r="H9" s="17">
        <f>SUM(H6:H8)</f>
        <v>0</v>
      </c>
      <c r="I9" s="17">
        <f>SUM(I6:I8)</f>
        <v>0</v>
      </c>
      <c r="J9" s="17">
        <f>SUM(J6:J8)</f>
        <v>0</v>
      </c>
      <c r="K9" s="10"/>
      <c r="L9" s="10"/>
      <c r="M9" s="10"/>
      <c r="N9" s="10"/>
    </row>
    <row r="10" spans="2:14" ht="14.25">
      <c r="B10" s="21"/>
      <c r="C10" s="16"/>
      <c r="D10" s="16"/>
      <c r="E10" s="16"/>
      <c r="F10" s="16"/>
      <c r="G10" s="16"/>
      <c r="H10" s="18"/>
      <c r="I10" s="18"/>
      <c r="J10" s="18"/>
      <c r="K10" s="10"/>
      <c r="L10" s="10"/>
      <c r="M10" s="10"/>
      <c r="N10" s="10"/>
    </row>
  </sheetData>
  <sheetProtection password="D55E" sheet="1" objects="1" scenarios="1"/>
  <mergeCells count="17">
    <mergeCell ref="D9:D10"/>
    <mergeCell ref="E9:E10"/>
    <mergeCell ref="F9:F10"/>
    <mergeCell ref="E4:E5"/>
    <mergeCell ref="F4:F5"/>
    <mergeCell ref="G4:G5"/>
    <mergeCell ref="G6:G8"/>
    <mergeCell ref="B3:B5"/>
    <mergeCell ref="C3:C5"/>
    <mergeCell ref="G9:G10"/>
    <mergeCell ref="H9:H10"/>
    <mergeCell ref="H3:J3"/>
    <mergeCell ref="J9:J10"/>
    <mergeCell ref="B9:B10"/>
    <mergeCell ref="C9:C10"/>
    <mergeCell ref="I9:I10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apaluch</dc:creator>
  <cp:keywords/>
  <dc:description/>
  <cp:lastModifiedBy>user</cp:lastModifiedBy>
  <cp:lastPrinted>2020-08-06T13:40:22Z</cp:lastPrinted>
  <dcterms:created xsi:type="dcterms:W3CDTF">2020-07-10T11:06:40Z</dcterms:created>
  <dcterms:modified xsi:type="dcterms:W3CDTF">2020-08-06T13:44:21Z</dcterms:modified>
  <cp:category/>
  <cp:version/>
  <cp:contentType/>
  <cp:contentStatus/>
</cp:coreProperties>
</file>