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95" yWindow="65521" windowWidth="24720" windowHeight="11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k.keller</author>
  </authors>
  <commentList>
    <comment ref="H10" authorId="0">
      <text>
        <r>
          <rPr>
            <sz val="9"/>
            <rFont val="Tahoma"/>
            <family val="2"/>
          </rPr>
          <t xml:space="preserve">44 punkty PPE 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12 m-cy 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Cena jednostkowa</t>
        </r>
      </text>
    </comment>
    <comment ref="H9" authorId="0">
      <text>
        <r>
          <rPr>
            <sz val="9"/>
            <rFont val="Tahoma"/>
            <family val="2"/>
          </rPr>
          <t>Ilość kW * cena jednostkowa</t>
        </r>
      </text>
    </comment>
    <comment ref="H8" authorId="0">
      <text>
        <r>
          <rPr>
            <sz val="9"/>
            <rFont val="Tahoma"/>
            <family val="2"/>
          </rPr>
          <t>Ilość kW * cena jednostkowa</t>
        </r>
      </text>
    </comment>
    <comment ref="H11" authorId="0">
      <text>
        <r>
          <rPr>
            <sz val="9"/>
            <rFont val="Tahoma"/>
            <family val="2"/>
          </rPr>
          <t>Ilość kW * cena jednostkowa
Cena jednostkowa powinna być zgodna z aktualną taryfą Energa Operator (OSD)</t>
        </r>
      </text>
    </comment>
    <comment ref="H12" authorId="0">
      <text>
        <r>
          <rPr>
            <sz val="9"/>
            <rFont val="Tahoma"/>
            <family val="2"/>
          </rPr>
          <t>Ilość kW * cena jednostkowa
Cena jednostkowa powinna być zgodna z aktualną taryfą Energa Operator (OSD)</t>
        </r>
      </text>
    </comment>
    <comment ref="H13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</text>
    </comment>
    <comment ref="H14" authorId="0">
      <text>
        <r>
          <rPr>
            <sz val="9"/>
            <rFont val="Tahoma"/>
            <family val="2"/>
          </rPr>
          <t>Ilość kW * 12 m-cy * cena jednostkowa
Cena jednostkowa powinna być zgodna z aktualną taryfą Energa Operator (OSD)</t>
        </r>
      </text>
    </comment>
    <comment ref="H15" authorId="0">
      <text>
        <r>
          <rPr>
            <sz val="9"/>
            <rFont val="Tahoma"/>
            <family val="2"/>
          </rPr>
          <t>Ilość pkt PPE * 12 m-cy * cena jednostkowa
Cena jednostkowa powinna być zgodna z aktualną taryfą Energa Operator (OSD)</t>
        </r>
      </text>
    </comment>
    <comment ref="H16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  <r>
          <rPr>
            <b/>
            <sz val="9"/>
            <rFont val="Tahoma"/>
            <family val="2"/>
          </rPr>
          <t xml:space="preserve">
Uwaga: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Na potrzeby obliczenia ceny oferty przyjęto, że opłata mocowa będzie obliczana jak odbiorców dla odbiorców końcowych innych niż wymienieni w art. 70 ust. 1 pkt 1) ustawy o rynku mocy</t>
        </r>
        <r>
          <rPr>
            <sz val="9"/>
            <rFont val="Tahoma"/>
            <family val="2"/>
          </rPr>
          <t xml:space="preserve"> (zgodnie z pkt 9.5 ppkt 1) taryfy Energa Operator)</t>
        </r>
      </text>
    </comment>
    <comment ref="H31" authorId="0">
      <text>
        <r>
          <rPr>
            <sz val="9"/>
            <rFont val="Tahoma"/>
            <family val="2"/>
          </rPr>
          <t xml:space="preserve">Ilość kW * cena jednostkowa
</t>
        </r>
      </text>
    </comment>
    <comment ref="H32" authorId="0">
      <text>
        <r>
          <rPr>
            <sz val="9"/>
            <rFont val="Tahoma"/>
            <family val="2"/>
          </rPr>
          <t>Ilość kW * cena jednostkowa</t>
        </r>
      </text>
    </comment>
    <comment ref="H33" authorId="0">
      <text>
        <r>
          <rPr>
            <sz val="9"/>
            <rFont val="Tahoma"/>
            <family val="2"/>
          </rPr>
          <t>Ilość kW * cena jednostkowa</t>
        </r>
      </text>
    </comment>
    <comment ref="H34" authorId="0">
      <text>
        <r>
          <rPr>
            <sz val="9"/>
            <rFont val="Tahoma"/>
            <family val="2"/>
          </rPr>
          <t>1 punkt PPE * 12 m-cy * cena jednostkowa</t>
        </r>
      </text>
    </comment>
    <comment ref="H35" authorId="0">
      <text>
        <r>
          <rPr>
            <sz val="9"/>
            <rFont val="Tahoma"/>
            <family val="2"/>
          </rPr>
          <t>Ilość kW * cena jednostkowa
Cena jednostkowa powinna być zgodna z aktualną taryfą Energa Operator (OSD)</t>
        </r>
      </text>
    </comment>
    <comment ref="H38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</text>
    </comment>
    <comment ref="H39" authorId="0">
      <text>
        <r>
          <rPr>
            <sz val="9"/>
            <rFont val="Tahoma"/>
            <family val="2"/>
          </rPr>
          <t>Ilość kW * 12 m-cy * cena jednostkowa
Cena jednostkowa powinna być zgodna z aktualną taryfą Energa Operator (OSD)</t>
        </r>
      </text>
    </comment>
    <comment ref="H40" authorId="0">
      <text>
        <r>
          <rPr>
            <sz val="9"/>
            <rFont val="Tahoma"/>
            <family val="2"/>
          </rPr>
          <t>Ilość pkt PPE * 12 m-cy * cena jednostkowa
Cena jednostkowa powinna być zgodna z aktualną taryfą Energa Operator (OSD)</t>
        </r>
      </text>
    </comment>
    <comment ref="H41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  <r>
          <rPr>
            <b/>
            <sz val="9"/>
            <rFont val="Tahoma"/>
            <family val="2"/>
          </rPr>
          <t xml:space="preserve">
Uwaga: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Na potrzeby obliczenia ceny oferty przyjęto, że opłata mocowa będzie obliczana jak odbiorców dla odbiorców końcowych innych niż wymienieni w art. 70 ust. 1 pkt 1) ustawy o rynku mocy</t>
        </r>
        <r>
          <rPr>
            <sz val="9"/>
            <rFont val="Tahoma"/>
            <family val="2"/>
          </rPr>
          <t xml:space="preserve"> (zgodnie z pkt 9.5 ppkt 1) taryfy Energa Operator)</t>
        </r>
      </text>
    </comment>
    <comment ref="H19" authorId="0">
      <text>
        <r>
          <rPr>
            <sz val="9"/>
            <rFont val="Tahoma"/>
            <family val="2"/>
          </rPr>
          <t xml:space="preserve">Ilość kW * cena jednostkowa
</t>
        </r>
      </text>
    </comment>
    <comment ref="H20" authorId="0">
      <text>
        <r>
          <rPr>
            <sz val="9"/>
            <rFont val="Tahoma"/>
            <family val="2"/>
          </rPr>
          <t>Ilość kW * cena jednostkowa</t>
        </r>
      </text>
    </comment>
    <comment ref="H21" authorId="0">
      <text>
        <r>
          <rPr>
            <sz val="9"/>
            <rFont val="Tahoma"/>
            <family val="2"/>
          </rPr>
          <t>Ilość kW * cena jednostkowa</t>
        </r>
      </text>
    </comment>
    <comment ref="H22" authorId="0">
      <text>
        <r>
          <rPr>
            <sz val="9"/>
            <rFont val="Tahoma"/>
            <family val="2"/>
          </rPr>
          <t>1 punkt PPE * 12 m-cy * cena jednostkowa</t>
        </r>
      </text>
    </comment>
    <comment ref="H23" authorId="0">
      <text>
        <r>
          <rPr>
            <sz val="9"/>
            <rFont val="Tahoma"/>
            <family val="2"/>
          </rPr>
          <t>Ilość kW * cena jednostkowa
Cena jednostkowa powinna być zgodna z aktualną taryfą Energa Operator (OSD)</t>
        </r>
      </text>
    </comment>
    <comment ref="H26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</text>
    </comment>
    <comment ref="H27" authorId="0">
      <text>
        <r>
          <rPr>
            <sz val="9"/>
            <rFont val="Tahoma"/>
            <family val="2"/>
          </rPr>
          <t>Ilość kW * 12 m-cy * cena jednostkowa
Cena jednostkowa powinna być zgodna z aktualną taryfą Energa Operator (OSD)</t>
        </r>
      </text>
    </comment>
    <comment ref="H28" authorId="0">
      <text>
        <r>
          <rPr>
            <sz val="9"/>
            <rFont val="Tahoma"/>
            <family val="2"/>
          </rPr>
          <t>Ilość pkt PPE * 12 m-cy * cena jednostkowa
Cena jednostkowa powinna być zgodna z aktualną taryfą Energa Operator (OSD)</t>
        </r>
      </text>
    </comment>
    <comment ref="H29" authorId="0">
      <text>
        <r>
          <rPr>
            <sz val="9"/>
            <rFont val="Tahoma"/>
            <family val="2"/>
          </rPr>
          <t xml:space="preserve">Ilość kW * 12 m-cy * cena jednostkowa
Cena jednostkowa powinna być zgodna z aktualną taryfą Energa Operator (OSD)
</t>
        </r>
        <r>
          <rPr>
            <b/>
            <sz val="9"/>
            <rFont val="Tahoma"/>
            <family val="2"/>
          </rPr>
          <t xml:space="preserve">
Uwaga: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Na potrzeby obliczenia ceny oferty przyjęto, że opłata mocowa będzie obliczana jak odbiorców dla odbiorców końcowych innych niż wymienieni w art. 70 ust. 1 pkt 1) ustawy o rynku mocy</t>
        </r>
        <r>
          <rPr>
            <sz val="9"/>
            <rFont val="Tahoma"/>
            <family val="2"/>
          </rPr>
          <t xml:space="preserve"> (zgodnie z pkt 9.5 ppkt 1) taryfy Energa Operator)</t>
        </r>
      </text>
    </comment>
  </commentList>
</comments>
</file>

<file path=xl/sharedStrings.xml><?xml version="1.0" encoding="utf-8"?>
<sst xmlns="http://schemas.openxmlformats.org/spreadsheetml/2006/main" count="113" uniqueCount="46">
  <si>
    <t>Opis - składniki opłat</t>
  </si>
  <si>
    <t>Strefy doby</t>
  </si>
  <si>
    <t>Cena jednostkowa netto 
[zł]</t>
  </si>
  <si>
    <t>Wartość netto
[zł]</t>
  </si>
  <si>
    <t>Sprzedaż</t>
  </si>
  <si>
    <t>kWh</t>
  </si>
  <si>
    <t>DYSTRYBUCJA</t>
  </si>
  <si>
    <t>składnik stały stawki sieciowej [zł/kW/m-c]</t>
  </si>
  <si>
    <t>kW</t>
  </si>
  <si>
    <t>opłata przejściowa [zł/kW/m-c]</t>
  </si>
  <si>
    <t>opłata abonamentowa [zł/m-c]</t>
  </si>
  <si>
    <t>Grupa Taryfowa C12a</t>
  </si>
  <si>
    <t>szczytowa</t>
  </si>
  <si>
    <t>pozaszczytowa</t>
  </si>
  <si>
    <t>szczytowy</t>
  </si>
  <si>
    <t>pozaszczytowy</t>
  </si>
  <si>
    <t>szczyt przedpołudniowy</t>
  </si>
  <si>
    <t>szczyt popołudniowy</t>
  </si>
  <si>
    <t>Grupa Taryfowa C23</t>
  </si>
  <si>
    <t>Taryfa C23 LATO</t>
  </si>
  <si>
    <t>szczyt
 przedpołudniowy</t>
  </si>
  <si>
    <t>szczyt
 popołudniowy</t>
  </si>
  <si>
    <t>pozostałe godziny</t>
  </si>
  <si>
    <t>Ogółem sprzedaż i dystrybucja (netto zł)</t>
  </si>
  <si>
    <t xml:space="preserve"> Szacowana ilość za 12 miesięcy</t>
  </si>
  <si>
    <t>Wysokość podatku VAT wg stawki 23%</t>
  </si>
  <si>
    <t>Ogółem sprzedaż i dystrybucja (brutto zł)</t>
  </si>
  <si>
    <r>
      <t xml:space="preserve">Godziny stref dobowych dla taryf C12a oraz C23: </t>
    </r>
    <r>
      <rPr>
        <sz val="10"/>
        <color indexed="10"/>
        <rFont val="Arial"/>
        <family val="2"/>
      </rPr>
      <t>(Wykonawca zobowiązany jest wypełnić)</t>
    </r>
  </si>
  <si>
    <t>Strefa dobowa</t>
  </si>
  <si>
    <t>Godziny stref</t>
  </si>
  <si>
    <t>C12A</t>
  </si>
  <si>
    <t>C23</t>
  </si>
  <si>
    <t>Rodzaj 
taryfy</t>
  </si>
  <si>
    <t>Załącznik nr 7 do SWZ</t>
  </si>
  <si>
    <t>Znak sprawy: ZP.271.28.2021</t>
  </si>
  <si>
    <t>opłata handlowa</t>
  </si>
  <si>
    <t>cena energii elektrycznej [zł/kWh]</t>
  </si>
  <si>
    <t>Wykonawca oświadcza, że podczas kalkulacji ceny oferty składnika zmiennego stawki sieciowej uwzględniono wszelkie dodatkowe ewentualne stawki i opłaty, w tym stawki jakosciowe, opłaty OZE lub opłaty kogeneracyjne.</t>
  </si>
  <si>
    <t>składnik zmienny stawki sieciowej [zł/kWh]</t>
  </si>
  <si>
    <t>składnik zmienny stawki sieciowej  [zł/kWh]</t>
  </si>
  <si>
    <t>opłata mocowa [zł/KW*m-c]</t>
  </si>
  <si>
    <t>PPE</t>
  </si>
  <si>
    <t>moc umowna</t>
  </si>
  <si>
    <r>
      <rPr>
        <sz val="10"/>
        <color indexed="8"/>
        <rFont val="Symbol"/>
        <family val="1"/>
      </rPr>
      <t>å</t>
    </r>
    <r>
      <rPr>
        <sz val="10"/>
        <color indexed="8"/>
        <rFont val="Arial"/>
        <family val="2"/>
      </rPr>
      <t xml:space="preserve"> mocy umownych</t>
    </r>
  </si>
  <si>
    <t>Taryfa C23 ZIMA</t>
  </si>
  <si>
    <r>
      <rPr>
        <b/>
        <sz val="10"/>
        <color indexed="8"/>
        <rFont val="Arial"/>
        <family val="2"/>
      </rPr>
      <t>FORMULARZ KALKULACJI CENY OFERTY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oferty złożonej w postępowaniu o udzielenie zamówienia publicznego prowadzonego przez Gminę Kartuzy 
pn "Kompleksowa dostawa energii elektrycznej dla Gminy Kartuzy wraz dystrybucją"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</si>
</sst>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\ &quot;zł&quot;"/>
    <numFmt numFmtId="167" formatCode="#,##0&quot; punkty PPE&quot;"/>
    <numFmt numFmtId="168" formatCode="#&quot; m-cy&quot;"/>
    <numFmt numFmtId="169" formatCode="#.00000&quot; zł/kWh&quot;"/>
    <numFmt numFmtId="170" formatCode="0.00000&quot; zł/kWh&quot;"/>
    <numFmt numFmtId="171" formatCode="#,##0&quot; punkt PPE&quot;"/>
    <numFmt numFmtId="172" formatCode="0.0000&quot; zł/kWh&quot;"/>
    <numFmt numFmtId="173" formatCode="0.0000&quot; zł/m-c&quot;"/>
    <numFmt numFmtId="174" formatCode="_-* #,##0.00000\ &quot;zł&quot;_-;\-* #,##0.00000\ &quot;zł&quot;_-;_-* &quot;-&quot;?????\ &quot;zł&quot;_-;_-@_-"/>
    <numFmt numFmtId="175" formatCode="_-* #,##0.0000\ &quot;zł&quot;_-;\-* #,##0.0000\ &quot;zł&quot;_-;_-* &quot;-&quot;????\ &quot;zł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FFEB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" fontId="44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9" fontId="44" fillId="0" borderId="0" xfId="52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4" fillId="0" borderId="25" xfId="0" applyFont="1" applyBorder="1" applyAlignment="1">
      <alignment wrapText="1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/>
    </xf>
    <xf numFmtId="0" fontId="45" fillId="33" borderId="32" xfId="0" applyFont="1" applyFill="1" applyBorder="1" applyAlignment="1">
      <alignment horizontal="center" vertical="center" wrapText="1"/>
    </xf>
    <xf numFmtId="168" fontId="44" fillId="0" borderId="33" xfId="0" applyNumberFormat="1" applyFont="1" applyFill="1" applyBorder="1" applyAlignment="1">
      <alignment horizontal="center" vertical="center"/>
    </xf>
    <xf numFmtId="167" fontId="44" fillId="0" borderId="18" xfId="0" applyNumberFormat="1" applyFont="1" applyFill="1" applyBorder="1" applyAlignment="1">
      <alignment horizontal="right"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166" fontId="2" fillId="0" borderId="10" xfId="42" applyNumberFormat="1" applyFont="1" applyFill="1" applyBorder="1" applyAlignment="1">
      <alignment horizontal="center" vertical="center"/>
    </xf>
    <xf numFmtId="166" fontId="44" fillId="0" borderId="34" xfId="42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/>
    </xf>
    <xf numFmtId="166" fontId="44" fillId="0" borderId="36" xfId="42" applyNumberFormat="1" applyFont="1" applyFill="1" applyBorder="1" applyAlignment="1">
      <alignment horizontal="center" vertical="center"/>
    </xf>
    <xf numFmtId="167" fontId="44" fillId="0" borderId="16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center" vertical="center"/>
    </xf>
    <xf numFmtId="44" fontId="44" fillId="0" borderId="11" xfId="58" applyFont="1" applyFill="1" applyBorder="1" applyAlignment="1">
      <alignment vertical="center"/>
    </xf>
    <xf numFmtId="44" fontId="44" fillId="0" borderId="17" xfId="58" applyFont="1" applyFill="1" applyBorder="1" applyAlignment="1">
      <alignment vertical="center"/>
    </xf>
    <xf numFmtId="44" fontId="44" fillId="0" borderId="37" xfId="58" applyFont="1" applyFill="1" applyBorder="1" applyAlignment="1">
      <alignment vertical="center"/>
    </xf>
    <xf numFmtId="44" fontId="44" fillId="0" borderId="22" xfId="58" applyFont="1" applyFill="1" applyBorder="1" applyAlignment="1">
      <alignment vertical="center"/>
    </xf>
    <xf numFmtId="44" fontId="44" fillId="0" borderId="15" xfId="58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38" xfId="0" applyFont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44" fillId="0" borderId="41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44" fillId="0" borderId="4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71" fontId="44" fillId="0" borderId="43" xfId="0" applyNumberFormat="1" applyFont="1" applyFill="1" applyBorder="1" applyAlignment="1">
      <alignment horizontal="right" vertical="center"/>
    </xf>
    <xf numFmtId="164" fontId="2" fillId="0" borderId="44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44" fontId="44" fillId="0" borderId="19" xfId="58" applyFont="1" applyFill="1" applyBorder="1" applyAlignment="1">
      <alignment vertical="center"/>
    </xf>
    <xf numFmtId="0" fontId="44" fillId="0" borderId="22" xfId="0" applyFont="1" applyFill="1" applyBorder="1" applyAlignment="1">
      <alignment horizontal="center" vertical="center"/>
    </xf>
    <xf numFmtId="44" fontId="44" fillId="0" borderId="22" xfId="58" applyFont="1" applyFill="1" applyBorder="1" applyAlignment="1">
      <alignment/>
    </xf>
    <xf numFmtId="44" fontId="44" fillId="0" borderId="17" xfId="58" applyFont="1" applyFill="1" applyBorder="1" applyAlignment="1">
      <alignment/>
    </xf>
    <xf numFmtId="174" fontId="44" fillId="0" borderId="10" xfId="58" applyNumberFormat="1" applyFont="1" applyFill="1" applyBorder="1" applyAlignment="1">
      <alignment horizontal="center" vertical="center"/>
    </xf>
    <xf numFmtId="174" fontId="44" fillId="0" borderId="14" xfId="58" applyNumberFormat="1" applyFont="1" applyFill="1" applyBorder="1" applyAlignment="1">
      <alignment horizontal="center" vertical="center"/>
    </xf>
    <xf numFmtId="174" fontId="44" fillId="0" borderId="35" xfId="58" applyNumberFormat="1" applyFont="1" applyFill="1" applyBorder="1" applyAlignment="1">
      <alignment horizontal="center" vertical="center"/>
    </xf>
    <xf numFmtId="174" fontId="44" fillId="0" borderId="13" xfId="58" applyNumberFormat="1" applyFont="1" applyFill="1" applyBorder="1" applyAlignment="1">
      <alignment horizontal="center" vertical="center"/>
    </xf>
    <xf numFmtId="175" fontId="44" fillId="0" borderId="46" xfId="58" applyNumberFormat="1" applyFont="1" applyFill="1" applyBorder="1" applyAlignment="1">
      <alignment horizontal="center" vertical="center"/>
    </xf>
    <xf numFmtId="175" fontId="44" fillId="0" borderId="14" xfId="58" applyNumberFormat="1" applyFont="1" applyFill="1" applyBorder="1" applyAlignment="1">
      <alignment horizontal="center" vertical="center"/>
    </xf>
    <xf numFmtId="175" fontId="44" fillId="0" borderId="44" xfId="58" applyNumberFormat="1" applyFont="1" applyFill="1" applyBorder="1" applyAlignment="1">
      <alignment horizontal="center" vertical="center"/>
    </xf>
    <xf numFmtId="175" fontId="44" fillId="0" borderId="13" xfId="58" applyNumberFormat="1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175" fontId="44" fillId="0" borderId="47" xfId="58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vertical="center"/>
    </xf>
    <xf numFmtId="174" fontId="44" fillId="0" borderId="44" xfId="58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166" fontId="44" fillId="0" borderId="51" xfId="42" applyNumberFormat="1" applyFont="1" applyFill="1" applyBorder="1" applyAlignment="1">
      <alignment horizontal="center" vertical="center"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4" fontId="2" fillId="0" borderId="5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3" fontId="44" fillId="0" borderId="43" xfId="0" applyNumberFormat="1" applyFont="1" applyFill="1" applyBorder="1" applyAlignment="1">
      <alignment horizontal="center" vertical="center"/>
    </xf>
    <xf numFmtId="168" fontId="44" fillId="0" borderId="51" xfId="0" applyNumberFormat="1" applyFont="1" applyFill="1" applyBorder="1" applyAlignment="1">
      <alignment horizontal="center" vertical="center"/>
    </xf>
    <xf numFmtId="168" fontId="44" fillId="0" borderId="36" xfId="0" applyNumberFormat="1" applyFont="1" applyFill="1" applyBorder="1" applyAlignment="1">
      <alignment horizontal="center" vertical="center"/>
    </xf>
    <xf numFmtId="175" fontId="44" fillId="0" borderId="22" xfId="58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44" fillId="0" borderId="54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2" fillId="0" borderId="12" xfId="42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39" xfId="42" applyNumberFormat="1" applyFont="1" applyFill="1" applyBorder="1" applyAlignment="1">
      <alignment horizontal="right" vertical="center"/>
    </xf>
    <xf numFmtId="166" fontId="2" fillId="0" borderId="46" xfId="42" applyNumberFormat="1" applyFont="1" applyFill="1" applyBorder="1" applyAlignment="1">
      <alignment horizontal="center" vertical="center"/>
    </xf>
    <xf numFmtId="174" fontId="44" fillId="0" borderId="51" xfId="58" applyNumberFormat="1" applyFont="1" applyFill="1" applyBorder="1" applyAlignment="1">
      <alignment horizontal="center" vertical="center"/>
    </xf>
    <xf numFmtId="164" fontId="44" fillId="0" borderId="45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36" borderId="57" xfId="0" applyFont="1" applyFill="1" applyBorder="1" applyAlignment="1">
      <alignment horizontal="right" vertical="center"/>
    </xf>
    <xf numFmtId="0" fontId="5" fillId="36" borderId="58" xfId="0" applyFont="1" applyFill="1" applyBorder="1" applyAlignment="1">
      <alignment horizontal="right" vertical="center"/>
    </xf>
    <xf numFmtId="0" fontId="5" fillId="36" borderId="59" xfId="0" applyFont="1" applyFill="1" applyBorder="1" applyAlignment="1">
      <alignment horizontal="right" vertical="center"/>
    </xf>
    <xf numFmtId="44" fontId="44" fillId="36" borderId="64" xfId="58" applyFont="1" applyFill="1" applyBorder="1" applyAlignment="1">
      <alignment vertical="center"/>
    </xf>
    <xf numFmtId="44" fontId="44" fillId="0" borderId="64" xfId="58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2" fillId="0" borderId="58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5" fillId="35" borderId="59" xfId="0" applyFont="1" applyFill="1" applyBorder="1" applyAlignment="1">
      <alignment horizontal="center"/>
    </xf>
    <xf numFmtId="0" fontId="44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4" fillId="0" borderId="37" xfId="0" applyFont="1" applyFill="1" applyBorder="1" applyAlignment="1">
      <alignment/>
    </xf>
    <xf numFmtId="0" fontId="44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7">
      <selection activeCell="B46" sqref="B46"/>
    </sheetView>
  </sheetViews>
  <sheetFormatPr defaultColWidth="9.140625" defaultRowHeight="15"/>
  <cols>
    <col min="1" max="1" width="19.140625" style="1" customWidth="1"/>
    <col min="2" max="2" width="38.28125" style="1" customWidth="1"/>
    <col min="3" max="3" width="17.00390625" style="1" customWidth="1"/>
    <col min="4" max="4" width="16.00390625" style="1" customWidth="1"/>
    <col min="5" max="6" width="9.140625" style="1" customWidth="1"/>
    <col min="7" max="7" width="15.28125" style="1" customWidth="1"/>
    <col min="8" max="8" width="17.7109375" style="1" customWidth="1"/>
    <col min="9" max="10" width="9.140625" style="1" customWidth="1"/>
    <col min="11" max="12" width="10.140625" style="1" bestFit="1" customWidth="1"/>
    <col min="13" max="16384" width="9.140625" style="1" customWidth="1"/>
  </cols>
  <sheetData>
    <row r="1" spans="1:8" ht="12.75">
      <c r="A1" s="135" t="s">
        <v>33</v>
      </c>
      <c r="G1" s="134" t="s">
        <v>34</v>
      </c>
      <c r="H1" s="134"/>
    </row>
    <row r="2" spans="1:8" ht="12.75">
      <c r="A2" s="26"/>
      <c r="G2" s="25"/>
      <c r="H2" s="25"/>
    </row>
    <row r="3" spans="1:8" ht="45" customHeight="1">
      <c r="A3" s="138" t="s">
        <v>45</v>
      </c>
      <c r="B3" s="122"/>
      <c r="C3" s="122"/>
      <c r="D3" s="122"/>
      <c r="E3" s="122"/>
      <c r="F3" s="122"/>
      <c r="G3" s="122"/>
      <c r="H3" s="122"/>
    </row>
    <row r="4" ht="13.5" thickBot="1"/>
    <row r="5" spans="1:8" ht="51.75" thickBot="1">
      <c r="A5" s="142"/>
      <c r="B5" s="2" t="s">
        <v>0</v>
      </c>
      <c r="C5" s="3" t="s">
        <v>1</v>
      </c>
      <c r="D5" s="123" t="s">
        <v>24</v>
      </c>
      <c r="E5" s="124"/>
      <c r="F5" s="125"/>
      <c r="G5" s="4" t="s">
        <v>2</v>
      </c>
      <c r="H5" s="4" t="s">
        <v>3</v>
      </c>
    </row>
    <row r="6" spans="1:8" ht="13.5" thickBot="1">
      <c r="A6" s="143">
        <v>1</v>
      </c>
      <c r="B6" s="5">
        <v>2</v>
      </c>
      <c r="C6" s="6">
        <v>3</v>
      </c>
      <c r="D6" s="126">
        <v>4</v>
      </c>
      <c r="E6" s="127"/>
      <c r="F6" s="128"/>
      <c r="G6" s="7">
        <v>5</v>
      </c>
      <c r="H6" s="8">
        <v>6</v>
      </c>
    </row>
    <row r="7" spans="1:8" ht="15.75" customHeight="1" thickBot="1">
      <c r="A7" s="113" t="s">
        <v>11</v>
      </c>
      <c r="B7" s="114"/>
      <c r="C7" s="114"/>
      <c r="D7" s="114"/>
      <c r="E7" s="114"/>
      <c r="F7" s="114"/>
      <c r="G7" s="114"/>
      <c r="H7" s="115"/>
    </row>
    <row r="8" spans="1:8" ht="30" customHeight="1">
      <c r="A8" s="110" t="s">
        <v>4</v>
      </c>
      <c r="B8" s="89" t="s">
        <v>36</v>
      </c>
      <c r="C8" s="71" t="s">
        <v>12</v>
      </c>
      <c r="D8" s="103">
        <v>152935</v>
      </c>
      <c r="E8" s="43" t="s">
        <v>5</v>
      </c>
      <c r="F8" s="44"/>
      <c r="G8" s="74"/>
      <c r="H8" s="50">
        <f>D8*G8</f>
        <v>0</v>
      </c>
    </row>
    <row r="9" spans="1:11" ht="30" customHeight="1">
      <c r="A9" s="111"/>
      <c r="B9" s="45" t="s">
        <v>36</v>
      </c>
      <c r="C9" s="64" t="s">
        <v>13</v>
      </c>
      <c r="D9" s="104">
        <v>117065</v>
      </c>
      <c r="E9" s="49" t="s">
        <v>5</v>
      </c>
      <c r="F9" s="47"/>
      <c r="G9" s="75"/>
      <c r="H9" s="51">
        <f>D9*G9</f>
        <v>0</v>
      </c>
      <c r="K9" s="102"/>
    </row>
    <row r="10" spans="1:8" ht="30" customHeight="1" thickBot="1">
      <c r="A10" s="112"/>
      <c r="B10" s="45" t="s">
        <v>35</v>
      </c>
      <c r="C10" s="66"/>
      <c r="D10" s="48">
        <v>44</v>
      </c>
      <c r="E10" s="46"/>
      <c r="F10" s="39">
        <v>12</v>
      </c>
      <c r="G10" s="76"/>
      <c r="H10" s="52">
        <f>D10*F10*G10</f>
        <v>0</v>
      </c>
    </row>
    <row r="11" spans="1:12" ht="40.5" customHeight="1">
      <c r="A11" s="110" t="s">
        <v>6</v>
      </c>
      <c r="B11" s="57" t="s">
        <v>38</v>
      </c>
      <c r="C11" s="71" t="s">
        <v>14</v>
      </c>
      <c r="D11" s="105">
        <v>152935</v>
      </c>
      <c r="E11" s="106" t="s">
        <v>5</v>
      </c>
      <c r="F11" s="90"/>
      <c r="G11" s="107"/>
      <c r="H11" s="53">
        <f>D11*G11</f>
        <v>0</v>
      </c>
      <c r="L11" s="102"/>
    </row>
    <row r="12" spans="1:8" ht="30" customHeight="1" thickBot="1">
      <c r="A12" s="111"/>
      <c r="B12" s="65" t="s">
        <v>38</v>
      </c>
      <c r="C12" s="66" t="s">
        <v>15</v>
      </c>
      <c r="D12" s="109">
        <v>117065</v>
      </c>
      <c r="E12" s="68" t="s">
        <v>5</v>
      </c>
      <c r="F12" s="108"/>
      <c r="G12" s="88"/>
      <c r="H12" s="70">
        <f>D12*G12</f>
        <v>0</v>
      </c>
    </row>
    <row r="13" spans="1:8" ht="15" customHeight="1">
      <c r="A13" s="111"/>
      <c r="B13" s="9" t="s">
        <v>7</v>
      </c>
      <c r="C13" s="11" t="s">
        <v>43</v>
      </c>
      <c r="D13" s="12">
        <v>454.6</v>
      </c>
      <c r="E13" s="13" t="s">
        <v>8</v>
      </c>
      <c r="F13" s="39">
        <v>12</v>
      </c>
      <c r="G13" s="77"/>
      <c r="H13" s="54">
        <f>D13*F13*G13</f>
        <v>0</v>
      </c>
    </row>
    <row r="14" spans="1:12" ht="15" customHeight="1">
      <c r="A14" s="111"/>
      <c r="B14" s="10" t="s">
        <v>9</v>
      </c>
      <c r="C14" s="11" t="s">
        <v>43</v>
      </c>
      <c r="D14" s="15">
        <v>454.6</v>
      </c>
      <c r="E14" s="16" t="s">
        <v>8</v>
      </c>
      <c r="F14" s="39">
        <v>12</v>
      </c>
      <c r="G14" s="75"/>
      <c r="H14" s="54">
        <f>D14*F14*G14</f>
        <v>0</v>
      </c>
      <c r="L14" s="102"/>
    </row>
    <row r="15" spans="1:8" ht="15.75" customHeight="1">
      <c r="A15" s="111"/>
      <c r="B15" s="42" t="s">
        <v>10</v>
      </c>
      <c r="C15" s="14"/>
      <c r="D15" s="40">
        <v>44</v>
      </c>
      <c r="E15" s="41"/>
      <c r="F15" s="39">
        <v>12</v>
      </c>
      <c r="G15" s="75"/>
      <c r="H15" s="54">
        <f>D15*F15*G15</f>
        <v>0</v>
      </c>
    </row>
    <row r="16" spans="1:8" ht="15.75" customHeight="1" thickBot="1">
      <c r="A16" s="112"/>
      <c r="B16" s="87" t="s">
        <v>40</v>
      </c>
      <c r="C16" s="14"/>
      <c r="D16" s="95">
        <v>4500</v>
      </c>
      <c r="E16" s="16" t="s">
        <v>8</v>
      </c>
      <c r="F16" s="39">
        <v>12</v>
      </c>
      <c r="G16" s="75"/>
      <c r="H16" s="54">
        <f>D16*F16*G16</f>
        <v>0</v>
      </c>
    </row>
    <row r="17" spans="1:12" ht="15.75" customHeight="1" thickBot="1">
      <c r="A17" s="113" t="s">
        <v>18</v>
      </c>
      <c r="B17" s="114"/>
      <c r="C17" s="114"/>
      <c r="D17" s="114"/>
      <c r="E17" s="114"/>
      <c r="F17" s="114"/>
      <c r="G17" s="114"/>
      <c r="H17" s="115"/>
      <c r="L17" s="102"/>
    </row>
    <row r="18" spans="1:12" ht="15.75" customHeight="1" thickBot="1">
      <c r="A18" s="120" t="s">
        <v>19</v>
      </c>
      <c r="B18" s="121"/>
      <c r="C18" s="121"/>
      <c r="D18" s="121"/>
      <c r="E18" s="121"/>
      <c r="F18" s="121"/>
      <c r="G18" s="121"/>
      <c r="H18" s="141"/>
      <c r="L18" s="102"/>
    </row>
    <row r="19" spans="1:12" ht="30" customHeight="1">
      <c r="A19" s="110" t="s">
        <v>4</v>
      </c>
      <c r="B19" s="57" t="s">
        <v>36</v>
      </c>
      <c r="C19" s="20" t="s">
        <v>16</v>
      </c>
      <c r="D19" s="93">
        <v>13650</v>
      </c>
      <c r="E19" s="58" t="s">
        <v>5</v>
      </c>
      <c r="F19" s="59"/>
      <c r="G19" s="78"/>
      <c r="H19" s="72">
        <f>D19*G19</f>
        <v>0</v>
      </c>
      <c r="L19" s="102"/>
    </row>
    <row r="20" spans="1:12" ht="30" customHeight="1">
      <c r="A20" s="111"/>
      <c r="B20" s="60" t="s">
        <v>36</v>
      </c>
      <c r="C20" s="61" t="s">
        <v>21</v>
      </c>
      <c r="D20" s="94">
        <v>5980</v>
      </c>
      <c r="E20" s="62" t="s">
        <v>5</v>
      </c>
      <c r="F20" s="63"/>
      <c r="G20" s="79"/>
      <c r="H20" s="73">
        <f>D20*G20</f>
        <v>0</v>
      </c>
      <c r="L20" s="102"/>
    </row>
    <row r="21" spans="1:12" ht="30" customHeight="1">
      <c r="A21" s="111"/>
      <c r="B21" s="60" t="s">
        <v>36</v>
      </c>
      <c r="C21" s="64" t="s">
        <v>22</v>
      </c>
      <c r="D21" s="94">
        <v>48300</v>
      </c>
      <c r="E21" s="62" t="s">
        <v>5</v>
      </c>
      <c r="F21" s="63"/>
      <c r="G21" s="79"/>
      <c r="H21" s="73">
        <f>D21*G21</f>
        <v>0</v>
      </c>
      <c r="K21" s="102"/>
      <c r="L21" s="102"/>
    </row>
    <row r="22" spans="1:12" ht="30" customHeight="1" thickBot="1">
      <c r="A22" s="111"/>
      <c r="B22" s="65" t="s">
        <v>35</v>
      </c>
      <c r="C22" s="66"/>
      <c r="D22" s="67">
        <v>1</v>
      </c>
      <c r="E22" s="68"/>
      <c r="F22" s="69">
        <v>6</v>
      </c>
      <c r="G22" s="80"/>
      <c r="H22" s="70">
        <f>D22*F22*G22</f>
        <v>0</v>
      </c>
      <c r="L22" s="102"/>
    </row>
    <row r="23" spans="1:12" ht="30" customHeight="1">
      <c r="A23" s="110" t="s">
        <v>6</v>
      </c>
      <c r="B23" s="57" t="s">
        <v>38</v>
      </c>
      <c r="C23" s="20" t="s">
        <v>20</v>
      </c>
      <c r="D23" s="93">
        <v>13650</v>
      </c>
      <c r="E23" s="58" t="s">
        <v>5</v>
      </c>
      <c r="F23" s="59"/>
      <c r="G23" s="98"/>
      <c r="H23" s="53">
        <f>D23*G23</f>
        <v>0</v>
      </c>
      <c r="L23" s="102"/>
    </row>
    <row r="24" spans="1:12" ht="30" customHeight="1">
      <c r="A24" s="111"/>
      <c r="B24" s="60" t="s">
        <v>38</v>
      </c>
      <c r="C24" s="61" t="s">
        <v>21</v>
      </c>
      <c r="D24" s="94">
        <v>5980</v>
      </c>
      <c r="E24" s="62" t="s">
        <v>5</v>
      </c>
      <c r="F24" s="63"/>
      <c r="G24" s="79"/>
      <c r="H24" s="51">
        <f>D24*G24</f>
        <v>0</v>
      </c>
      <c r="L24" s="102"/>
    </row>
    <row r="25" spans="1:12" ht="30" customHeight="1" thickBot="1">
      <c r="A25" s="111"/>
      <c r="B25" s="65" t="s">
        <v>39</v>
      </c>
      <c r="C25" s="66" t="s">
        <v>22</v>
      </c>
      <c r="D25" s="101">
        <v>48300</v>
      </c>
      <c r="E25" s="99" t="s">
        <v>5</v>
      </c>
      <c r="F25" s="100"/>
      <c r="G25" s="80"/>
      <c r="H25" s="70">
        <f>D25*G25</f>
        <v>0</v>
      </c>
      <c r="L25" s="102"/>
    </row>
    <row r="26" spans="1:12" ht="15.75" customHeight="1">
      <c r="A26" s="144"/>
      <c r="B26" s="9" t="s">
        <v>7</v>
      </c>
      <c r="C26" s="11" t="s">
        <v>42</v>
      </c>
      <c r="D26" s="21">
        <v>45</v>
      </c>
      <c r="E26" s="18" t="s">
        <v>5</v>
      </c>
      <c r="F26" s="96">
        <v>6</v>
      </c>
      <c r="G26" s="81"/>
      <c r="H26" s="53">
        <f>D26*F26*G26</f>
        <v>0</v>
      </c>
      <c r="L26" s="102"/>
    </row>
    <row r="27" spans="1:12" ht="15.75" customHeight="1">
      <c r="A27" s="144"/>
      <c r="B27" s="10" t="s">
        <v>9</v>
      </c>
      <c r="C27" s="14" t="s">
        <v>42</v>
      </c>
      <c r="D27" s="22">
        <f>D26</f>
        <v>45</v>
      </c>
      <c r="E27" s="19" t="s">
        <v>5</v>
      </c>
      <c r="F27" s="97">
        <v>6</v>
      </c>
      <c r="G27" s="79"/>
      <c r="H27" s="54">
        <f>D27*F27*G27</f>
        <v>0</v>
      </c>
      <c r="L27" s="102"/>
    </row>
    <row r="28" spans="1:12" ht="15.75" customHeight="1">
      <c r="A28" s="144"/>
      <c r="B28" s="82" t="s">
        <v>10</v>
      </c>
      <c r="C28" s="83"/>
      <c r="D28" s="84">
        <v>1</v>
      </c>
      <c r="E28" s="85" t="s">
        <v>41</v>
      </c>
      <c r="F28" s="97">
        <v>6</v>
      </c>
      <c r="G28" s="86"/>
      <c r="H28" s="54">
        <f>D28*F28*G28</f>
        <v>0</v>
      </c>
      <c r="L28" s="102"/>
    </row>
    <row r="29" spans="1:12" ht="15.75" customHeight="1" thickBot="1">
      <c r="A29" s="145"/>
      <c r="B29" s="87" t="s">
        <v>40</v>
      </c>
      <c r="C29" s="17"/>
      <c r="D29" s="95">
        <v>5420</v>
      </c>
      <c r="E29" s="16" t="s">
        <v>8</v>
      </c>
      <c r="F29" s="69">
        <v>6</v>
      </c>
      <c r="G29" s="88"/>
      <c r="H29" s="54">
        <f>D29*F29*G29</f>
        <v>0</v>
      </c>
      <c r="L29" s="102"/>
    </row>
    <row r="30" spans="1:8" ht="15.75" customHeight="1" thickBot="1">
      <c r="A30" s="120" t="s">
        <v>44</v>
      </c>
      <c r="B30" s="121"/>
      <c r="C30" s="121"/>
      <c r="D30" s="121"/>
      <c r="E30" s="121"/>
      <c r="F30" s="121"/>
      <c r="G30" s="121"/>
      <c r="H30" s="141"/>
    </row>
    <row r="31" spans="1:12" ht="30" customHeight="1">
      <c r="A31" s="110" t="s">
        <v>4</v>
      </c>
      <c r="B31" s="57" t="s">
        <v>36</v>
      </c>
      <c r="C31" s="20" t="s">
        <v>16</v>
      </c>
      <c r="D31" s="93">
        <v>13650</v>
      </c>
      <c r="E31" s="58" t="s">
        <v>5</v>
      </c>
      <c r="F31" s="59"/>
      <c r="G31" s="78"/>
      <c r="H31" s="72">
        <f>D31*G31</f>
        <v>0</v>
      </c>
      <c r="L31" s="102"/>
    </row>
    <row r="32" spans="1:11" ht="30" customHeight="1">
      <c r="A32" s="111"/>
      <c r="B32" s="60" t="s">
        <v>36</v>
      </c>
      <c r="C32" s="61" t="s">
        <v>21</v>
      </c>
      <c r="D32" s="94">
        <v>8970</v>
      </c>
      <c r="E32" s="62" t="s">
        <v>5</v>
      </c>
      <c r="F32" s="63"/>
      <c r="G32" s="79"/>
      <c r="H32" s="73">
        <f>D32*G32</f>
        <v>0</v>
      </c>
      <c r="K32" s="102"/>
    </row>
    <row r="33" spans="1:8" ht="30" customHeight="1">
      <c r="A33" s="111"/>
      <c r="B33" s="60" t="s">
        <v>36</v>
      </c>
      <c r="C33" s="64" t="s">
        <v>22</v>
      </c>
      <c r="D33" s="94">
        <v>39450</v>
      </c>
      <c r="E33" s="62" t="s">
        <v>5</v>
      </c>
      <c r="F33" s="63"/>
      <c r="G33" s="79"/>
      <c r="H33" s="73">
        <f>D33*G33</f>
        <v>0</v>
      </c>
    </row>
    <row r="34" spans="1:11" ht="30" customHeight="1" thickBot="1">
      <c r="A34" s="111"/>
      <c r="B34" s="65" t="s">
        <v>35</v>
      </c>
      <c r="C34" s="66"/>
      <c r="D34" s="67">
        <v>1</v>
      </c>
      <c r="E34" s="68"/>
      <c r="F34" s="69">
        <v>6</v>
      </c>
      <c r="G34" s="80"/>
      <c r="H34" s="70">
        <f>D34*F34*G34</f>
        <v>0</v>
      </c>
      <c r="K34" s="102"/>
    </row>
    <row r="35" spans="1:8" ht="30" customHeight="1">
      <c r="A35" s="110" t="s">
        <v>6</v>
      </c>
      <c r="B35" s="57" t="s">
        <v>38</v>
      </c>
      <c r="C35" s="20" t="s">
        <v>20</v>
      </c>
      <c r="D35" s="93">
        <v>13650</v>
      </c>
      <c r="E35" s="58" t="s">
        <v>5</v>
      </c>
      <c r="F35" s="59"/>
      <c r="G35" s="98"/>
      <c r="H35" s="53">
        <f>D35*G35</f>
        <v>0</v>
      </c>
    </row>
    <row r="36" spans="1:8" ht="30" customHeight="1">
      <c r="A36" s="111"/>
      <c r="B36" s="60" t="s">
        <v>38</v>
      </c>
      <c r="C36" s="61" t="s">
        <v>21</v>
      </c>
      <c r="D36" s="94">
        <v>8970</v>
      </c>
      <c r="E36" s="62" t="s">
        <v>5</v>
      </c>
      <c r="F36" s="63"/>
      <c r="G36" s="79"/>
      <c r="H36" s="51">
        <f>D36*G36</f>
        <v>0</v>
      </c>
    </row>
    <row r="37" spans="1:13" ht="30" customHeight="1" thickBot="1">
      <c r="A37" s="111"/>
      <c r="B37" s="65" t="s">
        <v>39</v>
      </c>
      <c r="C37" s="66" t="s">
        <v>22</v>
      </c>
      <c r="D37" s="94">
        <v>39450</v>
      </c>
      <c r="E37" s="99" t="s">
        <v>5</v>
      </c>
      <c r="F37" s="100"/>
      <c r="G37" s="80"/>
      <c r="H37" s="70">
        <f>D37*G37</f>
        <v>0</v>
      </c>
      <c r="M37" s="102"/>
    </row>
    <row r="38" spans="1:8" ht="12.75">
      <c r="A38" s="144"/>
      <c r="B38" s="9" t="s">
        <v>7</v>
      </c>
      <c r="C38" s="11" t="s">
        <v>42</v>
      </c>
      <c r="D38" s="21">
        <v>45</v>
      </c>
      <c r="E38" s="18" t="s">
        <v>5</v>
      </c>
      <c r="F38" s="96">
        <v>6</v>
      </c>
      <c r="G38" s="81"/>
      <c r="H38" s="53">
        <f>D38*F38*G38</f>
        <v>0</v>
      </c>
    </row>
    <row r="39" spans="1:8" ht="12.75">
      <c r="A39" s="144"/>
      <c r="B39" s="10" t="s">
        <v>9</v>
      </c>
      <c r="C39" s="14" t="s">
        <v>42</v>
      </c>
      <c r="D39" s="22">
        <f>D38</f>
        <v>45</v>
      </c>
      <c r="E39" s="19" t="s">
        <v>5</v>
      </c>
      <c r="F39" s="97">
        <v>6</v>
      </c>
      <c r="G39" s="79"/>
      <c r="H39" s="54">
        <f>D39*F39*G39</f>
        <v>0</v>
      </c>
    </row>
    <row r="40" spans="1:8" ht="12.75">
      <c r="A40" s="144"/>
      <c r="B40" s="82" t="s">
        <v>10</v>
      </c>
      <c r="C40" s="83"/>
      <c r="D40" s="84">
        <v>1</v>
      </c>
      <c r="E40" s="85" t="s">
        <v>41</v>
      </c>
      <c r="F40" s="97">
        <v>6</v>
      </c>
      <c r="G40" s="86"/>
      <c r="H40" s="54">
        <f>D40*F40*G40</f>
        <v>0</v>
      </c>
    </row>
    <row r="41" spans="1:8" ht="13.5" thickBot="1">
      <c r="A41" s="145"/>
      <c r="B41" s="87" t="s">
        <v>40</v>
      </c>
      <c r="C41" s="17"/>
      <c r="D41" s="95">
        <v>5420</v>
      </c>
      <c r="E41" s="16" t="s">
        <v>8</v>
      </c>
      <c r="F41" s="69">
        <v>6</v>
      </c>
      <c r="G41" s="88"/>
      <c r="H41" s="54">
        <f>D41*F41*G41</f>
        <v>0</v>
      </c>
    </row>
    <row r="42" spans="1:8" s="27" customFormat="1" ht="19.5" customHeight="1" thickBot="1">
      <c r="A42" s="129" t="s">
        <v>23</v>
      </c>
      <c r="B42" s="130"/>
      <c r="C42" s="130"/>
      <c r="D42" s="130"/>
      <c r="E42" s="130"/>
      <c r="F42" s="130"/>
      <c r="G42" s="131"/>
      <c r="H42" s="132">
        <f>SUM(H8:H16)+SUM(H19:H29)+SUM(H31:H41)</f>
        <v>0</v>
      </c>
    </row>
    <row r="43" spans="1:8" s="27" customFormat="1" ht="19.5" customHeight="1" thickBot="1">
      <c r="A43" s="146" t="s">
        <v>25</v>
      </c>
      <c r="B43" s="136"/>
      <c r="C43" s="136"/>
      <c r="D43" s="136"/>
      <c r="E43" s="136"/>
      <c r="F43" s="136"/>
      <c r="G43" s="137"/>
      <c r="H43" s="133">
        <f>H42*0.23</f>
        <v>0</v>
      </c>
    </row>
    <row r="44" spans="1:8" s="27" customFormat="1" ht="19.5" customHeight="1" thickBot="1">
      <c r="A44" s="129" t="s">
        <v>26</v>
      </c>
      <c r="B44" s="130"/>
      <c r="C44" s="130"/>
      <c r="D44" s="130"/>
      <c r="E44" s="130"/>
      <c r="F44" s="130"/>
      <c r="G44" s="131"/>
      <c r="H44" s="132">
        <f>H42*1.23</f>
        <v>0</v>
      </c>
    </row>
    <row r="45" ht="12.75"/>
    <row r="46" ht="12.75"/>
    <row r="47" ht="12.75"/>
    <row r="48" spans="4:7" ht="12.75">
      <c r="D48" s="23"/>
      <c r="F48" s="24"/>
      <c r="G48" s="24"/>
    </row>
    <row r="49" spans="1:8" ht="12.75">
      <c r="A49" s="1" t="s">
        <v>27</v>
      </c>
      <c r="D49" s="55"/>
      <c r="E49" s="55"/>
      <c r="F49" s="55"/>
      <c r="G49" s="55"/>
      <c r="H49" s="55"/>
    </row>
    <row r="50" ht="13.5" thickBot="1"/>
    <row r="51" spans="1:3" ht="26.25" thickBot="1">
      <c r="A51" s="38" t="s">
        <v>32</v>
      </c>
      <c r="B51" s="33" t="s">
        <v>28</v>
      </c>
      <c r="C51" s="34" t="s">
        <v>29</v>
      </c>
    </row>
    <row r="52" spans="1:3" ht="24.75" customHeight="1">
      <c r="A52" s="116" t="s">
        <v>30</v>
      </c>
      <c r="B52" s="28" t="s">
        <v>12</v>
      </c>
      <c r="C52" s="32"/>
    </row>
    <row r="53" spans="1:3" ht="24.75" customHeight="1" thickBot="1">
      <c r="A53" s="117"/>
      <c r="B53" s="36" t="s">
        <v>13</v>
      </c>
      <c r="C53" s="37"/>
    </row>
    <row r="54" spans="1:3" ht="24.75" customHeight="1">
      <c r="A54" s="118" t="s">
        <v>31</v>
      </c>
      <c r="B54" s="35" t="s">
        <v>16</v>
      </c>
      <c r="C54" s="32"/>
    </row>
    <row r="55" spans="1:3" ht="24.75" customHeight="1">
      <c r="A55" s="118"/>
      <c r="B55" s="56" t="s">
        <v>17</v>
      </c>
      <c r="C55" s="29"/>
    </row>
    <row r="56" spans="1:3" ht="24.75" customHeight="1" thickBot="1">
      <c r="A56" s="119"/>
      <c r="B56" s="30" t="s">
        <v>22</v>
      </c>
      <c r="C56" s="31"/>
    </row>
    <row r="58" spans="1:8" s="140" customFormat="1" ht="30" customHeight="1">
      <c r="A58" s="139" t="s">
        <v>37</v>
      </c>
      <c r="B58" s="139"/>
      <c r="C58" s="139"/>
      <c r="D58" s="139"/>
      <c r="E58" s="139"/>
      <c r="F58" s="139"/>
      <c r="G58" s="139"/>
      <c r="H58" s="139"/>
    </row>
  </sheetData>
  <sheetProtection/>
  <mergeCells count="20">
    <mergeCell ref="A30:H30"/>
    <mergeCell ref="A52:A53"/>
    <mergeCell ref="A54:A56"/>
    <mergeCell ref="A58:H58"/>
    <mergeCell ref="A19:A22"/>
    <mergeCell ref="A23:A29"/>
    <mergeCell ref="A7:H7"/>
    <mergeCell ref="A17:H17"/>
    <mergeCell ref="A18:H18"/>
    <mergeCell ref="A42:G42"/>
    <mergeCell ref="A31:A34"/>
    <mergeCell ref="A35:A41"/>
    <mergeCell ref="G1:H1"/>
    <mergeCell ref="A3:H3"/>
    <mergeCell ref="D5:F5"/>
    <mergeCell ref="D6:F6"/>
    <mergeCell ref="A8:A10"/>
    <mergeCell ref="A11:A16"/>
    <mergeCell ref="A43:G43"/>
    <mergeCell ref="A44:G44"/>
  </mergeCell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3:R5"/>
  <sheetViews>
    <sheetView zoomScalePageLayoutView="0" workbookViewId="0" topLeftCell="A1">
      <selection activeCell="T13" sqref="E1:T13"/>
    </sheetView>
  </sheetViews>
  <sheetFormatPr defaultColWidth="9.140625" defaultRowHeight="15"/>
  <cols>
    <col min="5" max="5" width="11.8515625" style="0" customWidth="1"/>
  </cols>
  <sheetData>
    <row r="3" spans="6:15" ht="15">
      <c r="F3" s="92"/>
      <c r="O3" s="92"/>
    </row>
    <row r="4" spans="6:15" ht="15">
      <c r="F4" s="92"/>
      <c r="O4" s="92"/>
    </row>
    <row r="5" spans="6:18" ht="15">
      <c r="F5" s="92"/>
      <c r="O5" s="92"/>
      <c r="R5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2021-10-18T10:16:43Z</cp:lastPrinted>
  <dcterms:created xsi:type="dcterms:W3CDTF">2020-10-15T13:02:50Z</dcterms:created>
  <dcterms:modified xsi:type="dcterms:W3CDTF">2021-10-18T10:20:06Z</dcterms:modified>
  <cp:category/>
  <cp:version/>
  <cp:contentType/>
  <cp:contentStatus/>
</cp:coreProperties>
</file>