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3" yWindow="3823" windowWidth="17332" windowHeight="3849"/>
  </bookViews>
  <sheets>
    <sheet name="kosztorys ofertowy" sheetId="1" r:id="rId1"/>
  </sheets>
  <calcPr calcId="145621" fullPrecision="0"/>
</workbook>
</file>

<file path=xl/calcChain.xml><?xml version="1.0" encoding="utf-8"?>
<calcChain xmlns="http://schemas.openxmlformats.org/spreadsheetml/2006/main">
  <c r="H28" i="1" l="1"/>
  <c r="H29" i="1"/>
  <c r="H30" i="1"/>
  <c r="H31" i="1"/>
  <c r="H32" i="1"/>
  <c r="H33" i="1"/>
  <c r="H34" i="1"/>
  <c r="H2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8" i="1"/>
  <c r="H35" i="1" l="1"/>
  <c r="H25" i="1"/>
  <c r="H36" i="1" s="1"/>
  <c r="H37" i="1" s="1"/>
  <c r="H38" i="1" s="1"/>
</calcChain>
</file>

<file path=xl/sharedStrings.xml><?xml version="1.0" encoding="utf-8"?>
<sst xmlns="http://schemas.openxmlformats.org/spreadsheetml/2006/main" count="145" uniqueCount="124">
  <si>
    <t>Cena</t>
  </si>
  <si>
    <t>Podstawa</t>
  </si>
  <si>
    <t>VAT</t>
  </si>
  <si>
    <t/>
  </si>
  <si>
    <t>KOSZTORYS OFERTOWY</t>
  </si>
  <si>
    <t>L.p.</t>
  </si>
  <si>
    <t>Opis robót</t>
  </si>
  <si>
    <t>Jednostka miary</t>
  </si>
  <si>
    <t>Ilość jednostek</t>
  </si>
  <si>
    <t>Cena jednostkowa</t>
  </si>
  <si>
    <t>a</t>
  </si>
  <si>
    <t>c</t>
  </si>
  <si>
    <t>d</t>
  </si>
  <si>
    <t>e</t>
  </si>
  <si>
    <t>f</t>
  </si>
  <si>
    <t>g</t>
  </si>
  <si>
    <t>h</t>
  </si>
  <si>
    <t>Razem wartosć kosztorysu netto:</t>
  </si>
  <si>
    <t>Podatek:</t>
  </si>
  <si>
    <t>%</t>
  </si>
  <si>
    <t>Razem wartosć kosztorysu brutto:</t>
  </si>
  <si>
    <t>Data:</t>
  </si>
  <si>
    <t>Pieczęć i podpis:</t>
  </si>
  <si>
    <t>Oświadczamy, że kalkulację powyższą sporądzono w oparciu o następujące  czynniki cenotwórcze:</t>
  </si>
  <si>
    <t>Nazwa czynnika</t>
  </si>
  <si>
    <t>Jednostka</t>
  </si>
  <si>
    <t>Rozmiar czynnika</t>
  </si>
  <si>
    <t>Koszty Pośrednie Kp</t>
  </si>
  <si>
    <r>
      <t xml:space="preserve">% </t>
    </r>
    <r>
      <rPr>
        <sz val="8"/>
        <rFont val="Arial"/>
        <family val="2"/>
        <charset val="238"/>
      </rPr>
      <t>(koszt robocizny R+ koszt sprzętu S)</t>
    </r>
  </si>
  <si>
    <t>Koszty zakupu</t>
  </si>
  <si>
    <t>% M</t>
  </si>
  <si>
    <t>Zysk Z</t>
  </si>
  <si>
    <r>
      <t>% (</t>
    </r>
    <r>
      <rPr>
        <sz val="8"/>
        <rFont val="Arial"/>
        <family val="2"/>
        <charset val="238"/>
      </rPr>
      <t>Kp+R+S)</t>
    </r>
  </si>
  <si>
    <t>Bezpośredni koszt robocizny</t>
  </si>
  <si>
    <t>zł/roboczogodzinę</t>
  </si>
  <si>
    <t>m3</t>
  </si>
  <si>
    <t>m2</t>
  </si>
  <si>
    <t>2</t>
  </si>
  <si>
    <t>1</t>
  </si>
  <si>
    <t>KNR 2-01 0105-03</t>
  </si>
  <si>
    <t>szt.</t>
  </si>
  <si>
    <t>KNR 2-01 0105-04</t>
  </si>
  <si>
    <t>Mechaniczne karczowanie pni (śr. 26-35 cm) wraz z zasypaniem dołów po karpach.</t>
  </si>
  <si>
    <t>Mechaniczne karczowanie pni (śr. 36-45 cm) wraz z zasypaniem dołów po karpach.</t>
  </si>
  <si>
    <t>KNR 2-01 0505-02</t>
  </si>
  <si>
    <t>Ręczne plantowanie powierzchni gruntu rodzimego kat. IV</t>
  </si>
  <si>
    <t>KNR 2-02 1805-11 analogia</t>
  </si>
  <si>
    <t>KNR 2-25 0307-03</t>
  </si>
  <si>
    <t xml:space="preserve">KNR 2-01 0505-05 z.sz. 2.18.  9910 </t>
  </si>
  <si>
    <t>Mechaniczne plantowanie powierzchni gruntu rodzimego kat. IV Tereny poleśne.</t>
  </si>
  <si>
    <t>Ogrodzenia z siatki na słupkach stalowych obetonowanych - rozebranie ogrodzenia z siatki na słupkach stalowych.</t>
  </si>
  <si>
    <t>KNR 4-01 0212-02</t>
  </si>
  <si>
    <t>Rozbiórka elementów konstrukcji betonowych niezbrojonych o grubości ponad 15 cm - rozbiórka fundamentów słupków.</t>
  </si>
  <si>
    <t>KNR 2-01 0202-03</t>
  </si>
  <si>
    <t>Roboty ziemne wykonywane koparkami przedsiębiernymi o poj łyżki 0.40 m3 w gruncie kat. IV z transportem urobku samochodami samowyładowczymi na odległość do 1 km - wywóz gruzu i pni drzew.</t>
  </si>
  <si>
    <t>KNR 2-01 0312-11</t>
  </si>
  <si>
    <t>Wykopanie dołów o powierzchni dna do 0,2 m2 i głębokości do 1.0 m (kat. gruntu IV) - wykop pod fundamenty słupków ogrodzenia - urobek do wykorzystania na miejscu do zasypania dołów po rozbiórce ogrodzenia i karczowaniu pni.</t>
  </si>
  <si>
    <t>dół.</t>
  </si>
  <si>
    <t>KNR 2-01 0310-02 analogia</t>
  </si>
  <si>
    <t>Ręczne wykopy ciągłe lub jamiste ze skarpami o szer. dna do 1,5 m i gł. do 1,5 m ze złożeniem urobku na odkład (kat. gruntu III) - wykop pod fundamenty cokołów ogrodzenia i fundamenty bramy i furtki - urobek do wykorzystania na miejscu do zasypania dołów po rozbiórce ogrodzenia i karczowaniu pni.</t>
  </si>
  <si>
    <t>KNR 2-02 0204-01</t>
  </si>
  <si>
    <t>Stopy fundamentowe prostokątne żelbetowe, o objętości do 0,5 m3 - z zastosowaniem pompy do betonu - betonowanie fudamentów słupków ogrodzenia w gruncie. Beton B20 W8.</t>
  </si>
  <si>
    <t>KNNR 6 0702-01 analogia</t>
  </si>
  <si>
    <t>Osadzenie słupków stalowych z rury prostokątnej 60x40mm gr. ścianki 3mm o długosci 2,40m w trakcie betonowania.</t>
  </si>
  <si>
    <t>Osadzenie przęseł z paneli ogrodzeniowych drucianych długosci 2,5m, wys. 1,5m, gr. drutu 5mm między słupkami stalowymi z rur prostokatnych 60x40x3 na gotowym cokole.</t>
  </si>
  <si>
    <t>KNR 2-25 0308-01 analogia</t>
  </si>
  <si>
    <t>Remont ogrodzenia zaplecza technicznego Nadleśnictwa Bircza nr inw. 298/545 Etap II.</t>
  </si>
  <si>
    <t>Remont ogrodzenia nr inw. 298/545.</t>
  </si>
  <si>
    <t>1 d.1</t>
  </si>
  <si>
    <t>2 d.1</t>
  </si>
  <si>
    <t>3 d.1</t>
  </si>
  <si>
    <t>KNR 2-01 0109-01</t>
  </si>
  <si>
    <t>Ręczne ścinanie i karczowanie zagajników gęstych - wyciecie zakrzaczeń wrosnietych w ogrodzenie i bezpośrenio przy ogrodzeniu.</t>
  </si>
  <si>
    <t>ha</t>
  </si>
  <si>
    <t>4 d.1</t>
  </si>
  <si>
    <t>KNR 2-01 0105-01</t>
  </si>
  <si>
    <t>Mechaniczne karczowanie pni (śr. 10-15 cm)</t>
  </si>
  <si>
    <t>5 d.1</t>
  </si>
  <si>
    <t>KNR 2-01 0105-02</t>
  </si>
  <si>
    <t>Mechaniczne karczowanie pni (śr. 16-25 cm)</t>
  </si>
  <si>
    <t>6 d.1</t>
  </si>
  <si>
    <t>7 d.1</t>
  </si>
  <si>
    <t>8 d.1</t>
  </si>
  <si>
    <t>9 d.1</t>
  </si>
  <si>
    <t>10 d.1</t>
  </si>
  <si>
    <t>KNR 2-01 0228-03</t>
  </si>
  <si>
    <t>Wykopy wykonywane spycharkami o mocy 55 kW (75 KM) w gruncie kat. IV - niwelowanie terenu pod trasę ogrodzenia</t>
  </si>
  <si>
    <t>11 d.1</t>
  </si>
  <si>
    <t>12 d.1</t>
  </si>
  <si>
    <t>13 d.1</t>
  </si>
  <si>
    <t>14 d.1</t>
  </si>
  <si>
    <t>15 d.1</t>
  </si>
  <si>
    <t>16 d.1</t>
  </si>
  <si>
    <t>Ogrodzenia z prefabrykowanych elementów żelbetowych - montaż cokołów żelbetowych z desek żelbetowych grubości 8cm i wysokosci 30cm oraz łączników betonowych.</t>
  </si>
  <si>
    <t>17 d.1</t>
  </si>
  <si>
    <t>Razem dział: Remont ogrodzenia nr inw. 298/545.</t>
  </si>
  <si>
    <t>Remont kanalizacji deszczowej nr inw. 236/548.</t>
  </si>
  <si>
    <t>18 d.2</t>
  </si>
  <si>
    <t>KNR 2-01 0702-1004</t>
  </si>
  <si>
    <t>Kopanie koparkami podsiębiernymi rowów dla kabli o głębokości do 1,2 m i szer. dna do 1,2 m w gruncie kat. III-IV</t>
  </si>
  <si>
    <t>m</t>
  </si>
  <si>
    <t>19 d.2</t>
  </si>
  <si>
    <t>KNR 2-28 0501-04</t>
  </si>
  <si>
    <t>Podłoża z kruszyw naturalnych grubości 10 cm - piasek.</t>
  </si>
  <si>
    <t>20 d.2</t>
  </si>
  <si>
    <t>KNR-W 2-18 0408-08</t>
  </si>
  <si>
    <t>Kanały z rur PVC łączonych na wcisk o śr. zewn. 630 mm - rura HDPE SN 8 fi 600mm.</t>
  </si>
  <si>
    <t>21 d.2</t>
  </si>
  <si>
    <t>KNR 2-28 0501-09</t>
  </si>
  <si>
    <t>Obsypka rurociągu kruszywem dowiezionym</t>
  </si>
  <si>
    <t>22 d.2</t>
  </si>
  <si>
    <t>KNR 2-01 0216-03</t>
  </si>
  <si>
    <t>Wykopy oraz przekopy wykonywane koparkami przedsiębiernymi 0.60 m3 na odkład w gruncie kat. IV</t>
  </si>
  <si>
    <t>23 d.2</t>
  </si>
  <si>
    <t>KNR-W 2-18 0515-01 analogia</t>
  </si>
  <si>
    <t>Studnie rewizyjne z kręgów betonowych i żelbetowych o śr. 1200 mm wykonywane metodą studniarską w gruncie kat. I-II - głębokość 1,5 m z pokrywą żelbetową i kratą ściekową.</t>
  </si>
  <si>
    <t>stud.</t>
  </si>
  <si>
    <t>24 d.2</t>
  </si>
  <si>
    <t>KNR 2-01 0230-02</t>
  </si>
  <si>
    <t>Zasypywanie wykopów spycharkami z przemieszczeniem gruntu na odległość do 10 m w gruncie kat. IV</t>
  </si>
  <si>
    <t>25 d.2</t>
  </si>
  <si>
    <t>Wykopy wykonywane spycharkami o mocy 55 kW (75 KM) w gruncie kat. IV - wyrównanie terenu</t>
  </si>
  <si>
    <t>Razem dział: Remont kanalizacji deszczowej nr inw. 236/548.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</si>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</sst>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indexed="8"/>
      <name val="Arial"/>
      <family val="2"/>
    </font>
    <font>
      <b/>
      <sz val="10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14"/>
      <color indexed="64"/>
      <name val="Arial"/>
      <family val="2"/>
      <charset val="238"/>
    </font>
    <font>
      <b/>
      <sz val="8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4" fillId="0" borderId="1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4" fontId="2" fillId="0" borderId="0" xfId="0" applyNumberFormat="1" applyFont="1"/>
    <xf numFmtId="0" fontId="6" fillId="0" borderId="0" xfId="0" applyFont="1" applyAlignment="1">
      <alignment vertical="center"/>
    </xf>
    <xf numFmtId="0" fontId="12" fillId="0" borderId="0" xfId="0" applyNumberFormat="1" applyFont="1" applyBorder="1" applyAlignment="1" applyProtection="1">
      <alignment horizontal="center" vertical="center" wrapText="1"/>
    </xf>
    <xf numFmtId="0" fontId="9" fillId="0" borderId="0" xfId="0" applyNumberFormat="1" applyFont="1" applyBorder="1" applyAlignment="1" applyProtection="1">
      <alignment horizontal="center" vertical="center" wrapText="1"/>
    </xf>
    <xf numFmtId="2" fontId="13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/>
    <xf numFmtId="0" fontId="17" fillId="0" borderId="0" xfId="0" applyFont="1"/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2" fillId="0" borderId="4" xfId="0" applyNumberFormat="1" applyFont="1" applyBorder="1" applyAlignment="1" applyProtection="1">
      <alignment horizontal="center" vertical="center" wrapText="1"/>
    </xf>
    <xf numFmtId="0" fontId="9" fillId="0" borderId="4" xfId="0" applyNumberFormat="1" applyFont="1" applyBorder="1" applyAlignment="1" applyProtection="1">
      <alignment horizontal="center" vertical="center" wrapText="1"/>
    </xf>
    <xf numFmtId="2" fontId="13" fillId="0" borderId="4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4" xfId="0" applyNumberFormat="1" applyFont="1" applyBorder="1" applyAlignment="1" applyProtection="1">
      <alignment horizontal="center" vertical="center" wrapText="1"/>
    </xf>
    <xf numFmtId="0" fontId="9" fillId="0" borderId="12" xfId="0" applyNumberFormat="1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Fill="1"/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right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right" vertical="center"/>
    </xf>
    <xf numFmtId="0" fontId="18" fillId="0" borderId="8" xfId="0" applyFont="1" applyBorder="1" applyAlignment="1" applyProtection="1">
      <alignment horizontal="left" vertical="center" wrapText="1"/>
    </xf>
    <xf numFmtId="0" fontId="19" fillId="0" borderId="9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4" fontId="18" fillId="0" borderId="11" xfId="0" applyNumberFormat="1" applyFont="1" applyBorder="1" applyAlignment="1" applyProtection="1">
      <alignment horizontal="right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</xf>
    <xf numFmtId="2" fontId="18" fillId="0" borderId="10" xfId="0" applyNumberFormat="1" applyFont="1" applyBorder="1" applyAlignment="1" applyProtection="1">
      <alignment horizontal="center" vertical="center" wrapText="1"/>
      <protection hidden="1"/>
    </xf>
    <xf numFmtId="0" fontId="19" fillId="0" borderId="9" xfId="0" applyFont="1" applyBorder="1" applyAlignment="1" applyProtection="1">
      <alignment wrapText="1"/>
    </xf>
    <xf numFmtId="0" fontId="19" fillId="0" borderId="10" xfId="0" applyFont="1" applyBorder="1" applyAlignment="1" applyProtection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33"/>
      <color rgb="FFFFCC66"/>
      <color rgb="FFFFCC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showZeros="0" tabSelected="1" view="pageBreakPreview" topLeftCell="A28" zoomScale="70" zoomScaleNormal="100" zoomScaleSheetLayoutView="70" workbookViewId="0">
      <selection activeCell="K42" sqref="K42"/>
    </sheetView>
  </sheetViews>
  <sheetFormatPr defaultColWidth="8.875" defaultRowHeight="11.8" x14ac:dyDescent="0.25"/>
  <cols>
    <col min="1" max="1" width="3.125" style="1" customWidth="1"/>
    <col min="2" max="2" width="6" style="1" customWidth="1"/>
    <col min="3" max="3" width="8.75" style="1" customWidth="1"/>
    <col min="4" max="4" width="40.25" style="1" customWidth="1"/>
    <col min="5" max="6" width="7.375" style="1" customWidth="1"/>
    <col min="7" max="7" width="8.75" style="1" customWidth="1"/>
    <col min="8" max="8" width="9.75" style="1" customWidth="1"/>
    <col min="9" max="9" width="4.875" style="1" customWidth="1"/>
    <col min="10" max="16384" width="8.875" style="1"/>
  </cols>
  <sheetData>
    <row r="1" spans="2:8" ht="17.7" x14ac:dyDescent="0.25">
      <c r="B1" s="23" t="s">
        <v>4</v>
      </c>
      <c r="C1" s="23"/>
      <c r="D1" s="23"/>
      <c r="E1" s="23"/>
      <c r="F1" s="23"/>
      <c r="G1" s="23"/>
      <c r="H1" s="23"/>
    </row>
    <row r="3" spans="2:8" ht="30.8" customHeight="1" x14ac:dyDescent="0.25">
      <c r="B3" s="24" t="s">
        <v>66</v>
      </c>
      <c r="C3" s="24"/>
      <c r="D3" s="24"/>
      <c r="E3" s="24"/>
      <c r="F3" s="24"/>
      <c r="G3" s="24"/>
      <c r="H3" s="24"/>
    </row>
    <row r="5" spans="2:8" ht="29.95" customHeight="1" thickBot="1" x14ac:dyDescent="0.3">
      <c r="B5" s="2" t="s">
        <v>5</v>
      </c>
      <c r="C5" s="2" t="s">
        <v>1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0</v>
      </c>
    </row>
    <row r="6" spans="2:8" ht="12.45" thickTop="1" x14ac:dyDescent="0.25">
      <c r="B6" s="3" t="s">
        <v>10</v>
      </c>
      <c r="C6" s="3" t="s">
        <v>11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</row>
    <row r="7" spans="2:8" ht="50.4" customHeight="1" x14ac:dyDescent="0.25">
      <c r="B7" s="37" t="s">
        <v>38</v>
      </c>
      <c r="C7" s="38"/>
      <c r="D7" s="39" t="s">
        <v>67</v>
      </c>
      <c r="E7" s="38"/>
      <c r="F7" s="40"/>
      <c r="G7" s="41"/>
      <c r="H7" s="41"/>
    </row>
    <row r="8" spans="2:8" ht="50.4" customHeight="1" x14ac:dyDescent="0.25">
      <c r="B8" s="18" t="s">
        <v>68</v>
      </c>
      <c r="C8" s="12" t="s">
        <v>47</v>
      </c>
      <c r="D8" s="19" t="s">
        <v>50</v>
      </c>
      <c r="E8" s="12" t="s">
        <v>36</v>
      </c>
      <c r="F8" s="13">
        <v>450.15</v>
      </c>
      <c r="G8" s="14">
        <v>0</v>
      </c>
      <c r="H8" s="14">
        <f>F8*G8</f>
        <v>0</v>
      </c>
    </row>
    <row r="9" spans="2:8" ht="50.4" customHeight="1" x14ac:dyDescent="0.25">
      <c r="B9" s="18" t="s">
        <v>69</v>
      </c>
      <c r="C9" s="12" t="s">
        <v>51</v>
      </c>
      <c r="D9" s="19" t="s">
        <v>52</v>
      </c>
      <c r="E9" s="12" t="s">
        <v>35</v>
      </c>
      <c r="F9" s="13">
        <v>11.12</v>
      </c>
      <c r="G9" s="14">
        <v>0</v>
      </c>
      <c r="H9" s="14">
        <f t="shared" ref="H9:H24" si="0">F9*G9</f>
        <v>0</v>
      </c>
    </row>
    <row r="10" spans="2:8" ht="50.4" customHeight="1" x14ac:dyDescent="0.25">
      <c r="B10" s="18" t="s">
        <v>70</v>
      </c>
      <c r="C10" s="12" t="s">
        <v>71</v>
      </c>
      <c r="D10" s="19" t="s">
        <v>72</v>
      </c>
      <c r="E10" s="12" t="s">
        <v>73</v>
      </c>
      <c r="F10" s="13">
        <v>0.02</v>
      </c>
      <c r="G10" s="14">
        <v>0</v>
      </c>
      <c r="H10" s="14">
        <f t="shared" si="0"/>
        <v>0</v>
      </c>
    </row>
    <row r="11" spans="2:8" ht="50.4" customHeight="1" x14ac:dyDescent="0.25">
      <c r="B11" s="18" t="s">
        <v>74</v>
      </c>
      <c r="C11" s="12" t="s">
        <v>75</v>
      </c>
      <c r="D11" s="19" t="s">
        <v>76</v>
      </c>
      <c r="E11" s="12" t="s">
        <v>40</v>
      </c>
      <c r="F11" s="13">
        <v>8</v>
      </c>
      <c r="G11" s="14">
        <v>0</v>
      </c>
      <c r="H11" s="14">
        <f t="shared" si="0"/>
        <v>0</v>
      </c>
    </row>
    <row r="12" spans="2:8" ht="50.4" customHeight="1" x14ac:dyDescent="0.25">
      <c r="B12" s="18" t="s">
        <v>77</v>
      </c>
      <c r="C12" s="12" t="s">
        <v>78</v>
      </c>
      <c r="D12" s="19" t="s">
        <v>79</v>
      </c>
      <c r="E12" s="12" t="s">
        <v>40</v>
      </c>
      <c r="F12" s="13">
        <v>8</v>
      </c>
      <c r="G12" s="14">
        <v>0</v>
      </c>
      <c r="H12" s="14">
        <f t="shared" si="0"/>
        <v>0</v>
      </c>
    </row>
    <row r="13" spans="2:8" ht="50.4" customHeight="1" x14ac:dyDescent="0.25">
      <c r="B13" s="18" t="s">
        <v>80</v>
      </c>
      <c r="C13" s="12" t="s">
        <v>39</v>
      </c>
      <c r="D13" s="19" t="s">
        <v>42</v>
      </c>
      <c r="E13" s="12" t="s">
        <v>40</v>
      </c>
      <c r="F13" s="13">
        <v>5</v>
      </c>
      <c r="G13" s="14">
        <v>0</v>
      </c>
      <c r="H13" s="14">
        <f t="shared" si="0"/>
        <v>0</v>
      </c>
    </row>
    <row r="14" spans="2:8" ht="50.4" customHeight="1" x14ac:dyDescent="0.25">
      <c r="B14" s="18" t="s">
        <v>81</v>
      </c>
      <c r="C14" s="12" t="s">
        <v>41</v>
      </c>
      <c r="D14" s="19" t="s">
        <v>43</v>
      </c>
      <c r="E14" s="12" t="s">
        <v>40</v>
      </c>
      <c r="F14" s="13">
        <v>2</v>
      </c>
      <c r="G14" s="14">
        <v>0</v>
      </c>
      <c r="H14" s="14">
        <f t="shared" si="0"/>
        <v>0</v>
      </c>
    </row>
    <row r="15" spans="2:8" ht="50.4" customHeight="1" x14ac:dyDescent="0.25">
      <c r="B15" s="18" t="s">
        <v>82</v>
      </c>
      <c r="C15" s="12" t="s">
        <v>53</v>
      </c>
      <c r="D15" s="19" t="s">
        <v>54</v>
      </c>
      <c r="E15" s="12" t="s">
        <v>35</v>
      </c>
      <c r="F15" s="13">
        <v>12.33</v>
      </c>
      <c r="G15" s="14">
        <v>0</v>
      </c>
      <c r="H15" s="14">
        <f t="shared" si="0"/>
        <v>0</v>
      </c>
    </row>
    <row r="16" spans="2:8" ht="50.4" customHeight="1" x14ac:dyDescent="0.25">
      <c r="B16" s="18" t="s">
        <v>83</v>
      </c>
      <c r="C16" s="12" t="s">
        <v>48</v>
      </c>
      <c r="D16" s="19" t="s">
        <v>49</v>
      </c>
      <c r="E16" s="12" t="s">
        <v>36</v>
      </c>
      <c r="F16" s="13">
        <v>397.95</v>
      </c>
      <c r="G16" s="14">
        <v>0</v>
      </c>
      <c r="H16" s="14">
        <f t="shared" si="0"/>
        <v>0</v>
      </c>
    </row>
    <row r="17" spans="1:8" ht="50.4" customHeight="1" x14ac:dyDescent="0.25">
      <c r="B17" s="18" t="s">
        <v>84</v>
      </c>
      <c r="C17" s="12" t="s">
        <v>85</v>
      </c>
      <c r="D17" s="19" t="s">
        <v>86</v>
      </c>
      <c r="E17" s="12" t="s">
        <v>35</v>
      </c>
      <c r="F17" s="13">
        <v>167.5</v>
      </c>
      <c r="G17" s="14">
        <v>0</v>
      </c>
      <c r="H17" s="14">
        <f t="shared" si="0"/>
        <v>0</v>
      </c>
    </row>
    <row r="18" spans="1:8" ht="50.4" customHeight="1" x14ac:dyDescent="0.25">
      <c r="B18" s="18" t="s">
        <v>87</v>
      </c>
      <c r="C18" s="12" t="s">
        <v>55</v>
      </c>
      <c r="D18" s="19" t="s">
        <v>56</v>
      </c>
      <c r="E18" s="12" t="s">
        <v>57</v>
      </c>
      <c r="F18" s="13">
        <v>85</v>
      </c>
      <c r="G18" s="14">
        <v>0</v>
      </c>
      <c r="H18" s="14">
        <f t="shared" si="0"/>
        <v>0</v>
      </c>
    </row>
    <row r="19" spans="1:8" ht="66.150000000000006" customHeight="1" x14ac:dyDescent="0.25">
      <c r="B19" s="18" t="s">
        <v>88</v>
      </c>
      <c r="C19" s="12" t="s">
        <v>58</v>
      </c>
      <c r="D19" s="19" t="s">
        <v>59</v>
      </c>
      <c r="E19" s="12" t="s">
        <v>35</v>
      </c>
      <c r="F19" s="13">
        <v>7.75</v>
      </c>
      <c r="G19" s="14">
        <v>0</v>
      </c>
      <c r="H19" s="14">
        <f t="shared" si="0"/>
        <v>0</v>
      </c>
    </row>
    <row r="20" spans="1:8" ht="50.4" customHeight="1" x14ac:dyDescent="0.25">
      <c r="B20" s="18" t="s">
        <v>89</v>
      </c>
      <c r="C20" s="12" t="s">
        <v>60</v>
      </c>
      <c r="D20" s="19" t="s">
        <v>61</v>
      </c>
      <c r="E20" s="12" t="s">
        <v>35</v>
      </c>
      <c r="F20" s="13">
        <v>9.18</v>
      </c>
      <c r="G20" s="14">
        <v>0</v>
      </c>
      <c r="H20" s="14">
        <f t="shared" si="0"/>
        <v>0</v>
      </c>
    </row>
    <row r="21" spans="1:8" ht="50.4" customHeight="1" x14ac:dyDescent="0.25">
      <c r="B21" s="18" t="s">
        <v>90</v>
      </c>
      <c r="C21" s="12" t="s">
        <v>46</v>
      </c>
      <c r="D21" s="19" t="s">
        <v>64</v>
      </c>
      <c r="E21" s="12" t="s">
        <v>36</v>
      </c>
      <c r="F21" s="13">
        <v>319.88</v>
      </c>
      <c r="G21" s="14">
        <v>0</v>
      </c>
      <c r="H21" s="14">
        <f t="shared" si="0"/>
        <v>0</v>
      </c>
    </row>
    <row r="22" spans="1:8" ht="50.4" customHeight="1" x14ac:dyDescent="0.25">
      <c r="B22" s="18" t="s">
        <v>91</v>
      </c>
      <c r="C22" s="12" t="s">
        <v>62</v>
      </c>
      <c r="D22" s="19" t="s">
        <v>63</v>
      </c>
      <c r="E22" s="12" t="s">
        <v>40</v>
      </c>
      <c r="F22" s="13">
        <v>85</v>
      </c>
      <c r="G22" s="14">
        <v>0</v>
      </c>
      <c r="H22" s="14">
        <f t="shared" si="0"/>
        <v>0</v>
      </c>
    </row>
    <row r="23" spans="1:8" ht="50.4" customHeight="1" x14ac:dyDescent="0.25">
      <c r="B23" s="18" t="s">
        <v>92</v>
      </c>
      <c r="C23" s="12" t="s">
        <v>65</v>
      </c>
      <c r="D23" s="19" t="s">
        <v>93</v>
      </c>
      <c r="E23" s="12" t="s">
        <v>36</v>
      </c>
      <c r="F23" s="13">
        <v>78.099999999999994</v>
      </c>
      <c r="G23" s="14">
        <v>0</v>
      </c>
      <c r="H23" s="14">
        <f t="shared" si="0"/>
        <v>0</v>
      </c>
    </row>
    <row r="24" spans="1:8" ht="50.4" customHeight="1" x14ac:dyDescent="0.25">
      <c r="B24" s="18" t="s">
        <v>94</v>
      </c>
      <c r="C24" s="12" t="s">
        <v>44</v>
      </c>
      <c r="D24" s="19" t="s">
        <v>45</v>
      </c>
      <c r="E24" s="12" t="s">
        <v>36</v>
      </c>
      <c r="F24" s="13">
        <v>438.44</v>
      </c>
      <c r="G24" s="14">
        <v>0</v>
      </c>
      <c r="H24" s="14">
        <f t="shared" si="0"/>
        <v>0</v>
      </c>
    </row>
    <row r="25" spans="1:8" ht="50.4" customHeight="1" x14ac:dyDescent="0.25">
      <c r="A25" s="30"/>
      <c r="B25" s="31" t="s">
        <v>123</v>
      </c>
      <c r="C25" s="32"/>
      <c r="D25" s="33" t="s">
        <v>95</v>
      </c>
      <c r="E25" s="34"/>
      <c r="F25" s="35"/>
      <c r="G25" s="36"/>
      <c r="H25" s="36">
        <f>SUM(H8:H24)</f>
        <v>0</v>
      </c>
    </row>
    <row r="26" spans="1:8" ht="50.4" customHeight="1" x14ac:dyDescent="0.25">
      <c r="B26" s="37" t="s">
        <v>37</v>
      </c>
      <c r="C26" s="38"/>
      <c r="D26" s="39" t="s">
        <v>96</v>
      </c>
      <c r="E26" s="38"/>
      <c r="F26" s="40"/>
      <c r="G26" s="41"/>
      <c r="H26" s="41"/>
    </row>
    <row r="27" spans="1:8" ht="50.4" customHeight="1" x14ac:dyDescent="0.25">
      <c r="B27" s="18" t="s">
        <v>97</v>
      </c>
      <c r="C27" s="12" t="s">
        <v>98</v>
      </c>
      <c r="D27" s="19" t="s">
        <v>99</v>
      </c>
      <c r="E27" s="12" t="s">
        <v>100</v>
      </c>
      <c r="F27" s="13">
        <v>25</v>
      </c>
      <c r="G27" s="14">
        <v>0</v>
      </c>
      <c r="H27" s="14">
        <f>F27*G27</f>
        <v>0</v>
      </c>
    </row>
    <row r="28" spans="1:8" ht="50.4" customHeight="1" x14ac:dyDescent="0.25">
      <c r="B28" s="18" t="s">
        <v>101</v>
      </c>
      <c r="C28" s="12" t="s">
        <v>102</v>
      </c>
      <c r="D28" s="19" t="s">
        <v>103</v>
      </c>
      <c r="E28" s="12" t="s">
        <v>36</v>
      </c>
      <c r="F28" s="13">
        <v>30</v>
      </c>
      <c r="G28" s="14">
        <v>0</v>
      </c>
      <c r="H28" s="14">
        <f t="shared" ref="H28:H34" si="1">F28*G28</f>
        <v>0</v>
      </c>
    </row>
    <row r="29" spans="1:8" ht="50.4" customHeight="1" x14ac:dyDescent="0.25">
      <c r="B29" s="18" t="s">
        <v>104</v>
      </c>
      <c r="C29" s="12" t="s">
        <v>105</v>
      </c>
      <c r="D29" s="19" t="s">
        <v>106</v>
      </c>
      <c r="E29" s="12" t="s">
        <v>100</v>
      </c>
      <c r="F29" s="13">
        <v>25</v>
      </c>
      <c r="G29" s="14">
        <v>0</v>
      </c>
      <c r="H29" s="14">
        <f t="shared" si="1"/>
        <v>0</v>
      </c>
    </row>
    <row r="30" spans="1:8" ht="50.4" customHeight="1" x14ac:dyDescent="0.25">
      <c r="B30" s="18" t="s">
        <v>107</v>
      </c>
      <c r="C30" s="12" t="s">
        <v>108</v>
      </c>
      <c r="D30" s="19" t="s">
        <v>109</v>
      </c>
      <c r="E30" s="12" t="s">
        <v>35</v>
      </c>
      <c r="F30" s="13">
        <v>14.84</v>
      </c>
      <c r="G30" s="14">
        <v>0</v>
      </c>
      <c r="H30" s="14">
        <f t="shared" si="1"/>
        <v>0</v>
      </c>
    </row>
    <row r="31" spans="1:8" ht="50.4" customHeight="1" x14ac:dyDescent="0.25">
      <c r="B31" s="18" t="s">
        <v>110</v>
      </c>
      <c r="C31" s="12" t="s">
        <v>111</v>
      </c>
      <c r="D31" s="19" t="s">
        <v>112</v>
      </c>
      <c r="E31" s="12" t="s">
        <v>35</v>
      </c>
      <c r="F31" s="13">
        <v>4.92</v>
      </c>
      <c r="G31" s="14">
        <v>0</v>
      </c>
      <c r="H31" s="14">
        <f t="shared" si="1"/>
        <v>0</v>
      </c>
    </row>
    <row r="32" spans="1:8" ht="50.4" customHeight="1" x14ac:dyDescent="0.25">
      <c r="B32" s="18" t="s">
        <v>113</v>
      </c>
      <c r="C32" s="12" t="s">
        <v>114</v>
      </c>
      <c r="D32" s="19" t="s">
        <v>115</v>
      </c>
      <c r="E32" s="12" t="s">
        <v>116</v>
      </c>
      <c r="F32" s="13">
        <v>1</v>
      </c>
      <c r="G32" s="14">
        <v>0</v>
      </c>
      <c r="H32" s="14">
        <f t="shared" si="1"/>
        <v>0</v>
      </c>
    </row>
    <row r="33" spans="2:9" ht="50.4" customHeight="1" x14ac:dyDescent="0.25">
      <c r="B33" s="18" t="s">
        <v>117</v>
      </c>
      <c r="C33" s="12" t="s">
        <v>118</v>
      </c>
      <c r="D33" s="19" t="s">
        <v>119</v>
      </c>
      <c r="E33" s="12" t="s">
        <v>35</v>
      </c>
      <c r="F33" s="13">
        <v>19.920000000000002</v>
      </c>
      <c r="G33" s="14">
        <v>0</v>
      </c>
      <c r="H33" s="14">
        <f t="shared" si="1"/>
        <v>0</v>
      </c>
    </row>
    <row r="34" spans="2:9" ht="50.4" customHeight="1" x14ac:dyDescent="0.25">
      <c r="B34" s="18" t="s">
        <v>120</v>
      </c>
      <c r="C34" s="12" t="s">
        <v>85</v>
      </c>
      <c r="D34" s="19" t="s">
        <v>121</v>
      </c>
      <c r="E34" s="12" t="s">
        <v>35</v>
      </c>
      <c r="F34" s="13">
        <v>150</v>
      </c>
      <c r="G34" s="14">
        <v>0</v>
      </c>
      <c r="H34" s="14">
        <f t="shared" si="1"/>
        <v>0</v>
      </c>
    </row>
    <row r="35" spans="2:9" ht="50.4" customHeight="1" thickBot="1" x14ac:dyDescent="0.3">
      <c r="B35" s="18" t="s">
        <v>123</v>
      </c>
      <c r="C35" s="12"/>
      <c r="D35" s="33" t="s">
        <v>122</v>
      </c>
      <c r="E35" s="34"/>
      <c r="F35" s="35"/>
      <c r="G35" s="36"/>
      <c r="H35" s="36">
        <f>SUM(H27:H34)</f>
        <v>0</v>
      </c>
    </row>
    <row r="36" spans="2:9" ht="15.05" customHeight="1" thickTop="1" thickBot="1" x14ac:dyDescent="0.3">
      <c r="B36" s="15" t="s">
        <v>3</v>
      </c>
      <c r="C36" s="16" t="s">
        <v>3</v>
      </c>
      <c r="D36" s="42" t="s">
        <v>17</v>
      </c>
      <c r="E36" s="43"/>
      <c r="F36" s="43"/>
      <c r="G36" s="44"/>
      <c r="H36" s="45">
        <f>H25+H35</f>
        <v>0</v>
      </c>
    </row>
    <row r="37" spans="2:9" ht="15.05" customHeight="1" thickTop="1" thickBot="1" x14ac:dyDescent="0.3">
      <c r="B37" s="17"/>
      <c r="C37" s="17"/>
      <c r="D37" s="42" t="s">
        <v>18</v>
      </c>
      <c r="E37" s="46" t="s">
        <v>2</v>
      </c>
      <c r="F37" s="46" t="s">
        <v>19</v>
      </c>
      <c r="G37" s="47">
        <v>23</v>
      </c>
      <c r="H37" s="45">
        <f>H36*23%</f>
        <v>0</v>
      </c>
    </row>
    <row r="38" spans="2:9" ht="15.05" customHeight="1" thickTop="1" thickBot="1" x14ac:dyDescent="0.35">
      <c r="B38" s="17"/>
      <c r="C38" s="17"/>
      <c r="D38" s="42" t="s">
        <v>20</v>
      </c>
      <c r="E38" s="48"/>
      <c r="F38" s="48"/>
      <c r="G38" s="49"/>
      <c r="H38" s="45">
        <f>H37+H36</f>
        <v>0</v>
      </c>
    </row>
    <row r="39" spans="2:9" ht="12.45" thickTop="1" x14ac:dyDescent="0.25"/>
    <row r="42" spans="2:9" s="5" customFormat="1" ht="17.2" customHeight="1" x14ac:dyDescent="0.2">
      <c r="B42" s="9"/>
      <c r="C42" s="9"/>
      <c r="D42" s="10" t="s">
        <v>21</v>
      </c>
      <c r="E42" s="9"/>
      <c r="F42" s="9"/>
      <c r="G42" s="29" t="s">
        <v>22</v>
      </c>
      <c r="H42" s="29"/>
      <c r="I42" s="11"/>
    </row>
    <row r="45" spans="2:9" x14ac:dyDescent="0.25">
      <c r="H45" s="4"/>
    </row>
    <row r="46" spans="2:9" s="5" customFormat="1" ht="17.2" customHeight="1" x14ac:dyDescent="0.2">
      <c r="B46" s="26" t="s">
        <v>23</v>
      </c>
      <c r="C46" s="26"/>
      <c r="D46" s="26"/>
      <c r="E46" s="26"/>
      <c r="F46" s="26"/>
      <c r="G46" s="26"/>
      <c r="H46" s="26"/>
      <c r="I46" s="26"/>
    </row>
    <row r="47" spans="2:9" s="5" customFormat="1" ht="17.2" customHeight="1" x14ac:dyDescent="0.2">
      <c r="B47" s="25" t="s">
        <v>24</v>
      </c>
      <c r="C47" s="25"/>
      <c r="D47" s="25"/>
      <c r="E47" s="25"/>
      <c r="F47" s="25" t="s">
        <v>25</v>
      </c>
      <c r="G47" s="25"/>
      <c r="H47" s="27" t="s">
        <v>26</v>
      </c>
      <c r="I47" s="28"/>
    </row>
    <row r="48" spans="2:9" s="5" customFormat="1" ht="20.95" customHeight="1" x14ac:dyDescent="0.2">
      <c r="B48" s="20" t="s">
        <v>27</v>
      </c>
      <c r="C48" s="20"/>
      <c r="D48" s="20"/>
      <c r="E48" s="20"/>
      <c r="F48" s="21" t="s">
        <v>28</v>
      </c>
      <c r="G48" s="21"/>
      <c r="H48" s="22">
        <v>0</v>
      </c>
      <c r="I48" s="22"/>
    </row>
    <row r="49" spans="2:9" s="5" customFormat="1" ht="19.5" customHeight="1" x14ac:dyDescent="0.2">
      <c r="B49" s="20" t="s">
        <v>29</v>
      </c>
      <c r="C49" s="20"/>
      <c r="D49" s="20"/>
      <c r="E49" s="20"/>
      <c r="F49" s="21" t="s">
        <v>30</v>
      </c>
      <c r="G49" s="21"/>
      <c r="H49" s="22">
        <v>0</v>
      </c>
      <c r="I49" s="22"/>
    </row>
    <row r="50" spans="2:9" s="5" customFormat="1" ht="19.5" customHeight="1" x14ac:dyDescent="0.2">
      <c r="B50" s="20" t="s">
        <v>31</v>
      </c>
      <c r="C50" s="20"/>
      <c r="D50" s="20"/>
      <c r="E50" s="20"/>
      <c r="F50" s="21" t="s">
        <v>32</v>
      </c>
      <c r="G50" s="21"/>
      <c r="H50" s="22">
        <v>0</v>
      </c>
      <c r="I50" s="22"/>
    </row>
    <row r="51" spans="2:9" s="5" customFormat="1" ht="17.2" customHeight="1" x14ac:dyDescent="0.2">
      <c r="B51" s="20" t="s">
        <v>33</v>
      </c>
      <c r="C51" s="20"/>
      <c r="D51" s="20"/>
      <c r="E51" s="20"/>
      <c r="F51" s="21" t="s">
        <v>34</v>
      </c>
      <c r="G51" s="21"/>
      <c r="H51" s="22">
        <v>0</v>
      </c>
      <c r="I51" s="22"/>
    </row>
    <row r="54" spans="2:9" s="5" customFormat="1" ht="17.2" customHeight="1" x14ac:dyDescent="0.2">
      <c r="B54" s="6"/>
      <c r="C54" s="6"/>
      <c r="D54" s="6"/>
      <c r="E54" s="6"/>
      <c r="F54" s="7"/>
      <c r="G54" s="7"/>
      <c r="H54" s="8"/>
      <c r="I54" s="8"/>
    </row>
    <row r="55" spans="2:9" s="5" customFormat="1" ht="17.2" customHeight="1" x14ac:dyDescent="0.2">
      <c r="B55" s="6"/>
      <c r="C55" s="6"/>
      <c r="D55" s="6"/>
      <c r="E55" s="6"/>
      <c r="F55" s="7"/>
      <c r="G55" s="7"/>
      <c r="H55" s="8"/>
      <c r="I55" s="8"/>
    </row>
  </sheetData>
  <mergeCells count="19">
    <mergeCell ref="B1:H1"/>
    <mergeCell ref="B3:H3"/>
    <mergeCell ref="F47:G47"/>
    <mergeCell ref="B46:I46"/>
    <mergeCell ref="B47:E47"/>
    <mergeCell ref="H47:I47"/>
    <mergeCell ref="G42:H42"/>
    <mergeCell ref="B48:E48"/>
    <mergeCell ref="F48:G48"/>
    <mergeCell ref="H48:I48"/>
    <mergeCell ref="B49:E49"/>
    <mergeCell ref="F49:G49"/>
    <mergeCell ref="H49:I49"/>
    <mergeCell ref="B50:E50"/>
    <mergeCell ref="F50:G50"/>
    <mergeCell ref="H50:I50"/>
    <mergeCell ref="B51:E51"/>
    <mergeCell ref="F51:G51"/>
    <mergeCell ref="H51:I51"/>
  </mergeCells>
  <pageMargins left="0.70866141732283472" right="0.39370078740157483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Zygmunt Cichy - Nadleśnictwo Bircza</dc:creator>
  <cp:lastModifiedBy>Zygmunt Cichy - Nadleśnictwo Bircza</cp:lastModifiedBy>
  <cp:lastPrinted>2024-03-14T12:29:41Z</cp:lastPrinted>
  <dcterms:created xsi:type="dcterms:W3CDTF">2013-05-31T10:52:38Z</dcterms:created>
  <dcterms:modified xsi:type="dcterms:W3CDTF">2024-03-14T12:29:45Z</dcterms:modified>
</cp:coreProperties>
</file>