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5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anirus\Desktop\COM Szczęsne\Załącznik nr 1\"/>
    </mc:Choice>
  </mc:AlternateContent>
  <xr:revisionPtr revIDLastSave="0" documentId="13_ncr:1_{E8EFC1AC-A6E2-4407-8550-8D69919C15C3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able 1" sheetId="1" r:id="rId1"/>
  </sheets>
  <definedNames>
    <definedName name="_xlnm.Print_Area" localSheetId="0">'Table 1'!$A$1:$D$82</definedName>
  </definedNames>
  <calcPr calcId="191029"/>
</workbook>
</file>

<file path=xl/calcChain.xml><?xml version="1.0" encoding="utf-8"?>
<calcChain xmlns="http://schemas.openxmlformats.org/spreadsheetml/2006/main">
  <c r="D82" i="1" l="1"/>
  <c r="D80" i="1"/>
  <c r="D61" i="1"/>
  <c r="C61" i="1"/>
  <c r="C55" i="1"/>
  <c r="C44" i="1"/>
  <c r="D55" i="1"/>
  <c r="D44" i="1"/>
  <c r="D43" i="1" s="1"/>
  <c r="C11" i="1"/>
  <c r="C23" i="1"/>
  <c r="C29" i="1"/>
  <c r="C33" i="1"/>
  <c r="C38" i="1"/>
  <c r="D33" i="1"/>
  <c r="D29" i="1"/>
  <c r="D38" i="1"/>
  <c r="D23" i="1"/>
  <c r="D6" i="1"/>
  <c r="D71" i="1"/>
  <c r="D68" i="1"/>
  <c r="D11" i="1"/>
  <c r="C43" i="1" l="1"/>
  <c r="D67" i="1"/>
  <c r="D5" i="1"/>
  <c r="C71" i="1" l="1"/>
  <c r="C6" i="1"/>
  <c r="C68" i="1"/>
  <c r="C5" i="1" l="1"/>
  <c r="C67" i="1"/>
  <c r="C80" i="1" l="1"/>
</calcChain>
</file>

<file path=xl/sharedStrings.xml><?xml version="1.0" encoding="utf-8"?>
<sst xmlns="http://schemas.openxmlformats.org/spreadsheetml/2006/main" count="99" uniqueCount="96">
  <si>
    <r>
      <rPr>
        <b/>
        <sz val="9"/>
        <rFont val="Times New Roman"/>
        <family val="1"/>
      </rPr>
      <t>l.p.</t>
    </r>
  </si>
  <si>
    <r>
      <rPr>
        <b/>
        <sz val="9"/>
        <rFont val="Times New Roman"/>
        <family val="1"/>
      </rPr>
      <t>Zakres robót</t>
    </r>
  </si>
  <si>
    <r>
      <rPr>
        <b/>
        <sz val="9"/>
        <rFont val="Times New Roman"/>
        <family val="1"/>
      </rPr>
      <t>Wartość robót netto [zł]</t>
    </r>
  </si>
  <si>
    <r>
      <rPr>
        <b/>
        <sz val="9"/>
        <rFont val="Times New Roman"/>
        <family val="1"/>
      </rPr>
      <t>I.</t>
    </r>
  </si>
  <si>
    <r>
      <rPr>
        <b/>
        <sz val="9"/>
        <rFont val="Times New Roman"/>
        <family val="1"/>
      </rPr>
      <t>II.</t>
    </r>
  </si>
  <si>
    <t>Załącznik 1A do SWZ</t>
  </si>
  <si>
    <t>WYKAZ  ELEMENTÓW  ROZLICZENIOWYCH</t>
  </si>
  <si>
    <t>…..................................................................</t>
  </si>
  <si>
    <t>Data i podpis Wykonawcy</t>
  </si>
  <si>
    <t>STAN ZEROWY</t>
  </si>
  <si>
    <t>Roboty ziemne</t>
  </si>
  <si>
    <t>Roboty fundamentowe</t>
  </si>
  <si>
    <t>Izolacje fundamentowe</t>
  </si>
  <si>
    <t>Podkłady podposadzkowe</t>
  </si>
  <si>
    <t>STAN SUROWY</t>
  </si>
  <si>
    <t>Konstrukcja żelbetowa</t>
  </si>
  <si>
    <t>Konstrukcja drewniana</t>
  </si>
  <si>
    <t>Roboty murowe</t>
  </si>
  <si>
    <t>Konstrukcja stalowa</t>
  </si>
  <si>
    <t>Pokrycie dachowe S1</t>
  </si>
  <si>
    <t>Pokrycie dachowe S2</t>
  </si>
  <si>
    <t>Obróbki blacharskie, akcesoria dachowe</t>
  </si>
  <si>
    <t>Kominy</t>
  </si>
  <si>
    <t>Stolarka okienna i drzwiowa</t>
  </si>
  <si>
    <t>Posadzki</t>
  </si>
  <si>
    <t>Tynki wewnętrzne</t>
  </si>
  <si>
    <t>STAN WYKOŃCZENIOWY WEWNĘTRZNY</t>
  </si>
  <si>
    <t>Wykończenie posadzek</t>
  </si>
  <si>
    <t>Sufity podwieszane</t>
  </si>
  <si>
    <t>Okładziny ścienne</t>
  </si>
  <si>
    <t>Malowanie i szpachlowanie</t>
  </si>
  <si>
    <t>Elementy wyposażenia wewnętrzengo</t>
  </si>
  <si>
    <t>STAN WYKOŃCZENIOWY ZEWNĘTRZNY</t>
  </si>
  <si>
    <t>Elewacja</t>
  </si>
  <si>
    <t>Ślusarka i elementy wyposażenia zewnętrznego</t>
  </si>
  <si>
    <t>Taras na gruncie</t>
  </si>
  <si>
    <t>ZAGOSPODAROWANIE TERENU</t>
  </si>
  <si>
    <t>Zieleń</t>
  </si>
  <si>
    <t>Nawierzchnie</t>
  </si>
  <si>
    <t>Przepust</t>
  </si>
  <si>
    <t>Mała architektura i elementy wyposażenia</t>
  </si>
  <si>
    <t>WYPOSAŻENIE</t>
  </si>
  <si>
    <t>Wyposażenie meblowe</t>
  </si>
  <si>
    <t>Wyposażenie sanitarne</t>
  </si>
  <si>
    <t>Technologia kuchni</t>
  </si>
  <si>
    <t>IV.</t>
  </si>
  <si>
    <t>V.</t>
  </si>
  <si>
    <t>VI.</t>
  </si>
  <si>
    <t>Budowa budynku Centrum opiekuńczo-mieszkalnego we wsi Szczęsne wraz z infrastrukturą towarzyszącą</t>
  </si>
  <si>
    <t>Przyłącze wody</t>
  </si>
  <si>
    <t xml:space="preserve">Przyłącze kanalizacji sanitarnej </t>
  </si>
  <si>
    <t>PRZYŁĄCZA WODY I KANALIZACJI SANITARNEJ</t>
  </si>
  <si>
    <t>SIECI ZEWNĘTRZNE</t>
  </si>
  <si>
    <t>Kanalizacja sanitarna</t>
  </si>
  <si>
    <t>Kanalizacja deszczowa</t>
  </si>
  <si>
    <t>Wentylacja</t>
  </si>
  <si>
    <t>Sieć preizolowana</t>
  </si>
  <si>
    <t>Pozostałe - pomiary, sprawdzenia, uruchomienie, dokumentacja</t>
  </si>
  <si>
    <t>Instalacja fotowoltaiczna</t>
  </si>
  <si>
    <t>Instalacja oświetlenia - oprawy</t>
  </si>
  <si>
    <t>Instalacja oświetlenia - osprzęt</t>
  </si>
  <si>
    <t>Instalacja elektryczna - osprzęt</t>
  </si>
  <si>
    <t>Trasy kablowe</t>
  </si>
  <si>
    <t>Instalacja uziemienia i połączeń wyrównawczych</t>
  </si>
  <si>
    <t>Instalacja odgromowa</t>
  </si>
  <si>
    <t>WLZ-y, KABLE, PRZEWODY</t>
  </si>
  <si>
    <t xml:space="preserve">Instalacje elektryczne </t>
  </si>
  <si>
    <t xml:space="preserve">Instalacje teletechniczne  </t>
  </si>
  <si>
    <t>Przedmiar nr 2: BRANŻA INSTALACJE ELEKTRYCZNE I TELETECHNICZNE (Dział od 1.1.1 do 2.5.3; suma pozycji od 1 do 227)</t>
  </si>
  <si>
    <t>III.</t>
  </si>
  <si>
    <t>Przedmiar nr 3: BRANŻA INSTALACJE TELETECHNICZNE - MONITORING (Dział od 1.1.1 do 1.5.3; suma pozycji od 1 do 40)</t>
  </si>
  <si>
    <t>Przedmiar nr 4: BRANŻA INSTALACJE SANITARNE (Dział od 1.1.1 do 1.8.2; suma pozycji od 1 do 277)</t>
  </si>
  <si>
    <t>1,1,1</t>
  </si>
  <si>
    <t>1,1,2</t>
  </si>
  <si>
    <t>1,2,1</t>
  </si>
  <si>
    <t>1,2,2</t>
  </si>
  <si>
    <t>Budynek - Kanalizacja sanitarna</t>
  </si>
  <si>
    <t>Budynek - Instalacja wodociągowa</t>
  </si>
  <si>
    <t>Budynek - Instalacja ogrzewania</t>
  </si>
  <si>
    <t>Budynek - Źródło ciepła</t>
  </si>
  <si>
    <t>Instalacja SSWiN</t>
  </si>
  <si>
    <t>Instalacja systemu teleinformatycznego</t>
  </si>
  <si>
    <t>System CCTV</t>
  </si>
  <si>
    <t>System instalacji przyzywowej</t>
  </si>
  <si>
    <t>Pozostałe</t>
  </si>
  <si>
    <t>VII.</t>
  </si>
  <si>
    <t>RAZEM (suma pozycji od I. do IV.) wartość netto</t>
  </si>
  <si>
    <t>podatek VAT (dla pozycji V.)</t>
  </si>
  <si>
    <t>RAZEM (suma pozycji V. oraz VI.) wartość brutto</t>
  </si>
  <si>
    <t>Rozdzielnice</t>
  </si>
  <si>
    <t>Kanalizacja kablowa</t>
  </si>
  <si>
    <t>System kontroli dostępu</t>
  </si>
  <si>
    <t>Planowana wycinka drzew została przeprowadzona przez Zamawiającego</t>
  </si>
  <si>
    <t>Założony przez Zamawiającego procentowy stosunek wartości danej branży/pozycji do wartości całej oferty.
Wykonawca przyjmie do sporządzenia HRF wartość założoną z tolerancją +/- 15%.  Przykładowo procent przyjęty przez Wykonawcę dla poz. I.1 "STAN ZEROWY" powinien się zawierać w przedziale od
5,38% do 7,27%</t>
  </si>
  <si>
    <t>Przedmiar nr 1: BRANŻA OGÓLNOBUDOWLANA, ZAGOSPODAROWANIE TERENU, WYPOSAŻENIE (Dział od 1.1 do 6.4; suma pozycji od 1 do 359)</t>
  </si>
  <si>
    <t>Wyposażenie AGD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</si>
</sst>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* #,##0.00\ &quot;zł&quot;_-;\-* #,##0.00\ &quot;zł&quot;_-;_-* &quot;-&quot;??\ &quot;zł&quot;_-;_-@_-"/>
    <numFmt numFmtId="164" formatCode="0.0"/>
    <numFmt numFmtId="165" formatCode="_-* #,##0.00\ [$zł-415]_-;\-* #,##0.00\ [$zł-415]_-;_-* &quot;-&quot;??\ [$zł-415]_-;_-@_-"/>
  </numFmts>
  <fonts count="24" x14ac:knownFonts="1">
    <font>
      <sz val="10"/>
      <color rgb="FF000000"/>
      <name val="Times New Roman"/>
      <charset val="204"/>
    </font>
    <font>
      <sz val="11"/>
      <color theme="1"/>
      <name val="Calibri"/>
      <family val="2"/>
      <charset val="238"/>
      <scheme val="minor"/>
    </font>
    <font>
      <b/>
      <sz val="9"/>
      <name val="Times New Roman"/>
    </font>
    <font>
      <sz val="9"/>
      <color rgb="FF000000"/>
      <name val="Times New Roman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theme="1"/>
      <name val="Times New Roman"/>
      <family val="1"/>
      <charset val="238"/>
    </font>
    <font>
      <sz val="10"/>
      <color rgb="FF000000"/>
      <name val="Times New Roman"/>
      <charset val="204"/>
    </font>
    <font>
      <sz val="9"/>
      <name val="Times New Roman"/>
      <family val="1"/>
      <charset val="238"/>
    </font>
    <font>
      <b/>
      <sz val="10"/>
      <color rgb="FF000000"/>
      <name val="Times New Roman"/>
      <family val="1"/>
      <charset val="238"/>
    </font>
    <font>
      <b/>
      <sz val="9"/>
      <name val="Times New Roman"/>
      <family val="1"/>
      <charset val="238"/>
    </font>
    <font>
      <b/>
      <sz val="9"/>
      <color rgb="FF000000"/>
      <name val="Times New Roman"/>
      <family val="2"/>
      <charset val="238"/>
    </font>
    <font>
      <sz val="10"/>
      <color rgb="FF000000"/>
      <name val="Times New Roman"/>
      <family val="1"/>
      <charset val="238"/>
    </font>
    <font>
      <b/>
      <sz val="9"/>
      <color rgb="FF000000"/>
      <name val="Times New Roman"/>
      <family val="1"/>
      <charset val="238"/>
    </font>
    <font>
      <sz val="10"/>
      <color rgb="FFFF0000"/>
      <name val="Times New Roman"/>
      <family val="1"/>
      <charset val="238"/>
    </font>
    <font>
      <b/>
      <sz val="7.5"/>
      <name val="Times New Roman"/>
      <family val="1"/>
      <charset val="238"/>
    </font>
    <font>
      <sz val="9"/>
      <color rgb="FFFF0000"/>
      <name val="Times New Roman"/>
      <family val="1"/>
      <charset val="238"/>
    </font>
    <font>
      <b/>
      <sz val="10"/>
      <color theme="3" tint="0.39997558519241921"/>
      <name val="Times New Roman"/>
      <family val="1"/>
      <charset val="238"/>
    </font>
    <font>
      <sz val="10"/>
      <color theme="9" tint="-0.249977111117893"/>
      <name val="Times New Roman"/>
      <family val="1"/>
      <charset val="238"/>
    </font>
    <font>
      <sz val="9"/>
      <color rgb="FF000000"/>
      <name val="Times New Roman"/>
      <family val="1"/>
      <charset val="238"/>
    </font>
    <font>
      <i/>
      <sz val="11"/>
      <color theme="1"/>
      <name val="Calibri"/>
      <family val="2"/>
      <charset val="238"/>
      <scheme val="minor"/>
    </font>
  </fonts>
  <fills count="10">
    <fill>
      <patternFill patternType="none"/>
    </fill>
    <fill>
      <patternFill patternType="gray125"/>
    </fill>
    <fill>
      <patternFill patternType="solid">
        <fgColor rgb="FFCCBFDA"/>
      </patternFill>
    </fill>
    <fill>
      <patternFill patternType="solid">
        <fgColor rgb="FFD8D8D8"/>
      </patternFill>
    </fill>
    <fill>
      <patternFill patternType="solid">
        <fgColor rgb="FFE6B8B6"/>
      </patternFill>
    </fill>
    <fill>
      <patternFill patternType="solid">
        <fgColor rgb="FFB8CCE4"/>
      </patternFill>
    </fill>
    <fill>
      <patternFill patternType="solid">
        <fgColor rgb="FFB6DDE8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0"/>
        <bgColor indexed="64"/>
      </patternFill>
    </fill>
  </fills>
  <borders count="2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thin">
        <color rgb="FF000000"/>
      </top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thin">
        <color rgb="FF000000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thin">
        <color rgb="FF000000"/>
      </bottom>
      <diagonal/>
    </border>
    <border>
      <left style="medium">
        <color indexed="64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thin">
        <color rgb="FF000000"/>
      </right>
      <top/>
      <bottom style="medium">
        <color indexed="64"/>
      </bottom>
      <diagonal/>
    </border>
    <border>
      <left style="thin">
        <color rgb="FF000000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thin">
        <color rgb="FF000000"/>
      </right>
      <top style="medium">
        <color indexed="64"/>
      </top>
      <bottom style="medium">
        <color indexed="64"/>
      </bottom>
      <diagonal/>
    </border>
    <border>
      <left style="thin">
        <color rgb="FF000000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medium">
        <color indexed="64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medium">
        <color indexed="64"/>
      </right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indexed="64"/>
      </bottom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medium">
        <color indexed="64"/>
      </left>
      <right style="thin">
        <color rgb="FF000000"/>
      </right>
      <top style="medium">
        <color indexed="64"/>
      </top>
      <bottom/>
      <diagonal/>
    </border>
  </borders>
  <cellStyleXfs count="4">
    <xf numFmtId="0" fontId="0" fillId="0" borderId="0"/>
    <xf numFmtId="0" fontId="1" fillId="0" borderId="0"/>
    <xf numFmtId="44" fontId="10" fillId="0" borderId="0" applyFont="0" applyFill="0" applyBorder="0" applyAlignment="0" applyProtection="0"/>
    <xf numFmtId="9" fontId="10" fillId="0" borderId="0" applyFont="0" applyFill="0" applyBorder="0" applyAlignment="0" applyProtection="0"/>
  </cellStyleXfs>
  <cellXfs count="81">
    <xf numFmtId="0" fontId="0" fillId="0" borderId="0" xfId="0" applyAlignment="1">
      <alignment horizontal="left" vertical="top"/>
    </xf>
    <xf numFmtId="0" fontId="2" fillId="0" borderId="13" xfId="0" applyFont="1" applyBorder="1" applyAlignment="1">
      <alignment horizontal="left" vertical="center" wrapText="1" indent="1"/>
    </xf>
    <xf numFmtId="0" fontId="2" fillId="0" borderId="14" xfId="0" applyFont="1" applyBorder="1" applyAlignment="1">
      <alignment horizontal="center" vertical="center" wrapText="1"/>
    </xf>
    <xf numFmtId="0" fontId="2" fillId="0" borderId="15" xfId="0" applyFont="1" applyBorder="1" applyAlignment="1">
      <alignment horizontal="left" vertical="center" wrapText="1"/>
    </xf>
    <xf numFmtId="0" fontId="6" fillId="0" borderId="0" xfId="0" applyFont="1"/>
    <xf numFmtId="0" fontId="7" fillId="0" borderId="0" xfId="0" applyFont="1"/>
    <xf numFmtId="0" fontId="8" fillId="0" borderId="0" xfId="1" applyFont="1"/>
    <xf numFmtId="10" fontId="8" fillId="0" borderId="0" xfId="1" applyNumberFormat="1" applyFont="1" applyAlignment="1">
      <alignment horizontal="right"/>
    </xf>
    <xf numFmtId="165" fontId="12" fillId="0" borderId="0" xfId="0" applyNumberFormat="1" applyFont="1" applyAlignment="1">
      <alignment horizontal="left" vertical="top"/>
    </xf>
    <xf numFmtId="10" fontId="14" fillId="3" borderId="2" xfId="0" applyNumberFormat="1" applyFont="1" applyFill="1" applyBorder="1" applyAlignment="1">
      <alignment horizontal="right" vertical="center" shrinkToFit="1"/>
    </xf>
    <xf numFmtId="10" fontId="16" fillId="7" borderId="1" xfId="0" applyNumberFormat="1" applyFont="1" applyFill="1" applyBorder="1" applyAlignment="1">
      <alignment horizontal="right" vertical="center" shrinkToFit="1"/>
    </xf>
    <xf numFmtId="10" fontId="3" fillId="0" borderId="1" xfId="0" applyNumberFormat="1" applyFont="1" applyBorder="1" applyAlignment="1">
      <alignment horizontal="right" vertical="center" shrinkToFit="1"/>
    </xf>
    <xf numFmtId="10" fontId="3" fillId="0" borderId="21" xfId="0" applyNumberFormat="1" applyFont="1" applyBorder="1" applyAlignment="1">
      <alignment horizontal="right" vertical="center" shrinkToFit="1"/>
    </xf>
    <xf numFmtId="44" fontId="12" fillId="3" borderId="20" xfId="2" applyFont="1" applyFill="1" applyBorder="1" applyAlignment="1">
      <alignment horizontal="right" vertical="center" wrapText="1"/>
    </xf>
    <xf numFmtId="44" fontId="12" fillId="7" borderId="3" xfId="2" applyFont="1" applyFill="1" applyBorder="1" applyAlignment="1">
      <alignment horizontal="right" vertical="center" wrapText="1"/>
    </xf>
    <xf numFmtId="44" fontId="0" fillId="0" borderId="3" xfId="2" applyFont="1" applyBorder="1" applyAlignment="1">
      <alignment horizontal="right" vertical="center" wrapText="1"/>
    </xf>
    <xf numFmtId="44" fontId="0" fillId="0" borderId="22" xfId="2" applyFont="1" applyBorder="1" applyAlignment="1">
      <alignment horizontal="right" vertical="center" wrapText="1"/>
    </xf>
    <xf numFmtId="0" fontId="2" fillId="2" borderId="19" xfId="0" applyFont="1" applyFill="1" applyBorder="1" applyAlignment="1">
      <alignment horizontal="left" vertical="center" wrapText="1"/>
    </xf>
    <xf numFmtId="1" fontId="12" fillId="7" borderId="0" xfId="0" applyNumberFormat="1" applyFont="1" applyFill="1" applyAlignment="1">
      <alignment horizontal="left" vertical="center"/>
    </xf>
    <xf numFmtId="0" fontId="13" fillId="7" borderId="1" xfId="0" applyFont="1" applyFill="1" applyBorder="1" applyAlignment="1">
      <alignment horizontal="left" vertical="center" wrapText="1"/>
    </xf>
    <xf numFmtId="164" fontId="0" fillId="0" borderId="23" xfId="0" applyNumberFormat="1" applyBorder="1" applyAlignment="1">
      <alignment horizontal="left" vertical="center"/>
    </xf>
    <xf numFmtId="0" fontId="11" fillId="0" borderId="24" xfId="0" applyFont="1" applyBorder="1" applyAlignment="1">
      <alignment horizontal="left" vertical="center" wrapText="1"/>
    </xf>
    <xf numFmtId="0" fontId="5" fillId="0" borderId="24" xfId="0" applyFont="1" applyBorder="1" applyAlignment="1">
      <alignment horizontal="left" vertical="center" wrapText="1"/>
    </xf>
    <xf numFmtId="2" fontId="0" fillId="0" borderId="23" xfId="0" applyNumberFormat="1" applyBorder="1" applyAlignment="1">
      <alignment horizontal="left" vertical="center"/>
    </xf>
    <xf numFmtId="0" fontId="11" fillId="0" borderId="21" xfId="0" applyFont="1" applyBorder="1" applyAlignment="1">
      <alignment horizontal="left" vertical="center" wrapText="1"/>
    </xf>
    <xf numFmtId="1" fontId="12" fillId="7" borderId="23" xfId="0" applyNumberFormat="1" applyFont="1" applyFill="1" applyBorder="1" applyAlignment="1">
      <alignment horizontal="left" vertical="center"/>
    </xf>
    <xf numFmtId="0" fontId="13" fillId="7" borderId="24" xfId="0" applyFont="1" applyFill="1" applyBorder="1" applyAlignment="1">
      <alignment horizontal="left" vertical="center" wrapText="1"/>
    </xf>
    <xf numFmtId="0" fontId="2" fillId="4" borderId="7" xfId="0" applyFont="1" applyFill="1" applyBorder="1" applyAlignment="1">
      <alignment horizontal="left" vertical="center" wrapText="1"/>
    </xf>
    <xf numFmtId="0" fontId="4" fillId="4" borderId="8" xfId="0" applyFont="1" applyFill="1" applyBorder="1" applyAlignment="1">
      <alignment horizontal="left" vertical="center" wrapText="1"/>
    </xf>
    <xf numFmtId="1" fontId="12" fillId="7" borderId="25" xfId="0" applyNumberFormat="1" applyFont="1" applyFill="1" applyBorder="1" applyAlignment="1">
      <alignment horizontal="left" vertical="center"/>
    </xf>
    <xf numFmtId="0" fontId="5" fillId="0" borderId="1" xfId="0" applyFont="1" applyBorder="1" applyAlignment="1">
      <alignment horizontal="left" vertical="center" wrapText="1"/>
    </xf>
    <xf numFmtId="0" fontId="11" fillId="0" borderId="1" xfId="0" applyFont="1" applyBorder="1" applyAlignment="1">
      <alignment horizontal="left" vertical="center" wrapText="1"/>
    </xf>
    <xf numFmtId="0" fontId="4" fillId="6" borderId="4" xfId="0" applyFont="1" applyFill="1" applyBorder="1" applyAlignment="1">
      <alignment horizontal="left" vertical="center" wrapText="1"/>
    </xf>
    <xf numFmtId="0" fontId="4" fillId="6" borderId="5" xfId="0" applyFont="1" applyFill="1" applyBorder="1" applyAlignment="1">
      <alignment horizontal="left" vertical="center" wrapText="1"/>
    </xf>
    <xf numFmtId="0" fontId="4" fillId="6" borderId="13" xfId="0" applyFont="1" applyFill="1" applyBorder="1" applyAlignment="1">
      <alignment horizontal="left" vertical="center" wrapText="1"/>
    </xf>
    <xf numFmtId="0" fontId="4" fillId="6" borderId="14" xfId="0" applyFont="1" applyFill="1" applyBorder="1" applyAlignment="1">
      <alignment horizontal="left" vertical="center" wrapText="1"/>
    </xf>
    <xf numFmtId="0" fontId="4" fillId="6" borderId="10" xfId="0" applyFont="1" applyFill="1" applyBorder="1" applyAlignment="1">
      <alignment horizontal="left" vertical="center" wrapText="1"/>
    </xf>
    <xf numFmtId="0" fontId="4" fillId="6" borderId="11" xfId="0" applyFont="1" applyFill="1" applyBorder="1" applyAlignment="1">
      <alignment horizontal="left" vertical="center" wrapText="1"/>
    </xf>
    <xf numFmtId="10" fontId="16" fillId="3" borderId="8" xfId="0" applyNumberFormat="1" applyFont="1" applyFill="1" applyBorder="1" applyAlignment="1">
      <alignment horizontal="right" vertical="center" shrinkToFit="1"/>
    </xf>
    <xf numFmtId="44" fontId="12" fillId="3" borderId="9" xfId="2" applyFont="1" applyFill="1" applyBorder="1" applyAlignment="1">
      <alignment horizontal="right" vertical="center" wrapText="1"/>
    </xf>
    <xf numFmtId="10" fontId="16" fillId="3" borderId="5" xfId="0" applyNumberFormat="1" applyFont="1" applyFill="1" applyBorder="1" applyAlignment="1">
      <alignment horizontal="right" vertical="center" shrinkToFit="1"/>
    </xf>
    <xf numFmtId="44" fontId="12" fillId="3" borderId="6" xfId="2" applyFont="1" applyFill="1" applyBorder="1" applyAlignment="1">
      <alignment horizontal="right" vertical="center" wrapText="1"/>
    </xf>
    <xf numFmtId="0" fontId="18" fillId="3" borderId="14" xfId="0" applyFont="1" applyFill="1" applyBorder="1" applyAlignment="1">
      <alignment horizontal="right" vertical="center" wrapText="1"/>
    </xf>
    <xf numFmtId="44" fontId="12" fillId="3" borderId="15" xfId="2" applyFont="1" applyFill="1" applyBorder="1" applyAlignment="1">
      <alignment horizontal="right" vertical="center" wrapText="1"/>
    </xf>
    <xf numFmtId="44" fontId="12" fillId="3" borderId="12" xfId="2" applyFont="1" applyFill="1" applyBorder="1" applyAlignment="1">
      <alignment horizontal="right" vertical="center" wrapText="1"/>
    </xf>
    <xf numFmtId="10" fontId="18" fillId="3" borderId="11" xfId="0" applyNumberFormat="1" applyFont="1" applyFill="1" applyBorder="1" applyAlignment="1">
      <alignment horizontal="right" vertical="center" wrapText="1"/>
    </xf>
    <xf numFmtId="0" fontId="12" fillId="0" borderId="0" xfId="0" applyFont="1" applyAlignment="1">
      <alignment horizontal="left" vertical="top"/>
    </xf>
    <xf numFmtId="0" fontId="19" fillId="0" borderId="24" xfId="0" applyFont="1" applyBorder="1" applyAlignment="1">
      <alignment horizontal="left" vertical="center" wrapText="1"/>
    </xf>
    <xf numFmtId="10" fontId="19" fillId="0" borderId="1" xfId="0" applyNumberFormat="1" applyFont="1" applyBorder="1" applyAlignment="1">
      <alignment horizontal="right" vertical="center" shrinkToFit="1"/>
    </xf>
    <xf numFmtId="44" fontId="17" fillId="0" borderId="3" xfId="2" applyFont="1" applyBorder="1" applyAlignment="1">
      <alignment horizontal="right" vertical="center" wrapText="1"/>
    </xf>
    <xf numFmtId="44" fontId="12" fillId="7" borderId="22" xfId="2" applyFont="1" applyFill="1" applyBorder="1" applyAlignment="1">
      <alignment horizontal="right" vertical="center" wrapText="1"/>
    </xf>
    <xf numFmtId="0" fontId="4" fillId="5" borderId="8" xfId="0" applyFont="1" applyFill="1" applyBorder="1" applyAlignment="1">
      <alignment horizontal="left" vertical="center" wrapText="1"/>
    </xf>
    <xf numFmtId="10" fontId="17" fillId="0" borderId="0" xfId="3" applyNumberFormat="1" applyFont="1" applyAlignment="1">
      <alignment horizontal="left" vertical="top"/>
    </xf>
    <xf numFmtId="44" fontId="0" fillId="0" borderId="3" xfId="2" applyFont="1" applyFill="1" applyBorder="1" applyAlignment="1">
      <alignment horizontal="right" vertical="center" wrapText="1"/>
    </xf>
    <xf numFmtId="0" fontId="4" fillId="2" borderId="2" xfId="0" applyFont="1" applyFill="1" applyBorder="1" applyAlignment="1">
      <alignment horizontal="left" vertical="center" wrapText="1"/>
    </xf>
    <xf numFmtId="0" fontId="4" fillId="8" borderId="8" xfId="0" applyFont="1" applyFill="1" applyBorder="1" applyAlignment="1">
      <alignment horizontal="left" vertical="center" wrapText="1"/>
    </xf>
    <xf numFmtId="164" fontId="12" fillId="7" borderId="0" xfId="0" applyNumberFormat="1" applyFont="1" applyFill="1" applyAlignment="1">
      <alignment horizontal="left" vertical="center"/>
    </xf>
    <xf numFmtId="0" fontId="13" fillId="7" borderId="26" xfId="0" applyFont="1" applyFill="1" applyBorder="1" applyAlignment="1">
      <alignment horizontal="left" vertical="center" wrapText="1"/>
    </xf>
    <xf numFmtId="0" fontId="4" fillId="8" borderId="27" xfId="0" applyFont="1" applyFill="1" applyBorder="1" applyAlignment="1">
      <alignment horizontal="left" vertical="center" wrapText="1"/>
    </xf>
    <xf numFmtId="0" fontId="4" fillId="5" borderId="19" xfId="0" applyFont="1" applyFill="1" applyBorder="1" applyAlignment="1">
      <alignment horizontal="left" vertical="center" wrapText="1"/>
    </xf>
    <xf numFmtId="164" fontId="12" fillId="7" borderId="23" xfId="0" applyNumberFormat="1" applyFont="1" applyFill="1" applyBorder="1" applyAlignment="1">
      <alignment horizontal="left" vertical="center"/>
    </xf>
    <xf numFmtId="0" fontId="13" fillId="0" borderId="1" xfId="0" applyFont="1" applyBorder="1" applyAlignment="1">
      <alignment horizontal="left" vertical="center" wrapText="1"/>
    </xf>
    <xf numFmtId="0" fontId="13" fillId="0" borderId="21" xfId="0" applyFont="1" applyBorder="1" applyAlignment="1">
      <alignment horizontal="left" vertical="center" wrapText="1"/>
    </xf>
    <xf numFmtId="164" fontId="15" fillId="9" borderId="23" xfId="0" applyNumberFormat="1" applyFont="1" applyFill="1" applyBorder="1" applyAlignment="1">
      <alignment horizontal="left" vertical="center"/>
    </xf>
    <xf numFmtId="0" fontId="11" fillId="9" borderId="24" xfId="0" applyFont="1" applyFill="1" applyBorder="1" applyAlignment="1">
      <alignment horizontal="left" vertical="center" wrapText="1"/>
    </xf>
    <xf numFmtId="10" fontId="22" fillId="9" borderId="1" xfId="0" applyNumberFormat="1" applyFont="1" applyFill="1" applyBorder="1" applyAlignment="1">
      <alignment horizontal="right" vertical="center" shrinkToFit="1"/>
    </xf>
    <xf numFmtId="44" fontId="15" fillId="9" borderId="3" xfId="2" applyFont="1" applyFill="1" applyBorder="1" applyAlignment="1">
      <alignment horizontal="right" vertical="center" wrapText="1"/>
    </xf>
    <xf numFmtId="2" fontId="15" fillId="9" borderId="23" xfId="0" applyNumberFormat="1" applyFont="1" applyFill="1" applyBorder="1" applyAlignment="1">
      <alignment horizontal="left" vertical="center"/>
    </xf>
    <xf numFmtId="0" fontId="17" fillId="0" borderId="0" xfId="0" applyFont="1" applyAlignment="1">
      <alignment horizontal="left" vertical="top"/>
    </xf>
    <xf numFmtId="0" fontId="23" fillId="0" borderId="0" xfId="0" applyFont="1"/>
    <xf numFmtId="164" fontId="12" fillId="0" borderId="23" xfId="0" applyNumberFormat="1" applyFont="1" applyBorder="1" applyAlignment="1">
      <alignment horizontal="left" vertical="center"/>
    </xf>
    <xf numFmtId="10" fontId="16" fillId="0" borderId="1" xfId="0" applyNumberFormat="1" applyFont="1" applyBorder="1" applyAlignment="1">
      <alignment horizontal="right" vertical="center" shrinkToFit="1"/>
    </xf>
    <xf numFmtId="44" fontId="12" fillId="0" borderId="3" xfId="2" applyFont="1" applyBorder="1" applyAlignment="1">
      <alignment horizontal="right" vertical="center" wrapText="1"/>
    </xf>
    <xf numFmtId="44" fontId="12" fillId="0" borderId="22" xfId="2" applyFont="1" applyBorder="1" applyAlignment="1">
      <alignment horizontal="right" vertical="center" wrapText="1"/>
    </xf>
    <xf numFmtId="0" fontId="21" fillId="0" borderId="0" xfId="0" applyFont="1" applyAlignment="1">
      <alignment horizontal="left" vertical="top"/>
    </xf>
    <xf numFmtId="0" fontId="13" fillId="0" borderId="14" xfId="0" applyFont="1" applyBorder="1" applyAlignment="1">
      <alignment horizontal="center" vertical="top" wrapText="1"/>
    </xf>
    <xf numFmtId="0" fontId="4" fillId="0" borderId="16" xfId="0" applyFont="1" applyBorder="1" applyAlignment="1">
      <alignment horizontal="center" vertical="center" wrapText="1"/>
    </xf>
    <xf numFmtId="0" fontId="2" fillId="0" borderId="17" xfId="0" applyFont="1" applyBorder="1" applyAlignment="1">
      <alignment horizontal="center" vertical="center" wrapText="1"/>
    </xf>
    <xf numFmtId="0" fontId="2" fillId="0" borderId="18" xfId="0" applyFont="1" applyBorder="1" applyAlignment="1">
      <alignment horizontal="center" vertical="center" wrapText="1"/>
    </xf>
    <xf numFmtId="0" fontId="9" fillId="0" borderId="0" xfId="1" applyFont="1" applyAlignment="1">
      <alignment horizontal="center"/>
    </xf>
    <xf numFmtId="165" fontId="20" fillId="0" borderId="0" xfId="0" applyNumberFormat="1" applyFont="1" applyAlignment="1">
      <alignment horizontal="center" vertical="center"/>
    </xf>
  </cellXfs>
  <cellStyles count="4">
    <cellStyle name="Normalny" xfId="0" builtinId="0"/>
    <cellStyle name="Normalny 2" xfId="1" xr:uid="{E016D6FA-2C62-4E55-A199-91A3AB1CCA46}"/>
    <cellStyle name="Procentowy" xfId="3" builtinId="5"/>
    <cellStyle name="Walutowy" xfId="2" builtinId="4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86"/>
  <sheetViews>
    <sheetView tabSelected="1" zoomScaleNormal="100" workbookViewId="0">
      <selection activeCell="D82" sqref="D82"/>
    </sheetView>
  </sheetViews>
  <sheetFormatPr defaultRowHeight="12.75" x14ac:dyDescent="0.2"/>
  <cols>
    <col min="1" max="1" width="9.83203125" bestFit="1" customWidth="1"/>
    <col min="2" max="2" width="54.6640625" customWidth="1"/>
    <col min="3" max="3" width="33.83203125" customWidth="1"/>
    <col min="4" max="4" width="24.6640625" customWidth="1"/>
    <col min="6" max="6" width="15.1640625" bestFit="1" customWidth="1"/>
    <col min="7" max="7" width="21.83203125" customWidth="1"/>
  </cols>
  <sheetData>
    <row r="1" spans="1:7" ht="15.75" x14ac:dyDescent="0.25">
      <c r="A1" s="6"/>
      <c r="B1" s="6"/>
      <c r="C1" s="6" t="s">
        <v>5</v>
      </c>
      <c r="D1" s="7"/>
      <c r="E1" s="80"/>
      <c r="F1" s="80"/>
      <c r="G1" s="80"/>
    </row>
    <row r="2" spans="1:7" ht="16.149999999999999" customHeight="1" thickBot="1" x14ac:dyDescent="0.3">
      <c r="A2" s="79" t="s">
        <v>6</v>
      </c>
      <c r="B2" s="79"/>
      <c r="C2" s="79"/>
      <c r="D2" s="79"/>
      <c r="E2" s="80"/>
      <c r="F2" s="80"/>
      <c r="G2" s="80"/>
    </row>
    <row r="3" spans="1:7" ht="31.5" customHeight="1" thickBot="1" x14ac:dyDescent="0.25">
      <c r="A3" s="76" t="s">
        <v>48</v>
      </c>
      <c r="B3" s="77"/>
      <c r="C3" s="77"/>
      <c r="D3" s="78"/>
    </row>
    <row r="4" spans="1:7" ht="144.75" thickBot="1" x14ac:dyDescent="0.25">
      <c r="A4" s="1" t="s">
        <v>0</v>
      </c>
      <c r="B4" s="2" t="s">
        <v>1</v>
      </c>
      <c r="C4" s="75" t="s">
        <v>93</v>
      </c>
      <c r="D4" s="3" t="s">
        <v>2</v>
      </c>
    </row>
    <row r="5" spans="1:7" ht="38.25" customHeight="1" x14ac:dyDescent="0.2">
      <c r="A5" s="17" t="s">
        <v>3</v>
      </c>
      <c r="B5" s="54" t="s">
        <v>94</v>
      </c>
      <c r="C5" s="9">
        <f>C6+C11+C23+C29+C33+C38</f>
        <v>0.76412465734382873</v>
      </c>
      <c r="D5" s="13">
        <f>D6+D11+D23+D29+D33+D38</f>
        <v>0</v>
      </c>
    </row>
    <row r="6" spans="1:7" ht="15.75" customHeight="1" x14ac:dyDescent="0.2">
      <c r="A6" s="18">
        <v>1</v>
      </c>
      <c r="B6" s="19" t="s">
        <v>9</v>
      </c>
      <c r="C6" s="10">
        <f>SUM(C7:C10)</f>
        <v>6.3256551758021168E-2</v>
      </c>
      <c r="D6" s="14">
        <f>SUM(D7:D10)</f>
        <v>0</v>
      </c>
      <c r="F6" s="52"/>
      <c r="G6" s="52"/>
    </row>
    <row r="7" spans="1:7" ht="15.75" customHeight="1" x14ac:dyDescent="0.2">
      <c r="A7" s="20">
        <v>1.1000000000000001</v>
      </c>
      <c r="B7" s="21" t="s">
        <v>10</v>
      </c>
      <c r="C7" s="11">
        <v>2.0794680413625092E-2</v>
      </c>
      <c r="D7" s="15"/>
    </row>
    <row r="8" spans="1:7" ht="15.75" customHeight="1" x14ac:dyDescent="0.2">
      <c r="A8" s="20">
        <v>1.2</v>
      </c>
      <c r="B8" s="22" t="s">
        <v>11</v>
      </c>
      <c r="C8" s="11">
        <v>1.264501494891331E-2</v>
      </c>
      <c r="D8" s="15"/>
    </row>
    <row r="9" spans="1:7" ht="15.75" customHeight="1" x14ac:dyDescent="0.2">
      <c r="A9" s="20">
        <v>1.3</v>
      </c>
      <c r="B9" s="22" t="s">
        <v>12</v>
      </c>
      <c r="C9" s="11">
        <v>1.1154251220934273E-2</v>
      </c>
      <c r="D9" s="15"/>
    </row>
    <row r="10" spans="1:7" ht="15.75" customHeight="1" x14ac:dyDescent="0.2">
      <c r="A10" s="20">
        <v>1.4</v>
      </c>
      <c r="B10" s="22" t="s">
        <v>13</v>
      </c>
      <c r="C10" s="11">
        <v>1.8662605174548499E-2</v>
      </c>
      <c r="D10" s="15"/>
    </row>
    <row r="11" spans="1:7" ht="15.75" customHeight="1" x14ac:dyDescent="0.2">
      <c r="A11" s="18">
        <v>1.5</v>
      </c>
      <c r="B11" s="19" t="s">
        <v>14</v>
      </c>
      <c r="C11" s="10">
        <f>C12+C13+C14+C15+C16+C17+C18+C19+C20+C21+C22</f>
        <v>0.27268614960289855</v>
      </c>
      <c r="D11" s="14">
        <f>SUM(D12:D22)</f>
        <v>0</v>
      </c>
    </row>
    <row r="12" spans="1:7" ht="15.75" customHeight="1" x14ac:dyDescent="0.2">
      <c r="A12" s="20">
        <v>2.1</v>
      </c>
      <c r="B12" s="21" t="s">
        <v>15</v>
      </c>
      <c r="C12" s="11">
        <v>3.5956090815982562E-2</v>
      </c>
      <c r="D12" s="15"/>
    </row>
    <row r="13" spans="1:7" ht="15.75" customHeight="1" x14ac:dyDescent="0.2">
      <c r="A13" s="20">
        <v>2.2000000000000002</v>
      </c>
      <c r="B13" s="21" t="s">
        <v>16</v>
      </c>
      <c r="C13" s="11">
        <v>4.1206229524802596E-3</v>
      </c>
      <c r="D13" s="15"/>
    </row>
    <row r="14" spans="1:7" ht="15.75" customHeight="1" x14ac:dyDescent="0.2">
      <c r="A14" s="20">
        <v>2.2999999999999998</v>
      </c>
      <c r="B14" s="21" t="s">
        <v>17</v>
      </c>
      <c r="C14" s="11">
        <v>3.8463191716005492E-2</v>
      </c>
      <c r="D14" s="15"/>
    </row>
    <row r="15" spans="1:7" ht="15.75" customHeight="1" x14ac:dyDescent="0.2">
      <c r="A15" s="20">
        <v>2.4</v>
      </c>
      <c r="B15" s="21" t="s">
        <v>18</v>
      </c>
      <c r="C15" s="11">
        <v>5.7539559786146379E-3</v>
      </c>
      <c r="D15" s="15"/>
    </row>
    <row r="16" spans="1:7" ht="15.75" customHeight="1" x14ac:dyDescent="0.2">
      <c r="A16" s="20">
        <v>2.5</v>
      </c>
      <c r="B16" s="21" t="s">
        <v>19</v>
      </c>
      <c r="C16" s="11">
        <v>3.6545346236938309E-2</v>
      </c>
      <c r="D16" s="15"/>
    </row>
    <row r="17" spans="1:4" ht="15.75" customHeight="1" x14ac:dyDescent="0.2">
      <c r="A17" s="20">
        <v>2.6</v>
      </c>
      <c r="B17" s="21" t="s">
        <v>20</v>
      </c>
      <c r="C17" s="11">
        <v>7.2510039553134956E-3</v>
      </c>
      <c r="D17" s="15"/>
    </row>
    <row r="18" spans="1:4" ht="15.75" customHeight="1" x14ac:dyDescent="0.2">
      <c r="A18" s="20">
        <v>2.7</v>
      </c>
      <c r="B18" s="21" t="s">
        <v>21</v>
      </c>
      <c r="C18" s="11">
        <v>1.1421596698340392E-2</v>
      </c>
      <c r="D18" s="15"/>
    </row>
    <row r="19" spans="1:4" ht="15.75" customHeight="1" x14ac:dyDescent="0.2">
      <c r="A19" s="20">
        <v>2.8</v>
      </c>
      <c r="B19" s="21" t="s">
        <v>22</v>
      </c>
      <c r="C19" s="11">
        <v>3.5272481671962622E-3</v>
      </c>
      <c r="D19" s="15"/>
    </row>
    <row r="20" spans="1:4" ht="15.75" customHeight="1" x14ac:dyDescent="0.2">
      <c r="A20" s="20">
        <v>2.9</v>
      </c>
      <c r="B20" s="21" t="s">
        <v>23</v>
      </c>
      <c r="C20" s="11">
        <v>9.2005132768512882E-2</v>
      </c>
      <c r="D20" s="15"/>
    </row>
    <row r="21" spans="1:4" ht="15.75" customHeight="1" x14ac:dyDescent="0.2">
      <c r="A21" s="23">
        <v>2.1</v>
      </c>
      <c r="B21" s="21" t="s">
        <v>24</v>
      </c>
      <c r="C21" s="11">
        <v>2.0881127492172483E-2</v>
      </c>
      <c r="D21" s="15"/>
    </row>
    <row r="22" spans="1:4" ht="15.75" customHeight="1" x14ac:dyDescent="0.2">
      <c r="A22" s="23">
        <v>2.11</v>
      </c>
      <c r="B22" s="24" t="s">
        <v>25</v>
      </c>
      <c r="C22" s="11">
        <v>1.6760832821341765E-2</v>
      </c>
      <c r="D22" s="16"/>
    </row>
    <row r="23" spans="1:4" ht="15.75" customHeight="1" x14ac:dyDescent="0.2">
      <c r="A23" s="18">
        <v>3</v>
      </c>
      <c r="B23" s="19" t="s">
        <v>26</v>
      </c>
      <c r="C23" s="10">
        <f>SUM(C24:C28)</f>
        <v>6.2507380078849678E-2</v>
      </c>
      <c r="D23" s="14">
        <f>SUM(D24:D28)</f>
        <v>0</v>
      </c>
    </row>
    <row r="24" spans="1:4" ht="15.75" customHeight="1" x14ac:dyDescent="0.2">
      <c r="A24" s="20">
        <v>3.1</v>
      </c>
      <c r="B24" s="21" t="s">
        <v>27</v>
      </c>
      <c r="C24" s="11">
        <v>1.2496662063241118E-2</v>
      </c>
      <c r="D24" s="15"/>
    </row>
    <row r="25" spans="1:4" ht="15.75" customHeight="1" x14ac:dyDescent="0.2">
      <c r="A25" s="20">
        <v>3.2</v>
      </c>
      <c r="B25" s="22" t="s">
        <v>28</v>
      </c>
      <c r="C25" s="11">
        <v>1.948227628858187E-2</v>
      </c>
      <c r="D25" s="15"/>
    </row>
    <row r="26" spans="1:4" ht="15.75" customHeight="1" x14ac:dyDescent="0.2">
      <c r="A26" s="20">
        <v>3.3</v>
      </c>
      <c r="B26" s="22" t="s">
        <v>29</v>
      </c>
      <c r="C26" s="11">
        <v>1.8339915720518289E-2</v>
      </c>
      <c r="D26" s="15"/>
    </row>
    <row r="27" spans="1:4" ht="15.75" customHeight="1" x14ac:dyDescent="0.2">
      <c r="A27" s="20">
        <v>3.4</v>
      </c>
      <c r="B27" s="22" t="s">
        <v>30</v>
      </c>
      <c r="C27" s="11">
        <v>1.085109896129037E-2</v>
      </c>
      <c r="D27" s="15"/>
    </row>
    <row r="28" spans="1:4" ht="15.75" customHeight="1" x14ac:dyDescent="0.2">
      <c r="A28" s="20">
        <v>3.5</v>
      </c>
      <c r="B28" s="21" t="s">
        <v>31</v>
      </c>
      <c r="C28" s="11">
        <v>1.3374270452180302E-3</v>
      </c>
      <c r="D28" s="15"/>
    </row>
    <row r="29" spans="1:4" ht="15.75" customHeight="1" x14ac:dyDescent="0.2">
      <c r="A29" s="18">
        <v>4</v>
      </c>
      <c r="B29" s="19" t="s">
        <v>32</v>
      </c>
      <c r="C29" s="10">
        <f>SUM(C30:C32)</f>
        <v>3.59784773429873E-2</v>
      </c>
      <c r="D29" s="14">
        <f>SUM(D30:D32)</f>
        <v>0</v>
      </c>
    </row>
    <row r="30" spans="1:4" ht="15.75" customHeight="1" x14ac:dyDescent="0.2">
      <c r="A30" s="20">
        <v>4.0999999999999996</v>
      </c>
      <c r="B30" s="21" t="s">
        <v>33</v>
      </c>
      <c r="C30" s="11">
        <v>3.1268269420405025E-2</v>
      </c>
      <c r="D30" s="15"/>
    </row>
    <row r="31" spans="1:4" ht="15.75" customHeight="1" x14ac:dyDescent="0.2">
      <c r="A31" s="20">
        <v>4.2</v>
      </c>
      <c r="B31" s="21" t="s">
        <v>34</v>
      </c>
      <c r="C31" s="11">
        <v>1.9846121360993004E-3</v>
      </c>
      <c r="D31" s="15"/>
    </row>
    <row r="32" spans="1:4" ht="15.75" customHeight="1" x14ac:dyDescent="0.2">
      <c r="A32" s="20">
        <v>4.3</v>
      </c>
      <c r="B32" s="21" t="s">
        <v>35</v>
      </c>
      <c r="C32" s="11">
        <v>2.7255957864829737E-3</v>
      </c>
      <c r="D32" s="15"/>
    </row>
    <row r="33" spans="1:9" ht="15.75" customHeight="1" x14ac:dyDescent="0.2">
      <c r="A33" s="25">
        <v>5</v>
      </c>
      <c r="B33" s="26" t="s">
        <v>36</v>
      </c>
      <c r="C33" s="10">
        <f>SUM(C34:C37)</f>
        <v>0.22913194451833774</v>
      </c>
      <c r="D33" s="14">
        <f>SUM(D34:D37)</f>
        <v>0</v>
      </c>
    </row>
    <row r="34" spans="1:9" ht="15.75" customHeight="1" x14ac:dyDescent="0.25">
      <c r="A34" s="20">
        <v>5.0999999999999996</v>
      </c>
      <c r="B34" s="47" t="s">
        <v>37</v>
      </c>
      <c r="C34" s="48">
        <v>3.8173125092461513E-2</v>
      </c>
      <c r="D34" s="49"/>
      <c r="F34" s="69" t="s">
        <v>92</v>
      </c>
    </row>
    <row r="35" spans="1:9" ht="15.75" customHeight="1" x14ac:dyDescent="0.2">
      <c r="A35" s="20">
        <v>5.2</v>
      </c>
      <c r="B35" s="21" t="s">
        <v>38</v>
      </c>
      <c r="C35" s="11">
        <v>0.14623827020038446</v>
      </c>
      <c r="D35" s="15"/>
    </row>
    <row r="36" spans="1:9" ht="15.75" customHeight="1" x14ac:dyDescent="0.2">
      <c r="A36" s="20">
        <v>5.3</v>
      </c>
      <c r="B36" s="21" t="s">
        <v>39</v>
      </c>
      <c r="C36" s="11">
        <v>1.868528449329472E-3</v>
      </c>
      <c r="D36" s="15"/>
    </row>
    <row r="37" spans="1:9" ht="15.75" customHeight="1" x14ac:dyDescent="0.2">
      <c r="A37" s="20">
        <v>5.4</v>
      </c>
      <c r="B37" s="21" t="s">
        <v>40</v>
      </c>
      <c r="C37" s="11">
        <v>4.2852020776162285E-2</v>
      </c>
      <c r="D37" s="15"/>
    </row>
    <row r="38" spans="1:9" ht="15.75" customHeight="1" x14ac:dyDescent="0.2">
      <c r="A38" s="25">
        <v>6</v>
      </c>
      <c r="B38" s="26" t="s">
        <v>41</v>
      </c>
      <c r="C38" s="10">
        <f>SUM(C39:C42)</f>
        <v>0.10056415404273422</v>
      </c>
      <c r="D38" s="14">
        <f>SUM(D39:D42)</f>
        <v>0</v>
      </c>
    </row>
    <row r="39" spans="1:9" ht="15.75" customHeight="1" x14ac:dyDescent="0.2">
      <c r="A39" s="20">
        <v>6.1</v>
      </c>
      <c r="B39" s="21" t="s">
        <v>42</v>
      </c>
      <c r="C39" s="12">
        <v>3.4387259430248139E-2</v>
      </c>
      <c r="D39" s="16"/>
      <c r="F39" s="74"/>
    </row>
    <row r="40" spans="1:9" ht="15.75" customHeight="1" x14ac:dyDescent="0.2">
      <c r="A40" s="20">
        <v>6.2</v>
      </c>
      <c r="B40" s="21" t="s">
        <v>43</v>
      </c>
      <c r="C40" s="12">
        <v>4.3176820612225282E-2</v>
      </c>
      <c r="D40" s="15"/>
    </row>
    <row r="41" spans="1:9" ht="15.75" customHeight="1" x14ac:dyDescent="0.2">
      <c r="A41" s="20">
        <v>6.3</v>
      </c>
      <c r="B41" s="21" t="s">
        <v>95</v>
      </c>
      <c r="C41" s="12">
        <v>4.6812240751687717E-3</v>
      </c>
      <c r="D41" s="15"/>
    </row>
    <row r="42" spans="1:9" ht="15.75" customHeight="1" thickBot="1" x14ac:dyDescent="0.25">
      <c r="A42" s="20">
        <v>6.4</v>
      </c>
      <c r="B42" s="24" t="s">
        <v>44</v>
      </c>
      <c r="C42" s="12">
        <v>1.8318849925092022E-2</v>
      </c>
      <c r="D42" s="16"/>
      <c r="F42" s="74"/>
    </row>
    <row r="43" spans="1:9" ht="36" x14ac:dyDescent="0.2">
      <c r="A43" s="27" t="s">
        <v>4</v>
      </c>
      <c r="B43" s="28" t="s">
        <v>68</v>
      </c>
      <c r="C43" s="38">
        <f>C44+C55</f>
        <v>7.6767498916122348E-2</v>
      </c>
      <c r="D43" s="39">
        <f>D44+D55</f>
        <v>0</v>
      </c>
    </row>
    <row r="44" spans="1:9" ht="15.75" customHeight="1" x14ac:dyDescent="0.2">
      <c r="A44" s="29">
        <v>1</v>
      </c>
      <c r="B44" s="19" t="s">
        <v>66</v>
      </c>
      <c r="C44" s="10">
        <f>SUM(C45:C54)</f>
        <v>6.5930289183850091E-2</v>
      </c>
      <c r="D44" s="14">
        <f>SUM(D45:D54)</f>
        <v>0</v>
      </c>
      <c r="F44" s="8"/>
      <c r="G44" s="46"/>
      <c r="I44" s="68"/>
    </row>
    <row r="45" spans="1:9" ht="15.75" customHeight="1" x14ac:dyDescent="0.2">
      <c r="A45" s="63">
        <v>1.1000000000000001</v>
      </c>
      <c r="B45" s="64" t="s">
        <v>89</v>
      </c>
      <c r="C45" s="65">
        <v>1.5535012664491302E-3</v>
      </c>
      <c r="D45" s="66"/>
    </row>
    <row r="46" spans="1:9" ht="15.75" customHeight="1" x14ac:dyDescent="0.2">
      <c r="A46" s="63">
        <v>1.2</v>
      </c>
      <c r="B46" s="64" t="s">
        <v>65</v>
      </c>
      <c r="C46" s="65">
        <v>1.4072938978186914E-2</v>
      </c>
      <c r="D46" s="66"/>
    </row>
    <row r="47" spans="1:9" ht="15.75" customHeight="1" x14ac:dyDescent="0.2">
      <c r="A47" s="63">
        <v>1.3</v>
      </c>
      <c r="B47" s="64" t="s">
        <v>59</v>
      </c>
      <c r="C47" s="65">
        <v>2.1465552736641452E-2</v>
      </c>
      <c r="D47" s="66"/>
    </row>
    <row r="48" spans="1:9" ht="15.75" customHeight="1" x14ac:dyDescent="0.2">
      <c r="A48" s="63">
        <v>1.4</v>
      </c>
      <c r="B48" s="64" t="s">
        <v>60</v>
      </c>
      <c r="C48" s="65">
        <v>3.9783289546117149E-3</v>
      </c>
      <c r="D48" s="66"/>
    </row>
    <row r="49" spans="1:4" ht="15.75" customHeight="1" x14ac:dyDescent="0.2">
      <c r="A49" s="63">
        <v>1.5</v>
      </c>
      <c r="B49" s="64" t="s">
        <v>61</v>
      </c>
      <c r="C49" s="65">
        <v>1.8041411371333355E-3</v>
      </c>
      <c r="D49" s="66"/>
    </row>
    <row r="50" spans="1:4" ht="15.75" customHeight="1" x14ac:dyDescent="0.2">
      <c r="A50" s="63">
        <v>1.6</v>
      </c>
      <c r="B50" s="64" t="s">
        <v>62</v>
      </c>
      <c r="C50" s="65">
        <v>5.3747098071020953E-3</v>
      </c>
      <c r="D50" s="66"/>
    </row>
    <row r="51" spans="1:4" ht="15.75" customHeight="1" x14ac:dyDescent="0.2">
      <c r="A51" s="63">
        <v>1.7</v>
      </c>
      <c r="B51" s="64" t="s">
        <v>63</v>
      </c>
      <c r="C51" s="65">
        <v>1.3307919534071148E-3</v>
      </c>
      <c r="D51" s="66"/>
    </row>
    <row r="52" spans="1:4" ht="15.75" customHeight="1" x14ac:dyDescent="0.2">
      <c r="A52" s="63">
        <v>1.8</v>
      </c>
      <c r="B52" s="64" t="s">
        <v>64</v>
      </c>
      <c r="C52" s="65">
        <v>1.8457948817237912E-3</v>
      </c>
      <c r="D52" s="66"/>
    </row>
    <row r="53" spans="1:4" ht="15.75" customHeight="1" x14ac:dyDescent="0.2">
      <c r="A53" s="63">
        <v>1.9</v>
      </c>
      <c r="B53" s="64" t="s">
        <v>58</v>
      </c>
      <c r="C53" s="65">
        <v>1.2351383110605494E-2</v>
      </c>
      <c r="D53" s="66"/>
    </row>
    <row r="54" spans="1:4" ht="15.75" customHeight="1" x14ac:dyDescent="0.2">
      <c r="A54" s="67">
        <v>1.1000000000000001</v>
      </c>
      <c r="B54" s="64" t="s">
        <v>57</v>
      </c>
      <c r="C54" s="65">
        <v>2.1531463579890675E-3</v>
      </c>
      <c r="D54" s="66"/>
    </row>
    <row r="55" spans="1:4" ht="15.75" customHeight="1" x14ac:dyDescent="0.2">
      <c r="A55" s="29">
        <v>2</v>
      </c>
      <c r="B55" s="26" t="s">
        <v>67</v>
      </c>
      <c r="C55" s="10">
        <f>SUM(C56:C60)</f>
        <v>1.0837209732272259E-2</v>
      </c>
      <c r="D55" s="14">
        <f>SUM(D56:D60)</f>
        <v>0</v>
      </c>
    </row>
    <row r="56" spans="1:4" ht="15.75" customHeight="1" x14ac:dyDescent="0.2">
      <c r="A56" s="63">
        <v>2.1</v>
      </c>
      <c r="B56" s="64" t="s">
        <v>90</v>
      </c>
      <c r="C56" s="65">
        <v>8.772357449045691E-4</v>
      </c>
      <c r="D56" s="66"/>
    </row>
    <row r="57" spans="1:4" ht="15.75" customHeight="1" x14ac:dyDescent="0.2">
      <c r="A57" s="63">
        <v>2.2000000000000002</v>
      </c>
      <c r="B57" s="64" t="s">
        <v>62</v>
      </c>
      <c r="C57" s="65">
        <v>3.1580694686025976E-3</v>
      </c>
      <c r="D57" s="66"/>
    </row>
    <row r="58" spans="1:4" ht="15.75" customHeight="1" x14ac:dyDescent="0.2">
      <c r="A58" s="63">
        <v>2.2999999999999998</v>
      </c>
      <c r="B58" s="64" t="s">
        <v>81</v>
      </c>
      <c r="C58" s="65">
        <v>2.3204087736736177E-3</v>
      </c>
      <c r="D58" s="66"/>
    </row>
    <row r="59" spans="1:4" ht="15.75" customHeight="1" x14ac:dyDescent="0.2">
      <c r="A59" s="63">
        <v>2.4</v>
      </c>
      <c r="B59" s="64" t="s">
        <v>91</v>
      </c>
      <c r="C59" s="65">
        <v>3.2773738645287521E-3</v>
      </c>
      <c r="D59" s="66"/>
    </row>
    <row r="60" spans="1:4" ht="15.75" customHeight="1" thickBot="1" x14ac:dyDescent="0.25">
      <c r="A60" s="63">
        <v>2.5</v>
      </c>
      <c r="B60" s="64" t="s">
        <v>84</v>
      </c>
      <c r="C60" s="65">
        <v>1.2041218805627222E-3</v>
      </c>
      <c r="D60" s="66"/>
    </row>
    <row r="61" spans="1:4" ht="36" x14ac:dyDescent="0.2">
      <c r="A61" s="58" t="s">
        <v>69</v>
      </c>
      <c r="B61" s="55" t="s">
        <v>70</v>
      </c>
      <c r="C61" s="38">
        <f>SUM(C62:C66)</f>
        <v>1.3438201719057885E-2</v>
      </c>
      <c r="D61" s="39">
        <f>SUM(D62:D66)</f>
        <v>0</v>
      </c>
    </row>
    <row r="62" spans="1:4" ht="15.75" customHeight="1" x14ac:dyDescent="0.2">
      <c r="A62" s="60">
        <v>1.1000000000000001</v>
      </c>
      <c r="B62" s="57" t="s">
        <v>81</v>
      </c>
      <c r="C62" s="10">
        <v>1.008187168157556E-3</v>
      </c>
      <c r="D62" s="50"/>
    </row>
    <row r="63" spans="1:4" ht="15.75" customHeight="1" x14ac:dyDescent="0.2">
      <c r="A63" s="60">
        <v>1.2</v>
      </c>
      <c r="B63" s="57" t="s">
        <v>80</v>
      </c>
      <c r="C63" s="10">
        <v>2.9630182014087495E-3</v>
      </c>
      <c r="D63" s="50"/>
    </row>
    <row r="64" spans="1:4" ht="15.75" customHeight="1" x14ac:dyDescent="0.2">
      <c r="A64" s="60">
        <v>1.3</v>
      </c>
      <c r="B64" s="57" t="s">
        <v>82</v>
      </c>
      <c r="C64" s="10">
        <v>7.0148972019793239E-3</v>
      </c>
      <c r="D64" s="50"/>
    </row>
    <row r="65" spans="1:4" ht="15.75" customHeight="1" x14ac:dyDescent="0.2">
      <c r="A65" s="60">
        <v>1.4</v>
      </c>
      <c r="B65" s="57" t="s">
        <v>83</v>
      </c>
      <c r="C65" s="10">
        <v>2.0084752967786208E-3</v>
      </c>
      <c r="D65" s="50"/>
    </row>
    <row r="66" spans="1:4" ht="15.75" customHeight="1" thickBot="1" x14ac:dyDescent="0.25">
      <c r="A66" s="60">
        <v>1.5</v>
      </c>
      <c r="B66" s="57" t="s">
        <v>84</v>
      </c>
      <c r="C66" s="10">
        <v>4.436238507336345E-4</v>
      </c>
      <c r="D66" s="50"/>
    </row>
    <row r="67" spans="1:4" ht="30.75" customHeight="1" x14ac:dyDescent="0.2">
      <c r="A67" s="59" t="s">
        <v>45</v>
      </c>
      <c r="B67" s="51" t="s">
        <v>71</v>
      </c>
      <c r="C67" s="38">
        <f>C68+C71+C74+C75+C76+C77+C78+C79</f>
        <v>0.14566964202099111</v>
      </c>
      <c r="D67" s="39">
        <f>D68+D71+D74+D75+D76+D77+D78+D79</f>
        <v>0</v>
      </c>
    </row>
    <row r="68" spans="1:4" ht="15.75" customHeight="1" x14ac:dyDescent="0.2">
      <c r="A68" s="56">
        <v>1.1000000000000001</v>
      </c>
      <c r="B68" s="19" t="s">
        <v>51</v>
      </c>
      <c r="C68" s="10">
        <f>SUM(C69:C70)</f>
        <v>6.9046452676015703E-3</v>
      </c>
      <c r="D68" s="14">
        <f>SUM(D69:D70)</f>
        <v>0</v>
      </c>
    </row>
    <row r="69" spans="1:4" ht="15.75" customHeight="1" x14ac:dyDescent="0.2">
      <c r="A69" s="20" t="s">
        <v>72</v>
      </c>
      <c r="B69" s="30" t="s">
        <v>49</v>
      </c>
      <c r="C69" s="11">
        <v>4.1393223315370408E-3</v>
      </c>
      <c r="D69" s="15"/>
    </row>
    <row r="70" spans="1:4" ht="15.75" customHeight="1" x14ac:dyDescent="0.2">
      <c r="A70" s="20" t="s">
        <v>73</v>
      </c>
      <c r="B70" s="31" t="s">
        <v>50</v>
      </c>
      <c r="C70" s="11">
        <v>2.7653229360645295E-3</v>
      </c>
      <c r="D70" s="15"/>
    </row>
    <row r="71" spans="1:4" ht="15.75" customHeight="1" x14ac:dyDescent="0.2">
      <c r="A71" s="56">
        <v>1.2</v>
      </c>
      <c r="B71" s="19" t="s">
        <v>52</v>
      </c>
      <c r="C71" s="10">
        <f>SUM(C72:C73)</f>
        <v>3.7833558919652677E-2</v>
      </c>
      <c r="D71" s="14">
        <f>SUM(D72:D73)</f>
        <v>0</v>
      </c>
    </row>
    <row r="72" spans="1:4" ht="15.75" customHeight="1" x14ac:dyDescent="0.2">
      <c r="A72" s="20" t="s">
        <v>74</v>
      </c>
      <c r="B72" s="31" t="s">
        <v>53</v>
      </c>
      <c r="C72" s="11">
        <v>3.8563118622131592E-3</v>
      </c>
      <c r="D72" s="15"/>
    </row>
    <row r="73" spans="1:4" ht="15.75" customHeight="1" x14ac:dyDescent="0.2">
      <c r="A73" s="20" t="s">
        <v>75</v>
      </c>
      <c r="B73" s="31" t="s">
        <v>54</v>
      </c>
      <c r="C73" s="11">
        <v>3.3977247057439521E-2</v>
      </c>
      <c r="D73" s="53"/>
    </row>
    <row r="74" spans="1:4" ht="15.75" customHeight="1" x14ac:dyDescent="0.2">
      <c r="A74" s="70">
        <v>1.3</v>
      </c>
      <c r="B74" s="61" t="s">
        <v>76</v>
      </c>
      <c r="C74" s="71">
        <v>1.1705413295575886E-2</v>
      </c>
      <c r="D74" s="72"/>
    </row>
    <row r="75" spans="1:4" ht="15.75" customHeight="1" x14ac:dyDescent="0.2">
      <c r="A75" s="70">
        <v>1.4</v>
      </c>
      <c r="B75" s="62" t="s">
        <v>77</v>
      </c>
      <c r="C75" s="71">
        <v>9.1847248307533498E-3</v>
      </c>
      <c r="D75" s="73"/>
    </row>
    <row r="76" spans="1:4" ht="15.75" customHeight="1" x14ac:dyDescent="0.2">
      <c r="A76" s="70">
        <v>1.5</v>
      </c>
      <c r="B76" s="61" t="s">
        <v>78</v>
      </c>
      <c r="C76" s="71">
        <v>1.8370178472118619E-2</v>
      </c>
      <c r="D76" s="72"/>
    </row>
    <row r="77" spans="1:4" ht="15.75" customHeight="1" x14ac:dyDescent="0.2">
      <c r="A77" s="70">
        <v>1.6</v>
      </c>
      <c r="B77" s="61" t="s">
        <v>79</v>
      </c>
      <c r="C77" s="71">
        <v>1.8060162717755505E-2</v>
      </c>
      <c r="D77" s="72"/>
    </row>
    <row r="78" spans="1:4" ht="15.75" customHeight="1" x14ac:dyDescent="0.2">
      <c r="A78" s="70">
        <v>1.7</v>
      </c>
      <c r="B78" s="61" t="s">
        <v>56</v>
      </c>
      <c r="C78" s="71">
        <v>2.9796819807390213E-4</v>
      </c>
      <c r="D78" s="72"/>
    </row>
    <row r="79" spans="1:4" ht="15.75" customHeight="1" x14ac:dyDescent="0.2">
      <c r="A79" s="70">
        <v>1.8</v>
      </c>
      <c r="B79" s="61" t="s">
        <v>55</v>
      </c>
      <c r="C79" s="71">
        <v>4.33129903194596E-2</v>
      </c>
      <c r="D79" s="72"/>
    </row>
    <row r="80" spans="1:4" ht="16.899999999999999" customHeight="1" thickBot="1" x14ac:dyDescent="0.25">
      <c r="A80" s="32" t="s">
        <v>46</v>
      </c>
      <c r="B80" s="33" t="s">
        <v>86</v>
      </c>
      <c r="C80" s="40">
        <f>C5+C43+C61+C67</f>
        <v>1</v>
      </c>
      <c r="D80" s="41">
        <f>D5+D43+D67+D61</f>
        <v>0</v>
      </c>
    </row>
    <row r="81" spans="1:4" ht="16.899999999999999" customHeight="1" thickBot="1" x14ac:dyDescent="0.25">
      <c r="A81" s="34" t="s">
        <v>47</v>
      </c>
      <c r="B81" s="35" t="s">
        <v>87</v>
      </c>
      <c r="C81" s="42"/>
      <c r="D81" s="43"/>
    </row>
    <row r="82" spans="1:4" ht="16.149999999999999" customHeight="1" thickBot="1" x14ac:dyDescent="0.25">
      <c r="A82" s="36" t="s">
        <v>85</v>
      </c>
      <c r="B82" s="37" t="s">
        <v>88</v>
      </c>
      <c r="C82" s="45"/>
      <c r="D82" s="44">
        <f>D80+D81</f>
        <v>0</v>
      </c>
    </row>
    <row r="85" spans="1:4" ht="15.75" x14ac:dyDescent="0.25">
      <c r="B85" s="4" t="s">
        <v>7</v>
      </c>
    </row>
    <row r="86" spans="1:4" x14ac:dyDescent="0.2">
      <c r="B86" s="5" t="s">
        <v>8</v>
      </c>
    </row>
  </sheetData>
  <mergeCells count="3">
    <mergeCell ref="A3:D3"/>
    <mergeCell ref="A2:D2"/>
    <mergeCell ref="E1:G2"/>
  </mergeCells>
  <pageMargins left="0.19685039370078741" right="0.19685039370078741" top="0.19685039370078741" bottom="0.19685039370078741" header="0.31496062992125984" footer="0.31496062992125984"/>
  <pageSetup paperSize="9" fitToHeight="0" orientation="portrait" r:id="rId1"/>
  <ignoredErrors>
    <ignoredError sqref="C71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1</vt:i4>
      </vt:variant>
      <vt:variant>
        <vt:lpstr>Nazwane zakresy</vt:lpstr>
      </vt:variant>
      <vt:variant>
        <vt:i4>1</vt:i4>
      </vt:variant>
    </vt:vector>
  </HeadingPairs>
  <TitlesOfParts>
    <vt:vector size="2" baseType="lpstr">
      <vt:lpstr>Table 1</vt:lpstr>
      <vt:lpstr>'Table 1'!Obszar_wydruku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Kopia harmonogram - projekt Ksi |enice.xlsx</dc:title>
  <dc:creator>marmil</dc:creator>
  <cp:lastModifiedBy>Anita Rusin</cp:lastModifiedBy>
  <cp:lastPrinted>2024-01-25T10:48:31Z</cp:lastPrinted>
  <dcterms:created xsi:type="dcterms:W3CDTF">2024-01-25T09:21:29Z</dcterms:created>
  <dcterms:modified xsi:type="dcterms:W3CDTF">2024-05-23T11:39:27Z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reated">
    <vt:filetime>2024-01-25T00:00:00Z</vt:filetime>
  </property>
  <property fmtid="{D5CDD505-2E9C-101B-9397-08002B2CF9AE}" pid="3" name="LastSaved">
    <vt:filetime>2024-01-25T00:00:00Z</vt:filetime>
  </property>
  <property fmtid="{D5CDD505-2E9C-101B-9397-08002B2CF9AE}" pid="4" name="Producer">
    <vt:lpwstr>Microsoft: Print To PDF</vt:lpwstr>
  </property>
</Properties>
</file>