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entrumnauki.sharepoint.com/sites/Tomek_Praca_Wasna/Shared Documents/General/Dokumenty/Procedury/(P1-24)/"/>
    </mc:Choice>
  </mc:AlternateContent>
  <xr:revisionPtr revIDLastSave="9" documentId="8_{AE0987FA-6E23-491B-89F4-6C029A51822A}" xr6:coauthVersionLast="47" xr6:coauthVersionMax="47" xr10:uidLastSave="{CCBC5FBA-2EF8-49E9-A903-B99B3FD09F84}"/>
  <workbookProtection workbookAlgorithmName="SHA-512" workbookHashValue="xGzKUxmK1s5Qd6+WOEOj5zlnnSNpvBy78aC6aS+cSs7vk4UW8lNZ+xhcjxgtXo62sNncZp+DHo8SVw032eJ6iA==" workbookSaltValue="LKAp56GwQnl2xQ0nbY7Yew==" workbookSpinCount="100000" lockStructure="1"/>
  <bookViews>
    <workbookView xWindow="-120" yWindow="-120" windowWidth="29040" windowHeight="15840" tabRatio="378" activeTab="1" xr2:uid="{00000000-000D-0000-FFFF-FFFF00000000}"/>
  </bookViews>
  <sheets>
    <sheet name="DRUKI" sheetId="1" r:id="rId1"/>
    <sheet name="Dane uzupełniające" sheetId="6" r:id="rId2"/>
  </sheets>
  <definedNames>
    <definedName name="_xlnm.Print_Area" localSheetId="1">'Dane uzupełniające'!$A$1:$I$99</definedName>
    <definedName name="_xlnm.Print_Area" localSheetId="0">DRUKI!$A$1:$G$193</definedName>
    <definedName name="Print_Area" localSheetId="1">'Dane uzupełniające'!$A$1:$I$98</definedName>
    <definedName name="Print_Area" localSheetId="0">DRUKI!$B$2:$G$193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A5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8" i="1"/>
  <c r="F9" i="1"/>
  <c r="F10" i="1"/>
  <c r="F11" i="1"/>
  <c r="F12" i="1"/>
  <c r="F13" i="1"/>
  <c r="F14" i="1"/>
  <c r="F15" i="1"/>
  <c r="F16" i="1"/>
  <c r="F17" i="1"/>
  <c r="F18" i="1"/>
  <c r="F19" i="1"/>
  <c r="F192" i="1" l="1"/>
  <c r="E5" i="1" l="1"/>
  <c r="F5" i="1"/>
  <c r="C5" i="1" l="1"/>
  <c r="D5" i="1"/>
  <c r="B5" i="1"/>
</calcChain>
</file>

<file path=xl/sharedStrings.xml><?xml version="1.0" encoding="utf-8"?>
<sst xmlns="http://schemas.openxmlformats.org/spreadsheetml/2006/main" count="341" uniqueCount="263">
  <si>
    <t>#</t>
  </si>
  <si>
    <t>Temat</t>
  </si>
  <si>
    <t>Nakład</t>
  </si>
  <si>
    <t>Introligatornia</t>
  </si>
  <si>
    <t>PRZEMIANY 2025 - tabliczki kuratorskie</t>
  </si>
  <si>
    <t>PRZEMIANY 2025 - tabliczki na potykacze (dyżur eksperta)</t>
  </si>
  <si>
    <t>PRZEMIANY 2025 - tabliczki kierunkowe do potykaczy</t>
  </si>
  <si>
    <t xml:space="preserve">28PN 2025 - mapa składana </t>
  </si>
  <si>
    <t>Falcowanie x4+krzyżowe</t>
  </si>
  <si>
    <t>Fiszki NdC - Odkryjmy to! - karty A6</t>
  </si>
  <si>
    <t>sztancowanie/OPOS</t>
  </si>
  <si>
    <t>PRZEMIANY 2024 - tabliczki kuratorskie</t>
  </si>
  <si>
    <t>PRZEMIANY 2024 - tabliczki na potykacze (dyżur eksperta)</t>
  </si>
  <si>
    <t>PRZEMIANY 2024 - tabliczki kierunkowe do potykaczy</t>
  </si>
  <si>
    <t>Wzór vouchera z kodem A5 CNK</t>
  </si>
  <si>
    <t>Wzór vouchera z kodem PLA A5</t>
  </si>
  <si>
    <t>Deklaracja KK - UK</t>
  </si>
  <si>
    <t>Deklaracja KK - EN</t>
  </si>
  <si>
    <t>Deklaracja KK - PL</t>
  </si>
  <si>
    <t>Klub Kopernika - ulotka informacyjna</t>
  </si>
  <si>
    <t>Falcowanie</t>
  </si>
  <si>
    <t xml:space="preserve">PRZEMIANY 2025 - Naklejki z QRkodem </t>
  </si>
  <si>
    <t>PRZEMIANY 2025 - naklejki techniczne na wystawę</t>
  </si>
  <si>
    <t xml:space="preserve">PRZEMIANY 2024 - Naklejki z QRkodem </t>
  </si>
  <si>
    <t>SOWA - instrukcje do Majsterni ANGIELSKI</t>
  </si>
  <si>
    <t>Falcowanie na W</t>
  </si>
  <si>
    <t>SOWA - instrukcje do Majsterni POLSKI</t>
  </si>
  <si>
    <t>SOWA - Majsternia wybór zestawów - różne języki</t>
  </si>
  <si>
    <t>Druki do warsztatów na wystawach A4</t>
  </si>
  <si>
    <t>identyfikatory na FORUM SOWA 2025</t>
  </si>
  <si>
    <t>Raport roczny dla organizatorów 2025</t>
  </si>
  <si>
    <t>Raport roczny dla organizatorów 2024</t>
  </si>
  <si>
    <t>Publikacja pamiątkowa</t>
  </si>
  <si>
    <t>Sprawozdanie dla organizatorów 2025</t>
  </si>
  <si>
    <t>Sprawozdanie dla organizatorów 2024</t>
  </si>
  <si>
    <t>SIW - Komunikaty w formacie A3</t>
  </si>
  <si>
    <t>Laminowanie 500 mikr</t>
  </si>
  <si>
    <t>SIW - Komunikaty w formacie A4</t>
  </si>
  <si>
    <t>Identyfikatory dla uczestników wydarzenia Razem w KMO</t>
  </si>
  <si>
    <t>Plansze do identyfikacji stanowisk KMO</t>
  </si>
  <si>
    <t>"Kosmiczna Przygoda 2025"  wakacyjne wydarzenie ESERO - A3 kierunkowe 10 szt.</t>
  </si>
  <si>
    <t>"Kosmiczna Przygoda 2024"  wakacyjne wydarzenie ESERO - A3 kierunkowe 10 szt.</t>
  </si>
  <si>
    <t>Polski astronauta na ISS 2024 - ESERO - A3 kierunkowe 3 szt.</t>
  </si>
  <si>
    <t>identyfikatory na FORUM SOWA październik</t>
  </si>
  <si>
    <t>"Program Ambasadorski 2025" ESERO - Plansze kierunkowe A3, poziom, 3 szt.</t>
  </si>
  <si>
    <t>"Program Ambasadorski 2024" ESERO - Plansze kierunkowe A3, poziom 3 szt.</t>
  </si>
  <si>
    <t>identyfikatory na spotkanie klubów KMO 2025</t>
  </si>
  <si>
    <t>Identyfikatory "Program Ambasadorski 2025" ESERO - 70 szt., A6 pion</t>
  </si>
  <si>
    <t>Identyfikatory "Program Ambasadorski 2024" ESERO - 70 szt., A6 pion</t>
  </si>
  <si>
    <t>Identyfikatory "Kosmos w Szkole" na 2025 r. ESERO - 130 sztuk, A6 pion</t>
  </si>
  <si>
    <t>Identyfikatory "Kosmos w Szkole" na 2024 r. ESERO - 150 sztuk, A6 pion</t>
  </si>
  <si>
    <t xml:space="preserve">PRZEMIANY 2025 - identyfikatory OBSŁUGA TECHNICZNA </t>
  </si>
  <si>
    <t>PRZEMIANY 2025 - identyfikatory GOŚCIE</t>
  </si>
  <si>
    <t>PRZEMIANY 2025 - identyfikatory ORGANIZATORZY</t>
  </si>
  <si>
    <t>PRZEMIANY 2025 - identyfikatory MEDIA</t>
  </si>
  <si>
    <t>28PN 2025 - druk materiałów</t>
  </si>
  <si>
    <t>28PN 2025 - laminowane plansze do stanowiska w namiocie CNK</t>
  </si>
  <si>
    <t>Laminowanie</t>
  </si>
  <si>
    <t>Identyfikatory Pokazać-Przekazać</t>
  </si>
  <si>
    <t>27PN 2024 - laminowane plansze do stanowiska w namiocie CNK</t>
  </si>
  <si>
    <t>dyplomy Mistrzowie</t>
  </si>
  <si>
    <t>WDD - mapy A4</t>
  </si>
  <si>
    <t xml:space="preserve">27 PN 2024 - identyfikatory </t>
  </si>
  <si>
    <t>Druki do warsztatów na wystawach A3</t>
  </si>
  <si>
    <t>Identyfikatory na Forum</t>
  </si>
  <si>
    <t xml:space="preserve">PRZEMIANY 2024 - identyfikatory OBSŁUGA TECHNICZNA </t>
  </si>
  <si>
    <t>PRZEMIANY 2024 - identyfikatory GOŚCIE</t>
  </si>
  <si>
    <t>PRZEMIANY 2024 - identyfikatory ORGANIZATORZY</t>
  </si>
  <si>
    <t>PRZEMIANY 2024 - identyfikatory MEDIA</t>
  </si>
  <si>
    <t>Identyfikator WDD - INFO</t>
  </si>
  <si>
    <t>PRZEMIANY 2024 - naklejki techniczne na wystawę</t>
  </si>
  <si>
    <r>
      <t xml:space="preserve">VOUCHER Samsung </t>
    </r>
    <r>
      <rPr>
        <b/>
        <u/>
        <sz val="11"/>
        <color rgb="FFFF0000"/>
        <rFont val="Calibri"/>
        <family val="2"/>
        <charset val="238"/>
        <scheme val="minor"/>
      </rPr>
      <t>(druk ścisłego zarachowania)</t>
    </r>
  </si>
  <si>
    <t>Podłoże SIW</t>
  </si>
  <si>
    <t>Wykończenie SIW</t>
  </si>
  <si>
    <t>28PN 2025 - banery nawigujące do namiotu CNK</t>
  </si>
  <si>
    <t>28PN 2025 - banery na tylne ściany namiotu CNK</t>
  </si>
  <si>
    <t>27PN 2024 - banery nawigujące do namiotu CNK</t>
  </si>
  <si>
    <t>27PN 2024 - banery na tylne ściany namiotu CNK</t>
  </si>
  <si>
    <t xml:space="preserve">28 PN 2025 - mapa tu jesteś na pletaki </t>
  </si>
  <si>
    <t>SIW - Canvas</t>
  </si>
  <si>
    <t>BRAK</t>
  </si>
  <si>
    <t>SIW - dibond stalowy/czarny 3 mm grubości</t>
  </si>
  <si>
    <t>Obróbka CNC</t>
  </si>
  <si>
    <t>SOWA - tablica szyld KPRM - NOWE INSTYTUCJE</t>
  </si>
  <si>
    <t>SOWA szyld SOWA dibond 1500x900 - nowy logotyp</t>
  </si>
  <si>
    <t xml:space="preserve">SOWA szyld 600x400 dibond - nowy logotyp </t>
  </si>
  <si>
    <t>SOWA 1200x720 szyld dibond - NOWY LOGOTYP</t>
  </si>
  <si>
    <t>Folia easydot 18 m2 - naklejki na drzwi i szyby przy wejściu głównym, do Planetarium i do Centrum Konferencyjnego</t>
  </si>
  <si>
    <t>Folia Easy Dot</t>
  </si>
  <si>
    <t>Obróbka CNC, Wyklejanie na czystej powierzchni, Wyklejanie po usunięciu starej treści</t>
  </si>
  <si>
    <t>28 PN 2025 - grafiki na zaplecza namiotu CNK</t>
  </si>
  <si>
    <t>27 PN 2024 - grafiki na zaplecza namiotu CNK</t>
  </si>
  <si>
    <t>Wystawa PJD</t>
  </si>
  <si>
    <t>Obróbka CNC, Wyklejanie po usunięciu starej treści</t>
  </si>
  <si>
    <t>Folia easydot 180 m2 - naklejki na windę i wyklejka na Nogę (w cenie poza materiałem demontaż starych naklejek + montaż nowych)_rok 2025</t>
  </si>
  <si>
    <t>28 PN 2025 - grafiki boczne wystawcy strefa zdrowia (octanormy)</t>
  </si>
  <si>
    <t xml:space="preserve">28 PN 2025 - fryzy do strefy zdrowia (octanormy) </t>
  </si>
  <si>
    <t>Folia easydot 180 m2 - naklejki na windę i wyklejka na Nogę (w cenie poza materiałem demontaż starych naklejek + montaż nowych)</t>
  </si>
  <si>
    <t xml:space="preserve">28 PN 2025 - grafiki kierunkowe do strefy zdrowia (octanormy) </t>
  </si>
  <si>
    <t>Obróbka CNC, Wyklejanie na czystej powierzchni</t>
  </si>
  <si>
    <t>plakat na mównicę</t>
  </si>
  <si>
    <t>SIW - folia easy dot</t>
  </si>
  <si>
    <t>Wystawa - naklejka wielkoformatowa</t>
  </si>
  <si>
    <t>Folia Easy Dot transparentna</t>
  </si>
  <si>
    <t xml:space="preserve">Druk na folii magnetycznej </t>
  </si>
  <si>
    <t xml:space="preserve">naklejki na roll-up'y dla NDC z logotypem Ministerstwa Nauki i Szkolnictwa Wyższego </t>
  </si>
  <si>
    <t>Folia standard</t>
  </si>
  <si>
    <t>Nowe danie narodowe - naklejka</t>
  </si>
  <si>
    <t>SIW - Folia gruba podłogowa</t>
  </si>
  <si>
    <t>Laminat podłogowy, Obróbka CNC</t>
  </si>
  <si>
    <t>SOWA - naklejki do windy NOWY LOGOTYP</t>
  </si>
  <si>
    <t>SOWA - naklejki projektowe</t>
  </si>
  <si>
    <t>Naklejki NDC z frazą na białym tle:</t>
  </si>
  <si>
    <t>SIW - folia czarna barwiona economy</t>
  </si>
  <si>
    <t>SIW - folia standardowa, biała matowa</t>
  </si>
  <si>
    <t>SOWA szyld SOWA naklejka mała 600x400 - nowy logotyp</t>
  </si>
  <si>
    <t>Folia standard transparentna</t>
  </si>
  <si>
    <t>SOWA  1200x720 szyld naklejka - nowy logotyp</t>
  </si>
  <si>
    <t>SIW - folie barwione przezroczyste ORACAL 8500 Translucent Cal</t>
  </si>
  <si>
    <t>SIW - folia szroniona</t>
  </si>
  <si>
    <t>Folia szroniona</t>
  </si>
  <si>
    <t>Folii backlight (B1)</t>
  </si>
  <si>
    <t>Plakat B1 wydarzenie Razem w KMO</t>
  </si>
  <si>
    <t>28PN 2025 - plakaty do namiotu CNK</t>
  </si>
  <si>
    <t>PLAKATY Pokazać Przekazać na maj i czerwiec</t>
  </si>
  <si>
    <t>PLAKATY PP Backlight</t>
  </si>
  <si>
    <t>27PN 2024 - mapy do stanowiska kartograficznego w namiocie CNK</t>
  </si>
  <si>
    <t>Plakaty B1 backlit_rok 2025</t>
  </si>
  <si>
    <t>Plakaty B1 backlit_rok2024</t>
  </si>
  <si>
    <t xml:space="preserve">Infografiki na wystawę Przyszłość jest dziś - 10 szt. </t>
  </si>
  <si>
    <t>plansze kierunkowe Forum</t>
  </si>
  <si>
    <t>SIW - matowy hips, grubość 1 mm</t>
  </si>
  <si>
    <t>SOWA - flaga/winder rozmiar s - sam materiał</t>
  </si>
  <si>
    <t>Materiał tekstylny do flag</t>
  </si>
  <si>
    <t>Tunelowanie długi bok, Usługa krawiecka</t>
  </si>
  <si>
    <t>PRZEMIANY 2025 - plakat przejście festiwal - wystawy/plakaty festiwalowe</t>
  </si>
  <si>
    <t>Papier plakatowy (B1)</t>
  </si>
  <si>
    <t>28 PN 2025 - plakaty B1</t>
  </si>
  <si>
    <t>27 PN 2024 - plakaty B1</t>
  </si>
  <si>
    <t>Program PP</t>
  </si>
  <si>
    <t>WDD - Menu B1</t>
  </si>
  <si>
    <t>Plakaty B1 papier</t>
  </si>
  <si>
    <t>SOWA wstęga na otwarcia 90 mb</t>
  </si>
  <si>
    <t>PRZEMIANY 2024 - plakat przejście festiwal - wystawy/plakaty festiwalowe</t>
  </si>
  <si>
    <t>SIW - papier plakatowy B1</t>
  </si>
  <si>
    <t>Druk na spienionym PCV</t>
  </si>
  <si>
    <t>SOWA - instrukcje eksponatów ANGIELSKI</t>
  </si>
  <si>
    <t xml:space="preserve">SOWA - instrukcje eksponatów UKRAIŃSKI </t>
  </si>
  <si>
    <t>SOWA - instrukcje eksponatów CZESKI</t>
  </si>
  <si>
    <t>SOWA - instrukcje eksponatów NIEMIECKI</t>
  </si>
  <si>
    <t>SOWA - instrukcje eksponatów POLSKI</t>
  </si>
  <si>
    <t>SIW - PCV białe 1 mm grubości</t>
  </si>
  <si>
    <t>SIW - PCV czarne 1 mm grubości</t>
  </si>
  <si>
    <t>SOWA - tablice kierunkowe A3</t>
  </si>
  <si>
    <t>SIW - PCV białe 3 mm grubości</t>
  </si>
  <si>
    <t>SOWA - tabliczka jestem w trakcie naprawy</t>
  </si>
  <si>
    <t>SIW - PCV czarne 3 mm grubości</t>
  </si>
  <si>
    <t>28 PN 2025 - grafiki kierunkowe strefy / mausery topper</t>
  </si>
  <si>
    <t>28 PN 2025 - grafiki kierunkowe strefy / mausery mapa tu jesteś</t>
  </si>
  <si>
    <t>PRZEMIANY 2025 - dodatkowe tabliczki na wystawę (a2)</t>
  </si>
  <si>
    <t>PRZEMIANY 2024 - dodatkowe tabliczki na wystawę (a2)</t>
  </si>
  <si>
    <t>PRZEMIANY 2025 - tabliczki informacyjne na wystawę</t>
  </si>
  <si>
    <t>28PN 2025 - plansze na potrzeby stanowisk namiotu CNK</t>
  </si>
  <si>
    <t>27PN 2024 - plansze na potrzeby stanowisk namiotu CNK</t>
  </si>
  <si>
    <t>27 PN 2024 - grafiki kierunkowe strefy / mausery mapa tu jesteś</t>
  </si>
  <si>
    <t>27 PN 2024 - grafiki kierunkowe strefy / mausery topper</t>
  </si>
  <si>
    <t>wizytówka regionalna na giełdę Forum</t>
  </si>
  <si>
    <t>PRZEMIANY 2024 - tabliczki informacyjne na wystawę</t>
  </si>
  <si>
    <t>SIW - PCV białe 5 mm grubości</t>
  </si>
  <si>
    <t>Ścianki grodzące (nowa edycja)</t>
  </si>
  <si>
    <t>PCV 5mm CZARNA</t>
  </si>
  <si>
    <t>Montaż, Obróbka CNC</t>
  </si>
  <si>
    <t>SIW - PCV czarne 5 mm grubości</t>
  </si>
  <si>
    <t>SIW - pianka wypełniająca szara 5 mm</t>
  </si>
  <si>
    <t>Pianka wypełniająca 5mm</t>
  </si>
  <si>
    <t>SIW - Siatka mesz do ewentualnego płotu podczas remontu</t>
  </si>
  <si>
    <t>27PN 2024 - baner na kratownice namiotu CNK - frontowy</t>
  </si>
  <si>
    <t>27PN 2024 - baner na kratownice namiotu CNK - podłużny</t>
  </si>
  <si>
    <t>SOWA - tablica szyld SOWA - szkło akrylowe małe - nowy instytucje</t>
  </si>
  <si>
    <t>Szkło akrylowe 10mm</t>
  </si>
  <si>
    <t xml:space="preserve">SOWA - tablica szyld SOWA - szkło akrylowe 1200x720 - nowy logotyp </t>
  </si>
  <si>
    <t xml:space="preserve">SOWA - tablica szyld SOWA - szkło akrylowe duże - nowy logotyp </t>
  </si>
  <si>
    <t xml:space="preserve">SOWA - tablica szyld SOWA - szkło akrylowe małe - nowy logotyp </t>
  </si>
  <si>
    <t>PJD - 2 Moduł - Wydruk na papierze fot. matowym naklejone na tekturę typu plaster miodu: Wykres CO2</t>
  </si>
  <si>
    <t>Tektura "plaster miodu" 10 mm
 np. SWEDBOARD® FIBRE PREMIUM</t>
  </si>
  <si>
    <t>Uwagi</t>
  </si>
  <si>
    <t>SIW</t>
  </si>
  <si>
    <t>DRUKI „M”</t>
  </si>
  <si>
    <t>DRUKI</t>
  </si>
  <si>
    <t>Składanie mapowe.
 4 łamy po krótkim boku + 1 krzyżowy po długim boku.</t>
  </si>
  <si>
    <t>KONIECZNY DRUK offsetowy bez jakiegokolwiek lakierowania.
Poddruk będzie obsługiwany w drukarkach laserowych.</t>
  </si>
  <si>
    <t>proste falcowanie arkusza na V (1/2)</t>
  </si>
  <si>
    <t>UWAGA na materiał Premium NeverTear. 
Jest to syntetyk "niezniszczalny" Inna grubość arkuszy</t>
  </si>
  <si>
    <t>identyfikatory</t>
  </si>
  <si>
    <t>laminat kieszeniowy 2x250 mikronów laminat matowy</t>
  </si>
  <si>
    <t>Wycinanie kształtu zgodnie z projektem, usuwanie starych treści (naklejek), czyszczenie z resztek kleju, wyklejanie nowych treści.</t>
  </si>
  <si>
    <t>Wycinanie kształtu zgodnie z projektem</t>
  </si>
  <si>
    <t>Wycinanie kształtu zgodnie z projektem, wyklejanie nowych treści.</t>
  </si>
  <si>
    <t xml:space="preserve">
SOWA - flaga/winder rozmiar s - sam materiał
</t>
  </si>
  <si>
    <t xml:space="preserve">
SIW - folia szroniona
</t>
  </si>
  <si>
    <t xml:space="preserve">
SIW - folie barwione przezroczyste ORACAL 8500 Translucent Cal
</t>
  </si>
  <si>
    <t xml:space="preserve">
SIW - Folia gruba podłogowa
</t>
  </si>
  <si>
    <t xml:space="preserve">
Nowe danie narodowe - naklejka
</t>
  </si>
  <si>
    <t xml:space="preserve">
Wystawa - naklejka wielkoformatowa
</t>
  </si>
  <si>
    <t xml:space="preserve">
Folia easydot 180 m2 - naklejki na windę i wyklejka na Nogę (w cenie poza materiałem demontaż starych naklejek + montaż nowych)
</t>
  </si>
  <si>
    <r>
      <t xml:space="preserve">VOUCHER Samsung
 </t>
    </r>
    <r>
      <rPr>
        <b/>
        <u/>
        <sz val="11"/>
        <color rgb="FFFF0000"/>
        <rFont val="Calibri"/>
        <family val="2"/>
        <charset val="238"/>
        <scheme val="minor"/>
      </rPr>
      <t>(druk ścisłego zarachowania)</t>
    </r>
  </si>
  <si>
    <t xml:space="preserve">PJD - 2 Moduł - Wydruk na papierze fot. matowym naklejone na tekturę typu plaster miodu: Wykres CO2
</t>
  </si>
  <si>
    <t xml:space="preserve">SOWA - tablica szyld SOWA - szkło akrylowe małe - nowy logotyp 
</t>
  </si>
  <si>
    <t xml:space="preserve">SOWA - tablica szyld SOWA - szkło akrylowe duże - nowy logotyp 
</t>
  </si>
  <si>
    <t xml:space="preserve">SOWA - tablica szyld SOWA - szkło akrylowe 1200x720 - nowy logotyp 
</t>
  </si>
  <si>
    <t xml:space="preserve">SOWA - tablica szyld SOWA - szkło akrylowe małe - nowy instytucje
</t>
  </si>
  <si>
    <t xml:space="preserve">
SIW - pianka wypełniająca szara 5 mm
</t>
  </si>
  <si>
    <r>
      <t xml:space="preserve">Wycinanie kształtu zgodnie z projektem, usuwanie starych treści (naklejek), czyszczenie z resztek kleju, wyklejanie nowych treści.
Przeszklenie windy ma wysokość około 6m wysokości. Konieczny podnośnik lub platforma.
</t>
    </r>
    <r>
      <rPr>
        <b/>
        <sz val="11"/>
        <color rgb="FFFF0000"/>
        <rFont val="Calibri"/>
        <family val="2"/>
        <charset val="238"/>
        <scheme val="minor"/>
      </rPr>
      <t>Oklejanie zewnętrzne "nogi" na Bulwarach Wiślanych. Wysokość klejenia około 15m. 
Od strony Mostu Świętokrzyskiego konieczny jest podnośnik bo nie ma podejścia z rusztowaniem.</t>
    </r>
  </si>
  <si>
    <t>Folia do mocowania w prezenterach zewnętrznych.
Dostawa do siedziby zamawiającego od 1 szt.</t>
  </si>
  <si>
    <t>Papier plakatowy 250g
Dostawa do siedziby zamawiającego od 1 szt.</t>
  </si>
  <si>
    <t xml:space="preserve">
Ścianki grodzące (nowa edycja)
</t>
  </si>
  <si>
    <t>Folia podłogowa antypoślizgowa z klejem super mocnym do klejenia na betonie. 
Folia o wysokiej odporności na ścieranie. 
Druk bezwonny</t>
  </si>
  <si>
    <t>Konieczne dopasowanie rodzaju folii do istniejących wyklejek.</t>
  </si>
  <si>
    <t>Flaga reklamowa dopasowana do istniejącego stelaża. Tunelowanie po długim boku. Szer. 750 mm wys. 2300 mm</t>
  </si>
  <si>
    <t>PCV zadrukowane technologią bezwonną. Po obwodzie zewnętrznym klejenie taśmy magnetycznej o szerokości 10 mm o grubości nie mniejszej niż 1,5mm. 
Polaryzacja magnetyczna dopasowana do istniejących konstrukcji.</t>
  </si>
  <si>
    <t>Druk lewo czytelny na szkle akrylowym 10 mm poddruk biały 30%.</t>
  </si>
  <si>
    <t>Druk wysokiej rozdzielczości, bezwonny. 
Montaż na istniejącym systemie zawiesi linkowych.</t>
  </si>
  <si>
    <t>Oprawa zeszytowa 2 zszywki</t>
  </si>
  <si>
    <t>DYPLOMY "Program Ambasadorski 2024" ESERO - 10 egz.  format A4</t>
  </si>
  <si>
    <t>27PN 2024 - wstęgi Möbiusa</t>
  </si>
  <si>
    <t>Kosmos w szkole 2025 - ESERO - plakat B1, folia backlight , 2 egz.</t>
  </si>
  <si>
    <t>"Program Ambasadorski 2025" ESERO - plakat B1, folia backlight, 2 egz.</t>
  </si>
  <si>
    <t>Program Ambasadorski ESERO - plakat B1 folia backilght, 2 egz.</t>
  </si>
  <si>
    <t>Kosmos w Szkole ESERO - Plakat B1 backlight 2 egz.</t>
  </si>
  <si>
    <t>Komplety pakowane w zestawy. Zestaw banderolowany komplety pakowane w opakowanie zbiorcze</t>
  </si>
  <si>
    <t xml:space="preserve">UWAGA na materiał Premium NeverTear. 
Jest to syntetyk "niezniszczalny" falcowanie arkuszy nastręcza kłopotów ze sprężystością poliestru. </t>
  </si>
  <si>
    <t>Druk ścisłego zarachowania. 
Generowany korespondencja seryjną. 
Kluczowa jest personalizacja każdego arkusza oraz kolejność przekazanych arkuszy w stosie</t>
  </si>
  <si>
    <t>Dziurkowanie x1
zaokrąglanie narożników
(okrawarka, wykrojnik)</t>
  </si>
  <si>
    <t>Oprawa szyta z grzbietem prasowanym jako standard.
Przy objętości wykluczającej szycie oprawa klejona w miękkiej oprawie</t>
  </si>
  <si>
    <t>Druk zgodnie z projektem. Na krótkim boku taśma samoprzylepna o szerokości 10mm z paskiem zabezpieczającym do samodzielnego odklejenia.</t>
  </si>
  <si>
    <t>Rycowanie ploterem tnącym zgodnie z projektem. Należy uwzględnić personalizowany kształt każdej naklejki. Stosowana technika OPOS.</t>
  </si>
  <si>
    <t>Pianka zamknięto komorowa w kolorze czarnym o grubości 5mm wycinane CNC zgodnie z projektem. Pianka służy jako wypełnienie przestrzeni między tabliczką informacyjną a ścianą.</t>
  </si>
  <si>
    <t>SOWA szyld 600x400 dibond - nowe Instytucje</t>
  </si>
  <si>
    <t>SOWA szyld 1200x700 dibond - nowy logotyp</t>
  </si>
  <si>
    <t>28 PN 2025 - banery na namioty</t>
  </si>
  <si>
    <t>Kloszt dostawy</t>
  </si>
  <si>
    <t>SUMA</t>
  </si>
  <si>
    <t>Informacje dodatkowe</t>
  </si>
  <si>
    <r>
      <t xml:space="preserve">Oznaczenie  w kolorze </t>
    </r>
    <r>
      <rPr>
        <b/>
        <sz val="11"/>
        <color rgb="FFFF0000"/>
        <rFont val="Calibri"/>
        <family val="2"/>
        <charset val="238"/>
        <scheme val="minor"/>
      </rPr>
      <t>czerwonym</t>
    </r>
    <r>
      <rPr>
        <sz val="11"/>
        <color theme="1"/>
        <rFont val="Calibri"/>
        <family val="2"/>
        <charset val="238"/>
        <scheme val="minor"/>
      </rPr>
      <t xml:space="preserve"> informuje o uzupełnieniu informacji w zakładce </t>
    </r>
    <r>
      <rPr>
        <b/>
        <sz val="11"/>
        <color theme="1"/>
        <rFont val="Calibri"/>
        <family val="2"/>
        <charset val="238"/>
        <scheme val="minor"/>
      </rPr>
      <t xml:space="preserve">Dane uzupełniające </t>
    </r>
    <r>
      <rPr>
        <sz val="11"/>
        <color theme="1"/>
        <rFont val="Calibri"/>
        <family val="2"/>
        <charset val="238"/>
        <scheme val="minor"/>
      </rPr>
      <t xml:space="preserve">w określonum wierszu kolumny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>.
Bez danych uzupełniających nie możliwe jerst prawidłowe wycenienie pozycji oznaczonych.</t>
    </r>
  </si>
  <si>
    <r>
      <t xml:space="preserve">Wkolumnie </t>
    </r>
    <r>
      <rPr>
        <b/>
        <sz val="11"/>
        <color theme="1"/>
        <rFont val="Calibri"/>
        <family val="2"/>
        <charset val="238"/>
        <scheme val="minor"/>
      </rPr>
      <t>(5)</t>
    </r>
    <r>
      <rPr>
        <sz val="11"/>
        <color theme="1"/>
        <rFont val="Calibri"/>
        <family val="2"/>
        <charset val="238"/>
        <scheme val="minor"/>
      </rPr>
      <t xml:space="preserve"> należy wpisać cenę jednego zlecenia/nakładu. W kolumnie</t>
    </r>
    <r>
      <rPr>
        <b/>
        <sz val="11"/>
        <color theme="1"/>
        <rFont val="Calibri"/>
        <family val="2"/>
        <charset val="238"/>
        <scheme val="minor"/>
      </rPr>
      <t xml:space="preserve"> (6)</t>
    </r>
    <r>
      <rPr>
        <sz val="11"/>
        <color theme="1"/>
        <rFont val="Calibri"/>
        <family val="2"/>
        <charset val="238"/>
        <scheme val="minor"/>
      </rPr>
      <t xml:space="preserve"> zostanie obliczona wartość pozycji przez iloczyn komórki </t>
    </r>
    <r>
      <rPr>
        <b/>
        <sz val="11"/>
        <color theme="1"/>
        <rFont val="Calibri"/>
        <family val="2"/>
        <charset val="238"/>
        <scheme val="minor"/>
      </rPr>
      <t>(5)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(6)</t>
    </r>
  </si>
  <si>
    <t>Wartość pozycji
iloczyn kolumny (5)*(4)</t>
  </si>
  <si>
    <t>Cena 
1 szt 
lub zestaw</t>
  </si>
  <si>
    <t>28PN 2025 - karta parkingowa  (zestaw)</t>
  </si>
  <si>
    <t>28PN 2025 - karta wjazdowa total (zestaw)</t>
  </si>
  <si>
    <t>27 PN - karta parkingowa  (zestaw)</t>
  </si>
  <si>
    <t>27 PN 2024 - karta wjazdowa total (zestaw)</t>
  </si>
  <si>
    <t>27 PN 2024 - karta parkingowa  (zestaw)</t>
  </si>
  <si>
    <t>Fiszki NdC - Odkryjmy to! - karty A6 (zestaw)</t>
  </si>
  <si>
    <t>SOWA - instrukcje do Majsterni ANGIELSKI (zestaw)</t>
  </si>
  <si>
    <t>SOWA - instrukcje do Majsterni POLSKI (zestaw)</t>
  </si>
  <si>
    <t>SOWA - Majsternia wybór zestawów - różne języki (zestaw)</t>
  </si>
  <si>
    <t>DYPLOMY "Program Ambasadorski 2025" ESERO - 10 egz.  format A4 (zestaw)</t>
  </si>
  <si>
    <t>28 PN 2025 - identyfikatory  (zestaw)</t>
  </si>
  <si>
    <t>Wystawy - instrukcje eksponatów ANGIELSKI (zestaw)</t>
  </si>
  <si>
    <t>Wystawy - instrukcje eksponatów POLSKI (zestaw)</t>
  </si>
  <si>
    <t>Wystawy - instrukcje eksponatów UKRAIŃSKI (zestaw)</t>
  </si>
  <si>
    <t>SOWA - instrukcje do eksponatów O Matmo! różne języki (zestaw)</t>
  </si>
  <si>
    <t>Tabliczki do zawieszenia w klubach (PL + międzynarodowe) (zestaw)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</si>
</sst>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\)"/>
    <numFmt numFmtId="165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0" fillId="2" borderId="8" xfId="0" applyNumberFormat="1" applyFill="1" applyBorder="1" applyAlignment="1" applyProtection="1">
      <alignment vertical="center"/>
      <protection locked="0"/>
    </xf>
    <xf numFmtId="165" fontId="0" fillId="2" borderId="11" xfId="0" applyNumberFormat="1" applyFill="1" applyBorder="1" applyAlignment="1" applyProtection="1">
      <alignment vertical="center"/>
      <protection locked="0"/>
    </xf>
    <xf numFmtId="165" fontId="0" fillId="2" borderId="13" xfId="0" applyNumberForma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Excel Built-in Normal" xfId="1" xr:uid="{1624A101-88EF-4695-B586-B79FE9B7EDE2}"/>
    <cellStyle name="Normalny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2</xdr:col>
      <xdr:colOff>47625</xdr:colOff>
      <xdr:row>0</xdr:row>
      <xdr:rowOff>1028700</xdr:rowOff>
    </xdr:to>
    <xdr:pic>
      <xdr:nvPicPr>
        <xdr:cNvPr id="2" name="Obraz 1" descr="Obraz zawierający tekst, Czcionka, wizytówka, zrzut ekranu&#10;&#10;Opis wygenerowany automatycznie">
          <a:extLst>
            <a:ext uri="{FF2B5EF4-FFF2-40B4-BE49-F238E27FC236}">
              <a16:creationId xmlns:a16="http://schemas.microsoft.com/office/drawing/2014/main" id="{268557B3-B47C-213A-7F71-F3A0A846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2875"/>
          <a:ext cx="15748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1" sqref="F11"/>
    </sheetView>
  </sheetViews>
  <sheetFormatPr defaultColWidth="9.140625" defaultRowHeight="15" x14ac:dyDescent="0.25"/>
  <cols>
    <col min="1" max="1" width="14.42578125" style="11" bestFit="1" customWidth="1"/>
    <col min="2" max="2" width="8.85546875" style="12" customWidth="1"/>
    <col min="3" max="3" width="129.28515625" style="12" bestFit="1" customWidth="1"/>
    <col min="4" max="4" width="7.140625" style="13" bestFit="1" customWidth="1"/>
    <col min="5" max="5" width="13.140625" style="14" customWidth="1"/>
    <col min="6" max="6" width="16.7109375" style="14" customWidth="1"/>
    <col min="7" max="8" width="9.140625" style="12"/>
    <col min="9" max="9" width="12.7109375" style="12" bestFit="1" customWidth="1"/>
    <col min="10" max="10" width="12.42578125" style="12" customWidth="1"/>
    <col min="11" max="16384" width="9.140625" style="12"/>
  </cols>
  <sheetData>
    <row r="1" spans="1:13" ht="96.75" customHeight="1" thickBot="1" x14ac:dyDescent="0.3"/>
    <row r="2" spans="1:13" s="15" customFormat="1" ht="45.75" customHeight="1" thickBot="1" x14ac:dyDescent="0.3">
      <c r="B2" s="73" t="s">
        <v>243</v>
      </c>
      <c r="C2" s="74"/>
      <c r="D2" s="74"/>
      <c r="E2" s="74"/>
      <c r="F2" s="75"/>
      <c r="G2" s="70"/>
      <c r="H2" s="70"/>
      <c r="I2" s="70"/>
      <c r="J2" s="70"/>
      <c r="K2" s="71"/>
      <c r="L2" s="71"/>
      <c r="M2" s="71"/>
    </row>
    <row r="3" spans="1:13" s="15" customFormat="1" ht="18.75" customHeight="1" x14ac:dyDescent="0.25">
      <c r="A3" s="72" t="s">
        <v>244</v>
      </c>
      <c r="B3" s="72"/>
      <c r="C3" s="72"/>
      <c r="D3" s="72"/>
      <c r="E3" s="72"/>
      <c r="F3" s="72"/>
      <c r="G3" s="72"/>
      <c r="H3" s="72"/>
      <c r="I3" s="72"/>
      <c r="J3" s="72"/>
    </row>
    <row r="4" spans="1:13" s="13" customFormat="1" x14ac:dyDescent="0.25">
      <c r="A4" s="16"/>
      <c r="B4" s="17"/>
      <c r="C4" s="17"/>
      <c r="D4" s="17"/>
      <c r="E4" s="18"/>
      <c r="F4" s="18"/>
      <c r="G4" s="15"/>
      <c r="H4" s="15"/>
      <c r="I4" s="15"/>
      <c r="J4" s="15"/>
    </row>
    <row r="5" spans="1:13" s="20" customFormat="1" ht="15.75" thickBot="1" x14ac:dyDescent="0.3">
      <c r="A5" s="19">
        <f>COLUMN()</f>
        <v>1</v>
      </c>
      <c r="B5" s="19">
        <f>COLUMN()</f>
        <v>2</v>
      </c>
      <c r="C5" s="19">
        <f>COLUMN()</f>
        <v>3</v>
      </c>
      <c r="D5" s="19">
        <f>COLUMN()</f>
        <v>4</v>
      </c>
      <c r="E5" s="19">
        <f>COLUMN()</f>
        <v>5</v>
      </c>
      <c r="F5" s="19">
        <f>COLUMN()</f>
        <v>6</v>
      </c>
      <c r="G5" s="13"/>
      <c r="H5" s="13"/>
      <c r="I5" s="13"/>
      <c r="J5" s="13"/>
      <c r="K5" s="12"/>
      <c r="L5" s="12"/>
      <c r="M5" s="12"/>
    </row>
    <row r="6" spans="1:13" ht="45.75" thickBot="1" x14ac:dyDescent="0.3">
      <c r="A6" s="21" t="s">
        <v>242</v>
      </c>
      <c r="B6" s="22" t="s">
        <v>0</v>
      </c>
      <c r="C6" s="23" t="s">
        <v>1</v>
      </c>
      <c r="D6" s="24" t="s">
        <v>2</v>
      </c>
      <c r="E6" s="25" t="s">
        <v>246</v>
      </c>
      <c r="F6" s="26" t="s">
        <v>245</v>
      </c>
      <c r="G6" s="20"/>
      <c r="H6" s="20"/>
    </row>
    <row r="7" spans="1:13" x14ac:dyDescent="0.25">
      <c r="A7" s="27" t="str">
        <f>IF((COUNTIF('Dane uzupełniające'!$B$2:$B100,B7))=0,"","wiersz "&amp;(MATCH(B7,'Dane uzupełniające'!$B$1:$B$100,0)))</f>
        <v/>
      </c>
      <c r="B7" s="28">
        <v>3097</v>
      </c>
      <c r="C7" s="29" t="s">
        <v>247</v>
      </c>
      <c r="D7" s="30">
        <v>150</v>
      </c>
      <c r="E7" s="48"/>
      <c r="F7" s="31">
        <f>E7*D7</f>
        <v>0</v>
      </c>
    </row>
    <row r="8" spans="1:13" x14ac:dyDescent="0.25">
      <c r="A8" s="32" t="str">
        <f>IF((COUNTIF('Dane uzupełniające'!$B$2:$B101,B8))=0,"","wiersz "&amp;(MATCH(B8,'Dane uzupełniające'!$B$1:$B$100,0)))</f>
        <v/>
      </c>
      <c r="B8" s="33">
        <v>3095</v>
      </c>
      <c r="C8" s="34" t="s">
        <v>248</v>
      </c>
      <c r="D8" s="35">
        <v>400</v>
      </c>
      <c r="E8" s="49"/>
      <c r="F8" s="31">
        <f t="shared" ref="F8:F71" si="0">E8*D8</f>
        <v>0</v>
      </c>
    </row>
    <row r="9" spans="1:13" x14ac:dyDescent="0.25">
      <c r="A9" s="32" t="str">
        <f>IF((COUNTIF('Dane uzupełniające'!$B$2:$B102,B9))=0,"","wiersz "&amp;(MATCH(B9,'Dane uzupełniające'!$B$1:$B$100,0)))</f>
        <v/>
      </c>
      <c r="B9" s="33">
        <v>3079</v>
      </c>
      <c r="C9" s="34" t="s">
        <v>4</v>
      </c>
      <c r="D9" s="35">
        <v>4</v>
      </c>
      <c r="E9" s="49"/>
      <c r="F9" s="31">
        <f t="shared" si="0"/>
        <v>0</v>
      </c>
    </row>
    <row r="10" spans="1:13" x14ac:dyDescent="0.25">
      <c r="A10" s="32" t="str">
        <f>IF((COUNTIF('Dane uzupełniające'!$B$2:$B103,B10))=0,"","wiersz "&amp;(MATCH(B10,'Dane uzupełniające'!$B$1:$B$100,0)))</f>
        <v/>
      </c>
      <c r="B10" s="33">
        <v>3078</v>
      </c>
      <c r="C10" s="34" t="s">
        <v>5</v>
      </c>
      <c r="D10" s="35">
        <v>10</v>
      </c>
      <c r="E10" s="49"/>
      <c r="F10" s="31">
        <f t="shared" si="0"/>
        <v>0</v>
      </c>
    </row>
    <row r="11" spans="1:13" x14ac:dyDescent="0.25">
      <c r="A11" s="32" t="str">
        <f>IF((COUNTIF('Dane uzupełniające'!$B$2:$B104,B11))=0,"","wiersz "&amp;(MATCH(B11,'Dane uzupełniające'!$B$1:$B$100,0)))</f>
        <v/>
      </c>
      <c r="B11" s="33">
        <v>3077</v>
      </c>
      <c r="C11" s="34" t="s">
        <v>6</v>
      </c>
      <c r="D11" s="35">
        <v>60</v>
      </c>
      <c r="E11" s="49"/>
      <c r="F11" s="31">
        <f t="shared" si="0"/>
        <v>0</v>
      </c>
    </row>
    <row r="12" spans="1:13" x14ac:dyDescent="0.25">
      <c r="A12" s="32" t="str">
        <f>IF((COUNTIF('Dane uzupełniające'!$B$2:$B105,B12))=0,"","wiersz "&amp;(MATCH(B12,'Dane uzupełniające'!$B$1:$B$100,0)))</f>
        <v/>
      </c>
      <c r="B12" s="33">
        <v>2852</v>
      </c>
      <c r="C12" s="34" t="s">
        <v>249</v>
      </c>
      <c r="D12" s="35">
        <v>1000</v>
      </c>
      <c r="E12" s="49"/>
      <c r="F12" s="31">
        <f t="shared" si="0"/>
        <v>0</v>
      </c>
    </row>
    <row r="13" spans="1:13" x14ac:dyDescent="0.25">
      <c r="A13" s="32" t="str">
        <f>IF((COUNTIF('Dane uzupełniające'!$B$2:$B106,B13))=0,"","wiersz "&amp;(MATCH(B13,'Dane uzupełniające'!$B$1:$B$100,0)))</f>
        <v/>
      </c>
      <c r="B13" s="33">
        <v>2843</v>
      </c>
      <c r="C13" s="34" t="s">
        <v>250</v>
      </c>
      <c r="D13" s="35">
        <v>400</v>
      </c>
      <c r="E13" s="49"/>
      <c r="F13" s="31">
        <f t="shared" si="0"/>
        <v>0</v>
      </c>
    </row>
    <row r="14" spans="1:13" x14ac:dyDescent="0.25">
      <c r="A14" s="32" t="str">
        <f>IF((COUNTIF('Dane uzupełniające'!$B$2:$B107,B14))=0,"","wiersz "&amp;(MATCH(B14,'Dane uzupełniające'!$B$1:$B$100,0)))</f>
        <v>wiersz 3</v>
      </c>
      <c r="B14" s="33">
        <v>2839</v>
      </c>
      <c r="C14" s="34" t="s">
        <v>7</v>
      </c>
      <c r="D14" s="35">
        <v>15000</v>
      </c>
      <c r="E14" s="49"/>
      <c r="F14" s="31">
        <f t="shared" si="0"/>
        <v>0</v>
      </c>
    </row>
    <row r="15" spans="1:13" x14ac:dyDescent="0.25">
      <c r="A15" s="32" t="str">
        <f>IF((COUNTIF('Dane uzupełniające'!$B$2:$B108,B15))=0,"","wiersz "&amp;(MATCH(B15,'Dane uzupełniające'!$B$1:$B$100,0)))</f>
        <v/>
      </c>
      <c r="B15" s="33">
        <v>2838</v>
      </c>
      <c r="C15" s="34" t="s">
        <v>251</v>
      </c>
      <c r="D15" s="35">
        <v>150</v>
      </c>
      <c r="E15" s="49"/>
      <c r="F15" s="31">
        <f t="shared" si="0"/>
        <v>0</v>
      </c>
    </row>
    <row r="16" spans="1:13" x14ac:dyDescent="0.25">
      <c r="A16" s="32" t="str">
        <f>IF((COUNTIF('Dane uzupełniające'!$B$2:$B109,B16))=0,"","wiersz "&amp;(MATCH(B16,'Dane uzupełniające'!$B$1:$B$100,0)))</f>
        <v>wiersz 4</v>
      </c>
      <c r="B16" s="33">
        <v>2798</v>
      </c>
      <c r="C16" s="34" t="s">
        <v>252</v>
      </c>
      <c r="D16" s="35">
        <v>1400</v>
      </c>
      <c r="E16" s="49"/>
      <c r="F16" s="31">
        <f t="shared" si="0"/>
        <v>0</v>
      </c>
    </row>
    <row r="17" spans="1:6" x14ac:dyDescent="0.25">
      <c r="A17" s="32" t="str">
        <f>IF((COUNTIF('Dane uzupełniające'!$B$2:$B110,B17))=0,"","wiersz "&amp;(MATCH(B17,'Dane uzupełniające'!$B$1:$B$100,0)))</f>
        <v/>
      </c>
      <c r="B17" s="33">
        <v>2781</v>
      </c>
      <c r="C17" s="34" t="s">
        <v>11</v>
      </c>
      <c r="D17" s="35">
        <v>4</v>
      </c>
      <c r="E17" s="49"/>
      <c r="F17" s="31">
        <f t="shared" si="0"/>
        <v>0</v>
      </c>
    </row>
    <row r="18" spans="1:6" x14ac:dyDescent="0.25">
      <c r="A18" s="32" t="str">
        <f>IF((COUNTIF('Dane uzupełniające'!$B$2:$B111,B18))=0,"","wiersz "&amp;(MATCH(B18,'Dane uzupełniające'!$B$1:$B$100,0)))</f>
        <v/>
      </c>
      <c r="B18" s="33">
        <v>2780</v>
      </c>
      <c r="C18" s="34" t="s">
        <v>12</v>
      </c>
      <c r="D18" s="35">
        <v>10</v>
      </c>
      <c r="E18" s="49"/>
      <c r="F18" s="31">
        <f t="shared" si="0"/>
        <v>0</v>
      </c>
    </row>
    <row r="19" spans="1:6" x14ac:dyDescent="0.25">
      <c r="A19" s="32" t="str">
        <f>IF((COUNTIF('Dane uzupełniające'!$B$2:$B112,B19))=0,"","wiersz "&amp;(MATCH(B19,'Dane uzupełniające'!$B$1:$B$100,0)))</f>
        <v/>
      </c>
      <c r="B19" s="33">
        <v>2779</v>
      </c>
      <c r="C19" s="34" t="s">
        <v>13</v>
      </c>
      <c r="D19" s="35">
        <v>60</v>
      </c>
      <c r="E19" s="49"/>
      <c r="F19" s="31">
        <f t="shared" si="0"/>
        <v>0</v>
      </c>
    </row>
    <row r="20" spans="1:6" x14ac:dyDescent="0.25">
      <c r="A20" s="32" t="str">
        <f>IF((COUNTIF('Dane uzupełniające'!$B$2:$B113,B20))=0,"","wiersz "&amp;(MATCH(B20,'Dane uzupełniające'!$B$1:$B$100,0)))</f>
        <v>wiersz 5</v>
      </c>
      <c r="B20" s="33">
        <v>2765</v>
      </c>
      <c r="C20" s="34" t="s">
        <v>14</v>
      </c>
      <c r="D20" s="35">
        <v>5000</v>
      </c>
      <c r="E20" s="49"/>
      <c r="F20" s="31">
        <f t="shared" si="0"/>
        <v>0</v>
      </c>
    </row>
    <row r="21" spans="1:6" x14ac:dyDescent="0.25">
      <c r="A21" s="32" t="str">
        <f>IF((COUNTIF('Dane uzupełniające'!$B$2:$B114,B21))=0,"","wiersz "&amp;(MATCH(B21,'Dane uzupełniające'!$B$1:$B$100,0)))</f>
        <v>wiersz 6</v>
      </c>
      <c r="B21" s="33">
        <v>2764</v>
      </c>
      <c r="C21" s="34" t="s">
        <v>15</v>
      </c>
      <c r="D21" s="35">
        <v>2500</v>
      </c>
      <c r="E21" s="49"/>
      <c r="F21" s="31">
        <f t="shared" si="0"/>
        <v>0</v>
      </c>
    </row>
    <row r="22" spans="1:6" x14ac:dyDescent="0.25">
      <c r="A22" s="32" t="str">
        <f>IF((COUNTIF('Dane uzupełniające'!$B$2:$B115,B22))=0,"","wiersz "&amp;(MATCH(B22,'Dane uzupełniające'!$B$1:$B$100,0)))</f>
        <v/>
      </c>
      <c r="B22" s="33">
        <v>2762</v>
      </c>
      <c r="C22" s="34" t="s">
        <v>16</v>
      </c>
      <c r="D22" s="35">
        <v>100</v>
      </c>
      <c r="E22" s="49"/>
      <c r="F22" s="31">
        <f t="shared" si="0"/>
        <v>0</v>
      </c>
    </row>
    <row r="23" spans="1:6" x14ac:dyDescent="0.25">
      <c r="A23" s="32" t="str">
        <f>IF((COUNTIF('Dane uzupełniające'!$B$2:$B116,B23))=0,"","wiersz "&amp;(MATCH(B23,'Dane uzupełniające'!$B$1:$B$100,0)))</f>
        <v/>
      </c>
      <c r="B23" s="33">
        <v>2761</v>
      </c>
      <c r="C23" s="34" t="s">
        <v>17</v>
      </c>
      <c r="D23" s="35">
        <v>300</v>
      </c>
      <c r="E23" s="49"/>
      <c r="F23" s="31">
        <f t="shared" si="0"/>
        <v>0</v>
      </c>
    </row>
    <row r="24" spans="1:6" x14ac:dyDescent="0.25">
      <c r="A24" s="32" t="str">
        <f>IF((COUNTIF('Dane uzupełniające'!$B$2:$B117,B24))=0,"","wiersz "&amp;(MATCH(B24,'Dane uzupełniające'!$B$1:$B$100,0)))</f>
        <v/>
      </c>
      <c r="B24" s="33">
        <v>2760</v>
      </c>
      <c r="C24" s="34" t="s">
        <v>18</v>
      </c>
      <c r="D24" s="35">
        <v>2000</v>
      </c>
      <c r="E24" s="49"/>
      <c r="F24" s="31">
        <f t="shared" si="0"/>
        <v>0</v>
      </c>
    </row>
    <row r="25" spans="1:6" x14ac:dyDescent="0.25">
      <c r="A25" s="32" t="str">
        <f>IF((COUNTIF('Dane uzupełniające'!$B$2:$B118,B25))=0,"","wiersz "&amp;(MATCH(B25,'Dane uzupełniające'!$B$1:$B$100,0)))</f>
        <v>wiersz 7</v>
      </c>
      <c r="B25" s="33">
        <v>2759</v>
      </c>
      <c r="C25" s="34" t="s">
        <v>19</v>
      </c>
      <c r="D25" s="35">
        <v>2000</v>
      </c>
      <c r="E25" s="49"/>
      <c r="F25" s="31">
        <f t="shared" si="0"/>
        <v>0</v>
      </c>
    </row>
    <row r="26" spans="1:6" x14ac:dyDescent="0.25">
      <c r="A26" s="32" t="str">
        <f>IF((COUNTIF('Dane uzupełniające'!$B$2:$B119,B26))=0,"","wiersz "&amp;(MATCH(B26,'Dane uzupełniające'!$B$1:$B$100,0)))</f>
        <v/>
      </c>
      <c r="B26" s="33">
        <v>3087</v>
      </c>
      <c r="C26" s="34" t="s">
        <v>21</v>
      </c>
      <c r="D26" s="35">
        <v>40</v>
      </c>
      <c r="E26" s="49"/>
      <c r="F26" s="31">
        <f t="shared" si="0"/>
        <v>0</v>
      </c>
    </row>
    <row r="27" spans="1:6" x14ac:dyDescent="0.25">
      <c r="A27" s="32" t="str">
        <f>IF((COUNTIF('Dane uzupełniające'!$B$2:$B120,B27))=0,"","wiersz "&amp;(MATCH(B27,'Dane uzupełniające'!$B$1:$B$100,0)))</f>
        <v/>
      </c>
      <c r="B27" s="33">
        <v>3081</v>
      </c>
      <c r="C27" s="34" t="s">
        <v>22</v>
      </c>
      <c r="D27" s="35">
        <v>20</v>
      </c>
      <c r="E27" s="49"/>
      <c r="F27" s="31">
        <f t="shared" si="0"/>
        <v>0</v>
      </c>
    </row>
    <row r="28" spans="1:6" x14ac:dyDescent="0.25">
      <c r="A28" s="32" t="str">
        <f>IF((COUNTIF('Dane uzupełniające'!$B$2:$B121,B28))=0,"","wiersz "&amp;(MATCH(B28,'Dane uzupełniające'!$B$1:$B$100,0)))</f>
        <v/>
      </c>
      <c r="B28" s="33">
        <v>2863</v>
      </c>
      <c r="C28" s="34" t="s">
        <v>23</v>
      </c>
      <c r="D28" s="35">
        <v>40</v>
      </c>
      <c r="E28" s="49"/>
      <c r="F28" s="31">
        <f t="shared" si="0"/>
        <v>0</v>
      </c>
    </row>
    <row r="29" spans="1:6" x14ac:dyDescent="0.25">
      <c r="A29" s="32" t="str">
        <f>IF((COUNTIF('Dane uzupełniające'!$B$2:$B122,B29))=0,"","wiersz "&amp;(MATCH(B29,'Dane uzupełniające'!$B$1:$B$100,0)))</f>
        <v>wiersz 8</v>
      </c>
      <c r="B29" s="33">
        <v>3031</v>
      </c>
      <c r="C29" s="34" t="s">
        <v>253</v>
      </c>
      <c r="D29" s="35">
        <v>50</v>
      </c>
      <c r="E29" s="49"/>
      <c r="F29" s="31">
        <f t="shared" si="0"/>
        <v>0</v>
      </c>
    </row>
    <row r="30" spans="1:6" x14ac:dyDescent="0.25">
      <c r="A30" s="32" t="str">
        <f>IF((COUNTIF('Dane uzupełniające'!$B$2:$B123,B30))=0,"","wiersz "&amp;(MATCH(B30,'Dane uzupełniające'!$B$1:$B$100,0)))</f>
        <v>wiersz 9</v>
      </c>
      <c r="B30" s="33">
        <v>3030</v>
      </c>
      <c r="C30" s="34" t="s">
        <v>254</v>
      </c>
      <c r="D30" s="35">
        <v>36</v>
      </c>
      <c r="E30" s="49"/>
      <c r="F30" s="31">
        <f t="shared" si="0"/>
        <v>0</v>
      </c>
    </row>
    <row r="31" spans="1:6" x14ac:dyDescent="0.25">
      <c r="A31" s="32" t="str">
        <f>IF((COUNTIF('Dane uzupełniające'!$B$2:$B124,B31))=0,"","wiersz "&amp;(MATCH(B31,'Dane uzupełniające'!$B$1:$B$100,0)))</f>
        <v>wiersz 10</v>
      </c>
      <c r="B31" s="33">
        <v>3029</v>
      </c>
      <c r="C31" s="34" t="s">
        <v>255</v>
      </c>
      <c r="D31" s="35">
        <v>40</v>
      </c>
      <c r="E31" s="49"/>
      <c r="F31" s="31">
        <f t="shared" si="0"/>
        <v>0</v>
      </c>
    </row>
    <row r="32" spans="1:6" x14ac:dyDescent="0.25">
      <c r="A32" s="32" t="str">
        <f>IF((COUNTIF('Dane uzupełniające'!$B$2:$B125,B32))=0,"","wiersz "&amp;(MATCH(B32,'Dane uzupełniające'!$B$1:$B$100,0)))</f>
        <v>wiersz 15</v>
      </c>
      <c r="B32" s="36">
        <v>3005</v>
      </c>
      <c r="C32" s="37" t="s">
        <v>71</v>
      </c>
      <c r="D32" s="38">
        <v>1</v>
      </c>
      <c r="E32" s="49"/>
      <c r="F32" s="31">
        <f t="shared" si="0"/>
        <v>0</v>
      </c>
    </row>
    <row r="33" spans="1:6" x14ac:dyDescent="0.25">
      <c r="A33" s="32" t="str">
        <f>IF((COUNTIF('Dane uzupełniające'!$B$2:$B126,B33))=0,"","wiersz "&amp;(MATCH(B33,'Dane uzupełniające'!$B$1:$B$100,0)))</f>
        <v/>
      </c>
      <c r="B33" s="33">
        <v>3154</v>
      </c>
      <c r="C33" s="34" t="s">
        <v>28</v>
      </c>
      <c r="D33" s="35">
        <v>50</v>
      </c>
      <c r="E33" s="49"/>
      <c r="F33" s="31">
        <f t="shared" si="0"/>
        <v>0</v>
      </c>
    </row>
    <row r="34" spans="1:6" x14ac:dyDescent="0.25">
      <c r="A34" s="32" t="str">
        <f>IF((COUNTIF('Dane uzupełniające'!$B$2:$B127,B34))=0,"","wiersz "&amp;(MATCH(B34,'Dane uzupełniające'!$B$1:$B$100,0)))</f>
        <v>wiersz 16</v>
      </c>
      <c r="B34" s="33">
        <v>3152</v>
      </c>
      <c r="C34" s="34" t="s">
        <v>29</v>
      </c>
      <c r="D34" s="35">
        <v>500</v>
      </c>
      <c r="E34" s="49"/>
      <c r="F34" s="31">
        <f t="shared" si="0"/>
        <v>0</v>
      </c>
    </row>
    <row r="35" spans="1:6" x14ac:dyDescent="0.25">
      <c r="A35" s="32" t="str">
        <f>IF((COUNTIF('Dane uzupełniające'!$B$2:$B128,B35))=0,"","wiersz "&amp;(MATCH(B35,'Dane uzupełniające'!$B$1:$B$100,0)))</f>
        <v>wiersz 38</v>
      </c>
      <c r="B35" s="33">
        <v>3140</v>
      </c>
      <c r="C35" s="34" t="s">
        <v>30</v>
      </c>
      <c r="D35" s="35">
        <v>6</v>
      </c>
      <c r="E35" s="49"/>
      <c r="F35" s="31">
        <f t="shared" si="0"/>
        <v>0</v>
      </c>
    </row>
    <row r="36" spans="1:6" x14ac:dyDescent="0.25">
      <c r="A36" s="32" t="str">
        <f>IF((COUNTIF('Dane uzupełniające'!$B$2:$B129,B36))=0,"","wiersz "&amp;(MATCH(B36,'Dane uzupełniające'!$B$1:$B$100,0)))</f>
        <v>wiersz 39</v>
      </c>
      <c r="B36" s="33">
        <v>3139</v>
      </c>
      <c r="C36" s="34" t="s">
        <v>31</v>
      </c>
      <c r="D36" s="35">
        <v>6</v>
      </c>
      <c r="E36" s="49"/>
      <c r="F36" s="31">
        <f t="shared" si="0"/>
        <v>0</v>
      </c>
    </row>
    <row r="37" spans="1:6" x14ac:dyDescent="0.25">
      <c r="A37" s="32" t="str">
        <f>IF((COUNTIF('Dane uzupełniające'!$B$2:$B130,B37))=0,"","wiersz "&amp;(MATCH(B37,'Dane uzupełniające'!$B$1:$B$100,0)))</f>
        <v>wiersz 40</v>
      </c>
      <c r="B37" s="33">
        <v>3138</v>
      </c>
      <c r="C37" s="34" t="s">
        <v>32</v>
      </c>
      <c r="D37" s="35">
        <v>3</v>
      </c>
      <c r="E37" s="49"/>
      <c r="F37" s="31">
        <f t="shared" si="0"/>
        <v>0</v>
      </c>
    </row>
    <row r="38" spans="1:6" x14ac:dyDescent="0.25">
      <c r="A38" s="32" t="str">
        <f>IF((COUNTIF('Dane uzupełniające'!$B$2:$B131,B38))=0,"","wiersz "&amp;(MATCH(B38,'Dane uzupełniające'!$B$1:$B$100,0)))</f>
        <v>wiersz 41</v>
      </c>
      <c r="B38" s="33">
        <v>3137</v>
      </c>
      <c r="C38" s="34" t="s">
        <v>33</v>
      </c>
      <c r="D38" s="35">
        <v>6</v>
      </c>
      <c r="E38" s="49"/>
      <c r="F38" s="31">
        <f t="shared" si="0"/>
        <v>0</v>
      </c>
    </row>
    <row r="39" spans="1:6" x14ac:dyDescent="0.25">
      <c r="A39" s="32" t="str">
        <f>IF((COUNTIF('Dane uzupełniające'!$B$2:$B132,B39))=0,"","wiersz "&amp;(MATCH(B39,'Dane uzupełniające'!$B$1:$B$100,0)))</f>
        <v>wiersz 42</v>
      </c>
      <c r="B39" s="33">
        <v>3136</v>
      </c>
      <c r="C39" s="34" t="s">
        <v>34</v>
      </c>
      <c r="D39" s="35">
        <v>6</v>
      </c>
      <c r="E39" s="49"/>
      <c r="F39" s="31">
        <f t="shared" si="0"/>
        <v>0</v>
      </c>
    </row>
    <row r="40" spans="1:6" x14ac:dyDescent="0.25">
      <c r="A40" s="32" t="str">
        <f>IF((COUNTIF('Dane uzupełniające'!$B$2:$B133,B40))=0,"","wiersz "&amp;(MATCH(B40,'Dane uzupełniające'!$B$1:$B$100,0)))</f>
        <v>wiersz 43</v>
      </c>
      <c r="B40" s="33">
        <v>3132</v>
      </c>
      <c r="C40" s="34" t="s">
        <v>35</v>
      </c>
      <c r="D40" s="35">
        <v>200</v>
      </c>
      <c r="E40" s="49"/>
      <c r="F40" s="31">
        <f t="shared" si="0"/>
        <v>0</v>
      </c>
    </row>
    <row r="41" spans="1:6" x14ac:dyDescent="0.25">
      <c r="A41" s="32" t="str">
        <f>IF((COUNTIF('Dane uzupełniające'!$B$2:$B134,B41))=0,"","wiersz "&amp;(MATCH(B41,'Dane uzupełniające'!$B$1:$B$100,0)))</f>
        <v>wiersz 44</v>
      </c>
      <c r="B41" s="33">
        <v>3131</v>
      </c>
      <c r="C41" s="34" t="s">
        <v>37</v>
      </c>
      <c r="D41" s="35">
        <v>200</v>
      </c>
      <c r="E41" s="49"/>
      <c r="F41" s="31">
        <f t="shared" si="0"/>
        <v>0</v>
      </c>
    </row>
    <row r="42" spans="1:6" x14ac:dyDescent="0.25">
      <c r="A42" s="32" t="str">
        <f>IF((COUNTIF('Dane uzupełniające'!$B$2:$B135,B42))=0,"","wiersz "&amp;(MATCH(B42,'Dane uzupełniające'!$B$1:$B$100,0)))</f>
        <v>wiersz 17</v>
      </c>
      <c r="B42" s="33">
        <v>3120</v>
      </c>
      <c r="C42" s="34" t="s">
        <v>38</v>
      </c>
      <c r="D42" s="35">
        <v>220</v>
      </c>
      <c r="E42" s="49"/>
      <c r="F42" s="31">
        <f t="shared" si="0"/>
        <v>0</v>
      </c>
    </row>
    <row r="43" spans="1:6" x14ac:dyDescent="0.25">
      <c r="A43" s="32" t="str">
        <f>IF((COUNTIF('Dane uzupełniające'!$B$2:$B136,B43))=0,"","wiersz "&amp;(MATCH(B43,'Dane uzupełniające'!$B$1:$B$100,0)))</f>
        <v/>
      </c>
      <c r="B43" s="33">
        <v>3117</v>
      </c>
      <c r="C43" s="34" t="s">
        <v>39</v>
      </c>
      <c r="D43" s="35">
        <v>1</v>
      </c>
      <c r="E43" s="49"/>
      <c r="F43" s="31">
        <f t="shared" si="0"/>
        <v>0</v>
      </c>
    </row>
    <row r="44" spans="1:6" x14ac:dyDescent="0.25">
      <c r="A44" s="32" t="str">
        <f>IF((COUNTIF('Dane uzupełniające'!$B$2:$B137,B44))=0,"","wiersz "&amp;(MATCH(B44,'Dane uzupełniające'!$B$1:$B$100,0)))</f>
        <v/>
      </c>
      <c r="B44" s="33">
        <v>3115</v>
      </c>
      <c r="C44" s="34" t="s">
        <v>40</v>
      </c>
      <c r="D44" s="35">
        <v>1</v>
      </c>
      <c r="E44" s="49"/>
      <c r="F44" s="31">
        <f t="shared" si="0"/>
        <v>0</v>
      </c>
    </row>
    <row r="45" spans="1:6" x14ac:dyDescent="0.25">
      <c r="A45" s="32" t="str">
        <f>IF((COUNTIF('Dane uzupełniające'!$B$2:$B138,B45))=0,"","wiersz "&amp;(MATCH(B45,'Dane uzupełniające'!$B$1:$B$100,0)))</f>
        <v/>
      </c>
      <c r="B45" s="33">
        <v>3114</v>
      </c>
      <c r="C45" s="34" t="s">
        <v>41</v>
      </c>
      <c r="D45" s="35">
        <v>1</v>
      </c>
      <c r="E45" s="49"/>
      <c r="F45" s="31">
        <f t="shared" si="0"/>
        <v>0</v>
      </c>
    </row>
    <row r="46" spans="1:6" x14ac:dyDescent="0.25">
      <c r="A46" s="32" t="str">
        <f>IF((COUNTIF('Dane uzupełniające'!$B$2:$B139,B46))=0,"","wiersz "&amp;(MATCH(B46,'Dane uzupełniające'!$B$1:$B$100,0)))</f>
        <v/>
      </c>
      <c r="B46" s="33">
        <v>3113</v>
      </c>
      <c r="C46" s="34" t="s">
        <v>42</v>
      </c>
      <c r="D46" s="35">
        <v>1</v>
      </c>
      <c r="E46" s="49"/>
      <c r="F46" s="31">
        <f t="shared" si="0"/>
        <v>0</v>
      </c>
    </row>
    <row r="47" spans="1:6" x14ac:dyDescent="0.25">
      <c r="A47" s="32" t="str">
        <f>IF((COUNTIF('Dane uzupełniające'!$B$2:$B140,B47))=0,"","wiersz "&amp;(MATCH(B47,'Dane uzupełniające'!$B$1:$B$100,0)))</f>
        <v>wiersz 18</v>
      </c>
      <c r="B47" s="33">
        <v>3106</v>
      </c>
      <c r="C47" s="34" t="s">
        <v>43</v>
      </c>
      <c r="D47" s="35">
        <v>250</v>
      </c>
      <c r="E47" s="49"/>
      <c r="F47" s="31">
        <f t="shared" si="0"/>
        <v>0</v>
      </c>
    </row>
    <row r="48" spans="1:6" x14ac:dyDescent="0.25">
      <c r="A48" s="32" t="str">
        <f>IF((COUNTIF('Dane uzupełniające'!$B$2:$B141,B48))=0,"","wiersz "&amp;(MATCH(B48,'Dane uzupełniające'!$B$1:$B$100,0)))</f>
        <v/>
      </c>
      <c r="B48" s="33">
        <v>3103</v>
      </c>
      <c r="C48" s="34" t="s">
        <v>44</v>
      </c>
      <c r="D48" s="35">
        <v>1</v>
      </c>
      <c r="E48" s="49"/>
      <c r="F48" s="31">
        <f t="shared" si="0"/>
        <v>0</v>
      </c>
    </row>
    <row r="49" spans="1:6" x14ac:dyDescent="0.25">
      <c r="A49" s="32" t="str">
        <f>IF((COUNTIF('Dane uzupełniające'!$B$2:$B142,B49))=0,"","wiersz "&amp;(MATCH(B49,'Dane uzupełniające'!$B$1:$B$100,0)))</f>
        <v/>
      </c>
      <c r="B49" s="33">
        <v>3102</v>
      </c>
      <c r="C49" s="34" t="s">
        <v>45</v>
      </c>
      <c r="D49" s="35">
        <v>1</v>
      </c>
      <c r="E49" s="49"/>
      <c r="F49" s="31">
        <f t="shared" si="0"/>
        <v>0</v>
      </c>
    </row>
    <row r="50" spans="1:6" x14ac:dyDescent="0.25">
      <c r="A50" s="32" t="str">
        <f>IF((COUNTIF('Dane uzupełniające'!$B$2:$B143,B50))=0,"","wiersz "&amp;(MATCH(B50,'Dane uzupełniające'!$B$1:$B$100,0)))</f>
        <v>wiersz 19</v>
      </c>
      <c r="B50" s="33">
        <v>3101</v>
      </c>
      <c r="C50" s="34" t="s">
        <v>46</v>
      </c>
      <c r="D50" s="35">
        <v>1</v>
      </c>
      <c r="E50" s="49"/>
      <c r="F50" s="31">
        <f t="shared" si="0"/>
        <v>0</v>
      </c>
    </row>
    <row r="51" spans="1:6" x14ac:dyDescent="0.25">
      <c r="A51" s="32" t="str">
        <f>IF((COUNTIF('Dane uzupełniające'!$B$2:$B144,B51))=0,"","wiersz "&amp;(MATCH(B51,'Dane uzupełniające'!$B$1:$B$100,0)))</f>
        <v/>
      </c>
      <c r="B51" s="33">
        <v>3100</v>
      </c>
      <c r="C51" s="34" t="s">
        <v>256</v>
      </c>
      <c r="D51" s="35">
        <v>10</v>
      </c>
      <c r="E51" s="49"/>
      <c r="F51" s="31">
        <f t="shared" si="0"/>
        <v>0</v>
      </c>
    </row>
    <row r="52" spans="1:6" x14ac:dyDescent="0.25">
      <c r="A52" s="32" t="str">
        <f>IF((COUNTIF('Dane uzupełniające'!$B$2:$B145,B52))=0,"","wiersz "&amp;(MATCH(B52,'Dane uzupełniające'!$B$1:$B$100,0)))</f>
        <v>wiersz 20</v>
      </c>
      <c r="B52" s="33">
        <v>3099</v>
      </c>
      <c r="C52" s="34" t="s">
        <v>257</v>
      </c>
      <c r="D52" s="35">
        <v>1000</v>
      </c>
      <c r="E52" s="49"/>
      <c r="F52" s="31">
        <f t="shared" si="0"/>
        <v>0</v>
      </c>
    </row>
    <row r="53" spans="1:6" x14ac:dyDescent="0.25">
      <c r="A53" s="32" t="str">
        <f>IF((COUNTIF('Dane uzupełniające'!$B$2:$B146,B53))=0,"","wiersz "&amp;(MATCH(B53,'Dane uzupełniające'!$B$1:$B$100,0)))</f>
        <v/>
      </c>
      <c r="B53" s="33">
        <v>3098</v>
      </c>
      <c r="C53" s="34" t="s">
        <v>223</v>
      </c>
      <c r="D53" s="35">
        <v>10</v>
      </c>
      <c r="E53" s="49"/>
      <c r="F53" s="31">
        <f t="shared" si="0"/>
        <v>0</v>
      </c>
    </row>
    <row r="54" spans="1:6" x14ac:dyDescent="0.25">
      <c r="A54" s="32" t="str">
        <f>IF((COUNTIF('Dane uzupełniające'!$B$2:$B147,B54))=0,"","wiersz "&amp;(MATCH(B54,'Dane uzupełniające'!$B$1:$B$100,0)))</f>
        <v>wiersz 21</v>
      </c>
      <c r="B54" s="33">
        <v>3096</v>
      </c>
      <c r="C54" s="34" t="s">
        <v>47</v>
      </c>
      <c r="D54" s="35">
        <v>70</v>
      </c>
      <c r="E54" s="49"/>
      <c r="F54" s="31">
        <f t="shared" si="0"/>
        <v>0</v>
      </c>
    </row>
    <row r="55" spans="1:6" x14ac:dyDescent="0.25">
      <c r="A55" s="32" t="str">
        <f>IF((COUNTIF('Dane uzupełniające'!$B$2:$B148,B55))=0,"","wiersz "&amp;(MATCH(B55,'Dane uzupełniające'!$B$1:$B$100,0)))</f>
        <v>wiersz 22</v>
      </c>
      <c r="B55" s="33">
        <v>3094</v>
      </c>
      <c r="C55" s="34" t="s">
        <v>48</v>
      </c>
      <c r="D55" s="35">
        <v>70</v>
      </c>
      <c r="E55" s="49"/>
      <c r="F55" s="31">
        <f t="shared" si="0"/>
        <v>0</v>
      </c>
    </row>
    <row r="56" spans="1:6" x14ac:dyDescent="0.25">
      <c r="A56" s="32" t="str">
        <f>IF((COUNTIF('Dane uzupełniające'!$B$2:$B149,B56))=0,"","wiersz "&amp;(MATCH(B56,'Dane uzupełniające'!$B$1:$B$100,0)))</f>
        <v>wiersz 23</v>
      </c>
      <c r="B56" s="33">
        <v>3093</v>
      </c>
      <c r="C56" s="34" t="s">
        <v>49</v>
      </c>
      <c r="D56" s="35">
        <v>130</v>
      </c>
      <c r="E56" s="49"/>
      <c r="F56" s="31">
        <f t="shared" si="0"/>
        <v>0</v>
      </c>
    </row>
    <row r="57" spans="1:6" x14ac:dyDescent="0.25">
      <c r="A57" s="32" t="str">
        <f>IF((COUNTIF('Dane uzupełniające'!$B$2:$B150,B57))=0,"","wiersz "&amp;(MATCH(B57,'Dane uzupełniające'!$B$1:$B$100,0)))</f>
        <v>wiersz 24</v>
      </c>
      <c r="B57" s="33">
        <v>3092</v>
      </c>
      <c r="C57" s="34" t="s">
        <v>50</v>
      </c>
      <c r="D57" s="35">
        <v>130</v>
      </c>
      <c r="E57" s="49"/>
      <c r="F57" s="31">
        <f t="shared" si="0"/>
        <v>0</v>
      </c>
    </row>
    <row r="58" spans="1:6" x14ac:dyDescent="0.25">
      <c r="A58" s="32" t="str">
        <f>IF((COUNTIF('Dane uzupełniające'!$B$2:$B151,B58))=0,"","wiersz "&amp;(MATCH(B58,'Dane uzupełniające'!$B$1:$B$100,0)))</f>
        <v>wiersz 25</v>
      </c>
      <c r="B58" s="33">
        <v>3086</v>
      </c>
      <c r="C58" s="34" t="s">
        <v>51</v>
      </c>
      <c r="D58" s="35">
        <v>40</v>
      </c>
      <c r="E58" s="49"/>
      <c r="F58" s="31">
        <f t="shared" si="0"/>
        <v>0</v>
      </c>
    </row>
    <row r="59" spans="1:6" x14ac:dyDescent="0.25">
      <c r="A59" s="32" t="str">
        <f>IF((COUNTIF('Dane uzupełniające'!$B$2:$B152,B59))=0,"","wiersz "&amp;(MATCH(B59,'Dane uzupełniające'!$B$1:$B$100,0)))</f>
        <v>wiersz 26</v>
      </c>
      <c r="B59" s="33">
        <v>3085</v>
      </c>
      <c r="C59" s="34" t="s">
        <v>52</v>
      </c>
      <c r="D59" s="35">
        <v>45</v>
      </c>
      <c r="E59" s="49"/>
      <c r="F59" s="31">
        <f t="shared" si="0"/>
        <v>0</v>
      </c>
    </row>
    <row r="60" spans="1:6" x14ac:dyDescent="0.25">
      <c r="A60" s="32" t="str">
        <f>IF((COUNTIF('Dane uzupełniające'!$B$2:$B153,B60))=0,"","wiersz "&amp;(MATCH(B60,'Dane uzupełniające'!$B$1:$B$100,0)))</f>
        <v>wiersz 27</v>
      </c>
      <c r="B60" s="33">
        <v>3084</v>
      </c>
      <c r="C60" s="34" t="s">
        <v>53</v>
      </c>
      <c r="D60" s="35">
        <v>40</v>
      </c>
      <c r="E60" s="49"/>
      <c r="F60" s="31">
        <f t="shared" si="0"/>
        <v>0</v>
      </c>
    </row>
    <row r="61" spans="1:6" x14ac:dyDescent="0.25">
      <c r="A61" s="32" t="str">
        <f>IF((COUNTIF('Dane uzupełniające'!$B$2:$B154,B61))=0,"","wiersz "&amp;(MATCH(B61,'Dane uzupełniające'!$B$1:$B$100,0)))</f>
        <v>wiersz 28</v>
      </c>
      <c r="B61" s="33">
        <v>3083</v>
      </c>
      <c r="C61" s="34" t="s">
        <v>54</v>
      </c>
      <c r="D61" s="35">
        <v>25</v>
      </c>
      <c r="E61" s="49"/>
      <c r="F61" s="31">
        <f t="shared" si="0"/>
        <v>0</v>
      </c>
    </row>
    <row r="62" spans="1:6" x14ac:dyDescent="0.25">
      <c r="A62" s="32" t="str">
        <f>IF((COUNTIF('Dane uzupełniające'!$B$2:$B155,B62))=0,"","wiersz "&amp;(MATCH(B62,'Dane uzupełniające'!$B$1:$B$100,0)))</f>
        <v/>
      </c>
      <c r="B62" s="33">
        <v>3074</v>
      </c>
      <c r="C62" s="34" t="s">
        <v>55</v>
      </c>
      <c r="D62" s="35">
        <v>1000</v>
      </c>
      <c r="E62" s="49"/>
      <c r="F62" s="31">
        <f t="shared" si="0"/>
        <v>0</v>
      </c>
    </row>
    <row r="63" spans="1:6" x14ac:dyDescent="0.25">
      <c r="A63" s="32" t="str">
        <f>IF((COUNTIF('Dane uzupełniające'!$B$2:$B156,B63))=0,"","wiersz "&amp;(MATCH(B63,'Dane uzupełniające'!$B$1:$B$100,0)))</f>
        <v>wiersz 45</v>
      </c>
      <c r="B63" s="33">
        <v>3073</v>
      </c>
      <c r="C63" s="34" t="s">
        <v>56</v>
      </c>
      <c r="D63" s="35">
        <v>10</v>
      </c>
      <c r="E63" s="49"/>
      <c r="F63" s="31">
        <f t="shared" si="0"/>
        <v>0</v>
      </c>
    </row>
    <row r="64" spans="1:6" x14ac:dyDescent="0.25">
      <c r="A64" s="32" t="str">
        <f>IF((COUNTIF('Dane uzupełniające'!$B$2:$B157,B64))=0,"","wiersz "&amp;(MATCH(B64,'Dane uzupełniające'!$B$1:$B$100,0)))</f>
        <v>wiersz 29</v>
      </c>
      <c r="B64" s="33">
        <v>3071</v>
      </c>
      <c r="C64" s="34" t="s">
        <v>58</v>
      </c>
      <c r="D64" s="35">
        <v>300</v>
      </c>
      <c r="E64" s="49"/>
      <c r="F64" s="31">
        <f t="shared" si="0"/>
        <v>0</v>
      </c>
    </row>
    <row r="65" spans="1:6" x14ac:dyDescent="0.25">
      <c r="A65" s="32" t="str">
        <f>IF((COUNTIF('Dane uzupełniające'!$B$2:$B158,B65))=0,"","wiersz "&amp;(MATCH(B65,'Dane uzupełniające'!$B$1:$B$100,0)))</f>
        <v>wiersz 46</v>
      </c>
      <c r="B65" s="33">
        <v>3064</v>
      </c>
      <c r="C65" s="34" t="s">
        <v>224</v>
      </c>
      <c r="D65" s="35">
        <v>400</v>
      </c>
      <c r="E65" s="49"/>
      <c r="F65" s="31">
        <f t="shared" si="0"/>
        <v>0</v>
      </c>
    </row>
    <row r="66" spans="1:6" x14ac:dyDescent="0.25">
      <c r="A66" s="32" t="str">
        <f>IF((COUNTIF('Dane uzupełniające'!$B$2:$B159,B66))=0,"","wiersz "&amp;(MATCH(B66,'Dane uzupełniające'!$B$1:$B$100,0)))</f>
        <v>wiersz 47</v>
      </c>
      <c r="B66" s="33">
        <v>3063</v>
      </c>
      <c r="C66" s="34" t="s">
        <v>59</v>
      </c>
      <c r="D66" s="35">
        <v>10</v>
      </c>
      <c r="E66" s="49"/>
      <c r="F66" s="31">
        <f t="shared" si="0"/>
        <v>0</v>
      </c>
    </row>
    <row r="67" spans="1:6" x14ac:dyDescent="0.25">
      <c r="A67" s="32" t="str">
        <f>IF((COUNTIF('Dane uzupełniające'!$B$2:$B160,B67))=0,"","wiersz "&amp;(MATCH(B67,'Dane uzupełniające'!$B$1:$B$100,0)))</f>
        <v/>
      </c>
      <c r="B67" s="33">
        <v>3059</v>
      </c>
      <c r="C67" s="34" t="s">
        <v>60</v>
      </c>
      <c r="D67" s="35">
        <v>1</v>
      </c>
      <c r="E67" s="49"/>
      <c r="F67" s="31">
        <f t="shared" si="0"/>
        <v>0</v>
      </c>
    </row>
    <row r="68" spans="1:6" x14ac:dyDescent="0.25">
      <c r="A68" s="32" t="str">
        <f>IF((COUNTIF('Dane uzupełniające'!$B$2:$B161,B68))=0,"","wiersz "&amp;(MATCH(B68,'Dane uzupełniające'!$B$1:$B$100,0)))</f>
        <v/>
      </c>
      <c r="B68" s="33">
        <v>3050</v>
      </c>
      <c r="C68" s="34" t="s">
        <v>61</v>
      </c>
      <c r="D68" s="35">
        <v>630</v>
      </c>
      <c r="E68" s="49"/>
      <c r="F68" s="31">
        <f t="shared" si="0"/>
        <v>0</v>
      </c>
    </row>
    <row r="69" spans="1:6" x14ac:dyDescent="0.25">
      <c r="A69" s="32" t="str">
        <f>IF((COUNTIF('Dane uzupełniające'!$B$2:$B162,B69))=0,"","wiersz "&amp;(MATCH(B69,'Dane uzupełniające'!$B$1:$B$100,0)))</f>
        <v>wiersz 30</v>
      </c>
      <c r="B69" s="33">
        <v>2835</v>
      </c>
      <c r="C69" s="34" t="s">
        <v>62</v>
      </c>
      <c r="D69" s="35">
        <v>1000</v>
      </c>
      <c r="E69" s="49"/>
      <c r="F69" s="31">
        <f t="shared" si="0"/>
        <v>0</v>
      </c>
    </row>
    <row r="70" spans="1:6" x14ac:dyDescent="0.25">
      <c r="A70" s="32" t="str">
        <f>IF((COUNTIF('Dane uzupełniające'!$B$2:$B163,B70))=0,"","wiersz "&amp;(MATCH(B70,'Dane uzupełniające'!$B$1:$B$100,0)))</f>
        <v>wiersz 31</v>
      </c>
      <c r="B70" s="33">
        <v>2833</v>
      </c>
      <c r="C70" s="34" t="s">
        <v>58</v>
      </c>
      <c r="D70" s="35">
        <v>300</v>
      </c>
      <c r="E70" s="49"/>
      <c r="F70" s="31">
        <f t="shared" si="0"/>
        <v>0</v>
      </c>
    </row>
    <row r="71" spans="1:6" x14ac:dyDescent="0.25">
      <c r="A71" s="32" t="str">
        <f>IF((COUNTIF('Dane uzupełniające'!$B$2:$B164,B71))=0,"","wiersz "&amp;(MATCH(B71,'Dane uzupełniające'!$B$1:$B$100,0)))</f>
        <v/>
      </c>
      <c r="B71" s="33">
        <v>2825</v>
      </c>
      <c r="C71" s="34" t="s">
        <v>63</v>
      </c>
      <c r="D71" s="35">
        <v>50</v>
      </c>
      <c r="E71" s="49"/>
      <c r="F71" s="31">
        <f t="shared" si="0"/>
        <v>0</v>
      </c>
    </row>
    <row r="72" spans="1:6" x14ac:dyDescent="0.25">
      <c r="A72" s="32" t="str">
        <f>IF((COUNTIF('Dane uzupełniające'!$B$2:$B165,B72))=0,"","wiersz "&amp;(MATCH(B72,'Dane uzupełniające'!$B$1:$B$100,0)))</f>
        <v>wiersz 32</v>
      </c>
      <c r="B72" s="33">
        <v>2793</v>
      </c>
      <c r="C72" s="34" t="s">
        <v>64</v>
      </c>
      <c r="D72" s="35">
        <v>1</v>
      </c>
      <c r="E72" s="49"/>
      <c r="F72" s="31">
        <f t="shared" ref="F72:F135" si="1">E72*D72</f>
        <v>0</v>
      </c>
    </row>
    <row r="73" spans="1:6" x14ac:dyDescent="0.25">
      <c r="A73" s="32" t="str">
        <f>IF((COUNTIF('Dane uzupełniające'!$B$2:$B166,B73))=0,"","wiersz "&amp;(MATCH(B73,'Dane uzupełniające'!$B$1:$B$100,0)))</f>
        <v>wiersz 33</v>
      </c>
      <c r="B73" s="33">
        <v>2792</v>
      </c>
      <c r="C73" s="34" t="s">
        <v>65</v>
      </c>
      <c r="D73" s="35">
        <v>40</v>
      </c>
      <c r="E73" s="49"/>
      <c r="F73" s="31">
        <f t="shared" si="1"/>
        <v>0</v>
      </c>
    </row>
    <row r="74" spans="1:6" x14ac:dyDescent="0.25">
      <c r="A74" s="32" t="str">
        <f>IF((COUNTIF('Dane uzupełniające'!$B$2:$B167,B74))=0,"","wiersz "&amp;(MATCH(B74,'Dane uzupełniające'!$B$1:$B$100,0)))</f>
        <v>wiersz 34</v>
      </c>
      <c r="B74" s="33">
        <v>2791</v>
      </c>
      <c r="C74" s="34" t="s">
        <v>66</v>
      </c>
      <c r="D74" s="35">
        <v>45</v>
      </c>
      <c r="E74" s="49"/>
      <c r="F74" s="31">
        <f t="shared" si="1"/>
        <v>0</v>
      </c>
    </row>
    <row r="75" spans="1:6" x14ac:dyDescent="0.25">
      <c r="A75" s="32" t="str">
        <f>IF((COUNTIF('Dane uzupełniające'!$B$2:$B168,B75))=0,"","wiersz "&amp;(MATCH(B75,'Dane uzupełniające'!$B$1:$B$100,0)))</f>
        <v>wiersz 35</v>
      </c>
      <c r="B75" s="33">
        <v>2790</v>
      </c>
      <c r="C75" s="34" t="s">
        <v>67</v>
      </c>
      <c r="D75" s="35">
        <v>40</v>
      </c>
      <c r="E75" s="49"/>
      <c r="F75" s="31">
        <f t="shared" si="1"/>
        <v>0</v>
      </c>
    </row>
    <row r="76" spans="1:6" x14ac:dyDescent="0.25">
      <c r="A76" s="32" t="str">
        <f>IF((COUNTIF('Dane uzupełniające'!$B$2:$B169,B76))=0,"","wiersz "&amp;(MATCH(B76,'Dane uzupełniające'!$B$1:$B$100,0)))</f>
        <v>wiersz 36</v>
      </c>
      <c r="B76" s="33">
        <v>2789</v>
      </c>
      <c r="C76" s="34" t="s">
        <v>68</v>
      </c>
      <c r="D76" s="35">
        <v>25</v>
      </c>
      <c r="E76" s="49"/>
      <c r="F76" s="31">
        <f t="shared" si="1"/>
        <v>0</v>
      </c>
    </row>
    <row r="77" spans="1:6" x14ac:dyDescent="0.25">
      <c r="A77" s="32" t="str">
        <f>IF((COUNTIF('Dane uzupełniające'!$B$2:$B170,B77))=0,"","wiersz "&amp;(MATCH(B77,'Dane uzupełniające'!$B$1:$B$100,0)))</f>
        <v>wiersz 37</v>
      </c>
      <c r="B77" s="33">
        <v>2564</v>
      </c>
      <c r="C77" s="34" t="s">
        <v>69</v>
      </c>
      <c r="D77" s="35">
        <v>15</v>
      </c>
      <c r="E77" s="49"/>
      <c r="F77" s="31">
        <f t="shared" si="1"/>
        <v>0</v>
      </c>
    </row>
    <row r="78" spans="1:6" x14ac:dyDescent="0.25">
      <c r="A78" s="32" t="str">
        <f>IF((COUNTIF('Dane uzupełniające'!$B$2:$B171,B78))=0,"","wiersz "&amp;(MATCH(B78,'Dane uzupełniające'!$B$1:$B$100,0)))</f>
        <v>wiersz 48</v>
      </c>
      <c r="B78" s="33">
        <v>2783</v>
      </c>
      <c r="C78" s="34" t="s">
        <v>70</v>
      </c>
      <c r="D78" s="35">
        <v>20</v>
      </c>
      <c r="E78" s="49"/>
      <c r="F78" s="31">
        <f t="shared" si="1"/>
        <v>0</v>
      </c>
    </row>
    <row r="79" spans="1:6" x14ac:dyDescent="0.25">
      <c r="A79" s="32" t="str">
        <f>IF((COUNTIF('Dane uzupełniające'!$B$2:$B172,B79))=0,"","wiersz "&amp;(MATCH(B79,'Dane uzupełniające'!$B$1:$B$100,0)))</f>
        <v/>
      </c>
      <c r="B79" s="33">
        <v>3067</v>
      </c>
      <c r="C79" s="34" t="s">
        <v>74</v>
      </c>
      <c r="D79" s="35">
        <v>8</v>
      </c>
      <c r="E79" s="49"/>
      <c r="F79" s="31">
        <f t="shared" si="1"/>
        <v>0</v>
      </c>
    </row>
    <row r="80" spans="1:6" x14ac:dyDescent="0.25">
      <c r="A80" s="32" t="str">
        <f>IF((COUNTIF('Dane uzupełniające'!$B$2:$B173,B80))=0,"","wiersz "&amp;(MATCH(B80,'Dane uzupełniające'!$B$1:$B$100,0)))</f>
        <v/>
      </c>
      <c r="B80" s="33">
        <v>3065</v>
      </c>
      <c r="C80" s="34" t="s">
        <v>75</v>
      </c>
      <c r="D80" s="35">
        <v>3</v>
      </c>
      <c r="E80" s="49"/>
      <c r="F80" s="31">
        <f t="shared" si="1"/>
        <v>0</v>
      </c>
    </row>
    <row r="81" spans="1:6" x14ac:dyDescent="0.25">
      <c r="A81" s="32" t="str">
        <f>IF((COUNTIF('Dane uzupełniające'!$B$2:$B174,B81))=0,"","wiersz "&amp;(MATCH(B81,'Dane uzupełniające'!$B$1:$B$100,0)))</f>
        <v/>
      </c>
      <c r="B81" s="33">
        <v>3060</v>
      </c>
      <c r="C81" s="34" t="s">
        <v>76</v>
      </c>
      <c r="D81" s="35">
        <v>8</v>
      </c>
      <c r="E81" s="49"/>
      <c r="F81" s="31">
        <f t="shared" si="1"/>
        <v>0</v>
      </c>
    </row>
    <row r="82" spans="1:6" x14ac:dyDescent="0.25">
      <c r="A82" s="32" t="str">
        <f>IF((COUNTIF('Dane uzupełniające'!$B$2:$B175,B82))=0,"","wiersz "&amp;(MATCH(B82,'Dane uzupełniające'!$B$1:$B$100,0)))</f>
        <v/>
      </c>
      <c r="B82" s="33">
        <v>3058</v>
      </c>
      <c r="C82" s="34" t="s">
        <v>77</v>
      </c>
      <c r="D82" s="35">
        <v>1</v>
      </c>
      <c r="E82" s="49"/>
      <c r="F82" s="31">
        <f t="shared" si="1"/>
        <v>0</v>
      </c>
    </row>
    <row r="83" spans="1:6" x14ac:dyDescent="0.25">
      <c r="A83" s="32" t="str">
        <f>IF((COUNTIF('Dane uzupełniające'!$B$2:$B176,B83))=0,"","wiersz "&amp;(MATCH(B83,'Dane uzupełniające'!$B$1:$B$100,0)))</f>
        <v/>
      </c>
      <c r="B83" s="33">
        <v>2847</v>
      </c>
      <c r="C83" s="34" t="s">
        <v>239</v>
      </c>
      <c r="D83" s="35">
        <v>130</v>
      </c>
      <c r="E83" s="49"/>
      <c r="F83" s="31">
        <f t="shared" si="1"/>
        <v>0</v>
      </c>
    </row>
    <row r="84" spans="1:6" x14ac:dyDescent="0.25">
      <c r="A84" s="32" t="str">
        <f>IF((COUNTIF('Dane uzupełniające'!$B$2:$B177,B84))=0,"","wiersz "&amp;(MATCH(B84,'Dane uzupełniające'!$B$1:$B$100,0)))</f>
        <v/>
      </c>
      <c r="B84" s="33">
        <v>2851</v>
      </c>
      <c r="C84" s="34" t="s">
        <v>78</v>
      </c>
      <c r="D84" s="35">
        <v>21</v>
      </c>
      <c r="E84" s="49"/>
      <c r="F84" s="31">
        <f t="shared" si="1"/>
        <v>0</v>
      </c>
    </row>
    <row r="85" spans="1:6" x14ac:dyDescent="0.25">
      <c r="A85" s="32" t="str">
        <f>IF((COUNTIF('Dane uzupełniające'!$B$2:$B178,B85))=0,"","wiersz "&amp;(MATCH(B85,'Dane uzupełniające'!$B$1:$B$100,0)))</f>
        <v/>
      </c>
      <c r="B85" s="33">
        <v>2807</v>
      </c>
      <c r="C85" s="34" t="s">
        <v>79</v>
      </c>
      <c r="D85" s="35">
        <v>1</v>
      </c>
      <c r="E85" s="49"/>
      <c r="F85" s="31">
        <f t="shared" si="1"/>
        <v>0</v>
      </c>
    </row>
    <row r="86" spans="1:6" x14ac:dyDescent="0.25">
      <c r="A86" s="32" t="str">
        <f>IF((COUNTIF('Dane uzupełniające'!$B$2:$B179,B86))=0,"","wiersz "&amp;(MATCH(B86,'Dane uzupełniające'!$B$1:$B$100,0)))</f>
        <v/>
      </c>
      <c r="B86" s="33">
        <v>2775</v>
      </c>
      <c r="C86" s="34" t="s">
        <v>81</v>
      </c>
      <c r="D86" s="35">
        <v>1</v>
      </c>
      <c r="E86" s="49"/>
      <c r="F86" s="31">
        <f t="shared" si="1"/>
        <v>0</v>
      </c>
    </row>
    <row r="87" spans="1:6" x14ac:dyDescent="0.25">
      <c r="A87" s="32" t="str">
        <f>IF((COUNTIF('Dane uzupełniające'!$B$2:$B180,B87))=0,"","wiersz "&amp;(MATCH(B87,'Dane uzupełniające'!$B$1:$B$100,0)))</f>
        <v/>
      </c>
      <c r="B87" s="33">
        <v>3056</v>
      </c>
      <c r="C87" s="34" t="s">
        <v>238</v>
      </c>
      <c r="D87" s="35">
        <v>3</v>
      </c>
      <c r="E87" s="49"/>
      <c r="F87" s="31">
        <f t="shared" si="1"/>
        <v>0</v>
      </c>
    </row>
    <row r="88" spans="1:6" x14ac:dyDescent="0.25">
      <c r="A88" s="32" t="str">
        <f>IF((COUNTIF('Dane uzupełniające'!$B$2:$B181,B88))=0,"","wiersz "&amp;(MATCH(B88,'Dane uzupełniające'!$B$1:$B$100,0)))</f>
        <v/>
      </c>
      <c r="B88" s="33">
        <v>3034</v>
      </c>
      <c r="C88" s="34" t="s">
        <v>83</v>
      </c>
      <c r="D88" s="35">
        <v>54</v>
      </c>
      <c r="E88" s="49"/>
      <c r="F88" s="31">
        <f t="shared" si="1"/>
        <v>0</v>
      </c>
    </row>
    <row r="89" spans="1:6" x14ac:dyDescent="0.25">
      <c r="A89" s="32" t="str">
        <f>IF((COUNTIF('Dane uzupełniające'!$B$2:$B182,B89))=0,"","wiersz "&amp;(MATCH(B89,'Dane uzupełniające'!$B$1:$B$100,0)))</f>
        <v/>
      </c>
      <c r="B89" s="33">
        <v>3033</v>
      </c>
      <c r="C89" s="34" t="s">
        <v>237</v>
      </c>
      <c r="D89" s="35">
        <v>54</v>
      </c>
      <c r="E89" s="49"/>
      <c r="F89" s="31">
        <f t="shared" si="1"/>
        <v>0</v>
      </c>
    </row>
    <row r="90" spans="1:6" x14ac:dyDescent="0.25">
      <c r="A90" s="32" t="str">
        <f>IF((COUNTIF('Dane uzupełniające'!$B$2:$B183,B90))=0,"","wiersz "&amp;(MATCH(B90,'Dane uzupełniające'!$B$1:$B$100,0)))</f>
        <v/>
      </c>
      <c r="B90" s="33">
        <v>3016</v>
      </c>
      <c r="C90" s="34" t="s">
        <v>84</v>
      </c>
      <c r="D90" s="35">
        <v>18</v>
      </c>
      <c r="E90" s="49"/>
      <c r="F90" s="31">
        <f t="shared" si="1"/>
        <v>0</v>
      </c>
    </row>
    <row r="91" spans="1:6" x14ac:dyDescent="0.25">
      <c r="A91" s="32" t="str">
        <f>IF((COUNTIF('Dane uzupełniające'!$B$2:$B184,B91))=0,"","wiersz "&amp;(MATCH(B91,'Dane uzupełniające'!$B$1:$B$100,0)))</f>
        <v/>
      </c>
      <c r="B91" s="33">
        <v>3015</v>
      </c>
      <c r="C91" s="34" t="s">
        <v>85</v>
      </c>
      <c r="D91" s="35">
        <v>49</v>
      </c>
      <c r="E91" s="49"/>
      <c r="F91" s="31">
        <f t="shared" si="1"/>
        <v>0</v>
      </c>
    </row>
    <row r="92" spans="1:6" x14ac:dyDescent="0.25">
      <c r="A92" s="32" t="str">
        <f>IF((COUNTIF('Dane uzupełniające'!$B$2:$B185,B92))=0,"","wiersz "&amp;(MATCH(B92,'Dane uzupełniające'!$B$1:$B$100,0)))</f>
        <v/>
      </c>
      <c r="B92" s="33">
        <v>1663</v>
      </c>
      <c r="C92" s="34" t="s">
        <v>86</v>
      </c>
      <c r="D92" s="35">
        <v>3</v>
      </c>
      <c r="E92" s="49"/>
      <c r="F92" s="31">
        <f t="shared" si="1"/>
        <v>0</v>
      </c>
    </row>
    <row r="93" spans="1:6" x14ac:dyDescent="0.25">
      <c r="A93" s="32" t="str">
        <f>IF((COUNTIF('Dane uzupełniające'!$B$2:$B186,B93))=0,"","wiersz "&amp;(MATCH(B93,'Dane uzupełniające'!$B$1:$B$100,0)))</f>
        <v>wiersz 53</v>
      </c>
      <c r="B93" s="33">
        <v>3141</v>
      </c>
      <c r="C93" s="34" t="s">
        <v>87</v>
      </c>
      <c r="D93" s="35">
        <v>1</v>
      </c>
      <c r="E93" s="49"/>
      <c r="F93" s="31">
        <f t="shared" si="1"/>
        <v>0</v>
      </c>
    </row>
    <row r="94" spans="1:6" x14ac:dyDescent="0.25">
      <c r="A94" s="32" t="str">
        <f>IF((COUNTIF('Dane uzupełniające'!$B$2:$B187,B94))=0,"","wiersz "&amp;(MATCH(B94,'Dane uzupełniające'!$B$1:$B$100,0)))</f>
        <v/>
      </c>
      <c r="B94" s="33">
        <v>3128</v>
      </c>
      <c r="C94" s="34" t="s">
        <v>90</v>
      </c>
      <c r="D94" s="35">
        <v>1</v>
      </c>
      <c r="E94" s="49"/>
      <c r="F94" s="31">
        <f t="shared" si="1"/>
        <v>0</v>
      </c>
    </row>
    <row r="95" spans="1:6" x14ac:dyDescent="0.25">
      <c r="A95" s="32" t="str">
        <f>IF((COUNTIF('Dane uzupełniające'!$B$2:$B188,B95))=0,"","wiersz "&amp;(MATCH(B95,'Dane uzupełniające'!$B$1:$B$100,0)))</f>
        <v/>
      </c>
      <c r="B95" s="33">
        <v>3127</v>
      </c>
      <c r="C95" s="34" t="s">
        <v>91</v>
      </c>
      <c r="D95" s="35">
        <v>1</v>
      </c>
      <c r="E95" s="49"/>
      <c r="F95" s="31">
        <f t="shared" si="1"/>
        <v>0</v>
      </c>
    </row>
    <row r="96" spans="1:6" x14ac:dyDescent="0.25">
      <c r="A96" s="32" t="str">
        <f>IF((COUNTIF('Dane uzupełniające'!$B$2:$B189,B96))=0,"","wiersz "&amp;(MATCH(B96,'Dane uzupełniające'!$B$1:$B$100,0)))</f>
        <v>wiersz 54</v>
      </c>
      <c r="B96" s="33">
        <v>3048</v>
      </c>
      <c r="C96" s="34" t="s">
        <v>92</v>
      </c>
      <c r="D96" s="35">
        <v>6</v>
      </c>
      <c r="E96" s="49"/>
      <c r="F96" s="31">
        <f t="shared" si="1"/>
        <v>0</v>
      </c>
    </row>
    <row r="97" spans="1:6" x14ac:dyDescent="0.25">
      <c r="A97" s="32" t="str">
        <f>IF((COUNTIF('Dane uzupełniające'!$B$2:$B190,B97))=0,"","wiersz "&amp;(MATCH(B97,'Dane uzupełniające'!$B$1:$B$100,0)))</f>
        <v>wiersz 55</v>
      </c>
      <c r="B97" s="33">
        <v>3020</v>
      </c>
      <c r="C97" s="34" t="s">
        <v>94</v>
      </c>
      <c r="D97" s="35">
        <v>1</v>
      </c>
      <c r="E97" s="49"/>
      <c r="F97" s="31">
        <f t="shared" si="1"/>
        <v>0</v>
      </c>
    </row>
    <row r="98" spans="1:6" x14ac:dyDescent="0.25">
      <c r="A98" s="32" t="str">
        <f>IF((COUNTIF('Dane uzupełniające'!$B$2:$B191,B98))=0,"","wiersz "&amp;(MATCH(B98,'Dane uzupełniające'!$B$1:$B$100,0)))</f>
        <v>wiersz 56</v>
      </c>
      <c r="B98" s="33">
        <v>2887</v>
      </c>
      <c r="C98" s="34" t="s">
        <v>95</v>
      </c>
      <c r="D98" s="35">
        <v>15</v>
      </c>
      <c r="E98" s="49"/>
      <c r="F98" s="31">
        <f t="shared" si="1"/>
        <v>0</v>
      </c>
    </row>
    <row r="99" spans="1:6" x14ac:dyDescent="0.25">
      <c r="A99" s="32" t="str">
        <f>IF((COUNTIF('Dane uzupełniające'!$B$2:$B192,B99))=0,"","wiersz "&amp;(MATCH(B99,'Dane uzupełniające'!$B$1:$B$100,0)))</f>
        <v>wiersz 57</v>
      </c>
      <c r="B99" s="33">
        <v>2886</v>
      </c>
      <c r="C99" s="34" t="s">
        <v>96</v>
      </c>
      <c r="D99" s="35">
        <v>45</v>
      </c>
      <c r="E99" s="49"/>
      <c r="F99" s="31">
        <f t="shared" si="1"/>
        <v>0</v>
      </c>
    </row>
    <row r="100" spans="1:6" x14ac:dyDescent="0.25">
      <c r="A100" s="32" t="str">
        <f>IF((COUNTIF('Dane uzupełniające'!$B$2:$B193,B100))=0,"","wiersz "&amp;(MATCH(B100,'Dane uzupełniające'!$B$1:$B$100,0)))</f>
        <v>wiersz 58</v>
      </c>
      <c r="B100" s="33">
        <v>2857</v>
      </c>
      <c r="C100" s="34" t="s">
        <v>97</v>
      </c>
      <c r="D100" s="35">
        <v>1</v>
      </c>
      <c r="E100" s="49"/>
      <c r="F100" s="31">
        <f t="shared" si="1"/>
        <v>0</v>
      </c>
    </row>
    <row r="101" spans="1:6" x14ac:dyDescent="0.25">
      <c r="A101" s="32" t="str">
        <f>IF((COUNTIF('Dane uzupełniające'!$B$2:$B194,B101))=0,"","wiersz "&amp;(MATCH(B101,'Dane uzupełniające'!$B$1:$B$100,0)))</f>
        <v>wiersz 59</v>
      </c>
      <c r="B101" s="33">
        <v>2850</v>
      </c>
      <c r="C101" s="34" t="s">
        <v>98</v>
      </c>
      <c r="D101" s="35">
        <v>24</v>
      </c>
      <c r="E101" s="49"/>
      <c r="F101" s="31">
        <f t="shared" si="1"/>
        <v>0</v>
      </c>
    </row>
    <row r="102" spans="1:6" x14ac:dyDescent="0.25">
      <c r="A102" s="32" t="str">
        <f>IF((COUNTIF('Dane uzupełniające'!$B$2:$B195,B102))=0,"","wiersz "&amp;(MATCH(B102,'Dane uzupełniające'!$B$1:$B$100,0)))</f>
        <v>wiersz 60</v>
      </c>
      <c r="B102" s="33">
        <v>2794</v>
      </c>
      <c r="C102" s="34" t="s">
        <v>100</v>
      </c>
      <c r="D102" s="35">
        <v>1</v>
      </c>
      <c r="E102" s="49"/>
      <c r="F102" s="31">
        <f t="shared" si="1"/>
        <v>0</v>
      </c>
    </row>
    <row r="103" spans="1:6" x14ac:dyDescent="0.25">
      <c r="A103" s="32" t="str">
        <f>IF((COUNTIF('Dane uzupełniające'!$B$2:$B196,B103))=0,"","wiersz "&amp;(MATCH(B103,'Dane uzupełniające'!$B$1:$B$100,0)))</f>
        <v/>
      </c>
      <c r="B103" s="33">
        <v>2766</v>
      </c>
      <c r="C103" s="34" t="s">
        <v>101</v>
      </c>
      <c r="D103" s="35">
        <v>1</v>
      </c>
      <c r="E103" s="49"/>
      <c r="F103" s="31">
        <f t="shared" si="1"/>
        <v>0</v>
      </c>
    </row>
    <row r="104" spans="1:6" x14ac:dyDescent="0.25">
      <c r="A104" s="32" t="str">
        <f>IF((COUNTIF('Dane uzupełniające'!$B$2:$B197,B104))=0,"","wiersz "&amp;(MATCH(B104,'Dane uzupełniające'!$B$1:$B$100,0)))</f>
        <v>wiersz 61</v>
      </c>
      <c r="B104" s="33">
        <v>3037</v>
      </c>
      <c r="C104" s="34" t="s">
        <v>102</v>
      </c>
      <c r="D104" s="35">
        <v>1</v>
      </c>
      <c r="E104" s="49"/>
      <c r="F104" s="31">
        <f t="shared" si="1"/>
        <v>0</v>
      </c>
    </row>
    <row r="105" spans="1:6" x14ac:dyDescent="0.25">
      <c r="A105" s="32" t="str">
        <f>IF((COUNTIF('Dane uzupełniające'!$B$2:$B198,B105))=0,"","wiersz "&amp;(MATCH(B105,'Dane uzupełniające'!$B$1:$B$100,0)))</f>
        <v/>
      </c>
      <c r="B105" s="33">
        <v>3043</v>
      </c>
      <c r="C105" s="34" t="s">
        <v>104</v>
      </c>
      <c r="D105" s="35">
        <v>1</v>
      </c>
      <c r="E105" s="49"/>
      <c r="F105" s="31">
        <f t="shared" si="1"/>
        <v>0</v>
      </c>
    </row>
    <row r="106" spans="1:6" x14ac:dyDescent="0.25">
      <c r="A106" s="32" t="str">
        <f>IF((COUNTIF('Dane uzupełniające'!$B$2:$B199,B106))=0,"","wiersz "&amp;(MATCH(B106,'Dane uzupełniające'!$B$1:$B$100,0)))</f>
        <v/>
      </c>
      <c r="B106" s="33">
        <v>3054</v>
      </c>
      <c r="C106" s="34" t="s">
        <v>105</v>
      </c>
      <c r="D106" s="35">
        <v>50</v>
      </c>
      <c r="E106" s="49"/>
      <c r="F106" s="31">
        <f t="shared" si="1"/>
        <v>0</v>
      </c>
    </row>
    <row r="107" spans="1:6" x14ac:dyDescent="0.25">
      <c r="A107" s="32" t="str">
        <f>IF((COUNTIF('Dane uzupełniające'!$B$2:$B200,B107))=0,"","wiersz "&amp;(MATCH(B107,'Dane uzupełniające'!$B$1:$B$100,0)))</f>
        <v>wiersz 62</v>
      </c>
      <c r="B107" s="33">
        <v>3038</v>
      </c>
      <c r="C107" s="34" t="s">
        <v>107</v>
      </c>
      <c r="D107" s="35">
        <v>1</v>
      </c>
      <c r="E107" s="49"/>
      <c r="F107" s="31">
        <f t="shared" si="1"/>
        <v>0</v>
      </c>
    </row>
    <row r="108" spans="1:6" x14ac:dyDescent="0.25">
      <c r="A108" s="32" t="str">
        <f>IF((COUNTIF('Dane uzupełniające'!$B$2:$B201,B108))=0,"","wiersz "&amp;(MATCH(B108,'Dane uzupełniające'!$B$1:$B$100,0)))</f>
        <v>wiersz 63</v>
      </c>
      <c r="B108" s="33">
        <v>3014</v>
      </c>
      <c r="C108" s="34" t="s">
        <v>108</v>
      </c>
      <c r="D108" s="35">
        <v>1</v>
      </c>
      <c r="E108" s="49"/>
      <c r="F108" s="31">
        <f t="shared" si="1"/>
        <v>0</v>
      </c>
    </row>
    <row r="109" spans="1:6" x14ac:dyDescent="0.25">
      <c r="A109" s="32" t="str">
        <f>IF((COUNTIF('Dane uzupełniające'!$B$2:$B202,B109))=0,"","wiersz "&amp;(MATCH(B109,'Dane uzupełniające'!$B$1:$B$100,0)))</f>
        <v/>
      </c>
      <c r="B109" s="33">
        <v>2988</v>
      </c>
      <c r="C109" s="34" t="s">
        <v>110</v>
      </c>
      <c r="D109" s="35">
        <v>40</v>
      </c>
      <c r="E109" s="49"/>
      <c r="F109" s="31">
        <f t="shared" si="1"/>
        <v>0</v>
      </c>
    </row>
    <row r="110" spans="1:6" x14ac:dyDescent="0.25">
      <c r="A110" s="32" t="str">
        <f>IF((COUNTIF('Dane uzupełniające'!$B$2:$B203,B110))=0,"","wiersz "&amp;(MATCH(B110,'Dane uzupełniające'!$B$1:$B$100,0)))</f>
        <v/>
      </c>
      <c r="B110" s="33">
        <v>2816</v>
      </c>
      <c r="C110" s="34" t="s">
        <v>111</v>
      </c>
      <c r="D110" s="35">
        <v>1200</v>
      </c>
      <c r="E110" s="49"/>
      <c r="F110" s="31">
        <f t="shared" si="1"/>
        <v>0</v>
      </c>
    </row>
    <row r="111" spans="1:6" x14ac:dyDescent="0.25">
      <c r="A111" s="32" t="str">
        <f>IF((COUNTIF('Dane uzupełniające'!$B$2:$B204,B111))=0,"","wiersz "&amp;(MATCH(B111,'Dane uzupełniające'!$B$1:$B$100,0)))</f>
        <v/>
      </c>
      <c r="B111" s="33">
        <v>2801</v>
      </c>
      <c r="C111" s="34" t="s">
        <v>112</v>
      </c>
      <c r="D111" s="35">
        <v>1000</v>
      </c>
      <c r="E111" s="49"/>
      <c r="F111" s="31">
        <f t="shared" si="1"/>
        <v>0</v>
      </c>
    </row>
    <row r="112" spans="1:6" x14ac:dyDescent="0.25">
      <c r="A112" s="32" t="str">
        <f>IF((COUNTIF('Dane uzupełniające'!$B$2:$B205,B112))=0,"","wiersz "&amp;(MATCH(B112,'Dane uzupełniające'!$B$1:$B$100,0)))</f>
        <v/>
      </c>
      <c r="B112" s="33">
        <v>2763</v>
      </c>
      <c r="C112" s="34" t="s">
        <v>113</v>
      </c>
      <c r="D112" s="35">
        <v>1</v>
      </c>
      <c r="E112" s="49"/>
      <c r="F112" s="31">
        <f t="shared" si="1"/>
        <v>0</v>
      </c>
    </row>
    <row r="113" spans="1:6" x14ac:dyDescent="0.25">
      <c r="A113" s="32" t="str">
        <f>IF((COUNTIF('Dane uzupełniające'!$B$2:$B206,B113))=0,"","wiersz "&amp;(MATCH(B113,'Dane uzupełniające'!$B$1:$B$100,0)))</f>
        <v/>
      </c>
      <c r="B113" s="33">
        <v>2758</v>
      </c>
      <c r="C113" s="34" t="s">
        <v>114</v>
      </c>
      <c r="D113" s="35">
        <v>1</v>
      </c>
      <c r="E113" s="49"/>
      <c r="F113" s="31">
        <f t="shared" si="1"/>
        <v>0</v>
      </c>
    </row>
    <row r="114" spans="1:6" x14ac:dyDescent="0.25">
      <c r="A114" s="32" t="str">
        <f>IF((COUNTIF('Dane uzupełniające'!$B$2:$B207,B114))=0,"","wiersz "&amp;(MATCH(B114,'Dane uzupełniające'!$B$1:$B$100,0)))</f>
        <v/>
      </c>
      <c r="B114" s="33">
        <v>3022</v>
      </c>
      <c r="C114" s="34" t="s">
        <v>115</v>
      </c>
      <c r="D114" s="35">
        <v>4</v>
      </c>
      <c r="E114" s="49"/>
      <c r="F114" s="31">
        <f t="shared" si="1"/>
        <v>0</v>
      </c>
    </row>
    <row r="115" spans="1:6" x14ac:dyDescent="0.25">
      <c r="A115" s="32" t="str">
        <f>IF((COUNTIF('Dane uzupełniające'!$B$2:$B208,B115))=0,"","wiersz "&amp;(MATCH(B115,'Dane uzupełniające'!$B$1:$B$100,0)))</f>
        <v/>
      </c>
      <c r="B115" s="33">
        <v>3021</v>
      </c>
      <c r="C115" s="34" t="s">
        <v>117</v>
      </c>
      <c r="D115" s="35">
        <v>1</v>
      </c>
      <c r="E115" s="49"/>
      <c r="F115" s="31">
        <f t="shared" si="1"/>
        <v>0</v>
      </c>
    </row>
    <row r="116" spans="1:6" x14ac:dyDescent="0.25">
      <c r="A116" s="32" t="str">
        <f>IF((COUNTIF('Dane uzupełniające'!$B$2:$B209,B116))=0,"","wiersz "&amp;(MATCH(B116,'Dane uzupełniające'!$B$1:$B$100,0)))</f>
        <v>wiersz 64</v>
      </c>
      <c r="B116" s="33">
        <v>2768</v>
      </c>
      <c r="C116" s="34" t="s">
        <v>118</v>
      </c>
      <c r="D116" s="35">
        <v>1</v>
      </c>
      <c r="E116" s="49"/>
      <c r="F116" s="31">
        <f t="shared" si="1"/>
        <v>0</v>
      </c>
    </row>
    <row r="117" spans="1:6" x14ac:dyDescent="0.25">
      <c r="A117" s="32" t="str">
        <f>IF((COUNTIF('Dane uzupełniające'!$B$2:$B210,B117))=0,"","wiersz "&amp;(MATCH(B117,'Dane uzupełniające'!$B$1:$B$100,0)))</f>
        <v>wiersz 65</v>
      </c>
      <c r="B117" s="33">
        <v>2767</v>
      </c>
      <c r="C117" s="34" t="s">
        <v>119</v>
      </c>
      <c r="D117" s="35">
        <v>1</v>
      </c>
      <c r="E117" s="49"/>
      <c r="F117" s="31">
        <f t="shared" si="1"/>
        <v>0</v>
      </c>
    </row>
    <row r="118" spans="1:6" x14ac:dyDescent="0.25">
      <c r="A118" s="32" t="str">
        <f>IF((COUNTIF('Dane uzupełniające'!$B$2:$B211,B118))=0,"","wiersz "&amp;(MATCH(B118,'Dane uzupełniające'!$B$1:$B$100,0)))</f>
        <v>wiersz 66</v>
      </c>
      <c r="B118" s="33">
        <v>3146</v>
      </c>
      <c r="C118" s="34" t="s">
        <v>225</v>
      </c>
      <c r="D118" s="35">
        <v>2</v>
      </c>
      <c r="E118" s="49"/>
      <c r="F118" s="31">
        <f t="shared" si="1"/>
        <v>0</v>
      </c>
    </row>
    <row r="119" spans="1:6" x14ac:dyDescent="0.25">
      <c r="A119" s="32" t="str">
        <f>IF((COUNTIF('Dane uzupełniające'!$B$2:$B212,B119))=0,"","wiersz "&amp;(MATCH(B119,'Dane uzupełniające'!$B$1:$B$100,0)))</f>
        <v>wiersz 67</v>
      </c>
      <c r="B119" s="33">
        <v>3145</v>
      </c>
      <c r="C119" s="34" t="s">
        <v>226</v>
      </c>
      <c r="D119" s="35">
        <v>2</v>
      </c>
      <c r="E119" s="49"/>
      <c r="F119" s="31">
        <f t="shared" si="1"/>
        <v>0</v>
      </c>
    </row>
    <row r="120" spans="1:6" x14ac:dyDescent="0.25">
      <c r="A120" s="32" t="str">
        <f>IF((COUNTIF('Dane uzupełniające'!$B$2:$B213,B120))=0,"","wiersz "&amp;(MATCH(B120,'Dane uzupełniające'!$B$1:$B$100,0)))</f>
        <v>wiersz 68</v>
      </c>
      <c r="B120" s="33">
        <v>3144</v>
      </c>
      <c r="C120" s="34" t="s">
        <v>227</v>
      </c>
      <c r="D120" s="35">
        <v>2</v>
      </c>
      <c r="E120" s="49"/>
      <c r="F120" s="31">
        <f t="shared" si="1"/>
        <v>0</v>
      </c>
    </row>
    <row r="121" spans="1:6" x14ac:dyDescent="0.25">
      <c r="A121" s="32" t="str">
        <f>IF((COUNTIF('Dane uzupełniające'!$B$2:$B214,B121))=0,"","wiersz "&amp;(MATCH(B121,'Dane uzupełniające'!$B$1:$B$100,0)))</f>
        <v>wiersz 69</v>
      </c>
      <c r="B121" s="33">
        <v>3143</v>
      </c>
      <c r="C121" s="34" t="s">
        <v>228</v>
      </c>
      <c r="D121" s="35">
        <v>2</v>
      </c>
      <c r="E121" s="49"/>
      <c r="F121" s="31">
        <f t="shared" si="1"/>
        <v>0</v>
      </c>
    </row>
    <row r="122" spans="1:6" x14ac:dyDescent="0.25">
      <c r="A122" s="32" t="str">
        <f>IF((COUNTIF('Dane uzupełniające'!$B$2:$B215,B122))=0,"","wiersz "&amp;(MATCH(B122,'Dane uzupełniające'!$B$1:$B$100,0)))</f>
        <v>wiersz 70</v>
      </c>
      <c r="B122" s="33">
        <v>3119</v>
      </c>
      <c r="C122" s="34" t="s">
        <v>122</v>
      </c>
      <c r="D122" s="35">
        <v>1</v>
      </c>
      <c r="E122" s="49"/>
      <c r="F122" s="31">
        <f t="shared" si="1"/>
        <v>0</v>
      </c>
    </row>
    <row r="123" spans="1:6" x14ac:dyDescent="0.25">
      <c r="A123" s="32" t="str">
        <f>IF((COUNTIF('Dane uzupełniające'!$B$2:$B216,B123))=0,"","wiersz "&amp;(MATCH(B123,'Dane uzupełniające'!$B$1:$B$100,0)))</f>
        <v>wiersz 71</v>
      </c>
      <c r="B123" s="33">
        <v>3072</v>
      </c>
      <c r="C123" s="34" t="s">
        <v>123</v>
      </c>
      <c r="D123" s="35">
        <v>1</v>
      </c>
      <c r="E123" s="49"/>
      <c r="F123" s="31">
        <f t="shared" si="1"/>
        <v>0</v>
      </c>
    </row>
    <row r="124" spans="1:6" x14ac:dyDescent="0.25">
      <c r="A124" s="32" t="str">
        <f>IF((COUNTIF('Dane uzupełniające'!$B$2:$B217,B124))=0,"","wiersz "&amp;(MATCH(B124,'Dane uzupełniające'!$B$1:$B$100,0)))</f>
        <v>wiersz 72</v>
      </c>
      <c r="B124" s="33">
        <v>3068</v>
      </c>
      <c r="C124" s="34" t="s">
        <v>124</v>
      </c>
      <c r="D124" s="35">
        <v>2</v>
      </c>
      <c r="E124" s="49"/>
      <c r="F124" s="31">
        <f t="shared" si="1"/>
        <v>0</v>
      </c>
    </row>
    <row r="125" spans="1:6" x14ac:dyDescent="0.25">
      <c r="A125" s="32" t="str">
        <f>IF((COUNTIF('Dane uzupełniające'!$B$2:$B218,B125))=0,"","wiersz "&amp;(MATCH(B125,'Dane uzupełniające'!$B$1:$B$100,0)))</f>
        <v>wiersz 73</v>
      </c>
      <c r="B125" s="33">
        <v>3066</v>
      </c>
      <c r="C125" s="34" t="s">
        <v>125</v>
      </c>
      <c r="D125" s="35">
        <v>2</v>
      </c>
      <c r="E125" s="49"/>
      <c r="F125" s="31">
        <f t="shared" si="1"/>
        <v>0</v>
      </c>
    </row>
    <row r="126" spans="1:6" x14ac:dyDescent="0.25">
      <c r="A126" s="32" t="str">
        <f>IF((COUNTIF('Dane uzupełniające'!$B$2:$B219,B126))=0,"","wiersz "&amp;(MATCH(B126,'Dane uzupełniające'!$B$1:$B$100,0)))</f>
        <v>wiersz 74</v>
      </c>
      <c r="B126" s="33">
        <v>3062</v>
      </c>
      <c r="C126" s="34" t="s">
        <v>126</v>
      </c>
      <c r="D126" s="35">
        <v>1</v>
      </c>
      <c r="E126" s="49"/>
      <c r="F126" s="31">
        <f t="shared" si="1"/>
        <v>0</v>
      </c>
    </row>
    <row r="127" spans="1:6" x14ac:dyDescent="0.25">
      <c r="A127" s="32" t="str">
        <f>IF((COUNTIF('Dane uzupełniające'!$B$2:$B220,B127))=0,"","wiersz "&amp;(MATCH(B127,'Dane uzupełniające'!$B$1:$B$100,0)))</f>
        <v>wiersz 75</v>
      </c>
      <c r="B127" s="33">
        <v>3019</v>
      </c>
      <c r="C127" s="34" t="s">
        <v>127</v>
      </c>
      <c r="D127" s="35">
        <v>75</v>
      </c>
      <c r="E127" s="49"/>
      <c r="F127" s="31">
        <f t="shared" si="1"/>
        <v>0</v>
      </c>
    </row>
    <row r="128" spans="1:6" x14ac:dyDescent="0.25">
      <c r="A128" s="32" t="str">
        <f>IF((COUNTIF('Dane uzupełniające'!$B$2:$B221,B128))=0,"","wiersz "&amp;(MATCH(B128,'Dane uzupełniające'!$B$1:$B$100,0)))</f>
        <v>wiersz 76</v>
      </c>
      <c r="B128" s="33">
        <v>2856</v>
      </c>
      <c r="C128" s="34" t="s">
        <v>128</v>
      </c>
      <c r="D128" s="35">
        <v>75</v>
      </c>
      <c r="E128" s="49"/>
      <c r="F128" s="31">
        <f t="shared" si="1"/>
        <v>0</v>
      </c>
    </row>
    <row r="129" spans="1:6" x14ac:dyDescent="0.25">
      <c r="A129" s="32" t="str">
        <f>IF((COUNTIF('Dane uzupełniające'!$B$2:$B222,B129))=0,"","wiersz "&amp;(MATCH(B129,'Dane uzupełniające'!$B$1:$B$100,0)))</f>
        <v>wiersz 77</v>
      </c>
      <c r="B129" s="33">
        <v>2837</v>
      </c>
      <c r="C129" s="34" t="s">
        <v>125</v>
      </c>
      <c r="D129" s="35">
        <v>2</v>
      </c>
      <c r="E129" s="49"/>
      <c r="F129" s="31">
        <f t="shared" si="1"/>
        <v>0</v>
      </c>
    </row>
    <row r="130" spans="1:6" x14ac:dyDescent="0.25">
      <c r="A130" s="32" t="str">
        <f>IF((COUNTIF('Dane uzupełniające'!$B$2:$B223,B130))=0,"","wiersz "&amp;(MATCH(B130,'Dane uzupełniające'!$B$1:$B$100,0)))</f>
        <v>wiersz 78</v>
      </c>
      <c r="B130" s="33">
        <v>2836</v>
      </c>
      <c r="C130" s="34" t="s">
        <v>124</v>
      </c>
      <c r="D130" s="35">
        <v>2</v>
      </c>
      <c r="E130" s="49"/>
      <c r="F130" s="31">
        <f t="shared" si="1"/>
        <v>0</v>
      </c>
    </row>
    <row r="131" spans="1:6" x14ac:dyDescent="0.25">
      <c r="A131" s="32" t="str">
        <f>IF((COUNTIF('Dane uzupełniające'!$B$2:$B224,B131))=0,"","wiersz "&amp;(MATCH(B131,'Dane uzupełniające'!$B$1:$B$100,0)))</f>
        <v>wiersz 79</v>
      </c>
      <c r="B131" s="33">
        <v>2832</v>
      </c>
      <c r="C131" s="34" t="s">
        <v>129</v>
      </c>
      <c r="D131" s="35">
        <v>10</v>
      </c>
      <c r="E131" s="49"/>
      <c r="F131" s="31">
        <f t="shared" si="1"/>
        <v>0</v>
      </c>
    </row>
    <row r="132" spans="1:6" x14ac:dyDescent="0.25">
      <c r="A132" s="32" t="str">
        <f>IF((COUNTIF('Dane uzupełniające'!$B$2:$B225,B132))=0,"","wiersz "&amp;(MATCH(B132,'Dane uzupełniające'!$B$1:$B$100,0)))</f>
        <v>wiersz 80</v>
      </c>
      <c r="B132" s="33">
        <v>2802</v>
      </c>
      <c r="C132" s="34" t="s">
        <v>130</v>
      </c>
      <c r="D132" s="35">
        <v>5</v>
      </c>
      <c r="E132" s="49"/>
      <c r="F132" s="31">
        <f t="shared" si="1"/>
        <v>0</v>
      </c>
    </row>
    <row r="133" spans="1:6" x14ac:dyDescent="0.25">
      <c r="A133" s="32" t="str">
        <f>IF((COUNTIF('Dane uzupełniające'!$B$2:$B226,B133))=0,"","wiersz "&amp;(MATCH(B133,'Dane uzupełniające'!$B$1:$B$100,0)))</f>
        <v/>
      </c>
      <c r="B133" s="33">
        <v>3148</v>
      </c>
      <c r="C133" s="34" t="s">
        <v>131</v>
      </c>
      <c r="D133" s="35">
        <v>1</v>
      </c>
      <c r="E133" s="49"/>
      <c r="F133" s="31">
        <f t="shared" si="1"/>
        <v>0</v>
      </c>
    </row>
    <row r="134" spans="1:6" x14ac:dyDescent="0.25">
      <c r="A134" s="32" t="str">
        <f>IF((COUNTIF('Dane uzupełniające'!$B$2:$B227,B134))=0,"","wiersz "&amp;(MATCH(B134,'Dane uzupełniające'!$B$1:$B$100,0)))</f>
        <v>wiersz 81</v>
      </c>
      <c r="B134" s="33">
        <v>2819</v>
      </c>
      <c r="C134" s="34" t="s">
        <v>132</v>
      </c>
      <c r="D134" s="35">
        <v>19</v>
      </c>
      <c r="E134" s="49"/>
      <c r="F134" s="31">
        <f t="shared" si="1"/>
        <v>0</v>
      </c>
    </row>
    <row r="135" spans="1:6" x14ac:dyDescent="0.25">
      <c r="A135" s="32" t="str">
        <f>IF((COUNTIF('Dane uzupełniające'!$B$2:$B228,B135))=0,"","wiersz "&amp;(MATCH(B135,'Dane uzupełniające'!$B$1:$B$100,0)))</f>
        <v>wiersz 82</v>
      </c>
      <c r="B135" s="33">
        <v>3082</v>
      </c>
      <c r="C135" s="34" t="s">
        <v>135</v>
      </c>
      <c r="D135" s="35">
        <v>15</v>
      </c>
      <c r="E135" s="49"/>
      <c r="F135" s="31">
        <f t="shared" si="1"/>
        <v>0</v>
      </c>
    </row>
    <row r="136" spans="1:6" x14ac:dyDescent="0.25">
      <c r="A136" s="32" t="str">
        <f>IF((COUNTIF('Dane uzupełniające'!$B$2:$B229,B136))=0,"","wiersz "&amp;(MATCH(B136,'Dane uzupełniające'!$B$1:$B$100,0)))</f>
        <v>wiersz 83</v>
      </c>
      <c r="B136" s="33">
        <v>3076</v>
      </c>
      <c r="C136" s="34" t="s">
        <v>137</v>
      </c>
      <c r="D136" s="35">
        <v>3</v>
      </c>
      <c r="E136" s="49"/>
      <c r="F136" s="31">
        <f t="shared" ref="F136:F191" si="2">E136*D136</f>
        <v>0</v>
      </c>
    </row>
    <row r="137" spans="1:6" x14ac:dyDescent="0.25">
      <c r="A137" s="32" t="str">
        <f>IF((COUNTIF('Dane uzupełniające'!$B$2:$B230,B137))=0,"","wiersz "&amp;(MATCH(B137,'Dane uzupełniające'!$B$1:$B$100,0)))</f>
        <v>wiersz 84</v>
      </c>
      <c r="B137" s="33">
        <v>3075</v>
      </c>
      <c r="C137" s="34" t="s">
        <v>138</v>
      </c>
      <c r="D137" s="35">
        <v>3</v>
      </c>
      <c r="E137" s="49"/>
      <c r="F137" s="31">
        <f t="shared" si="2"/>
        <v>0</v>
      </c>
    </row>
    <row r="138" spans="1:6" x14ac:dyDescent="0.25">
      <c r="A138" s="32" t="str">
        <f>IF((COUNTIF('Dane uzupełniające'!$B$2:$B231,B138))=0,"","wiersz "&amp;(MATCH(B138,'Dane uzupełniające'!$B$1:$B$100,0)))</f>
        <v>wiersz 85</v>
      </c>
      <c r="B138" s="33">
        <v>3070</v>
      </c>
      <c r="C138" s="34" t="s">
        <v>139</v>
      </c>
      <c r="D138" s="35">
        <v>2</v>
      </c>
      <c r="E138" s="49"/>
      <c r="F138" s="31">
        <f t="shared" si="2"/>
        <v>0</v>
      </c>
    </row>
    <row r="139" spans="1:6" x14ac:dyDescent="0.25">
      <c r="A139" s="32" t="str">
        <f>IF((COUNTIF('Dane uzupełniające'!$B$2:$B232,B139))=0,"","wiersz "&amp;(MATCH(B139,'Dane uzupełniające'!$B$1:$B$100,0)))</f>
        <v>wiersz 86</v>
      </c>
      <c r="B139" s="33">
        <v>3049</v>
      </c>
      <c r="C139" s="34" t="s">
        <v>140</v>
      </c>
      <c r="D139" s="35">
        <v>22</v>
      </c>
      <c r="E139" s="49"/>
      <c r="F139" s="31">
        <f t="shared" si="2"/>
        <v>0</v>
      </c>
    </row>
    <row r="140" spans="1:6" x14ac:dyDescent="0.25">
      <c r="A140" s="32" t="str">
        <f>IF((COUNTIF('Dane uzupełniające'!$B$2:$B233,B140))=0,"","wiersz "&amp;(MATCH(B140,'Dane uzupełniające'!$B$1:$B$100,0)))</f>
        <v>wiersz 87</v>
      </c>
      <c r="B140" s="33">
        <v>2855</v>
      </c>
      <c r="C140" s="34" t="s">
        <v>141</v>
      </c>
      <c r="D140" s="35">
        <v>50</v>
      </c>
      <c r="E140" s="49"/>
      <c r="F140" s="31">
        <f t="shared" si="2"/>
        <v>0</v>
      </c>
    </row>
    <row r="141" spans="1:6" x14ac:dyDescent="0.25">
      <c r="A141" s="32" t="str">
        <f>IF((COUNTIF('Dane uzupełniające'!$B$2:$B234,B141))=0,"","wiersz "&amp;(MATCH(B141,'Dane uzupełniające'!$B$1:$B$100,0)))</f>
        <v>wiersz 88</v>
      </c>
      <c r="B141" s="33">
        <v>2834</v>
      </c>
      <c r="C141" s="34" t="s">
        <v>139</v>
      </c>
      <c r="D141" s="35">
        <v>2</v>
      </c>
      <c r="E141" s="49"/>
      <c r="F141" s="31">
        <f t="shared" si="2"/>
        <v>0</v>
      </c>
    </row>
    <row r="142" spans="1:6" x14ac:dyDescent="0.25">
      <c r="A142" s="32" t="str">
        <f>IF((COUNTIF('Dane uzupełniające'!$B$2:$B235,B142))=0,"","wiersz "&amp;(MATCH(B142,'Dane uzupełniające'!$B$1:$B$100,0)))</f>
        <v>wiersz 89</v>
      </c>
      <c r="B142" s="33">
        <v>2824</v>
      </c>
      <c r="C142" s="34" t="s">
        <v>142</v>
      </c>
      <c r="D142" s="35">
        <v>1</v>
      </c>
      <c r="E142" s="49"/>
      <c r="F142" s="31">
        <f t="shared" si="2"/>
        <v>0</v>
      </c>
    </row>
    <row r="143" spans="1:6" x14ac:dyDescent="0.25">
      <c r="A143" s="32" t="str">
        <f>IF((COUNTIF('Dane uzupełniające'!$B$2:$B236,B143))=0,"","wiersz "&amp;(MATCH(B143,'Dane uzupełniające'!$B$1:$B$100,0)))</f>
        <v>wiersz 90</v>
      </c>
      <c r="B143" s="33">
        <v>2784</v>
      </c>
      <c r="C143" s="34" t="s">
        <v>143</v>
      </c>
      <c r="D143" s="35">
        <v>15</v>
      </c>
      <c r="E143" s="49"/>
      <c r="F143" s="31">
        <f t="shared" si="2"/>
        <v>0</v>
      </c>
    </row>
    <row r="144" spans="1:6" x14ac:dyDescent="0.25">
      <c r="A144" s="32" t="str">
        <f>IF((COUNTIF('Dane uzupełniające'!$B$2:$B237,B144))=0,"","wiersz "&amp;(MATCH(B144,'Dane uzupełniające'!$B$1:$B$100,0)))</f>
        <v>wiersz 91</v>
      </c>
      <c r="B144" s="33">
        <v>2776</v>
      </c>
      <c r="C144" s="34" t="s">
        <v>144</v>
      </c>
      <c r="D144" s="35">
        <v>30</v>
      </c>
      <c r="E144" s="49"/>
      <c r="F144" s="31">
        <f t="shared" si="2"/>
        <v>0</v>
      </c>
    </row>
    <row r="145" spans="1:6" x14ac:dyDescent="0.25">
      <c r="A145" s="32" t="str">
        <f>IF((COUNTIF('Dane uzupełniające'!$B$2:$B238,B145))=0,"","wiersz "&amp;(MATCH(B145,'Dane uzupełniające'!$B$1:$B$100,0)))</f>
        <v/>
      </c>
      <c r="B145" s="33">
        <v>3161</v>
      </c>
      <c r="C145" s="34" t="s">
        <v>258</v>
      </c>
      <c r="D145" s="35">
        <v>3</v>
      </c>
      <c r="E145" s="49"/>
      <c r="F145" s="31">
        <f t="shared" si="2"/>
        <v>0</v>
      </c>
    </row>
    <row r="146" spans="1:6" x14ac:dyDescent="0.25">
      <c r="A146" s="32" t="str">
        <f>IF((COUNTIF('Dane uzupełniające'!$B$2:$B239,B146))=0,"","wiersz "&amp;(MATCH(B146,'Dane uzupełniające'!$B$1:$B$100,0)))</f>
        <v/>
      </c>
      <c r="B146" s="33">
        <v>3160</v>
      </c>
      <c r="C146" s="34" t="s">
        <v>259</v>
      </c>
      <c r="D146" s="35">
        <v>3</v>
      </c>
      <c r="E146" s="49"/>
      <c r="F146" s="31">
        <f t="shared" si="2"/>
        <v>0</v>
      </c>
    </row>
    <row r="147" spans="1:6" x14ac:dyDescent="0.25">
      <c r="A147" s="32" t="str">
        <f>IF((COUNTIF('Dane uzupełniające'!$B$2:$B240,B147))=0,"","wiersz "&amp;(MATCH(B147,'Dane uzupełniające'!$B$1:$B$100,0)))</f>
        <v/>
      </c>
      <c r="B147" s="33">
        <v>3159</v>
      </c>
      <c r="C147" s="34" t="s">
        <v>260</v>
      </c>
      <c r="D147" s="35">
        <v>3</v>
      </c>
      <c r="E147" s="49"/>
      <c r="F147" s="31">
        <f t="shared" si="2"/>
        <v>0</v>
      </c>
    </row>
    <row r="148" spans="1:6" x14ac:dyDescent="0.25">
      <c r="A148" s="32" t="str">
        <f>IF((COUNTIF('Dane uzupełniające'!$B$2:$B241,B148))=0,"","wiersz "&amp;(MATCH(B148,'Dane uzupełniające'!$B$1:$B$100,0)))</f>
        <v/>
      </c>
      <c r="B148" s="33">
        <v>3158</v>
      </c>
      <c r="C148" s="34" t="s">
        <v>259</v>
      </c>
      <c r="D148" s="35">
        <v>3</v>
      </c>
      <c r="E148" s="49"/>
      <c r="F148" s="31">
        <f t="shared" si="2"/>
        <v>0</v>
      </c>
    </row>
    <row r="149" spans="1:6" x14ac:dyDescent="0.25">
      <c r="A149" s="32" t="str">
        <f>IF((COUNTIF('Dane uzupełniające'!$B$2:$B242,B149))=0,"","wiersz "&amp;(MATCH(B149,'Dane uzupełniające'!$B$1:$B$100,0)))</f>
        <v/>
      </c>
      <c r="B149" s="33">
        <v>3051</v>
      </c>
      <c r="C149" s="34" t="s">
        <v>261</v>
      </c>
      <c r="D149" s="35">
        <v>32</v>
      </c>
      <c r="E149" s="49"/>
      <c r="F149" s="31">
        <f t="shared" si="2"/>
        <v>0</v>
      </c>
    </row>
    <row r="150" spans="1:6" x14ac:dyDescent="0.25">
      <c r="A150" s="32" t="str">
        <f>IF((COUNTIF('Dane uzupełniające'!$B$2:$B243,B150))=0,"","wiersz "&amp;(MATCH(B150,'Dane uzupełniające'!$B$1:$B$100,0)))</f>
        <v/>
      </c>
      <c r="B150" s="33">
        <v>3047</v>
      </c>
      <c r="C150" s="34" t="s">
        <v>259</v>
      </c>
      <c r="D150" s="35">
        <v>1</v>
      </c>
      <c r="E150" s="49"/>
      <c r="F150" s="31">
        <f t="shared" si="2"/>
        <v>0</v>
      </c>
    </row>
    <row r="151" spans="1:6" x14ac:dyDescent="0.25">
      <c r="A151" s="32" t="str">
        <f>IF((COUNTIF('Dane uzupełniające'!$B$2:$B244,B151))=0,"","wiersz "&amp;(MATCH(B151,'Dane uzupełniające'!$B$1:$B$100,0)))</f>
        <v/>
      </c>
      <c r="B151" s="33">
        <v>3046</v>
      </c>
      <c r="C151" s="34" t="s">
        <v>259</v>
      </c>
      <c r="D151" s="35">
        <v>3</v>
      </c>
      <c r="E151" s="49"/>
      <c r="F151" s="31">
        <f t="shared" si="2"/>
        <v>0</v>
      </c>
    </row>
    <row r="152" spans="1:6" x14ac:dyDescent="0.25">
      <c r="A152" s="32" t="str">
        <f>IF((COUNTIF('Dane uzupełniające'!$B$2:$B245,B152))=0,"","wiersz "&amp;(MATCH(B152,'Dane uzupełniające'!$B$1:$B$100,0)))</f>
        <v/>
      </c>
      <c r="B152" s="33">
        <v>3045</v>
      </c>
      <c r="C152" s="34" t="s">
        <v>260</v>
      </c>
      <c r="D152" s="35">
        <v>3</v>
      </c>
      <c r="E152" s="49"/>
      <c r="F152" s="31">
        <f t="shared" si="2"/>
        <v>0</v>
      </c>
    </row>
    <row r="153" spans="1:6" x14ac:dyDescent="0.25">
      <c r="A153" s="32" t="str">
        <f>IF((COUNTIF('Dane uzupełniające'!$B$2:$B246,B153))=0,"","wiersz "&amp;(MATCH(B153,'Dane uzupełniające'!$B$1:$B$100,0)))</f>
        <v/>
      </c>
      <c r="B153" s="33">
        <v>3044</v>
      </c>
      <c r="C153" s="34" t="s">
        <v>258</v>
      </c>
      <c r="D153" s="35">
        <v>3</v>
      </c>
      <c r="E153" s="49"/>
      <c r="F153" s="31">
        <f t="shared" si="2"/>
        <v>0</v>
      </c>
    </row>
    <row r="154" spans="1:6" x14ac:dyDescent="0.25">
      <c r="A154" s="32" t="str">
        <f>IF((COUNTIF('Dane uzupełniające'!$B$2:$B247,B154))=0,"","wiersz "&amp;(MATCH(B154,'Dane uzupełniające'!$B$1:$B$100,0)))</f>
        <v/>
      </c>
      <c r="B154" s="33">
        <v>3042</v>
      </c>
      <c r="C154" s="34" t="s">
        <v>145</v>
      </c>
      <c r="D154" s="35">
        <v>10</v>
      </c>
      <c r="E154" s="49"/>
      <c r="F154" s="31">
        <f t="shared" si="2"/>
        <v>0</v>
      </c>
    </row>
    <row r="155" spans="1:6" x14ac:dyDescent="0.25">
      <c r="A155" s="32" t="str">
        <f>IF((COUNTIF('Dane uzupełniające'!$B$2:$B248,B155))=0,"","wiersz "&amp;(MATCH(B155,'Dane uzupełniające'!$B$1:$B$100,0)))</f>
        <v/>
      </c>
      <c r="B155" s="33">
        <v>3028</v>
      </c>
      <c r="C155" s="34" t="s">
        <v>146</v>
      </c>
      <c r="D155" s="35">
        <v>18</v>
      </c>
      <c r="E155" s="49"/>
      <c r="F155" s="31">
        <f t="shared" si="2"/>
        <v>0</v>
      </c>
    </row>
    <row r="156" spans="1:6" x14ac:dyDescent="0.25">
      <c r="A156" s="32" t="str">
        <f>IF((COUNTIF('Dane uzupełniające'!$B$2:$B249,B156))=0,"","wiersz "&amp;(MATCH(B156,'Dane uzupełniające'!$B$1:$B$100,0)))</f>
        <v/>
      </c>
      <c r="B156" s="33">
        <v>3027</v>
      </c>
      <c r="C156" s="34" t="s">
        <v>147</v>
      </c>
      <c r="D156" s="35">
        <v>18</v>
      </c>
      <c r="E156" s="49"/>
      <c r="F156" s="31">
        <f t="shared" si="2"/>
        <v>0</v>
      </c>
    </row>
    <row r="157" spans="1:6" x14ac:dyDescent="0.25">
      <c r="A157" s="32" t="str">
        <f>IF((COUNTIF('Dane uzupełniające'!$B$2:$B250,B157))=0,"","wiersz "&amp;(MATCH(B157,'Dane uzupełniające'!$B$1:$B$100,0)))</f>
        <v/>
      </c>
      <c r="B157" s="33">
        <v>3026</v>
      </c>
      <c r="C157" s="34" t="s">
        <v>148</v>
      </c>
      <c r="D157" s="35">
        <v>6</v>
      </c>
      <c r="E157" s="49"/>
      <c r="F157" s="31">
        <f t="shared" si="2"/>
        <v>0</v>
      </c>
    </row>
    <row r="158" spans="1:6" x14ac:dyDescent="0.25">
      <c r="A158" s="32" t="str">
        <f>IF((COUNTIF('Dane uzupełniające'!$B$2:$B251,B158))=0,"","wiersz "&amp;(MATCH(B158,'Dane uzupełniające'!$B$1:$B$100,0)))</f>
        <v/>
      </c>
      <c r="B158" s="33">
        <v>3025</v>
      </c>
      <c r="C158" s="34" t="s">
        <v>149</v>
      </c>
      <c r="D158" s="35">
        <v>7</v>
      </c>
      <c r="E158" s="49"/>
      <c r="F158" s="31">
        <f t="shared" si="2"/>
        <v>0</v>
      </c>
    </row>
    <row r="159" spans="1:6" x14ac:dyDescent="0.25">
      <c r="A159" s="32" t="str">
        <f>IF((COUNTIF('Dane uzupełniające'!$B$2:$B252,B159))=0,"","wiersz "&amp;(MATCH(B159,'Dane uzupełniające'!$B$1:$B$100,0)))</f>
        <v/>
      </c>
      <c r="B159" s="33">
        <v>3024</v>
      </c>
      <c r="C159" s="34" t="s">
        <v>150</v>
      </c>
      <c r="D159" s="35">
        <v>18</v>
      </c>
      <c r="E159" s="49"/>
      <c r="F159" s="31">
        <f t="shared" si="2"/>
        <v>0</v>
      </c>
    </row>
    <row r="160" spans="1:6" x14ac:dyDescent="0.25">
      <c r="A160" s="32" t="str">
        <f>IF((COUNTIF('Dane uzupełniające'!$B$2:$B253,B160))=0,"","wiersz "&amp;(MATCH(B160,'Dane uzupełniające'!$B$1:$B$100,0)))</f>
        <v/>
      </c>
      <c r="B160" s="33">
        <v>2773</v>
      </c>
      <c r="C160" s="34" t="s">
        <v>151</v>
      </c>
      <c r="D160" s="35">
        <v>1</v>
      </c>
      <c r="E160" s="49"/>
      <c r="F160" s="31">
        <f t="shared" si="2"/>
        <v>0</v>
      </c>
    </row>
    <row r="161" spans="1:6" x14ac:dyDescent="0.25">
      <c r="A161" s="32" t="str">
        <f>IF((COUNTIF('Dane uzupełniające'!$B$2:$B254,B161))=0,"","wiersz "&amp;(MATCH(B161,'Dane uzupełniające'!$B$1:$B$100,0)))</f>
        <v/>
      </c>
      <c r="B161" s="33">
        <v>2774</v>
      </c>
      <c r="C161" s="34" t="s">
        <v>152</v>
      </c>
      <c r="D161" s="35">
        <v>1</v>
      </c>
      <c r="E161" s="49"/>
      <c r="F161" s="31">
        <f t="shared" si="2"/>
        <v>0</v>
      </c>
    </row>
    <row r="162" spans="1:6" x14ac:dyDescent="0.25">
      <c r="A162" s="32" t="str">
        <f>IF((COUNTIF('Dane uzupełniające'!$B$2:$B255,B162))=0,"","wiersz "&amp;(MATCH(B162,'Dane uzupełniające'!$B$1:$B$100,0)))</f>
        <v/>
      </c>
      <c r="B162" s="33">
        <v>3041</v>
      </c>
      <c r="C162" s="34" t="s">
        <v>145</v>
      </c>
      <c r="D162" s="35">
        <v>10</v>
      </c>
      <c r="E162" s="49"/>
      <c r="F162" s="31">
        <f t="shared" si="2"/>
        <v>0</v>
      </c>
    </row>
    <row r="163" spans="1:6" x14ac:dyDescent="0.25">
      <c r="A163" s="32" t="str">
        <f>IF((COUNTIF('Dane uzupełniające'!$B$2:$B256,B163))=0,"","wiersz "&amp;(MATCH(B163,'Dane uzupełniające'!$B$1:$B$100,0)))</f>
        <v/>
      </c>
      <c r="B163" s="39">
        <v>2813</v>
      </c>
      <c r="C163" s="40" t="s">
        <v>153</v>
      </c>
      <c r="D163" s="41">
        <v>60</v>
      </c>
      <c r="E163" s="49"/>
      <c r="F163" s="31">
        <f t="shared" si="2"/>
        <v>0</v>
      </c>
    </row>
    <row r="164" spans="1:6" x14ac:dyDescent="0.25">
      <c r="A164" s="32" t="str">
        <f>IF((COUNTIF('Dane uzupełniające'!$B$2:$B257,B164))=0,"","wiersz "&amp;(MATCH(B164,'Dane uzupełniające'!$B$1:$B$100,0)))</f>
        <v/>
      </c>
      <c r="B164" s="33">
        <v>2769</v>
      </c>
      <c r="C164" s="34" t="s">
        <v>154</v>
      </c>
      <c r="D164" s="35">
        <v>1</v>
      </c>
      <c r="E164" s="49"/>
      <c r="F164" s="31">
        <f t="shared" si="2"/>
        <v>0</v>
      </c>
    </row>
    <row r="165" spans="1:6" x14ac:dyDescent="0.25">
      <c r="A165" s="32" t="str">
        <f>IF((COUNTIF('Dane uzupełniające'!$B$2:$B258,B165))=0,"","wiersz "&amp;(MATCH(B165,'Dane uzupełniające'!$B$1:$B$100,0)))</f>
        <v/>
      </c>
      <c r="B165" s="33">
        <v>2812</v>
      </c>
      <c r="C165" s="34" t="s">
        <v>155</v>
      </c>
      <c r="D165" s="35">
        <v>54</v>
      </c>
      <c r="E165" s="49"/>
      <c r="F165" s="31">
        <f t="shared" si="2"/>
        <v>0</v>
      </c>
    </row>
    <row r="166" spans="1:6" x14ac:dyDescent="0.25">
      <c r="A166" s="32" t="str">
        <f>IF((COUNTIF('Dane uzupełniające'!$B$2:$B259,B166))=0,"","wiersz "&amp;(MATCH(B166,'Dane uzupełniające'!$B$1:$B$100,0)))</f>
        <v/>
      </c>
      <c r="B166" s="33">
        <v>2770</v>
      </c>
      <c r="C166" s="34" t="s">
        <v>156</v>
      </c>
      <c r="D166" s="35">
        <v>1</v>
      </c>
      <c r="E166" s="49"/>
      <c r="F166" s="31">
        <f t="shared" si="2"/>
        <v>0</v>
      </c>
    </row>
    <row r="167" spans="1:6" x14ac:dyDescent="0.25">
      <c r="A167" s="32" t="str">
        <f>IF((COUNTIF('Dane uzupełniające'!$B$2:$B260,B167))=0,"","wiersz "&amp;(MATCH(B167,'Dane uzupełniające'!$B$1:$B$100,0)))</f>
        <v/>
      </c>
      <c r="B167" s="33">
        <v>3111</v>
      </c>
      <c r="C167" s="34" t="s">
        <v>157</v>
      </c>
      <c r="D167" s="35">
        <v>56</v>
      </c>
      <c r="E167" s="49"/>
      <c r="F167" s="31">
        <f t="shared" si="2"/>
        <v>0</v>
      </c>
    </row>
    <row r="168" spans="1:6" x14ac:dyDescent="0.25">
      <c r="A168" s="32" t="str">
        <f>IF((COUNTIF('Dane uzupełniające'!$B$2:$B261,B168))=0,"","wiersz "&amp;(MATCH(B168,'Dane uzupełniające'!$B$1:$B$100,0)))</f>
        <v/>
      </c>
      <c r="B168" s="33">
        <v>3110</v>
      </c>
      <c r="C168" s="34" t="s">
        <v>158</v>
      </c>
      <c r="D168" s="35">
        <v>56</v>
      </c>
      <c r="E168" s="49"/>
      <c r="F168" s="31">
        <f t="shared" si="2"/>
        <v>0</v>
      </c>
    </row>
    <row r="169" spans="1:6" x14ac:dyDescent="0.25">
      <c r="A169" s="32" t="str">
        <f>IF((COUNTIF('Dane uzupełniające'!$B$2:$B262,B169))=0,"","wiersz "&amp;(MATCH(B169,'Dane uzupełniające'!$B$1:$B$100,0)))</f>
        <v/>
      </c>
      <c r="B169" s="33">
        <v>3091</v>
      </c>
      <c r="C169" s="34" t="s">
        <v>159</v>
      </c>
      <c r="D169" s="35">
        <v>8</v>
      </c>
      <c r="E169" s="49"/>
      <c r="F169" s="31">
        <f t="shared" si="2"/>
        <v>0</v>
      </c>
    </row>
    <row r="170" spans="1:6" x14ac:dyDescent="0.25">
      <c r="A170" s="32" t="str">
        <f>IF((COUNTIF('Dane uzupełniające'!$B$2:$B263,B170))=0,"","wiersz "&amp;(MATCH(B170,'Dane uzupełniające'!$B$1:$B$100,0)))</f>
        <v/>
      </c>
      <c r="B170" s="33">
        <v>3090</v>
      </c>
      <c r="C170" s="34" t="s">
        <v>160</v>
      </c>
      <c r="D170" s="35">
        <v>8</v>
      </c>
      <c r="E170" s="49"/>
      <c r="F170" s="31">
        <f t="shared" si="2"/>
        <v>0</v>
      </c>
    </row>
    <row r="171" spans="1:6" x14ac:dyDescent="0.25">
      <c r="A171" s="32" t="str">
        <f>IF((COUNTIF('Dane uzupełniające'!$B$2:$B264,B171))=0,"","wiersz "&amp;(MATCH(B171,'Dane uzupełniające'!$B$1:$B$100,0)))</f>
        <v/>
      </c>
      <c r="B171" s="33">
        <v>3080</v>
      </c>
      <c r="C171" s="34" t="s">
        <v>161</v>
      </c>
      <c r="D171" s="35">
        <v>40</v>
      </c>
      <c r="E171" s="49"/>
      <c r="F171" s="31">
        <f t="shared" si="2"/>
        <v>0</v>
      </c>
    </row>
    <row r="172" spans="1:6" x14ac:dyDescent="0.25">
      <c r="A172" s="32" t="str">
        <f>IF((COUNTIF('Dane uzupełniające'!$B$2:$B265,B172))=0,"","wiersz "&amp;(MATCH(B172,'Dane uzupełniające'!$B$1:$B$100,0)))</f>
        <v/>
      </c>
      <c r="B172" s="33">
        <v>3069</v>
      </c>
      <c r="C172" s="34" t="s">
        <v>162</v>
      </c>
      <c r="D172" s="35">
        <v>1</v>
      </c>
      <c r="E172" s="49"/>
      <c r="F172" s="31">
        <f t="shared" si="2"/>
        <v>0</v>
      </c>
    </row>
    <row r="173" spans="1:6" x14ac:dyDescent="0.25">
      <c r="A173" s="32" t="str">
        <f>IF((COUNTIF('Dane uzupełniające'!$B$2:$B266,B173))=0,"","wiersz "&amp;(MATCH(B173,'Dane uzupełniające'!$B$1:$B$100,0)))</f>
        <v/>
      </c>
      <c r="B173" s="33">
        <v>3061</v>
      </c>
      <c r="C173" s="34" t="s">
        <v>163</v>
      </c>
      <c r="D173" s="35">
        <v>2</v>
      </c>
      <c r="E173" s="49"/>
      <c r="F173" s="31">
        <f t="shared" si="2"/>
        <v>0</v>
      </c>
    </row>
    <row r="174" spans="1:6" x14ac:dyDescent="0.25">
      <c r="A174" s="32" t="str">
        <f>IF((COUNTIF('Dane uzupełniające'!$B$2:$B267,B174))=0,"","wiersz "&amp;(MATCH(B174,'Dane uzupełniające'!$B$1:$B$100,0)))</f>
        <v/>
      </c>
      <c r="B174" s="33">
        <v>2849</v>
      </c>
      <c r="C174" s="34" t="s">
        <v>164</v>
      </c>
      <c r="D174" s="35">
        <v>56</v>
      </c>
      <c r="E174" s="49"/>
      <c r="F174" s="31">
        <f t="shared" si="2"/>
        <v>0</v>
      </c>
    </row>
    <row r="175" spans="1:6" x14ac:dyDescent="0.25">
      <c r="A175" s="32" t="str">
        <f>IF((COUNTIF('Dane uzupełniające'!$B$2:$B268,B175))=0,"","wiersz "&amp;(MATCH(B175,'Dane uzupełniające'!$B$1:$B$100,0)))</f>
        <v/>
      </c>
      <c r="B175" s="33">
        <v>2848</v>
      </c>
      <c r="C175" s="34" t="s">
        <v>165</v>
      </c>
      <c r="D175" s="35">
        <v>56</v>
      </c>
      <c r="E175" s="49"/>
      <c r="F175" s="31">
        <f t="shared" si="2"/>
        <v>0</v>
      </c>
    </row>
    <row r="176" spans="1:6" x14ac:dyDescent="0.25">
      <c r="A176" s="32" t="str">
        <f>IF((COUNTIF('Dane uzupełniające'!$B$2:$B269,B176))=0,"","wiersz "&amp;(MATCH(B176,'Dane uzupełniające'!$B$1:$B$100,0)))</f>
        <v/>
      </c>
      <c r="B176" s="33">
        <v>2806</v>
      </c>
      <c r="C176" s="34" t="s">
        <v>166</v>
      </c>
      <c r="D176" s="35">
        <v>25</v>
      </c>
      <c r="E176" s="49"/>
      <c r="F176" s="31">
        <f t="shared" si="2"/>
        <v>0</v>
      </c>
    </row>
    <row r="177" spans="1:6" x14ac:dyDescent="0.25">
      <c r="A177" s="32" t="str">
        <f>IF((COUNTIF('Dane uzupełniające'!$B$2:$B270,B177))=0,"","wiersz "&amp;(MATCH(B177,'Dane uzupełniające'!$B$1:$B$100,0)))</f>
        <v/>
      </c>
      <c r="B177" s="33">
        <v>2795</v>
      </c>
      <c r="C177" s="34" t="s">
        <v>262</v>
      </c>
      <c r="D177" s="35">
        <v>50</v>
      </c>
      <c r="E177" s="49"/>
      <c r="F177" s="31">
        <f t="shared" si="2"/>
        <v>0</v>
      </c>
    </row>
    <row r="178" spans="1:6" x14ac:dyDescent="0.25">
      <c r="A178" s="32" t="str">
        <f>IF((COUNTIF('Dane uzupełniające'!$B$2:$B271,B178))=0,"","wiersz "&amp;(MATCH(B178,'Dane uzupełniające'!$B$1:$B$100,0)))</f>
        <v/>
      </c>
      <c r="B178" s="33">
        <v>2782</v>
      </c>
      <c r="C178" s="34" t="s">
        <v>167</v>
      </c>
      <c r="D178" s="35">
        <v>40</v>
      </c>
      <c r="E178" s="49"/>
      <c r="F178" s="31">
        <f t="shared" si="2"/>
        <v>0</v>
      </c>
    </row>
    <row r="179" spans="1:6" x14ac:dyDescent="0.25">
      <c r="A179" s="32" t="str">
        <f>IF((COUNTIF('Dane uzupełniające'!$B$2:$B272,B179))=0,"","wiersz "&amp;(MATCH(B179,'Dane uzupełniające'!$B$1:$B$100,0)))</f>
        <v/>
      </c>
      <c r="B179" s="33">
        <v>2771</v>
      </c>
      <c r="C179" s="34" t="s">
        <v>168</v>
      </c>
      <c r="D179" s="35">
        <v>1</v>
      </c>
      <c r="E179" s="49"/>
      <c r="F179" s="31">
        <f t="shared" si="2"/>
        <v>0</v>
      </c>
    </row>
    <row r="180" spans="1:6" x14ac:dyDescent="0.25">
      <c r="A180" s="32" t="str">
        <f>IF((COUNTIF('Dane uzupełniające'!$B$2:$B273,B180))=0,"","wiersz "&amp;(MATCH(B180,'Dane uzupełniające'!$B$1:$B$100,0)))</f>
        <v>wiersz 92</v>
      </c>
      <c r="B180" s="33">
        <v>3142</v>
      </c>
      <c r="C180" s="34" t="s">
        <v>169</v>
      </c>
      <c r="D180" s="35">
        <v>1</v>
      </c>
      <c r="E180" s="49"/>
      <c r="F180" s="31">
        <f t="shared" si="2"/>
        <v>0</v>
      </c>
    </row>
    <row r="181" spans="1:6" x14ac:dyDescent="0.25">
      <c r="A181" s="32" t="str">
        <f>IF((COUNTIF('Dane uzupełniające'!$B$2:$B274,B181))=0,"","wiersz "&amp;(MATCH(B181,'Dane uzupełniające'!$B$1:$B$100,0)))</f>
        <v/>
      </c>
      <c r="B181" s="33">
        <v>2772</v>
      </c>
      <c r="C181" s="34" t="s">
        <v>172</v>
      </c>
      <c r="D181" s="35">
        <v>1</v>
      </c>
      <c r="E181" s="49"/>
      <c r="F181" s="31">
        <f t="shared" si="2"/>
        <v>0</v>
      </c>
    </row>
    <row r="182" spans="1:6" x14ac:dyDescent="0.25">
      <c r="A182" s="32" t="str">
        <f>IF((COUNTIF('Dane uzupełniające'!$B$2:$B275,B182))=0,"","wiersz "&amp;(MATCH(B182,'Dane uzupełniające'!$B$1:$B$100,0)))</f>
        <v>wiersz 93</v>
      </c>
      <c r="B182" s="33">
        <v>2777</v>
      </c>
      <c r="C182" s="34" t="s">
        <v>173</v>
      </c>
      <c r="D182" s="35">
        <v>1</v>
      </c>
      <c r="E182" s="49"/>
      <c r="F182" s="31">
        <f t="shared" si="2"/>
        <v>0</v>
      </c>
    </row>
    <row r="183" spans="1:6" x14ac:dyDescent="0.25">
      <c r="A183" s="32" t="str">
        <f>IF((COUNTIF('Dane uzupełniające'!$B$2:$B276,B183))=0,"","wiersz "&amp;(MATCH(B183,'Dane uzupełniające'!$B$1:$B$100,0)))</f>
        <v/>
      </c>
      <c r="B183" s="33">
        <v>3150</v>
      </c>
      <c r="C183" s="34" t="s">
        <v>175</v>
      </c>
      <c r="D183" s="35">
        <v>1</v>
      </c>
      <c r="E183" s="49"/>
      <c r="F183" s="31">
        <f t="shared" si="2"/>
        <v>0</v>
      </c>
    </row>
    <row r="184" spans="1:6" x14ac:dyDescent="0.25">
      <c r="A184" s="32" t="str">
        <f>IF((COUNTIF('Dane uzupełniające'!$B$2:$B277,B184))=0,"","wiersz "&amp;(MATCH(B184,'Dane uzupełniające'!$B$1:$B$100,0)))</f>
        <v/>
      </c>
      <c r="B184" s="33">
        <v>3134</v>
      </c>
      <c r="C184" s="34" t="s">
        <v>176</v>
      </c>
      <c r="D184" s="35">
        <v>1</v>
      </c>
      <c r="E184" s="49"/>
      <c r="F184" s="31">
        <f t="shared" si="2"/>
        <v>0</v>
      </c>
    </row>
    <row r="185" spans="1:6" x14ac:dyDescent="0.25">
      <c r="A185" s="32" t="str">
        <f>IF((COUNTIF('Dane uzupełniające'!$B$2:$B278,B185))=0,"","wiersz "&amp;(MATCH(B185,'Dane uzupełniające'!$B$1:$B$100,0)))</f>
        <v/>
      </c>
      <c r="B185" s="33">
        <v>3133</v>
      </c>
      <c r="C185" s="34" t="s">
        <v>177</v>
      </c>
      <c r="D185" s="35">
        <v>1</v>
      </c>
      <c r="E185" s="49"/>
      <c r="F185" s="31">
        <f t="shared" si="2"/>
        <v>0</v>
      </c>
    </row>
    <row r="186" spans="1:6" x14ac:dyDescent="0.25">
      <c r="A186" s="32" t="str">
        <f>IF((COUNTIF('Dane uzupełniające'!$B$2:$B279,B186))=0,"","wiersz "&amp;(MATCH(B186,'Dane uzupełniające'!$B$1:$B$100,0)))</f>
        <v>wiersz 94</v>
      </c>
      <c r="B186" s="33">
        <v>3057</v>
      </c>
      <c r="C186" s="34" t="s">
        <v>178</v>
      </c>
      <c r="D186" s="35">
        <v>3</v>
      </c>
      <c r="E186" s="49"/>
      <c r="F186" s="31">
        <f t="shared" si="2"/>
        <v>0</v>
      </c>
    </row>
    <row r="187" spans="1:6" x14ac:dyDescent="0.25">
      <c r="A187" s="32" t="str">
        <f>IF((COUNTIF('Dane uzupełniające'!$B$2:$B280,B187))=0,"","wiersz "&amp;(MATCH(B187,'Dane uzupełniające'!$B$1:$B$100,0)))</f>
        <v>wiersz 95</v>
      </c>
      <c r="B187" s="33">
        <v>3055</v>
      </c>
      <c r="C187" s="34" t="s">
        <v>180</v>
      </c>
      <c r="D187" s="35">
        <v>1</v>
      </c>
      <c r="E187" s="49"/>
      <c r="F187" s="31">
        <f t="shared" si="2"/>
        <v>0</v>
      </c>
    </row>
    <row r="188" spans="1:6" x14ac:dyDescent="0.25">
      <c r="A188" s="32" t="str">
        <f>IF((COUNTIF('Dane uzupełniające'!$B$2:$B281,B188))=0,"","wiersz "&amp;(MATCH(B188,'Dane uzupełniające'!$B$1:$B$100,0)))</f>
        <v>wiersz 96</v>
      </c>
      <c r="B188" s="33">
        <v>3053</v>
      </c>
      <c r="C188" s="34" t="s">
        <v>181</v>
      </c>
      <c r="D188" s="35">
        <v>5</v>
      </c>
      <c r="E188" s="49"/>
      <c r="F188" s="31">
        <f t="shared" si="2"/>
        <v>0</v>
      </c>
    </row>
    <row r="189" spans="1:6" x14ac:dyDescent="0.25">
      <c r="A189" s="32" t="str">
        <f>IF((COUNTIF('Dane uzupełniające'!$B$2:$B282,B189))=0,"","wiersz "&amp;(MATCH(B189,'Dane uzupełniające'!$B$1:$B$100,0)))</f>
        <v>wiersz 97</v>
      </c>
      <c r="B189" s="33">
        <v>3018</v>
      </c>
      <c r="C189" s="34" t="s">
        <v>182</v>
      </c>
      <c r="D189" s="35">
        <v>10</v>
      </c>
      <c r="E189" s="49"/>
      <c r="F189" s="31">
        <f t="shared" si="2"/>
        <v>0</v>
      </c>
    </row>
    <row r="190" spans="1:6" x14ac:dyDescent="0.25">
      <c r="A190" s="32" t="str">
        <f>IF((COUNTIF('Dane uzupełniające'!$B$2:$B283,B190))=0,"","wiersz "&amp;(MATCH(B190,'Dane uzupełniające'!$B$1:$B$100,0)))</f>
        <v>wiersz 98</v>
      </c>
      <c r="B190" s="33">
        <v>3104</v>
      </c>
      <c r="C190" s="34" t="s">
        <v>183</v>
      </c>
      <c r="D190" s="35">
        <v>1</v>
      </c>
      <c r="E190" s="49"/>
      <c r="F190" s="31">
        <f t="shared" si="2"/>
        <v>0</v>
      </c>
    </row>
    <row r="191" spans="1:6" ht="15.75" thickBot="1" x14ac:dyDescent="0.3">
      <c r="A191" s="42" t="str">
        <f>IF((COUNTIF('Dane uzupełniające'!$B$2:$B284,B191))=0,"","wiersz "&amp;(MATCH(B191,'Dane uzupełniające'!$B$1:$B$100,0)))</f>
        <v/>
      </c>
      <c r="B191" s="43"/>
      <c r="C191" s="44" t="s">
        <v>240</v>
      </c>
      <c r="D191" s="45">
        <v>64</v>
      </c>
      <c r="E191" s="50"/>
      <c r="F191" s="31">
        <f t="shared" si="2"/>
        <v>0</v>
      </c>
    </row>
    <row r="192" spans="1:6" ht="16.5" thickBot="1" x14ac:dyDescent="0.3">
      <c r="E192" s="46" t="s">
        <v>241</v>
      </c>
      <c r="F192" s="47">
        <f>SUM(F7:F191)</f>
        <v>0</v>
      </c>
    </row>
  </sheetData>
  <sheetProtection algorithmName="SHA-512" hashValue="4L4FT7vLuvs2BEaMGE1UsxJRAH7RMDlwXgQ1EK5RaB1tAUmDS+Jq/g9iQxz6EJU4Rxik8UYLJ0Nj+aa6DGCgpA==" saltValue="1suzmIQmrf/0iwWPU68eAA==" spinCount="100000" sheet="1" objects="1" scenarios="1"/>
  <mergeCells count="2">
    <mergeCell ref="A3:J3"/>
    <mergeCell ref="B2:F2"/>
  </mergeCells>
  <pageMargins left="0.7" right="0.7" top="0.75" bottom="0.75" header="0.3" footer="0.3"/>
  <pageSetup paperSize="9" scale="25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5A86-EE87-45A0-AEEF-378D3E1A300C}">
  <sheetPr>
    <tabColor theme="9" tint="-0.249977111117893"/>
    <pageSetUpPr fitToPage="1"/>
  </sheetPr>
  <dimension ref="A1:H109"/>
  <sheetViews>
    <sheetView tabSelected="1" zoomScaleNormal="100" workbookViewId="0">
      <selection activeCell="C16" sqref="C16:C37"/>
    </sheetView>
  </sheetViews>
  <sheetFormatPr defaultColWidth="9.140625" defaultRowHeight="15" x14ac:dyDescent="0.25"/>
  <cols>
    <col min="1" max="1" width="13.28515625" style="7" customWidth="1"/>
    <col min="2" max="2" width="6.28515625" style="7" bestFit="1" customWidth="1"/>
    <col min="3" max="3" width="39" style="7" bestFit="1" customWidth="1"/>
    <col min="4" max="4" width="49.42578125" style="7" bestFit="1" customWidth="1"/>
    <col min="5" max="5" width="58.140625" style="10" bestFit="1" customWidth="1"/>
    <col min="6" max="6" width="7.140625" style="3" bestFit="1" customWidth="1"/>
    <col min="7" max="7" width="10.140625" style="5" bestFit="1" customWidth="1"/>
    <col min="8" max="8" width="29.140625" style="3" bestFit="1" customWidth="1"/>
    <col min="9" max="9" width="15.140625" style="3" bestFit="1" customWidth="1"/>
    <col min="10" max="10" width="15.28515625" style="3" bestFit="1" customWidth="1"/>
    <col min="11" max="11" width="20.85546875" style="3" bestFit="1" customWidth="1"/>
    <col min="12" max="12" width="24.5703125" style="3" bestFit="1" customWidth="1"/>
    <col min="13" max="13" width="23.140625" style="3" bestFit="1" customWidth="1"/>
    <col min="14" max="14" width="18" style="3" bestFit="1" customWidth="1"/>
    <col min="15" max="16384" width="9.140625" style="3"/>
  </cols>
  <sheetData>
    <row r="1" spans="1:5" ht="16.5" thickBot="1" x14ac:dyDescent="0.3">
      <c r="A1" s="1" t="s">
        <v>188</v>
      </c>
    </row>
    <row r="2" spans="1:5" ht="16.5" thickBot="1" x14ac:dyDescent="0.3">
      <c r="A2" s="1"/>
      <c r="B2" s="6" t="s">
        <v>0</v>
      </c>
      <c r="C2" s="4" t="s">
        <v>1</v>
      </c>
      <c r="D2" s="4" t="s">
        <v>3</v>
      </c>
      <c r="E2" s="51" t="s">
        <v>185</v>
      </c>
    </row>
    <row r="3" spans="1:5" ht="30" x14ac:dyDescent="0.25">
      <c r="B3" s="52">
        <v>2839</v>
      </c>
      <c r="C3" s="2" t="s">
        <v>7</v>
      </c>
      <c r="D3" s="2" t="s">
        <v>8</v>
      </c>
      <c r="E3" s="53" t="s">
        <v>189</v>
      </c>
    </row>
    <row r="4" spans="1:5" ht="30" x14ac:dyDescent="0.25">
      <c r="B4" s="52">
        <v>2798</v>
      </c>
      <c r="C4" s="2" t="s">
        <v>9</v>
      </c>
      <c r="D4" s="2" t="s">
        <v>10</v>
      </c>
      <c r="E4" s="53" t="s">
        <v>229</v>
      </c>
    </row>
    <row r="5" spans="1:5" x14ac:dyDescent="0.25">
      <c r="B5" s="52">
        <v>2765</v>
      </c>
      <c r="C5" s="2" t="s">
        <v>14</v>
      </c>
      <c r="D5" s="2"/>
      <c r="E5" s="80" t="s">
        <v>190</v>
      </c>
    </row>
    <row r="6" spans="1:5" x14ac:dyDescent="0.25">
      <c r="B6" s="52">
        <v>2764</v>
      </c>
      <c r="C6" s="2" t="s">
        <v>15</v>
      </c>
      <c r="D6" s="2"/>
      <c r="E6" s="82"/>
    </row>
    <row r="7" spans="1:5" x14ac:dyDescent="0.25">
      <c r="B7" s="52">
        <v>2759</v>
      </c>
      <c r="C7" s="2" t="s">
        <v>19</v>
      </c>
      <c r="D7" s="2" t="s">
        <v>20</v>
      </c>
      <c r="E7" s="53" t="s">
        <v>191</v>
      </c>
    </row>
    <row r="8" spans="1:5" x14ac:dyDescent="0.25">
      <c r="B8" s="52">
        <v>3031</v>
      </c>
      <c r="C8" s="2" t="s">
        <v>24</v>
      </c>
      <c r="D8" s="2" t="s">
        <v>25</v>
      </c>
      <c r="E8" s="80" t="s">
        <v>230</v>
      </c>
    </row>
    <row r="9" spans="1:5" x14ac:dyDescent="0.25">
      <c r="B9" s="52">
        <v>3030</v>
      </c>
      <c r="C9" s="2" t="s">
        <v>26</v>
      </c>
      <c r="D9" s="2" t="s">
        <v>25</v>
      </c>
      <c r="E9" s="82"/>
    </row>
    <row r="10" spans="1:5" ht="30.75" thickBot="1" x14ac:dyDescent="0.3">
      <c r="B10" s="54">
        <v>3029</v>
      </c>
      <c r="C10" s="8" t="s">
        <v>27</v>
      </c>
      <c r="D10" s="8"/>
      <c r="E10" s="55" t="s">
        <v>192</v>
      </c>
    </row>
    <row r="13" spans="1:5" ht="16.5" thickBot="1" x14ac:dyDescent="0.3">
      <c r="A13" s="1" t="s">
        <v>187</v>
      </c>
    </row>
    <row r="14" spans="1:5" ht="16.5" thickBot="1" x14ac:dyDescent="0.3">
      <c r="A14" s="1"/>
      <c r="B14" s="56" t="s">
        <v>0</v>
      </c>
      <c r="C14" s="57" t="s">
        <v>1</v>
      </c>
      <c r="D14" s="57" t="s">
        <v>3</v>
      </c>
      <c r="E14" s="58" t="s">
        <v>185</v>
      </c>
    </row>
    <row r="15" spans="1:5" ht="60" x14ac:dyDescent="0.25">
      <c r="A15" s="1"/>
      <c r="B15" s="59">
        <v>3005</v>
      </c>
      <c r="C15" s="60" t="s">
        <v>205</v>
      </c>
      <c r="D15" s="61"/>
      <c r="E15" s="62" t="s">
        <v>231</v>
      </c>
    </row>
    <row r="16" spans="1:5" x14ac:dyDescent="0.25">
      <c r="B16" s="52">
        <v>3152</v>
      </c>
      <c r="C16" s="76" t="s">
        <v>193</v>
      </c>
      <c r="D16" s="76" t="s">
        <v>232</v>
      </c>
      <c r="E16" s="78"/>
    </row>
    <row r="17" spans="2:5" x14ac:dyDescent="0.25">
      <c r="B17" s="64">
        <v>3120</v>
      </c>
      <c r="C17" s="76"/>
      <c r="D17" s="76"/>
      <c r="E17" s="78"/>
    </row>
    <row r="18" spans="2:5" x14ac:dyDescent="0.25">
      <c r="B18" s="64">
        <v>3106</v>
      </c>
      <c r="C18" s="76"/>
      <c r="D18" s="76"/>
      <c r="E18" s="78"/>
    </row>
    <row r="19" spans="2:5" x14ac:dyDescent="0.25">
      <c r="B19" s="64">
        <v>3101</v>
      </c>
      <c r="C19" s="76"/>
      <c r="D19" s="76"/>
      <c r="E19" s="78"/>
    </row>
    <row r="20" spans="2:5" x14ac:dyDescent="0.25">
      <c r="B20" s="64">
        <v>3099</v>
      </c>
      <c r="C20" s="76"/>
      <c r="D20" s="76"/>
      <c r="E20" s="78"/>
    </row>
    <row r="21" spans="2:5" x14ac:dyDescent="0.25">
      <c r="B21" s="64">
        <v>3096</v>
      </c>
      <c r="C21" s="76"/>
      <c r="D21" s="76"/>
      <c r="E21" s="78"/>
    </row>
    <row r="22" spans="2:5" x14ac:dyDescent="0.25">
      <c r="B22" s="64">
        <v>3094</v>
      </c>
      <c r="C22" s="76"/>
      <c r="D22" s="76"/>
      <c r="E22" s="78"/>
    </row>
    <row r="23" spans="2:5" x14ac:dyDescent="0.25">
      <c r="B23" s="64">
        <v>3093</v>
      </c>
      <c r="C23" s="76"/>
      <c r="D23" s="76"/>
      <c r="E23" s="78"/>
    </row>
    <row r="24" spans="2:5" x14ac:dyDescent="0.25">
      <c r="B24" s="64">
        <v>3092</v>
      </c>
      <c r="C24" s="76"/>
      <c r="D24" s="76"/>
      <c r="E24" s="78"/>
    </row>
    <row r="25" spans="2:5" x14ac:dyDescent="0.25">
      <c r="B25" s="64">
        <v>3086</v>
      </c>
      <c r="C25" s="76"/>
      <c r="D25" s="76"/>
      <c r="E25" s="78"/>
    </row>
    <row r="26" spans="2:5" x14ac:dyDescent="0.25">
      <c r="B26" s="64">
        <v>3085</v>
      </c>
      <c r="C26" s="76"/>
      <c r="D26" s="76"/>
      <c r="E26" s="78"/>
    </row>
    <row r="27" spans="2:5" x14ac:dyDescent="0.25">
      <c r="B27" s="64">
        <v>3084</v>
      </c>
      <c r="C27" s="76"/>
      <c r="D27" s="76"/>
      <c r="E27" s="78"/>
    </row>
    <row r="28" spans="2:5" x14ac:dyDescent="0.25">
      <c r="B28" s="64">
        <v>3083</v>
      </c>
      <c r="C28" s="76"/>
      <c r="D28" s="76"/>
      <c r="E28" s="78"/>
    </row>
    <row r="29" spans="2:5" x14ac:dyDescent="0.25">
      <c r="B29" s="64">
        <v>3071</v>
      </c>
      <c r="C29" s="76"/>
      <c r="D29" s="76"/>
      <c r="E29" s="78"/>
    </row>
    <row r="30" spans="2:5" x14ac:dyDescent="0.25">
      <c r="B30" s="64">
        <v>2835</v>
      </c>
      <c r="C30" s="76"/>
      <c r="D30" s="76"/>
      <c r="E30" s="78"/>
    </row>
    <row r="31" spans="2:5" x14ac:dyDescent="0.25">
      <c r="B31" s="64">
        <v>2833</v>
      </c>
      <c r="C31" s="76"/>
      <c r="D31" s="76"/>
      <c r="E31" s="78"/>
    </row>
    <row r="32" spans="2:5" x14ac:dyDescent="0.25">
      <c r="B32" s="64">
        <v>2793</v>
      </c>
      <c r="C32" s="76"/>
      <c r="D32" s="76"/>
      <c r="E32" s="78"/>
    </row>
    <row r="33" spans="2:5" x14ac:dyDescent="0.25">
      <c r="B33" s="64">
        <v>2792</v>
      </c>
      <c r="C33" s="76"/>
      <c r="D33" s="76"/>
      <c r="E33" s="78"/>
    </row>
    <row r="34" spans="2:5" x14ac:dyDescent="0.25">
      <c r="B34" s="64">
        <v>2791</v>
      </c>
      <c r="C34" s="76"/>
      <c r="D34" s="76"/>
      <c r="E34" s="78"/>
    </row>
    <row r="35" spans="2:5" x14ac:dyDescent="0.25">
      <c r="B35" s="64">
        <v>2790</v>
      </c>
      <c r="C35" s="76"/>
      <c r="D35" s="76"/>
      <c r="E35" s="78"/>
    </row>
    <row r="36" spans="2:5" x14ac:dyDescent="0.25">
      <c r="B36" s="64">
        <v>2789</v>
      </c>
      <c r="C36" s="76"/>
      <c r="D36" s="76"/>
      <c r="E36" s="78"/>
    </row>
    <row r="37" spans="2:5" x14ac:dyDescent="0.25">
      <c r="B37" s="64">
        <v>2564</v>
      </c>
      <c r="C37" s="76"/>
      <c r="D37" s="76"/>
      <c r="E37" s="78"/>
    </row>
    <row r="38" spans="2:5" x14ac:dyDescent="0.25">
      <c r="B38" s="52">
        <v>3140</v>
      </c>
      <c r="C38" s="2" t="s">
        <v>30</v>
      </c>
      <c r="D38" s="2" t="s">
        <v>222</v>
      </c>
      <c r="E38" s="78" t="s">
        <v>233</v>
      </c>
    </row>
    <row r="39" spans="2:5" x14ac:dyDescent="0.25">
      <c r="B39" s="52">
        <v>3139</v>
      </c>
      <c r="C39" s="2" t="s">
        <v>31</v>
      </c>
      <c r="D39" s="2" t="s">
        <v>222</v>
      </c>
      <c r="E39" s="78"/>
    </row>
    <row r="40" spans="2:5" x14ac:dyDescent="0.25">
      <c r="B40" s="52">
        <v>3138</v>
      </c>
      <c r="C40" s="2" t="s">
        <v>32</v>
      </c>
      <c r="D40" s="2" t="s">
        <v>222</v>
      </c>
      <c r="E40" s="78"/>
    </row>
    <row r="41" spans="2:5" x14ac:dyDescent="0.25">
      <c r="B41" s="52">
        <v>3137</v>
      </c>
      <c r="C41" s="2" t="s">
        <v>33</v>
      </c>
      <c r="D41" s="2" t="s">
        <v>222</v>
      </c>
      <c r="E41" s="78"/>
    </row>
    <row r="42" spans="2:5" x14ac:dyDescent="0.25">
      <c r="B42" s="52">
        <v>3136</v>
      </c>
      <c r="C42" s="2" t="s">
        <v>34</v>
      </c>
      <c r="D42" s="2" t="s">
        <v>222</v>
      </c>
      <c r="E42" s="78"/>
    </row>
    <row r="43" spans="2:5" x14ac:dyDescent="0.25">
      <c r="B43" s="52">
        <v>3132</v>
      </c>
      <c r="C43" s="2" t="s">
        <v>35</v>
      </c>
      <c r="D43" s="2" t="s">
        <v>36</v>
      </c>
      <c r="E43" s="80" t="s">
        <v>194</v>
      </c>
    </row>
    <row r="44" spans="2:5" x14ac:dyDescent="0.25">
      <c r="B44" s="52">
        <v>3131</v>
      </c>
      <c r="C44" s="2" t="s">
        <v>37</v>
      </c>
      <c r="D44" s="2" t="s">
        <v>36</v>
      </c>
      <c r="E44" s="81"/>
    </row>
    <row r="45" spans="2:5" ht="30" x14ac:dyDescent="0.25">
      <c r="B45" s="52">
        <v>3073</v>
      </c>
      <c r="C45" s="2" t="s">
        <v>56</v>
      </c>
      <c r="D45" s="2" t="s">
        <v>57</v>
      </c>
      <c r="E45" s="82"/>
    </row>
    <row r="46" spans="2:5" ht="45" x14ac:dyDescent="0.25">
      <c r="B46" s="52">
        <v>3064</v>
      </c>
      <c r="C46" s="2" t="s">
        <v>224</v>
      </c>
      <c r="D46" s="2"/>
      <c r="E46" s="63" t="s">
        <v>234</v>
      </c>
    </row>
    <row r="47" spans="2:5" ht="30" x14ac:dyDescent="0.25">
      <c r="B47" s="52">
        <v>3063</v>
      </c>
      <c r="C47" s="2" t="s">
        <v>59</v>
      </c>
      <c r="D47" s="2" t="s">
        <v>57</v>
      </c>
      <c r="E47" s="63" t="s">
        <v>194</v>
      </c>
    </row>
    <row r="48" spans="2:5" ht="45.75" thickBot="1" x14ac:dyDescent="0.3">
      <c r="B48" s="54">
        <v>2783</v>
      </c>
      <c r="C48" s="8" t="s">
        <v>70</v>
      </c>
      <c r="D48" s="8" t="s">
        <v>10</v>
      </c>
      <c r="E48" s="65" t="s">
        <v>235</v>
      </c>
    </row>
    <row r="51" spans="1:8" ht="16.5" thickBot="1" x14ac:dyDescent="0.3">
      <c r="A51" s="1" t="s">
        <v>186</v>
      </c>
    </row>
    <row r="52" spans="1:8" ht="15.75" thickBot="1" x14ac:dyDescent="0.3">
      <c r="B52" s="56" t="s">
        <v>0</v>
      </c>
      <c r="C52" s="57" t="s">
        <v>1</v>
      </c>
      <c r="D52" s="57" t="s">
        <v>72</v>
      </c>
      <c r="E52" s="57" t="s">
        <v>73</v>
      </c>
      <c r="F52" s="83" t="s">
        <v>185</v>
      </c>
      <c r="G52" s="83"/>
      <c r="H52" s="84"/>
    </row>
    <row r="53" spans="1:8" ht="60" x14ac:dyDescent="0.25">
      <c r="B53" s="66">
        <v>3141</v>
      </c>
      <c r="C53" s="67" t="s">
        <v>87</v>
      </c>
      <c r="D53" s="67" t="s">
        <v>88</v>
      </c>
      <c r="E53" s="68" t="s">
        <v>93</v>
      </c>
      <c r="F53" s="85" t="s">
        <v>195</v>
      </c>
      <c r="G53" s="85"/>
      <c r="H53" s="86"/>
    </row>
    <row r="54" spans="1:8" x14ac:dyDescent="0.25">
      <c r="B54" s="52">
        <v>3048</v>
      </c>
      <c r="C54" s="2" t="s">
        <v>92</v>
      </c>
      <c r="D54" s="2" t="s">
        <v>88</v>
      </c>
      <c r="E54" s="9" t="s">
        <v>93</v>
      </c>
      <c r="F54" s="76"/>
      <c r="G54" s="76"/>
      <c r="H54" s="79"/>
    </row>
    <row r="55" spans="1:8" ht="60" x14ac:dyDescent="0.25">
      <c r="B55" s="52">
        <v>3020</v>
      </c>
      <c r="C55" s="2" t="s">
        <v>94</v>
      </c>
      <c r="D55" s="2" t="s">
        <v>88</v>
      </c>
      <c r="E55" s="9" t="s">
        <v>93</v>
      </c>
      <c r="F55" s="76"/>
      <c r="G55" s="76"/>
      <c r="H55" s="79"/>
    </row>
    <row r="56" spans="1:8" ht="30" x14ac:dyDescent="0.25">
      <c r="B56" s="52">
        <v>2887</v>
      </c>
      <c r="C56" s="2" t="s">
        <v>95</v>
      </c>
      <c r="D56" s="2" t="s">
        <v>88</v>
      </c>
      <c r="E56" s="9" t="s">
        <v>82</v>
      </c>
      <c r="F56" s="76" t="s">
        <v>196</v>
      </c>
      <c r="G56" s="76"/>
      <c r="H56" s="79"/>
    </row>
    <row r="57" spans="1:8" ht="30" x14ac:dyDescent="0.25">
      <c r="B57" s="52">
        <v>2886</v>
      </c>
      <c r="C57" s="2" t="s">
        <v>96</v>
      </c>
      <c r="D57" s="2" t="s">
        <v>88</v>
      </c>
      <c r="E57" s="9" t="s">
        <v>82</v>
      </c>
      <c r="F57" s="76"/>
      <c r="G57" s="76"/>
      <c r="H57" s="79"/>
    </row>
    <row r="58" spans="1:8" ht="165" x14ac:dyDescent="0.25">
      <c r="B58" s="52">
        <v>2857</v>
      </c>
      <c r="C58" s="2" t="s">
        <v>204</v>
      </c>
      <c r="D58" s="2" t="s">
        <v>88</v>
      </c>
      <c r="E58" s="9" t="s">
        <v>93</v>
      </c>
      <c r="F58" s="77" t="s">
        <v>212</v>
      </c>
      <c r="G58" s="77"/>
      <c r="H58" s="78"/>
    </row>
    <row r="59" spans="1:8" ht="30" x14ac:dyDescent="0.25">
      <c r="B59" s="52">
        <v>2850</v>
      </c>
      <c r="C59" s="2" t="s">
        <v>98</v>
      </c>
      <c r="D59" s="2" t="s">
        <v>88</v>
      </c>
      <c r="E59" s="9" t="s">
        <v>99</v>
      </c>
      <c r="F59" s="77" t="s">
        <v>197</v>
      </c>
      <c r="G59" s="77"/>
      <c r="H59" s="78"/>
    </row>
    <row r="60" spans="1:8" x14ac:dyDescent="0.25">
      <c r="B60" s="52">
        <v>2794</v>
      </c>
      <c r="C60" s="2" t="s">
        <v>100</v>
      </c>
      <c r="D60" s="2" t="s">
        <v>88</v>
      </c>
      <c r="E60" s="9" t="s">
        <v>82</v>
      </c>
      <c r="F60" s="76" t="s">
        <v>196</v>
      </c>
      <c r="G60" s="76"/>
      <c r="H60" s="79"/>
    </row>
    <row r="61" spans="1:8" ht="75" x14ac:dyDescent="0.25">
      <c r="B61" s="52">
        <v>3037</v>
      </c>
      <c r="C61" s="2" t="s">
        <v>203</v>
      </c>
      <c r="D61" s="2" t="s">
        <v>103</v>
      </c>
      <c r="E61" s="9" t="s">
        <v>93</v>
      </c>
      <c r="F61" s="76" t="s">
        <v>195</v>
      </c>
      <c r="G61" s="76"/>
      <c r="H61" s="79"/>
    </row>
    <row r="62" spans="1:8" ht="75" x14ac:dyDescent="0.25">
      <c r="B62" s="52">
        <v>3038</v>
      </c>
      <c r="C62" s="2" t="s">
        <v>202</v>
      </c>
      <c r="D62" s="2" t="s">
        <v>106</v>
      </c>
      <c r="E62" s="9" t="s">
        <v>93</v>
      </c>
      <c r="F62" s="76" t="s">
        <v>195</v>
      </c>
      <c r="G62" s="76"/>
      <c r="H62" s="79"/>
    </row>
    <row r="63" spans="1:8" ht="75" x14ac:dyDescent="0.25">
      <c r="B63" s="52">
        <v>3014</v>
      </c>
      <c r="C63" s="2" t="s">
        <v>201</v>
      </c>
      <c r="D63" s="2" t="s">
        <v>106</v>
      </c>
      <c r="E63" s="9" t="s">
        <v>109</v>
      </c>
      <c r="F63" s="76" t="s">
        <v>216</v>
      </c>
      <c r="G63" s="76"/>
      <c r="H63" s="79"/>
    </row>
    <row r="64" spans="1:8" ht="60" x14ac:dyDescent="0.25">
      <c r="B64" s="52">
        <v>2768</v>
      </c>
      <c r="C64" s="2" t="s">
        <v>200</v>
      </c>
      <c r="D64" s="2" t="s">
        <v>116</v>
      </c>
      <c r="E64" s="9" t="s">
        <v>89</v>
      </c>
      <c r="F64" s="76" t="s">
        <v>195</v>
      </c>
      <c r="G64" s="76"/>
      <c r="H64" s="79"/>
    </row>
    <row r="65" spans="2:8" ht="45" x14ac:dyDescent="0.25">
      <c r="B65" s="52">
        <v>2767</v>
      </c>
      <c r="C65" s="2" t="s">
        <v>199</v>
      </c>
      <c r="D65" s="2" t="s">
        <v>120</v>
      </c>
      <c r="E65" s="9" t="s">
        <v>80</v>
      </c>
      <c r="F65" s="76" t="s">
        <v>217</v>
      </c>
      <c r="G65" s="76"/>
      <c r="H65" s="79"/>
    </row>
    <row r="66" spans="2:8" x14ac:dyDescent="0.25">
      <c r="B66" s="52">
        <v>3146</v>
      </c>
      <c r="C66" s="76" t="s">
        <v>121</v>
      </c>
      <c r="D66" s="76"/>
      <c r="E66" s="76"/>
      <c r="F66" s="76" t="s">
        <v>213</v>
      </c>
      <c r="G66" s="76"/>
      <c r="H66" s="79"/>
    </row>
    <row r="67" spans="2:8" x14ac:dyDescent="0.25">
      <c r="B67" s="52">
        <v>3145</v>
      </c>
      <c r="C67" s="76"/>
      <c r="D67" s="76"/>
      <c r="E67" s="76"/>
      <c r="F67" s="76"/>
      <c r="G67" s="76"/>
      <c r="H67" s="79"/>
    </row>
    <row r="68" spans="2:8" x14ac:dyDescent="0.25">
      <c r="B68" s="52">
        <v>3144</v>
      </c>
      <c r="C68" s="76"/>
      <c r="D68" s="76"/>
      <c r="E68" s="76"/>
      <c r="F68" s="76"/>
      <c r="G68" s="76"/>
      <c r="H68" s="79"/>
    </row>
    <row r="69" spans="2:8" x14ac:dyDescent="0.25">
      <c r="B69" s="52">
        <v>3143</v>
      </c>
      <c r="C69" s="76"/>
      <c r="D69" s="76"/>
      <c r="E69" s="76"/>
      <c r="F69" s="76"/>
      <c r="G69" s="76"/>
      <c r="H69" s="79"/>
    </row>
    <row r="70" spans="2:8" x14ac:dyDescent="0.25">
      <c r="B70" s="52">
        <v>3119</v>
      </c>
      <c r="C70" s="76"/>
      <c r="D70" s="76"/>
      <c r="E70" s="76"/>
      <c r="F70" s="76"/>
      <c r="G70" s="76"/>
      <c r="H70" s="79"/>
    </row>
    <row r="71" spans="2:8" x14ac:dyDescent="0.25">
      <c r="B71" s="52">
        <v>3072</v>
      </c>
      <c r="C71" s="76"/>
      <c r="D71" s="76"/>
      <c r="E71" s="76"/>
      <c r="F71" s="76"/>
      <c r="G71" s="76"/>
      <c r="H71" s="79"/>
    </row>
    <row r="72" spans="2:8" x14ac:dyDescent="0.25">
      <c r="B72" s="52">
        <v>3068</v>
      </c>
      <c r="C72" s="76"/>
      <c r="D72" s="76"/>
      <c r="E72" s="76"/>
      <c r="F72" s="76"/>
      <c r="G72" s="76"/>
      <c r="H72" s="79"/>
    </row>
    <row r="73" spans="2:8" x14ac:dyDescent="0.25">
      <c r="B73" s="52">
        <v>3066</v>
      </c>
      <c r="C73" s="76"/>
      <c r="D73" s="76"/>
      <c r="E73" s="76"/>
      <c r="F73" s="76"/>
      <c r="G73" s="76"/>
      <c r="H73" s="79"/>
    </row>
    <row r="74" spans="2:8" x14ac:dyDescent="0.25">
      <c r="B74" s="52">
        <v>3062</v>
      </c>
      <c r="C74" s="76"/>
      <c r="D74" s="76"/>
      <c r="E74" s="76"/>
      <c r="F74" s="76"/>
      <c r="G74" s="76"/>
      <c r="H74" s="79"/>
    </row>
    <row r="75" spans="2:8" x14ac:dyDescent="0.25">
      <c r="B75" s="52">
        <v>3019</v>
      </c>
      <c r="C75" s="76"/>
      <c r="D75" s="76"/>
      <c r="E75" s="76"/>
      <c r="F75" s="76"/>
      <c r="G75" s="76"/>
      <c r="H75" s="79"/>
    </row>
    <row r="76" spans="2:8" x14ac:dyDescent="0.25">
      <c r="B76" s="52">
        <v>2856</v>
      </c>
      <c r="C76" s="76"/>
      <c r="D76" s="76"/>
      <c r="E76" s="76"/>
      <c r="F76" s="76"/>
      <c r="G76" s="76"/>
      <c r="H76" s="79"/>
    </row>
    <row r="77" spans="2:8" x14ac:dyDescent="0.25">
      <c r="B77" s="52">
        <v>2837</v>
      </c>
      <c r="C77" s="76"/>
      <c r="D77" s="76"/>
      <c r="E77" s="76"/>
      <c r="F77" s="76"/>
      <c r="G77" s="76"/>
      <c r="H77" s="79"/>
    </row>
    <row r="78" spans="2:8" x14ac:dyDescent="0.25">
      <c r="B78" s="52">
        <v>2836</v>
      </c>
      <c r="C78" s="76"/>
      <c r="D78" s="76"/>
      <c r="E78" s="76"/>
      <c r="F78" s="76"/>
      <c r="G78" s="76"/>
      <c r="H78" s="79"/>
    </row>
    <row r="79" spans="2:8" x14ac:dyDescent="0.25">
      <c r="B79" s="52">
        <v>2832</v>
      </c>
      <c r="C79" s="76"/>
      <c r="D79" s="76"/>
      <c r="E79" s="76"/>
      <c r="F79" s="76"/>
      <c r="G79" s="76"/>
      <c r="H79" s="79"/>
    </row>
    <row r="80" spans="2:8" x14ac:dyDescent="0.25">
      <c r="B80" s="52">
        <v>2802</v>
      </c>
      <c r="C80" s="76"/>
      <c r="D80" s="76"/>
      <c r="E80" s="76"/>
      <c r="F80" s="76"/>
      <c r="G80" s="76"/>
      <c r="H80" s="79"/>
    </row>
    <row r="81" spans="2:8" ht="60" x14ac:dyDescent="0.25">
      <c r="B81" s="52">
        <v>2819</v>
      </c>
      <c r="C81" s="2" t="s">
        <v>198</v>
      </c>
      <c r="D81" s="2" t="s">
        <v>133</v>
      </c>
      <c r="E81" s="9" t="s">
        <v>134</v>
      </c>
      <c r="F81" s="76" t="s">
        <v>218</v>
      </c>
      <c r="G81" s="76"/>
      <c r="H81" s="79"/>
    </row>
    <row r="82" spans="2:8" x14ac:dyDescent="0.25">
      <c r="B82" s="52">
        <v>3082</v>
      </c>
      <c r="C82" s="76" t="s">
        <v>136</v>
      </c>
      <c r="D82" s="76"/>
      <c r="E82" s="76"/>
      <c r="F82" s="76" t="s">
        <v>214</v>
      </c>
      <c r="G82" s="76"/>
      <c r="H82" s="79"/>
    </row>
    <row r="83" spans="2:8" x14ac:dyDescent="0.25">
      <c r="B83" s="52">
        <v>3076</v>
      </c>
      <c r="C83" s="76"/>
      <c r="D83" s="76"/>
      <c r="E83" s="76"/>
      <c r="F83" s="76"/>
      <c r="G83" s="76"/>
      <c r="H83" s="79"/>
    </row>
    <row r="84" spans="2:8" x14ac:dyDescent="0.25">
      <c r="B84" s="52">
        <v>3075</v>
      </c>
      <c r="C84" s="76"/>
      <c r="D84" s="76"/>
      <c r="E84" s="76"/>
      <c r="F84" s="76"/>
      <c r="G84" s="76"/>
      <c r="H84" s="79"/>
    </row>
    <row r="85" spans="2:8" x14ac:dyDescent="0.25">
      <c r="B85" s="52">
        <v>3070</v>
      </c>
      <c r="C85" s="76"/>
      <c r="D85" s="76"/>
      <c r="E85" s="76"/>
      <c r="F85" s="76"/>
      <c r="G85" s="76"/>
      <c r="H85" s="79"/>
    </row>
    <row r="86" spans="2:8" x14ac:dyDescent="0.25">
      <c r="B86" s="52">
        <v>3049</v>
      </c>
      <c r="C86" s="76"/>
      <c r="D86" s="76"/>
      <c r="E86" s="76"/>
      <c r="F86" s="76"/>
      <c r="G86" s="76"/>
      <c r="H86" s="79"/>
    </row>
    <row r="87" spans="2:8" x14ac:dyDescent="0.25">
      <c r="B87" s="52">
        <v>2855</v>
      </c>
      <c r="C87" s="76"/>
      <c r="D87" s="76"/>
      <c r="E87" s="76"/>
      <c r="F87" s="76"/>
      <c r="G87" s="76"/>
      <c r="H87" s="79"/>
    </row>
    <row r="88" spans="2:8" x14ac:dyDescent="0.25">
      <c r="B88" s="52">
        <v>2834</v>
      </c>
      <c r="C88" s="76"/>
      <c r="D88" s="76"/>
      <c r="E88" s="76"/>
      <c r="F88" s="76"/>
      <c r="G88" s="76"/>
      <c r="H88" s="79"/>
    </row>
    <row r="89" spans="2:8" x14ac:dyDescent="0.25">
      <c r="B89" s="52">
        <v>2824</v>
      </c>
      <c r="C89" s="76"/>
      <c r="D89" s="76"/>
      <c r="E89" s="76"/>
      <c r="F89" s="76"/>
      <c r="G89" s="76"/>
      <c r="H89" s="79"/>
    </row>
    <row r="90" spans="2:8" x14ac:dyDescent="0.25">
      <c r="B90" s="52">
        <v>2784</v>
      </c>
      <c r="C90" s="76"/>
      <c r="D90" s="76"/>
      <c r="E90" s="76"/>
      <c r="F90" s="76"/>
      <c r="G90" s="76"/>
      <c r="H90" s="79"/>
    </row>
    <row r="91" spans="2:8" x14ac:dyDescent="0.25">
      <c r="B91" s="52">
        <v>2776</v>
      </c>
      <c r="C91" s="76"/>
      <c r="D91" s="76"/>
      <c r="E91" s="76"/>
      <c r="F91" s="76"/>
      <c r="G91" s="76"/>
      <c r="H91" s="79"/>
    </row>
    <row r="92" spans="2:8" ht="105" x14ac:dyDescent="0.25">
      <c r="B92" s="52">
        <v>3142</v>
      </c>
      <c r="C92" s="2" t="s">
        <v>215</v>
      </c>
      <c r="D92" s="2" t="s">
        <v>170</v>
      </c>
      <c r="E92" s="9" t="s">
        <v>171</v>
      </c>
      <c r="F92" s="77" t="s">
        <v>219</v>
      </c>
      <c r="G92" s="77"/>
      <c r="H92" s="78"/>
    </row>
    <row r="93" spans="2:8" ht="75" x14ac:dyDescent="0.25">
      <c r="B93" s="52">
        <v>2777</v>
      </c>
      <c r="C93" s="2" t="s">
        <v>211</v>
      </c>
      <c r="D93" s="2" t="s">
        <v>174</v>
      </c>
      <c r="E93" s="9" t="s">
        <v>99</v>
      </c>
      <c r="F93" s="76" t="s">
        <v>236</v>
      </c>
      <c r="G93" s="76"/>
      <c r="H93" s="79"/>
    </row>
    <row r="94" spans="2:8" ht="45" x14ac:dyDescent="0.25">
      <c r="B94" s="52">
        <v>3057</v>
      </c>
      <c r="C94" s="2" t="s">
        <v>210</v>
      </c>
      <c r="D94" s="2" t="s">
        <v>179</v>
      </c>
      <c r="E94" s="9" t="s">
        <v>82</v>
      </c>
      <c r="F94" s="76" t="s">
        <v>220</v>
      </c>
      <c r="G94" s="76"/>
      <c r="H94" s="79"/>
    </row>
    <row r="95" spans="2:8" ht="45" x14ac:dyDescent="0.25">
      <c r="B95" s="52">
        <v>3055</v>
      </c>
      <c r="C95" s="2" t="s">
        <v>209</v>
      </c>
      <c r="D95" s="2" t="s">
        <v>179</v>
      </c>
      <c r="E95" s="9" t="s">
        <v>82</v>
      </c>
      <c r="F95" s="76"/>
      <c r="G95" s="76"/>
      <c r="H95" s="79"/>
    </row>
    <row r="96" spans="2:8" ht="45" x14ac:dyDescent="0.25">
      <c r="B96" s="52">
        <v>3053</v>
      </c>
      <c r="C96" s="2" t="s">
        <v>208</v>
      </c>
      <c r="D96" s="2" t="s">
        <v>179</v>
      </c>
      <c r="E96" s="9" t="s">
        <v>82</v>
      </c>
      <c r="F96" s="76"/>
      <c r="G96" s="76"/>
      <c r="H96" s="79"/>
    </row>
    <row r="97" spans="1:8" ht="45" x14ac:dyDescent="0.25">
      <c r="B97" s="52">
        <v>3018</v>
      </c>
      <c r="C97" s="2" t="s">
        <v>207</v>
      </c>
      <c r="D97" s="2" t="s">
        <v>179</v>
      </c>
      <c r="E97" s="9" t="s">
        <v>82</v>
      </c>
      <c r="F97" s="76"/>
      <c r="G97" s="76"/>
      <c r="H97" s="79"/>
    </row>
    <row r="98" spans="1:8" ht="60" x14ac:dyDescent="0.25">
      <c r="B98" s="52">
        <v>3104</v>
      </c>
      <c r="C98" s="2" t="s">
        <v>206</v>
      </c>
      <c r="D98" s="2" t="s">
        <v>184</v>
      </c>
      <c r="E98" s="9" t="s">
        <v>171</v>
      </c>
      <c r="F98" s="76" t="s">
        <v>221</v>
      </c>
      <c r="G98" s="76"/>
      <c r="H98" s="79"/>
    </row>
    <row r="104" spans="1:8" ht="45" customHeight="1" x14ac:dyDescent="0.25"/>
    <row r="109" spans="1:8" s="69" customFormat="1" x14ac:dyDescent="0.25">
      <c r="A109" s="7"/>
      <c r="B109" s="7"/>
      <c r="C109" s="7"/>
      <c r="D109" s="7"/>
      <c r="E109" s="10"/>
      <c r="F109" s="3"/>
      <c r="G109" s="5"/>
      <c r="H109" s="3"/>
    </row>
  </sheetData>
  <sheetProtection algorithmName="SHA-512" hashValue="r4W7Is6hC/Gv8jbDol8SXl4d/4csl/mmxD68TBK8VFrViWBkCY2MA81DxwstPcGKJjOybvIGxsUTwI7eOduNVw==" saltValue="8GXJ5l9M/a3wsB1BJufaiw==" spinCount="100000" sheet="1" objects="1" scenarios="1" selectLockedCells="1"/>
  <mergeCells count="27">
    <mergeCell ref="E5:E6"/>
    <mergeCell ref="E8:E9"/>
    <mergeCell ref="F52:H52"/>
    <mergeCell ref="F53:H55"/>
    <mergeCell ref="F56:H57"/>
    <mergeCell ref="C82:E91"/>
    <mergeCell ref="F98:H98"/>
    <mergeCell ref="F94:H97"/>
    <mergeCell ref="F92:H92"/>
    <mergeCell ref="F93:H93"/>
    <mergeCell ref="F82:H91"/>
    <mergeCell ref="F81:H81"/>
    <mergeCell ref="F64:H64"/>
    <mergeCell ref="F65:H65"/>
    <mergeCell ref="F62:H62"/>
    <mergeCell ref="F63:H63"/>
    <mergeCell ref="F66:H80"/>
    <mergeCell ref="C66:E80"/>
    <mergeCell ref="F59:H59"/>
    <mergeCell ref="F60:H60"/>
    <mergeCell ref="C16:C37"/>
    <mergeCell ref="D16:D37"/>
    <mergeCell ref="E16:E37"/>
    <mergeCell ref="E38:E42"/>
    <mergeCell ref="E43:E45"/>
    <mergeCell ref="F61:H61"/>
    <mergeCell ref="F58:H58"/>
  </mergeCells>
  <phoneticPr fontId="9" type="noConversion"/>
  <pageMargins left="0.7" right="0.7" top="0.75" bottom="0.75" header="0.3" footer="0.3"/>
  <pageSetup paperSize="9" scale="2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5EA97D84592E449088A787AC0F08E7" ma:contentTypeVersion="17" ma:contentTypeDescription="Utwórz nowy dokument." ma:contentTypeScope="" ma:versionID="9868ec50cd64fe3d5c669d2e589375dd">
  <xsd:schema xmlns:xsd="http://www.w3.org/2001/XMLSchema" xmlns:xs="http://www.w3.org/2001/XMLSchema" xmlns:p="http://schemas.microsoft.com/office/2006/metadata/properties" xmlns:ns2="e0f9e54f-b521-4044-bdab-e679d094b868" xmlns:ns3="c5a0499a-6017-4eb8-af36-aab7eb60255e" targetNamespace="http://schemas.microsoft.com/office/2006/metadata/properties" ma:root="true" ma:fieldsID="a993f9c293065248befc3dcb952eecdd" ns2:_="" ns3:_="">
    <xsd:import namespace="e0f9e54f-b521-4044-bdab-e679d094b868"/>
    <xsd:import namespace="c5a0499a-6017-4eb8-af36-aab7eb6025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9e54f-b521-4044-bdab-e679d094b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63d5d06-095f-41d9-8982-a94f06522f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0499a-6017-4eb8-af36-aab7eb6025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df79ba6-c016-407a-ab14-7d79774e8fec}" ma:internalName="TaxCatchAll" ma:showField="CatchAllData" ma:web="c5a0499a-6017-4eb8-af36-aab7eb602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1777DA-5AD1-4CD5-BDB9-A7BD3677A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9e54f-b521-4044-bdab-e679d094b868"/>
    <ds:schemaRef ds:uri="c5a0499a-6017-4eb8-af36-aab7eb6025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BC7D5C-A34E-4079-8401-53AB75F0B2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DRUKI</vt:lpstr>
      <vt:lpstr>Dane uzupełniające</vt:lpstr>
      <vt:lpstr>'Dane uzupełniające'!Obszar_wydruku</vt:lpstr>
      <vt:lpstr>DRUKI!Obszar_wydruku</vt:lpstr>
      <vt:lpstr>'Dane uzupełniające'!Print_Area</vt:lpstr>
      <vt:lpstr>DRUKI!Print_Area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Urbaniak</dc:creator>
  <cp:lastModifiedBy>Tomasz Urbaniak</cp:lastModifiedBy>
  <dcterms:created xsi:type="dcterms:W3CDTF">2015-06-05T18:19:34Z</dcterms:created>
  <dcterms:modified xsi:type="dcterms:W3CDTF">2024-04-08T12:48:44Z</dcterms:modified>
</cp:coreProperties>
</file>