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manda.burzynska\Documents\SA.270...2023\SA.270.18.2023 ZULE 2024\Załączniki do SWZ SA.270.18.2023\"/>
    </mc:Choice>
  </mc:AlternateContent>
  <xr:revisionPtr revIDLastSave="0" documentId="13_ncr:1_{5540BA1C-21FD-4868-98F4-0304ED39A2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7" i="1" l="1"/>
  <c r="K117" i="1" s="1"/>
  <c r="L117" i="1" s="1"/>
  <c r="K116" i="1"/>
  <c r="L116" i="1" s="1"/>
  <c r="I116" i="1"/>
  <c r="I115" i="1"/>
  <c r="K115" i="1" s="1"/>
  <c r="I114" i="1"/>
  <c r="I113" i="1"/>
  <c r="K113" i="1" s="1"/>
  <c r="L113" i="1" s="1"/>
  <c r="K112" i="1"/>
  <c r="L112" i="1" s="1"/>
  <c r="I112" i="1"/>
  <c r="I111" i="1"/>
  <c r="K111" i="1" s="1"/>
  <c r="I110" i="1"/>
  <c r="I109" i="1"/>
  <c r="K109" i="1" s="1"/>
  <c r="L109" i="1" s="1"/>
  <c r="K108" i="1"/>
  <c r="L108" i="1" s="1"/>
  <c r="I108" i="1"/>
  <c r="I107" i="1"/>
  <c r="K107" i="1" s="1"/>
  <c r="I106" i="1"/>
  <c r="I105" i="1"/>
  <c r="K105" i="1" s="1"/>
  <c r="L105" i="1" s="1"/>
  <c r="K104" i="1"/>
  <c r="L104" i="1" s="1"/>
  <c r="I104" i="1"/>
  <c r="I103" i="1"/>
  <c r="K103" i="1" s="1"/>
  <c r="I102" i="1"/>
  <c r="I101" i="1"/>
  <c r="K101" i="1" s="1"/>
  <c r="L101" i="1" s="1"/>
  <c r="K100" i="1"/>
  <c r="L100" i="1" s="1"/>
  <c r="I100" i="1"/>
  <c r="I99" i="1"/>
  <c r="I98" i="1"/>
  <c r="I97" i="1"/>
  <c r="K97" i="1" s="1"/>
  <c r="L97" i="1" s="1"/>
  <c r="K96" i="1"/>
  <c r="L96" i="1" s="1"/>
  <c r="I96" i="1"/>
  <c r="I95" i="1"/>
  <c r="I94" i="1"/>
  <c r="I93" i="1"/>
  <c r="K93" i="1" s="1"/>
  <c r="L93" i="1" s="1"/>
  <c r="K92" i="1"/>
  <c r="L92" i="1" s="1"/>
  <c r="I92" i="1"/>
  <c r="I91" i="1"/>
  <c r="I90" i="1"/>
  <c r="I89" i="1"/>
  <c r="K89" i="1" s="1"/>
  <c r="L89" i="1" s="1"/>
  <c r="K88" i="1"/>
  <c r="L88" i="1" s="1"/>
  <c r="I88" i="1"/>
  <c r="I87" i="1"/>
  <c r="I86" i="1"/>
  <c r="I85" i="1"/>
  <c r="K85" i="1" s="1"/>
  <c r="L85" i="1" s="1"/>
  <c r="K84" i="1"/>
  <c r="L84" i="1" s="1"/>
  <c r="I84" i="1"/>
  <c r="I83" i="1"/>
  <c r="I82" i="1"/>
  <c r="I81" i="1"/>
  <c r="K81" i="1" s="1"/>
  <c r="L81" i="1" s="1"/>
  <c r="K80" i="1"/>
  <c r="L80" i="1" s="1"/>
  <c r="I80" i="1"/>
  <c r="I79" i="1"/>
  <c r="I78" i="1"/>
  <c r="I77" i="1"/>
  <c r="K77" i="1" s="1"/>
  <c r="L77" i="1" s="1"/>
  <c r="K76" i="1"/>
  <c r="L76" i="1" s="1"/>
  <c r="I76" i="1"/>
  <c r="I75" i="1"/>
  <c r="I74" i="1"/>
  <c r="I73" i="1"/>
  <c r="K73" i="1" s="1"/>
  <c r="L73" i="1" s="1"/>
  <c r="K72" i="1"/>
  <c r="L72" i="1" s="1"/>
  <c r="I72" i="1"/>
  <c r="I71" i="1"/>
  <c r="I70" i="1"/>
  <c r="I69" i="1"/>
  <c r="K69" i="1" s="1"/>
  <c r="L69" i="1" s="1"/>
  <c r="K68" i="1"/>
  <c r="L68" i="1" s="1"/>
  <c r="I68" i="1"/>
  <c r="I67" i="1"/>
  <c r="K67" i="1" s="1"/>
  <c r="I66" i="1"/>
  <c r="I65" i="1"/>
  <c r="K65" i="1" s="1"/>
  <c r="L65" i="1" s="1"/>
  <c r="K64" i="1"/>
  <c r="L64" i="1" s="1"/>
  <c r="I64" i="1"/>
  <c r="I63" i="1"/>
  <c r="I62" i="1"/>
  <c r="I61" i="1"/>
  <c r="K61" i="1" s="1"/>
  <c r="L61" i="1" s="1"/>
  <c r="K60" i="1"/>
  <c r="L60" i="1" s="1"/>
  <c r="I60" i="1"/>
  <c r="I59" i="1"/>
  <c r="I58" i="1"/>
  <c r="I57" i="1"/>
  <c r="K57" i="1" s="1"/>
  <c r="L57" i="1" s="1"/>
  <c r="I56" i="1"/>
  <c r="K56" i="1" s="1"/>
  <c r="L56" i="1" s="1"/>
  <c r="I53" i="1"/>
  <c r="I48" i="1"/>
  <c r="I47" i="1"/>
  <c r="K47" i="1" s="1"/>
  <c r="L47" i="1" s="1"/>
  <c r="I42" i="1"/>
  <c r="K42" i="1" s="1"/>
  <c r="L42" i="1" s="1"/>
  <c r="I37" i="1"/>
  <c r="I32" i="1"/>
  <c r="K37" i="1" l="1"/>
  <c r="L37" i="1" s="1"/>
  <c r="L48" i="1"/>
  <c r="L99" i="1"/>
  <c r="L90" i="1"/>
  <c r="L106" i="1"/>
  <c r="L62" i="1"/>
  <c r="L75" i="1"/>
  <c r="L78" i="1"/>
  <c r="L110" i="1"/>
  <c r="L79" i="1"/>
  <c r="K53" i="1"/>
  <c r="L53" i="1" s="1"/>
  <c r="K75" i="1"/>
  <c r="K79" i="1"/>
  <c r="K83" i="1"/>
  <c r="L83" i="1" s="1"/>
  <c r="K87" i="1"/>
  <c r="L87" i="1" s="1"/>
  <c r="K91" i="1"/>
  <c r="L91" i="1" s="1"/>
  <c r="K95" i="1"/>
  <c r="L95" i="1" s="1"/>
  <c r="K99" i="1"/>
  <c r="K32" i="1"/>
  <c r="L32" i="1" s="1"/>
  <c r="K62" i="1"/>
  <c r="L67" i="1"/>
  <c r="K86" i="1"/>
  <c r="L86" i="1" s="1"/>
  <c r="L103" i="1"/>
  <c r="L107" i="1"/>
  <c r="K110" i="1"/>
  <c r="L111" i="1"/>
  <c r="K114" i="1"/>
  <c r="L114" i="1" s="1"/>
  <c r="L115" i="1"/>
  <c r="K59" i="1"/>
  <c r="L59" i="1" s="1"/>
  <c r="K63" i="1"/>
  <c r="L63" i="1" s="1"/>
  <c r="K71" i="1"/>
  <c r="L71" i="1" s="1"/>
  <c r="F119" i="1"/>
  <c r="K48" i="1"/>
  <c r="K58" i="1"/>
  <c r="L58" i="1" s="1"/>
  <c r="K66" i="1"/>
  <c r="L66" i="1" s="1"/>
  <c r="K70" i="1"/>
  <c r="L70" i="1" s="1"/>
  <c r="K74" i="1"/>
  <c r="L74" i="1" s="1"/>
  <c r="K78" i="1"/>
  <c r="K82" i="1"/>
  <c r="L82" i="1" s="1"/>
  <c r="K90" i="1"/>
  <c r="K94" i="1"/>
  <c r="L94" i="1" s="1"/>
  <c r="K98" i="1"/>
  <c r="L98" i="1" s="1"/>
  <c r="K102" i="1"/>
  <c r="L102" i="1" s="1"/>
  <c r="K106" i="1"/>
  <c r="F120" i="1" l="1"/>
  <c r="B26" i="1" s="1"/>
</calcChain>
</file>

<file path=xl/sharedStrings.xml><?xml version="1.0" encoding="utf-8"?>
<sst xmlns="http://schemas.openxmlformats.org/spreadsheetml/2006/main" count="375" uniqueCount="248">
  <si>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</si>
  <si>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</si>
  <si>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</si>
  <si>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</si>
  <si>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</si>
  <si>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</si>
  <si>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</si>
  <si>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</si>
  <si>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</si>
  <si>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</si>
  <si>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</si>
  <si>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</si>
  <si>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</si>
  <si>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</si>
  <si>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</si>
  <si>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</si>
  <si>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</si>
  <si>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</si>
  <si>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</si>
  <si>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</si>
  <si>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</si>
  <si>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</si>
  <si>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18</t>
  </si>
  <si>
    <t>ROZME-KRZ</t>
  </si>
  <si>
    <t>Mechaniczne rozdrabnianie krzewów, malin, jeżyn itp.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</si>
  <si>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</si>
  <si>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</si>
  <si>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</si>
  <si>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</si>
  <si>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</si>
  <si>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</si>
  <si>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25</t>
  </si>
  <si>
    <t>PORZ-ROZD</t>
  </si>
  <si>
    <t>Znoszenie i układanie pozostałości do rozdrabniania</t>
  </si>
  <si>
    <t>M3P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</si>
  <si>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</si>
  <si>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</si>
  <si>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</si>
  <si>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</si>
  <si>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</si>
  <si>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</si>
  <si>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46</t>
  </si>
  <si>
    <t>PORZ-ZRB</t>
  </si>
  <si>
    <t>Porządkowanie zrębów z pozostałości drzewnych - mechaniczne</t>
  </si>
  <si>
    <t xml:space="preserve"> 47</t>
  </si>
  <si>
    <t>PORZ-GRAB</t>
  </si>
  <si>
    <t>Oczyszczanie powierzchni leśnych z gałęzi i innych pozostałości drzewnych przy użyciu zgrabiarki</t>
  </si>
  <si>
    <t xml:space="preserve"> 51</t>
  </si>
  <si>
    <t>WYK-TAL30</t>
  </si>
  <si>
    <t>Zdarcie pokrywy na talerzach 30 cm x 30 cm</t>
  </si>
  <si>
    <t>TSZT</t>
  </si>
  <si>
    <t xml:space="preserve"> 52</t>
  </si>
  <si>
    <t>WYK-TAL40</t>
  </si>
  <si>
    <t>Zdarcie pokrywy na talerzach 40 cm x 40 cm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</si>
  <si>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</si>
  <si>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</si>
  <si>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</si>
  <si>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</si>
  <si>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</si>
  <si>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</si>
  <si>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</si>
  <si>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</si>
  <si>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</si>
  <si>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</si>
  <si>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</si>
  <si>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</si>
  <si>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</si>
  <si>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</si>
  <si>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</si>
  <si>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</si>
  <si>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</si>
  <si>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</si>
  <si>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</si>
  <si>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</si>
  <si>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</si>
  <si>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</si>
  <si>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</si>
  <si>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</si>
  <si>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</si>
  <si>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</si>
  <si>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</si>
  <si>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</si>
  <si>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</si>
  <si>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</si>
  <si>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</si>
  <si>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</si>
  <si>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</si>
  <si>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</si>
  <si>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</si>
  <si>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</si>
  <si>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</si>
  <si>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</si>
  <si>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</si>
  <si>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</si>
  <si>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</si>
  <si>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</si>
  <si>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</si>
  <si>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</si>
  <si>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</si>
  <si>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</si>
  <si>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</si>
  <si>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</si>
  <si>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</si>
  <si>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127</t>
  </si>
  <si>
    <t>ZAB-UPAK</t>
  </si>
  <si>
    <t>Zabezpieczenie upraw przed zwierzyną przez pakułowanie drzewek</t>
  </si>
  <si>
    <t>130</t>
  </si>
  <si>
    <t>ZAB-RYS</t>
  </si>
  <si>
    <t>Zabezpieczenie młodników przed spałowaniem przez rysakowanie</t>
  </si>
  <si>
    <t>131</t>
  </si>
  <si>
    <t>ZAB-OSŁON</t>
  </si>
  <si>
    <t>Zabezpieczanie drzewek przed spałowaniem osłonkami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</si>
  <si>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</si>
  <si>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</si>
  <si>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</si>
  <si>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</si>
  <si>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</si>
  <si>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</si>
  <si>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</si>
  <si>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</si>
  <si>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</si>
  <si>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</si>
  <si>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</si>
  <si>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</si>
  <si>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</si>
  <si>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</si>
  <si>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</si>
  <si>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</si>
  <si>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</si>
  <si>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</si>
  <si>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</si>
  <si>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</si>
  <si>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</si>
  <si>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</si>
  <si>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</si>
  <si>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</si>
  <si>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</si>
  <si>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</si>
  <si>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</si>
  <si>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</si>
  <si>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</si>
  <si>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</si>
  <si>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</si>
  <si>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</si>
  <si>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</si>
  <si>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</si>
  <si>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</si>
  <si>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</si>
  <si>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</si>
  <si>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</si>
  <si>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</si>
  <si>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</si>
  <si>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</si>
  <si>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</si>
  <si>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</si>
  <si>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</si>
  <si>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</si>
  <si>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</si>
  <si>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</si>
  <si>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</si>
  <si>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</si>
  <si>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</si>
  <si>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</si>
  <si>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</si>
  <si>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</si>
  <si>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</si>
  <si>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</si>
  <si>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</si>
  <si>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</si>
  <si>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175</t>
  </si>
  <si>
    <t>ŁR-ORKA</t>
  </si>
  <si>
    <t>Głęboka orka</t>
  </si>
  <si>
    <t>179</t>
  </si>
  <si>
    <t>ŁR-BRON</t>
  </si>
  <si>
    <t>Bronowanie</t>
  </si>
  <si>
    <t>180</t>
  </si>
  <si>
    <t>ŁR-TAL</t>
  </si>
  <si>
    <t>Talerzowanie</t>
  </si>
  <si>
    <t>188</t>
  </si>
  <si>
    <t>ŁR-NAWO</t>
  </si>
  <si>
    <t>Nawożenie organiczne</t>
  </si>
  <si>
    <t>189</t>
  </si>
  <si>
    <t>ŁR-WYSNR</t>
  </si>
  <si>
    <t>Wysiew nasion siewnikiem rzutowym</t>
  </si>
  <si>
    <t>192</t>
  </si>
  <si>
    <t>ŁR-SADZT</t>
  </si>
  <si>
    <t>Sadzenie bulw topinamburu lub ziemniaków</t>
  </si>
  <si>
    <t>198</t>
  </si>
  <si>
    <t>ŁR-WYKŁW</t>
  </si>
  <si>
    <t>Koszenie trawy z wywozem z łąki</t>
  </si>
  <si>
    <t>367</t>
  </si>
  <si>
    <t>N-ZSGDNSO</t>
  </si>
  <si>
    <t>Zbiór szyszek z gospodarczych drzewostanów nasiennych sosnowych</t>
  </si>
  <si>
    <t>KG</t>
  </si>
  <si>
    <t>396</t>
  </si>
  <si>
    <t>GODZ RH8</t>
  </si>
  <si>
    <t>Prace wykonywane ręcznie</t>
  </si>
  <si>
    <t>398</t>
  </si>
  <si>
    <t>GODZ RU8</t>
  </si>
  <si>
    <t>Prace godzinowe ręczne z urządzeniem</t>
  </si>
  <si>
    <t>398.01</t>
  </si>
  <si>
    <t>GODZ RU23</t>
  </si>
  <si>
    <t>Pr. godz.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</si>
  <si>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</si>
  <si>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</si>
  <si>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</si>
  <si>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</si>
  <si>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</si>
  <si>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</si>
  <si>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</si>
  <si>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</si>
  <si>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</si>
  <si>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</si>
  <si>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</si>
  <si>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</si>
  <si>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</si>
  <si>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</si>
  <si>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</si>
  <si>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</si>
  <si>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</si>
  <si>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</si>
  <si>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</si>
  <si>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Supraśl</t>
  </si>
  <si>
    <t xml:space="preserve">16-030 Supraśl; Podsupraśl 8                  </t>
  </si>
  <si>
    <t>Odpowiadając na ogłoszenie o przetargu nieograniczonym na „Wykonywanie usług z zakresu gospodarki leśnej na terenie Nadleśnictwa Supraśl w roku 2024''  składamy niniejszym ofertę na pakiet 1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</si>
  <si>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</si>
  <si>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</si>
  <si>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</si>
  <si>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</si>
  <si>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</si>
  <si>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</si>
  <si>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</si>
  <si>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</si>
  <si>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</si>
  <si>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</si>
  <si>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1_1 do SWZ SA.270.18.2023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</si>
  <si>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</si>
  <si>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</si>
  <si>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</si>
  <si>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</t>
  </si>
  <si>
    <t>10.	Nazwa banku i nr konta bankowego Wykonawcy, na które Zamawiający zwróci wadium wniesione w formie pieniężnej 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</si>
  <si>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11.	Zobowiązujemy się do wniesienia zabezpieczenia należytego wykonania umowy w wysokości 4 % ceny brutto podanej w ofercie, w formie _________________________________________________________________________________________ przed terminem podpisania umowy.</t>
  </si>
  <si>
    <t xml:space="preserve">
12. Wszelką korespondencję w sprawie niniejszego postępowania należy kierować na:
e-mail: ___________________________________________________________________
</t>
  </si>
  <si>
    <t xml:space="preserve">13.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</si>
  <si>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14.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</si>
  <si>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15.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</si>
  <si>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16.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</si>
  <si>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
9.	Oświadczamy, że złożyliśmy wadium w kwocie ________________________ zł (słownie: _________________________________/100 złotych), które zostało wniesione w dniu _________________________________ w formie 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</si>
</sst>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wrapText="1"/>
    </xf>
    <xf numFmtId="0" fontId="10" fillId="2" borderId="0" xfId="0" applyFont="1" applyFill="1" applyAlignment="1">
      <alignment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62"/>
  <sheetViews>
    <sheetView tabSelected="1" view="pageBreakPreview" topLeftCell="A9" zoomScaleNormal="100" zoomScaleSheetLayoutView="100" workbookViewId="0">
      <selection activeCell="S57" sqref="S5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1.28515625" customWidth="1"/>
    <col min="15" max="15" width="0.5703125" customWidth="1"/>
    <col min="16" max="16" width="5.8554687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9" t="s">
        <v>235</v>
      </c>
      <c r="J2" s="39"/>
      <c r="K2" s="39"/>
      <c r="L2" s="39"/>
      <c r="M2" s="39"/>
      <c r="N2" s="39"/>
      <c r="O2" s="39"/>
    </row>
    <row r="3" spans="2:15" s="1" customFormat="1" ht="28.7" customHeight="1" x14ac:dyDescent="0.2">
      <c r="B3" s="43"/>
      <c r="C3" s="43"/>
      <c r="D3" s="43"/>
      <c r="E3" s="43"/>
    </row>
    <row r="4" spans="2:15" s="1" customFormat="1" ht="2.65" customHeight="1" x14ac:dyDescent="0.2">
      <c r="B4" s="40"/>
      <c r="C4" s="40"/>
      <c r="D4" s="40"/>
    </row>
    <row r="5" spans="2:15" s="1" customFormat="1" ht="28.7" customHeight="1" x14ac:dyDescent="0.2">
      <c r="B5" s="43"/>
      <c r="C5" s="43"/>
      <c r="D5" s="43"/>
      <c r="E5" s="43"/>
    </row>
    <row r="6" spans="2:15" s="1" customFormat="1" ht="2.65" customHeight="1" x14ac:dyDescent="0.2">
      <c r="B6" s="40"/>
      <c r="C6" s="40"/>
      <c r="D6" s="40"/>
    </row>
    <row r="7" spans="2:15" s="1" customFormat="1" ht="28.7" customHeight="1" x14ac:dyDescent="0.2">
      <c r="B7" s="43"/>
      <c r="C7" s="43"/>
      <c r="D7" s="43"/>
      <c r="E7" s="43"/>
    </row>
    <row r="8" spans="2:15" s="1" customFormat="1" ht="5.25" customHeight="1" x14ac:dyDescent="0.2">
      <c r="B8" s="40"/>
      <c r="C8" s="40"/>
      <c r="D8" s="40"/>
    </row>
    <row r="9" spans="2:15" s="1" customFormat="1" ht="4.3499999999999996" customHeight="1" x14ac:dyDescent="0.2"/>
    <row r="10" spans="2:15" s="1" customFormat="1" ht="6.95" customHeight="1" x14ac:dyDescent="0.2">
      <c r="B10" s="42" t="s">
        <v>217</v>
      </c>
      <c r="C10" s="42"/>
      <c r="D10" s="42"/>
    </row>
    <row r="11" spans="2:15" s="1" customFormat="1" ht="12.2" customHeight="1" x14ac:dyDescent="0.2">
      <c r="B11" s="42"/>
      <c r="C11" s="42"/>
      <c r="D11" s="42"/>
      <c r="G11" s="37" t="s">
        <v>218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41" t="s">
        <v>219</v>
      </c>
      <c r="F14" s="41"/>
      <c r="G14" s="41"/>
    </row>
    <row r="15" spans="2:15" s="1" customFormat="1" ht="43.15" customHeight="1" x14ac:dyDescent="0.2"/>
    <row r="16" spans="2:15" s="1" customFormat="1" ht="20.85" customHeight="1" x14ac:dyDescent="0.2">
      <c r="B16" s="26" t="s">
        <v>220</v>
      </c>
      <c r="C16" s="26"/>
      <c r="D16" s="26"/>
      <c r="E16" s="26"/>
      <c r="F16" s="26"/>
      <c r="G16" s="26"/>
      <c r="H16" s="26"/>
      <c r="I16" s="26"/>
    </row>
    <row r="17" spans="2:13" s="1" customFormat="1" ht="2.65" customHeight="1" x14ac:dyDescent="0.2"/>
    <row r="18" spans="2:13" s="1" customFormat="1" ht="20.85" customHeight="1" x14ac:dyDescent="0.2">
      <c r="B18" s="26" t="s">
        <v>221</v>
      </c>
      <c r="C18" s="26"/>
      <c r="D18" s="26"/>
      <c r="E18" s="26"/>
      <c r="F18" s="26"/>
      <c r="G18" s="26"/>
      <c r="H18" s="26"/>
      <c r="I18" s="26"/>
    </row>
    <row r="19" spans="2:13" s="1" customFormat="1" ht="2.65" customHeight="1" x14ac:dyDescent="0.2"/>
    <row r="20" spans="2:13" s="1" customFormat="1" ht="20.85" customHeight="1" x14ac:dyDescent="0.2">
      <c r="B20" s="26" t="s">
        <v>222</v>
      </c>
      <c r="C20" s="26"/>
      <c r="D20" s="26"/>
      <c r="E20" s="26"/>
      <c r="F20" s="26"/>
      <c r="G20" s="26"/>
      <c r="H20" s="26"/>
      <c r="I20" s="26"/>
    </row>
    <row r="21" spans="2:13" s="1" customFormat="1" ht="2.65" customHeight="1" x14ac:dyDescent="0.2"/>
    <row r="22" spans="2:13" s="1" customFormat="1" ht="20.85" customHeight="1" x14ac:dyDescent="0.2">
      <c r="B22" s="26" t="s">
        <v>223</v>
      </c>
      <c r="C22" s="26"/>
      <c r="D22" s="26"/>
      <c r="E22" s="26"/>
      <c r="F22" s="26"/>
      <c r="G22" s="26"/>
      <c r="H22" s="26"/>
      <c r="I22" s="26"/>
    </row>
    <row r="23" spans="2:13" s="1" customFormat="1" ht="34.700000000000003" customHeight="1" x14ac:dyDescent="0.2"/>
    <row r="24" spans="2:13" s="1" customFormat="1" ht="50.1" customHeight="1" x14ac:dyDescent="0.2">
      <c r="B24" s="24" t="s">
        <v>224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5.25" customHeight="1" x14ac:dyDescent="0.2"/>
    <row r="26" spans="2:13" s="1" customFormat="1" ht="60.75" customHeight="1" x14ac:dyDescent="0.2">
      <c r="B26" s="25" t="str">
        <f xml:space="preserve"> "1.  Za wykonanie przedmiotu zamówienia w tym Pakiecie oferujemy następujące wynagrodzenie brutto: " &amp; TEXT(F120,"#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6" t="s">
        <v>225</v>
      </c>
      <c r="C29" s="26"/>
      <c r="D29" s="26"/>
      <c r="E29" s="26"/>
      <c r="F29" s="26"/>
      <c r="G29" s="26"/>
      <c r="H29" s="26"/>
      <c r="I29" s="26"/>
      <c r="J29" s="26"/>
      <c r="K29" s="26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3452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26" t="s">
        <v>226</v>
      </c>
      <c r="C34" s="26"/>
      <c r="D34" s="26"/>
      <c r="E34" s="26"/>
      <c r="F34" s="26"/>
      <c r="G34" s="26"/>
      <c r="H34" s="26"/>
      <c r="I34" s="26"/>
      <c r="J34" s="26"/>
      <c r="K34" s="26"/>
    </row>
    <row r="35" spans="2:13" s="1" customFormat="1" ht="5.2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10005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26" t="s">
        <v>227</v>
      </c>
      <c r="C39" s="26"/>
      <c r="D39" s="26"/>
      <c r="E39" s="26"/>
      <c r="F39" s="26"/>
      <c r="G39" s="26"/>
      <c r="H39" s="26"/>
      <c r="I39" s="26"/>
      <c r="J39" s="26"/>
      <c r="K39" s="26"/>
    </row>
    <row r="40" spans="2:13" s="1" customFormat="1" ht="5.25" customHeight="1" x14ac:dyDescent="0.2"/>
    <row r="41" spans="2:13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25764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26" t="s">
        <v>228</v>
      </c>
      <c r="C44" s="26"/>
      <c r="D44" s="26"/>
      <c r="E44" s="26"/>
      <c r="F44" s="26"/>
      <c r="G44" s="26"/>
      <c r="H44" s="26"/>
      <c r="I44" s="26"/>
      <c r="J44" s="26"/>
      <c r="K44" s="26"/>
    </row>
    <row r="45" spans="2:13" s="1" customFormat="1" ht="5.25" customHeight="1" x14ac:dyDescent="0.2"/>
    <row r="46" spans="2:13" s="1" customFormat="1" ht="55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826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1692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3.2" customHeight="1" x14ac:dyDescent="0.2"/>
    <row r="50" spans="2:13" s="1" customFormat="1" ht="18.2" customHeight="1" x14ac:dyDescent="0.2">
      <c r="B50" s="26" t="s">
        <v>229</v>
      </c>
      <c r="C50" s="26"/>
      <c r="D50" s="26"/>
      <c r="E50" s="26"/>
      <c r="F50" s="26"/>
      <c r="G50" s="26"/>
      <c r="H50" s="26"/>
      <c r="I50" s="26"/>
      <c r="J50" s="26"/>
      <c r="K50" s="26"/>
    </row>
    <row r="51" spans="2:13" s="1" customFormat="1" ht="5.25" customHeight="1" x14ac:dyDescent="0.2"/>
    <row r="52" spans="2:13" s="1" customFormat="1" ht="63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19.7" customHeight="1" x14ac:dyDescent="0.2">
      <c r="B53" s="5">
        <v>6</v>
      </c>
      <c r="C53" s="6" t="s">
        <v>15</v>
      </c>
      <c r="D53" s="6" t="s">
        <v>16</v>
      </c>
      <c r="E53" s="7" t="s">
        <v>17</v>
      </c>
      <c r="F53" s="6" t="s">
        <v>14</v>
      </c>
      <c r="G53" s="8">
        <v>5640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2">
        <f>ROUND(I53+ K53,2)</f>
        <v>0</v>
      </c>
      <c r="M53" s="13"/>
    </row>
    <row r="54" spans="2:13" s="1" customFormat="1" ht="9" customHeight="1" x14ac:dyDescent="0.2"/>
    <row r="55" spans="2:13" s="1" customFormat="1" ht="57.7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8" t="s">
        <v>10</v>
      </c>
      <c r="M55" s="38"/>
    </row>
    <row r="56" spans="2:13" s="1" customFormat="1" ht="49.1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0.33</v>
      </c>
      <c r="H56" s="10">
        <v>0</v>
      </c>
      <c r="I56" s="9">
        <f t="shared" ref="I56:I87" si="0">ROUND(G56* H56,2)</f>
        <v>0</v>
      </c>
      <c r="J56" s="5">
        <v>8</v>
      </c>
      <c r="K56" s="9">
        <f t="shared" ref="K56:K87" si="1">ROUND(I56* J56/100,2)</f>
        <v>0</v>
      </c>
      <c r="L56" s="12">
        <f t="shared" ref="L56:L87" si="2">ROUND(I56+ K56,2)</f>
        <v>0</v>
      </c>
      <c r="M56" s="13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0.21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21</v>
      </c>
      <c r="G58" s="8">
        <v>54.16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21</v>
      </c>
      <c r="G59" s="8">
        <v>3.37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2801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21</v>
      </c>
      <c r="G61" s="8">
        <v>0.03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21</v>
      </c>
      <c r="G62" s="8">
        <v>9.77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0.8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39.270000000000003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50</v>
      </c>
      <c r="G65" s="8">
        <v>0.2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50</v>
      </c>
      <c r="G66" s="8">
        <v>16.989999999999998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50</v>
      </c>
      <c r="G67" s="8">
        <v>14.49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50</v>
      </c>
      <c r="G68" s="8">
        <v>0.4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14</v>
      </c>
      <c r="G69" s="8">
        <v>202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157.72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60.79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50</v>
      </c>
      <c r="G72" s="8">
        <v>111.95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50</v>
      </c>
      <c r="G73" s="8">
        <v>102.64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28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50</v>
      </c>
      <c r="G74" s="8">
        <v>12.42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50</v>
      </c>
      <c r="G75" s="8">
        <v>91.96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50</v>
      </c>
      <c r="G76" s="8">
        <v>5.45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50</v>
      </c>
      <c r="G77" s="8">
        <v>321.61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28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21</v>
      </c>
      <c r="G78" s="8">
        <v>40.21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28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21</v>
      </c>
      <c r="G79" s="8">
        <v>235.35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28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21</v>
      </c>
      <c r="G80" s="8">
        <v>80.3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3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21</v>
      </c>
      <c r="G81" s="8">
        <v>64.86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3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21</v>
      </c>
      <c r="G82" s="8">
        <v>45.12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3" s="1" customFormat="1" ht="28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50</v>
      </c>
      <c r="G83" s="8">
        <v>476.78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3" s="1" customFormat="1" ht="28.7" customHeight="1" x14ac:dyDescent="0.2">
      <c r="B84" s="5">
        <v>35</v>
      </c>
      <c r="C84" s="6" t="s">
        <v>106</v>
      </c>
      <c r="D84" s="6" t="s">
        <v>107</v>
      </c>
      <c r="E84" s="7" t="s">
        <v>108</v>
      </c>
      <c r="F84" s="6" t="s">
        <v>50</v>
      </c>
      <c r="G84" s="8">
        <v>0.3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3" s="1" customFormat="1" ht="19.7" customHeight="1" x14ac:dyDescent="0.2">
      <c r="B85" s="5">
        <v>36</v>
      </c>
      <c r="C85" s="6" t="s">
        <v>109</v>
      </c>
      <c r="D85" s="6" t="s">
        <v>110</v>
      </c>
      <c r="E85" s="7" t="s">
        <v>111</v>
      </c>
      <c r="F85" s="6" t="s">
        <v>50</v>
      </c>
      <c r="G85" s="8">
        <v>1.71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3" s="1" customFormat="1" ht="19.7" customHeight="1" x14ac:dyDescent="0.2">
      <c r="B86" s="5">
        <v>37</v>
      </c>
      <c r="C86" s="6" t="s">
        <v>112</v>
      </c>
      <c r="D86" s="6" t="s">
        <v>113</v>
      </c>
      <c r="E86" s="7" t="s">
        <v>114</v>
      </c>
      <c r="F86" s="6" t="s">
        <v>115</v>
      </c>
      <c r="G86" s="8">
        <v>158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14</v>
      </c>
      <c r="G87" s="8">
        <v>76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115</v>
      </c>
      <c r="G88" s="8">
        <v>1187</v>
      </c>
      <c r="H88" s="10">
        <v>0</v>
      </c>
      <c r="I88" s="9">
        <f t="shared" ref="I88:I117" si="3">ROUND(G88* H88,2)</f>
        <v>0</v>
      </c>
      <c r="J88" s="5">
        <v>8</v>
      </c>
      <c r="K88" s="9">
        <f t="shared" ref="K88:K117" si="4">ROUND(I88* J88/100,2)</f>
        <v>0</v>
      </c>
      <c r="L88" s="12">
        <f t="shared" ref="L88:L117" si="5">ROUND(I88+ K88,2)</f>
        <v>0</v>
      </c>
      <c r="M88" s="13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115</v>
      </c>
      <c r="G89" s="8">
        <v>28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2">
        <f t="shared" si="5"/>
        <v>0</v>
      </c>
      <c r="M89" s="13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128</v>
      </c>
      <c r="G90" s="8">
        <v>118.55</v>
      </c>
      <c r="H90" s="10">
        <v>0</v>
      </c>
      <c r="I90" s="9">
        <f t="shared" si="3"/>
        <v>0</v>
      </c>
      <c r="J90" s="5">
        <v>23</v>
      </c>
      <c r="K90" s="9">
        <f t="shared" si="4"/>
        <v>0</v>
      </c>
      <c r="L90" s="12">
        <f t="shared" si="5"/>
        <v>0</v>
      </c>
      <c r="M90" s="13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131</v>
      </c>
      <c r="F91" s="6" t="s">
        <v>128</v>
      </c>
      <c r="G91" s="8">
        <v>22.62</v>
      </c>
      <c r="H91" s="10">
        <v>0</v>
      </c>
      <c r="I91" s="9">
        <f t="shared" si="3"/>
        <v>0</v>
      </c>
      <c r="J91" s="5">
        <v>23</v>
      </c>
      <c r="K91" s="9">
        <f t="shared" si="4"/>
        <v>0</v>
      </c>
      <c r="L91" s="12">
        <f t="shared" si="5"/>
        <v>0</v>
      </c>
      <c r="M91" s="13"/>
    </row>
    <row r="92" spans="2:13" s="1" customFormat="1" ht="19.7" customHeight="1" x14ac:dyDescent="0.2">
      <c r="B92" s="5">
        <v>43</v>
      </c>
      <c r="C92" s="6" t="s">
        <v>132</v>
      </c>
      <c r="D92" s="6" t="s">
        <v>133</v>
      </c>
      <c r="E92" s="7" t="s">
        <v>134</v>
      </c>
      <c r="F92" s="6" t="s">
        <v>115</v>
      </c>
      <c r="G92" s="8">
        <v>3496</v>
      </c>
      <c r="H92" s="10">
        <v>0</v>
      </c>
      <c r="I92" s="9">
        <f t="shared" si="3"/>
        <v>0</v>
      </c>
      <c r="J92" s="5">
        <v>23</v>
      </c>
      <c r="K92" s="9">
        <f t="shared" si="4"/>
        <v>0</v>
      </c>
      <c r="L92" s="12">
        <f t="shared" si="5"/>
        <v>0</v>
      </c>
      <c r="M92" s="13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128</v>
      </c>
      <c r="G93" s="8">
        <v>108.28</v>
      </c>
      <c r="H93" s="10">
        <v>0</v>
      </c>
      <c r="I93" s="9">
        <f t="shared" si="3"/>
        <v>0</v>
      </c>
      <c r="J93" s="5">
        <v>23</v>
      </c>
      <c r="K93" s="9">
        <f t="shared" si="4"/>
        <v>0</v>
      </c>
      <c r="L93" s="12">
        <f t="shared" si="5"/>
        <v>0</v>
      </c>
      <c r="M93" s="13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141</v>
      </c>
      <c r="G94" s="8">
        <v>2323</v>
      </c>
      <c r="H94" s="10">
        <v>0</v>
      </c>
      <c r="I94" s="9">
        <f t="shared" si="3"/>
        <v>0</v>
      </c>
      <c r="J94" s="5">
        <v>23</v>
      </c>
      <c r="K94" s="9">
        <f t="shared" si="4"/>
        <v>0</v>
      </c>
      <c r="L94" s="12">
        <f t="shared" si="5"/>
        <v>0</v>
      </c>
      <c r="M94" s="13"/>
    </row>
    <row r="95" spans="2:13" s="1" customFormat="1" ht="19.7" customHeight="1" x14ac:dyDescent="0.2">
      <c r="B95" s="5">
        <v>46</v>
      </c>
      <c r="C95" s="6" t="s">
        <v>142</v>
      </c>
      <c r="D95" s="6" t="s">
        <v>143</v>
      </c>
      <c r="E95" s="7" t="s">
        <v>144</v>
      </c>
      <c r="F95" s="6" t="s">
        <v>34</v>
      </c>
      <c r="G95" s="8">
        <v>170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2">
        <f t="shared" si="5"/>
        <v>0</v>
      </c>
      <c r="M95" s="13"/>
    </row>
    <row r="96" spans="2:13" s="1" customFormat="1" ht="28.7" customHeight="1" x14ac:dyDescent="0.2">
      <c r="B96" s="5">
        <v>47</v>
      </c>
      <c r="C96" s="6" t="s">
        <v>145</v>
      </c>
      <c r="D96" s="6" t="s">
        <v>146</v>
      </c>
      <c r="E96" s="7" t="s">
        <v>147</v>
      </c>
      <c r="F96" s="6" t="s">
        <v>34</v>
      </c>
      <c r="G96" s="8">
        <v>170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2">
        <f t="shared" si="5"/>
        <v>0</v>
      </c>
      <c r="M96" s="13"/>
    </row>
    <row r="97" spans="2:13" s="1" customFormat="1" ht="28.7" customHeight="1" x14ac:dyDescent="0.2">
      <c r="B97" s="5">
        <v>48</v>
      </c>
      <c r="C97" s="6" t="s">
        <v>148</v>
      </c>
      <c r="D97" s="6" t="s">
        <v>149</v>
      </c>
      <c r="E97" s="7" t="s">
        <v>150</v>
      </c>
      <c r="F97" s="6" t="s">
        <v>115</v>
      </c>
      <c r="G97" s="8">
        <v>30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2">
        <f t="shared" si="5"/>
        <v>0</v>
      </c>
      <c r="M97" s="13"/>
    </row>
    <row r="98" spans="2:13" s="1" customFormat="1" ht="19.7" customHeight="1" x14ac:dyDescent="0.2">
      <c r="B98" s="5">
        <v>49</v>
      </c>
      <c r="C98" s="6" t="s">
        <v>151</v>
      </c>
      <c r="D98" s="6" t="s">
        <v>152</v>
      </c>
      <c r="E98" s="7" t="s">
        <v>153</v>
      </c>
      <c r="F98" s="6" t="s">
        <v>115</v>
      </c>
      <c r="G98" s="8">
        <v>211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2">
        <f t="shared" si="5"/>
        <v>0</v>
      </c>
      <c r="M98" s="13"/>
    </row>
    <row r="99" spans="2:13" s="1" customFormat="1" ht="19.7" customHeight="1" x14ac:dyDescent="0.2">
      <c r="B99" s="5">
        <v>50</v>
      </c>
      <c r="C99" s="6" t="s">
        <v>154</v>
      </c>
      <c r="D99" s="6" t="s">
        <v>155</v>
      </c>
      <c r="E99" s="7" t="s">
        <v>156</v>
      </c>
      <c r="F99" s="6" t="s">
        <v>115</v>
      </c>
      <c r="G99" s="8">
        <v>600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2">
        <f t="shared" si="5"/>
        <v>0</v>
      </c>
      <c r="M99" s="13"/>
    </row>
    <row r="100" spans="2:13" s="1" customFormat="1" ht="28.7" customHeight="1" x14ac:dyDescent="0.2">
      <c r="B100" s="5">
        <v>51</v>
      </c>
      <c r="C100" s="6" t="s">
        <v>157</v>
      </c>
      <c r="D100" s="6" t="s">
        <v>158</v>
      </c>
      <c r="E100" s="7" t="s">
        <v>159</v>
      </c>
      <c r="F100" s="6" t="s">
        <v>115</v>
      </c>
      <c r="G100" s="8">
        <v>9948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2">
        <f t="shared" si="5"/>
        <v>0</v>
      </c>
      <c r="M100" s="13"/>
    </row>
    <row r="101" spans="2:13" s="1" customFormat="1" ht="19.7" customHeight="1" x14ac:dyDescent="0.2">
      <c r="B101" s="5">
        <v>52</v>
      </c>
      <c r="C101" s="6" t="s">
        <v>160</v>
      </c>
      <c r="D101" s="6" t="s">
        <v>161</v>
      </c>
      <c r="E101" s="7" t="s">
        <v>162</v>
      </c>
      <c r="F101" s="6" t="s">
        <v>21</v>
      </c>
      <c r="G101" s="8">
        <v>16.03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2">
        <f t="shared" si="5"/>
        <v>0</v>
      </c>
      <c r="M101" s="13"/>
    </row>
    <row r="102" spans="2:13" s="1" customFormat="1" ht="19.7" customHeight="1" x14ac:dyDescent="0.2">
      <c r="B102" s="5">
        <v>53</v>
      </c>
      <c r="C102" s="6" t="s">
        <v>163</v>
      </c>
      <c r="D102" s="6" t="s">
        <v>164</v>
      </c>
      <c r="E102" s="7" t="s">
        <v>165</v>
      </c>
      <c r="F102" s="6" t="s">
        <v>21</v>
      </c>
      <c r="G102" s="8">
        <v>20.34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2">
        <f t="shared" si="5"/>
        <v>0</v>
      </c>
      <c r="M102" s="13"/>
    </row>
    <row r="103" spans="2:13" s="1" customFormat="1" ht="19.7" customHeight="1" x14ac:dyDescent="0.2">
      <c r="B103" s="5">
        <v>54</v>
      </c>
      <c r="C103" s="6" t="s">
        <v>166</v>
      </c>
      <c r="D103" s="6" t="s">
        <v>167</v>
      </c>
      <c r="E103" s="7" t="s">
        <v>168</v>
      </c>
      <c r="F103" s="6" t="s">
        <v>66</v>
      </c>
      <c r="G103" s="8">
        <v>1.36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2">
        <f t="shared" si="5"/>
        <v>0</v>
      </c>
      <c r="M103" s="13"/>
    </row>
    <row r="104" spans="2:13" s="1" customFormat="1" ht="19.7" customHeight="1" x14ac:dyDescent="0.2">
      <c r="B104" s="5">
        <v>55</v>
      </c>
      <c r="C104" s="6" t="s">
        <v>169</v>
      </c>
      <c r="D104" s="6" t="s">
        <v>170</v>
      </c>
      <c r="E104" s="7" t="s">
        <v>171</v>
      </c>
      <c r="F104" s="6" t="s">
        <v>21</v>
      </c>
      <c r="G104" s="8">
        <v>18.059999999999999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2">
        <f t="shared" si="5"/>
        <v>0</v>
      </c>
      <c r="M104" s="13"/>
    </row>
    <row r="105" spans="2:13" s="1" customFormat="1" ht="19.7" customHeight="1" x14ac:dyDescent="0.2">
      <c r="B105" s="5">
        <v>56</v>
      </c>
      <c r="C105" s="6" t="s">
        <v>172</v>
      </c>
      <c r="D105" s="6" t="s">
        <v>173</v>
      </c>
      <c r="E105" s="7" t="s">
        <v>174</v>
      </c>
      <c r="F105" s="6" t="s">
        <v>21</v>
      </c>
      <c r="G105" s="8">
        <v>18.05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2">
        <f t="shared" si="5"/>
        <v>0</v>
      </c>
      <c r="M105" s="13"/>
    </row>
    <row r="106" spans="2:13" s="1" customFormat="1" ht="19.7" customHeight="1" x14ac:dyDescent="0.2">
      <c r="B106" s="5">
        <v>57</v>
      </c>
      <c r="C106" s="6" t="s">
        <v>175</v>
      </c>
      <c r="D106" s="6" t="s">
        <v>176</v>
      </c>
      <c r="E106" s="7" t="s">
        <v>177</v>
      </c>
      <c r="F106" s="6" t="s">
        <v>21</v>
      </c>
      <c r="G106" s="8">
        <v>1.89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2">
        <f t="shared" si="5"/>
        <v>0</v>
      </c>
      <c r="M106" s="13"/>
    </row>
    <row r="107" spans="2:13" s="1" customFormat="1" ht="19.7" customHeight="1" x14ac:dyDescent="0.2">
      <c r="B107" s="5">
        <v>58</v>
      </c>
      <c r="C107" s="6" t="s">
        <v>178</v>
      </c>
      <c r="D107" s="6" t="s">
        <v>179</v>
      </c>
      <c r="E107" s="7" t="s">
        <v>180</v>
      </c>
      <c r="F107" s="6" t="s">
        <v>21</v>
      </c>
      <c r="G107" s="8">
        <v>3.11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2">
        <f t="shared" si="5"/>
        <v>0</v>
      </c>
      <c r="M107" s="13"/>
    </row>
    <row r="108" spans="2:13" s="1" customFormat="1" ht="19.7" customHeight="1" x14ac:dyDescent="0.2">
      <c r="B108" s="5">
        <v>59</v>
      </c>
      <c r="C108" s="6" t="s">
        <v>181</v>
      </c>
      <c r="D108" s="6" t="s">
        <v>182</v>
      </c>
      <c r="E108" s="7" t="s">
        <v>183</v>
      </c>
      <c r="F108" s="6" t="s">
        <v>21</v>
      </c>
      <c r="G108" s="8">
        <v>18.05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2">
        <f t="shared" si="5"/>
        <v>0</v>
      </c>
      <c r="M108" s="13"/>
    </row>
    <row r="109" spans="2:13" s="1" customFormat="1" ht="19.7" customHeight="1" x14ac:dyDescent="0.2">
      <c r="B109" s="5">
        <v>60</v>
      </c>
      <c r="C109" s="6" t="s">
        <v>184</v>
      </c>
      <c r="D109" s="6" t="s">
        <v>185</v>
      </c>
      <c r="E109" s="7" t="s">
        <v>186</v>
      </c>
      <c r="F109" s="6" t="s">
        <v>21</v>
      </c>
      <c r="G109" s="8">
        <v>0.42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2">
        <f t="shared" si="5"/>
        <v>0</v>
      </c>
      <c r="M109" s="13"/>
    </row>
    <row r="110" spans="2:13" s="1" customFormat="1" ht="19.7" customHeight="1" x14ac:dyDescent="0.2">
      <c r="B110" s="5">
        <v>61</v>
      </c>
      <c r="C110" s="6" t="s">
        <v>187</v>
      </c>
      <c r="D110" s="6" t="s">
        <v>188</v>
      </c>
      <c r="E110" s="7" t="s">
        <v>189</v>
      </c>
      <c r="F110" s="6" t="s">
        <v>21</v>
      </c>
      <c r="G110" s="8">
        <v>71.88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2">
        <f t="shared" si="5"/>
        <v>0</v>
      </c>
      <c r="M110" s="13"/>
    </row>
    <row r="111" spans="2:13" s="1" customFormat="1" ht="28.7" customHeight="1" x14ac:dyDescent="0.2">
      <c r="B111" s="5">
        <v>62</v>
      </c>
      <c r="C111" s="6" t="s">
        <v>190</v>
      </c>
      <c r="D111" s="6" t="s">
        <v>191</v>
      </c>
      <c r="E111" s="7" t="s">
        <v>192</v>
      </c>
      <c r="F111" s="6" t="s">
        <v>193</v>
      </c>
      <c r="G111" s="8">
        <v>2060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2">
        <f t="shared" si="5"/>
        <v>0</v>
      </c>
      <c r="M111" s="13"/>
    </row>
    <row r="112" spans="2:13" s="1" customFormat="1" ht="19.7" customHeight="1" x14ac:dyDescent="0.2">
      <c r="B112" s="5">
        <v>63</v>
      </c>
      <c r="C112" s="6" t="s">
        <v>194</v>
      </c>
      <c r="D112" s="6" t="s">
        <v>195</v>
      </c>
      <c r="E112" s="7" t="s">
        <v>196</v>
      </c>
      <c r="F112" s="6" t="s">
        <v>141</v>
      </c>
      <c r="G112" s="8">
        <v>11167.27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2">
        <f t="shared" si="5"/>
        <v>0</v>
      </c>
      <c r="M112" s="13"/>
    </row>
    <row r="113" spans="2:14" s="1" customFormat="1" ht="19.7" customHeight="1" x14ac:dyDescent="0.2">
      <c r="B113" s="5">
        <v>64</v>
      </c>
      <c r="C113" s="6" t="s">
        <v>197</v>
      </c>
      <c r="D113" s="6" t="s">
        <v>198</v>
      </c>
      <c r="E113" s="7" t="s">
        <v>199</v>
      </c>
      <c r="F113" s="6" t="s">
        <v>141</v>
      </c>
      <c r="G113" s="8">
        <v>651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2">
        <f t="shared" si="5"/>
        <v>0</v>
      </c>
      <c r="M113" s="13"/>
    </row>
    <row r="114" spans="2:14" s="1" customFormat="1" ht="19.7" customHeight="1" x14ac:dyDescent="0.2">
      <c r="B114" s="5">
        <v>65</v>
      </c>
      <c r="C114" s="6" t="s">
        <v>200</v>
      </c>
      <c r="D114" s="6" t="s">
        <v>201</v>
      </c>
      <c r="E114" s="7" t="s">
        <v>202</v>
      </c>
      <c r="F114" s="6" t="s">
        <v>141</v>
      </c>
      <c r="G114" s="8">
        <v>1967</v>
      </c>
      <c r="H114" s="10">
        <v>0</v>
      </c>
      <c r="I114" s="9">
        <f t="shared" si="3"/>
        <v>0</v>
      </c>
      <c r="J114" s="5">
        <v>23</v>
      </c>
      <c r="K114" s="9">
        <f t="shared" si="4"/>
        <v>0</v>
      </c>
      <c r="L114" s="12">
        <f t="shared" si="5"/>
        <v>0</v>
      </c>
      <c r="M114" s="13"/>
    </row>
    <row r="115" spans="2:14" s="1" customFormat="1" ht="19.7" customHeight="1" x14ac:dyDescent="0.2">
      <c r="B115" s="5">
        <v>66</v>
      </c>
      <c r="C115" s="6" t="s">
        <v>203</v>
      </c>
      <c r="D115" s="6" t="s">
        <v>204</v>
      </c>
      <c r="E115" s="7" t="s">
        <v>205</v>
      </c>
      <c r="F115" s="6" t="s">
        <v>141</v>
      </c>
      <c r="G115" s="8">
        <v>2777.7</v>
      </c>
      <c r="H115" s="10">
        <v>0</v>
      </c>
      <c r="I115" s="9">
        <f t="shared" si="3"/>
        <v>0</v>
      </c>
      <c r="J115" s="5">
        <v>23</v>
      </c>
      <c r="K115" s="9">
        <f t="shared" si="4"/>
        <v>0</v>
      </c>
      <c r="L115" s="12">
        <f t="shared" si="5"/>
        <v>0</v>
      </c>
      <c r="M115" s="13"/>
    </row>
    <row r="116" spans="2:14" s="1" customFormat="1" ht="19.7" customHeight="1" x14ac:dyDescent="0.2">
      <c r="B116" s="5">
        <v>67</v>
      </c>
      <c r="C116" s="6" t="s">
        <v>206</v>
      </c>
      <c r="D116" s="6" t="s">
        <v>207</v>
      </c>
      <c r="E116" s="7" t="s">
        <v>208</v>
      </c>
      <c r="F116" s="6" t="s">
        <v>141</v>
      </c>
      <c r="G116" s="8">
        <v>700</v>
      </c>
      <c r="H116" s="10">
        <v>0</v>
      </c>
      <c r="I116" s="9">
        <f t="shared" si="3"/>
        <v>0</v>
      </c>
      <c r="J116" s="5">
        <v>8</v>
      </c>
      <c r="K116" s="9">
        <f t="shared" si="4"/>
        <v>0</v>
      </c>
      <c r="L116" s="12">
        <f t="shared" si="5"/>
        <v>0</v>
      </c>
      <c r="M116" s="13"/>
    </row>
    <row r="117" spans="2:14" s="1" customFormat="1" ht="19.7" customHeight="1" x14ac:dyDescent="0.2">
      <c r="B117" s="5">
        <v>68</v>
      </c>
      <c r="C117" s="6" t="s">
        <v>209</v>
      </c>
      <c r="D117" s="6" t="s">
        <v>210</v>
      </c>
      <c r="E117" s="7" t="s">
        <v>208</v>
      </c>
      <c r="F117" s="6" t="s">
        <v>141</v>
      </c>
      <c r="G117" s="8">
        <v>470</v>
      </c>
      <c r="H117" s="10">
        <v>0</v>
      </c>
      <c r="I117" s="9">
        <f t="shared" si="3"/>
        <v>0</v>
      </c>
      <c r="J117" s="5">
        <v>23</v>
      </c>
      <c r="K117" s="9">
        <f t="shared" si="4"/>
        <v>0</v>
      </c>
      <c r="L117" s="12">
        <f t="shared" si="5"/>
        <v>0</v>
      </c>
      <c r="M117" s="13"/>
    </row>
    <row r="118" spans="2:14" s="1" customFormat="1" ht="55.9" customHeight="1" x14ac:dyDescent="0.2"/>
    <row r="119" spans="2:14" s="1" customFormat="1" ht="21.4" customHeight="1" x14ac:dyDescent="0.2">
      <c r="B119" s="20" t="s">
        <v>211</v>
      </c>
      <c r="C119" s="20"/>
      <c r="D119" s="20"/>
      <c r="E119" s="20"/>
      <c r="F119" s="30">
        <f>ROUND(I32+I37+I42+I47+I48+I53+I56+I57+I58+I59+I60+I61+I62+I63+I64+I65+I66+I67+I68+I69+I70+I71+I72+I73+I74+I75+I76+I77+I78+I79+I80+I81+I82+I83+I84+I85+I86+I87+I88+I89+I90+I91+I92+I93+I94+I95+I96+I97+I98+I99+I100+I101+I102+I103+I104+I105+I106+I107+I108+I109+I110+I111+I112+I113+I114+I115+I116+I117,2)</f>
        <v>0</v>
      </c>
      <c r="G119" s="31"/>
      <c r="H119" s="31"/>
      <c r="I119" s="31"/>
      <c r="J119" s="31"/>
      <c r="K119" s="31"/>
      <c r="L119" s="31"/>
      <c r="M119" s="32"/>
    </row>
    <row r="120" spans="2:14" s="1" customFormat="1" ht="21.4" customHeight="1" x14ac:dyDescent="0.2">
      <c r="B120" s="20" t="s">
        <v>212</v>
      </c>
      <c r="C120" s="20"/>
      <c r="D120" s="20"/>
      <c r="E120" s="20"/>
      <c r="F120" s="33">
        <f>ROUND(L32+L37+L42+L47+L48+L53+L56+L57+L58+L59+L60+L61+L62+L63+L64+L65+L66+L67+L68+L69+L70+L71+L72+L73+L74+L75+L76+L77+L78+L79+L80+L81+L82+L83+L84+L85+L86+L87+L88+L89+L90+L91+L92+L93+L94+L95+L96+L97+L98+L99+L100+L101+L102+L103+L104+L105+L106+L107+L108+L109+L110+L111+L112+L113+L114+L115+L116+L117,2)</f>
        <v>0</v>
      </c>
      <c r="G120" s="34"/>
      <c r="H120" s="34"/>
      <c r="I120" s="34"/>
      <c r="J120" s="34"/>
      <c r="K120" s="34"/>
      <c r="L120" s="34"/>
      <c r="M120" s="35"/>
    </row>
    <row r="121" spans="2:14" s="1" customFormat="1" ht="11.1" customHeight="1" x14ac:dyDescent="0.2"/>
    <row r="122" spans="2:14" s="1" customFormat="1" ht="80.099999999999994" customHeight="1" x14ac:dyDescent="0.2">
      <c r="B122" s="19" t="s">
        <v>230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2:14" s="1" customFormat="1" ht="2.65" customHeight="1" x14ac:dyDescent="0.2"/>
    <row r="124" spans="2:14" s="1" customFormat="1" ht="110.1" customHeight="1" x14ac:dyDescent="0.2">
      <c r="B124" s="19" t="s">
        <v>236</v>
      </c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2:14" s="1" customFormat="1" ht="9" customHeight="1" x14ac:dyDescent="0.2"/>
    <row r="126" spans="2:14" s="1" customFormat="1" ht="110.1" customHeight="1" x14ac:dyDescent="0.2">
      <c r="B126" s="21" t="s">
        <v>231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</row>
    <row r="127" spans="2:14" s="1" customFormat="1" ht="5.25" customHeight="1" x14ac:dyDescent="0.2"/>
    <row r="128" spans="2:14" s="1" customFormat="1" ht="37.9" customHeight="1" x14ac:dyDescent="0.2">
      <c r="B128" s="16" t="s">
        <v>213</v>
      </c>
      <c r="C128" s="16"/>
      <c r="D128" s="16"/>
      <c r="E128" s="16"/>
      <c r="F128" s="36" t="s">
        <v>214</v>
      </c>
      <c r="G128" s="36"/>
      <c r="H128" s="36"/>
      <c r="I128" s="36"/>
      <c r="J128" s="36"/>
      <c r="K128" s="36"/>
      <c r="L128" s="36"/>
    </row>
    <row r="129" spans="2:14" s="1" customFormat="1" ht="28.7" customHeight="1" x14ac:dyDescent="0.2"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</row>
    <row r="130" spans="2:14" s="1" customFormat="1" ht="28.7" customHeight="1" x14ac:dyDescent="0.2"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</row>
    <row r="131" spans="2:14" s="1" customFormat="1" ht="28.7" customHeight="1" x14ac:dyDescent="0.2"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</row>
    <row r="132" spans="2:14" s="1" customFormat="1" ht="38.25" customHeight="1" x14ac:dyDescent="0.2"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</row>
    <row r="133" spans="2:14" s="1" customFormat="1" ht="21" customHeight="1" x14ac:dyDescent="0.2"/>
    <row r="134" spans="2:14" s="1" customFormat="1" ht="203.1" customHeight="1" x14ac:dyDescent="0.2">
      <c r="B134" s="19" t="s">
        <v>237</v>
      </c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</row>
    <row r="135" spans="2:14" s="1" customFormat="1" ht="2.65" customHeight="1" x14ac:dyDescent="0.2"/>
    <row r="136" spans="2:14" s="1" customFormat="1" ht="36.950000000000003" customHeight="1" x14ac:dyDescent="0.2">
      <c r="B136" s="28" t="s">
        <v>232</v>
      </c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</row>
    <row r="137" spans="2:14" s="1" customFormat="1" ht="2.65" customHeight="1" x14ac:dyDescent="0.2"/>
    <row r="138" spans="2:14" s="1" customFormat="1" ht="37.9" customHeight="1" x14ac:dyDescent="0.2">
      <c r="B138" s="16" t="s">
        <v>215</v>
      </c>
      <c r="C138" s="16"/>
      <c r="D138" s="16"/>
      <c r="E138" s="16"/>
      <c r="F138" s="27" t="s">
        <v>216</v>
      </c>
      <c r="G138" s="27"/>
      <c r="H138" s="27"/>
      <c r="I138" s="27"/>
      <c r="J138" s="27"/>
      <c r="K138" s="27"/>
      <c r="L138" s="27"/>
    </row>
    <row r="139" spans="2:14" s="1" customFormat="1" ht="28.7" customHeight="1" x14ac:dyDescent="0.2"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</row>
    <row r="140" spans="2:14" s="1" customFormat="1" ht="28.7" customHeight="1" x14ac:dyDescent="0.2"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</row>
    <row r="141" spans="2:14" s="1" customFormat="1" ht="28.7" customHeight="1" x14ac:dyDescent="0.2"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</row>
    <row r="142" spans="2:14" s="1" customFormat="1" ht="28.7" customHeight="1" x14ac:dyDescent="0.2"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</row>
    <row r="143" spans="2:14" s="1" customFormat="1" ht="2.65" customHeight="1" x14ac:dyDescent="0.2"/>
    <row r="144" spans="2:14" s="1" customFormat="1" ht="159.94999999999999" customHeight="1" x14ac:dyDescent="0.2">
      <c r="B144" s="18" t="s">
        <v>238</v>
      </c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</row>
    <row r="145" spans="2:14" s="1" customFormat="1" ht="54.95" customHeight="1" x14ac:dyDescent="0.2">
      <c r="B145" s="11" t="s">
        <v>239</v>
      </c>
    </row>
    <row r="146" spans="2:14" s="1" customFormat="1" ht="42" customHeight="1" x14ac:dyDescent="0.2">
      <c r="B146" s="14" t="s">
        <v>247</v>
      </c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</row>
    <row r="147" spans="2:14" s="1" customFormat="1" ht="42" customHeight="1" x14ac:dyDescent="0.2">
      <c r="B147" s="15" t="s">
        <v>240</v>
      </c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2:14" s="1" customFormat="1" ht="42" customHeight="1" x14ac:dyDescent="0.2">
      <c r="B148" s="14" t="s">
        <v>241</v>
      </c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</row>
    <row r="149" spans="2:14" s="1" customFormat="1" ht="52.5" customHeight="1" x14ac:dyDescent="0.2">
      <c r="B149" s="22" t="s">
        <v>242</v>
      </c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</row>
    <row r="150" spans="2:14" s="1" customFormat="1" ht="2.65" customHeight="1" x14ac:dyDescent="0.2"/>
    <row r="151" spans="2:14" s="1" customFormat="1" ht="47.45" customHeight="1" x14ac:dyDescent="0.2">
      <c r="B151" s="22" t="s">
        <v>243</v>
      </c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</row>
    <row r="152" spans="2:14" s="1" customFormat="1" ht="2.65" customHeight="1" x14ac:dyDescent="0.2"/>
    <row r="153" spans="2:14" s="1" customFormat="1" ht="33.6" customHeight="1" x14ac:dyDescent="0.2">
      <c r="B153" s="22" t="s">
        <v>244</v>
      </c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</row>
    <row r="154" spans="2:14" s="1" customFormat="1" ht="2.65" customHeight="1" x14ac:dyDescent="0.2"/>
    <row r="155" spans="2:14" s="1" customFormat="1" ht="116.85" customHeight="1" x14ac:dyDescent="0.2">
      <c r="B155" s="22" t="s">
        <v>245</v>
      </c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</row>
    <row r="156" spans="2:14" s="1" customFormat="1" ht="2.65" customHeight="1" x14ac:dyDescent="0.2"/>
    <row r="157" spans="2:14" s="1" customFormat="1" ht="84" customHeight="1" x14ac:dyDescent="0.2">
      <c r="B157" s="22" t="s">
        <v>246</v>
      </c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</row>
    <row r="158" spans="2:14" s="1" customFormat="1" ht="86.85" customHeight="1" x14ac:dyDescent="0.2"/>
    <row r="159" spans="2:14" s="1" customFormat="1" ht="17.649999999999999" customHeight="1" x14ac:dyDescent="0.2">
      <c r="I159" s="29" t="s">
        <v>233</v>
      </c>
      <c r="J159" s="29"/>
    </row>
    <row r="160" spans="2:14" s="1" customFormat="1" ht="6" customHeight="1" x14ac:dyDescent="0.2"/>
    <row r="161" spans="2:10" s="1" customFormat="1" ht="81.599999999999994" customHeight="1" x14ac:dyDescent="0.2">
      <c r="B161" s="23" t="s">
        <v>234</v>
      </c>
      <c r="C161" s="23"/>
      <c r="D161" s="23"/>
      <c r="E161" s="23"/>
      <c r="F161" s="23"/>
      <c r="G161" s="23"/>
      <c r="H161" s="23"/>
      <c r="I161" s="23"/>
      <c r="J161" s="23"/>
    </row>
    <row r="162" spans="2:10" s="1" customFormat="1" ht="28.7" customHeight="1" x14ac:dyDescent="0.2"/>
  </sheetData>
  <sheetProtection sheet="1" objects="1" scenarios="1"/>
  <mergeCells count="135">
    <mergeCell ref="I2:O2"/>
    <mergeCell ref="L100:M100"/>
    <mergeCell ref="L101:M101"/>
    <mergeCell ref="B4:D4"/>
    <mergeCell ref="B44:K44"/>
    <mergeCell ref="B50:K50"/>
    <mergeCell ref="B6:D6"/>
    <mergeCell ref="B8:D8"/>
    <mergeCell ref="E14:G14"/>
    <mergeCell ref="B10:D11"/>
    <mergeCell ref="B3:E3"/>
    <mergeCell ref="B5:E5"/>
    <mergeCell ref="B7:E7"/>
    <mergeCell ref="L87:M87"/>
    <mergeCell ref="L88:M88"/>
    <mergeCell ref="L89:M89"/>
    <mergeCell ref="L90:M90"/>
    <mergeCell ref="L91:M91"/>
    <mergeCell ref="L92:M92"/>
    <mergeCell ref="L82:M82"/>
    <mergeCell ref="L83:M83"/>
    <mergeCell ref="L84:M84"/>
    <mergeCell ref="L85:M85"/>
    <mergeCell ref="L95:M95"/>
    <mergeCell ref="L96:M96"/>
    <mergeCell ref="L93:M93"/>
    <mergeCell ref="L94:M94"/>
    <mergeCell ref="B16:I16"/>
    <mergeCell ref="B18:I18"/>
    <mergeCell ref="B20:I20"/>
    <mergeCell ref="B22:I22"/>
    <mergeCell ref="L31:M31"/>
    <mergeCell ref="L32:M32"/>
    <mergeCell ref="L36:M36"/>
    <mergeCell ref="L37:M37"/>
    <mergeCell ref="L77:M77"/>
    <mergeCell ref="L78:M78"/>
    <mergeCell ref="L79:M79"/>
    <mergeCell ref="L80:M80"/>
    <mergeCell ref="L81:M81"/>
    <mergeCell ref="I159:J159"/>
    <mergeCell ref="F119:M119"/>
    <mergeCell ref="F120:M120"/>
    <mergeCell ref="F128:L128"/>
    <mergeCell ref="G11:N12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72:M72"/>
    <mergeCell ref="L73:M73"/>
    <mergeCell ref="L74:M74"/>
    <mergeCell ref="L75:M75"/>
    <mergeCell ref="L76:M76"/>
    <mergeCell ref="L71:M71"/>
    <mergeCell ref="B149:N149"/>
    <mergeCell ref="B151:N151"/>
    <mergeCell ref="B153:N153"/>
    <mergeCell ref="B155:N155"/>
    <mergeCell ref="B157:N157"/>
    <mergeCell ref="B161:J161"/>
    <mergeCell ref="B24:L24"/>
    <mergeCell ref="B26:L26"/>
    <mergeCell ref="B29:K29"/>
    <mergeCell ref="B34:K34"/>
    <mergeCell ref="B39:K39"/>
    <mergeCell ref="F129:L129"/>
    <mergeCell ref="F130:L130"/>
    <mergeCell ref="F131:L131"/>
    <mergeCell ref="F132:L132"/>
    <mergeCell ref="F138:L138"/>
    <mergeCell ref="F139:L139"/>
    <mergeCell ref="F140:L140"/>
    <mergeCell ref="F141:L141"/>
    <mergeCell ref="B131:E131"/>
    <mergeCell ref="B132:E132"/>
    <mergeCell ref="B134:N134"/>
    <mergeCell ref="B136:N136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B148:N148"/>
    <mergeCell ref="B138:E138"/>
    <mergeCell ref="B139:E139"/>
    <mergeCell ref="B140:E140"/>
    <mergeCell ref="B141:E141"/>
    <mergeCell ref="B142:E142"/>
    <mergeCell ref="F142:L142"/>
    <mergeCell ref="B144:N144"/>
    <mergeCell ref="B119:E119"/>
    <mergeCell ref="B120:E120"/>
    <mergeCell ref="B122:N122"/>
    <mergeCell ref="B124:N124"/>
    <mergeCell ref="B126:N126"/>
    <mergeCell ref="B128:E128"/>
    <mergeCell ref="B129:E129"/>
    <mergeCell ref="B130:E130"/>
    <mergeCell ref="L115:M115"/>
    <mergeCell ref="L116:M116"/>
    <mergeCell ref="L117:M117"/>
    <mergeCell ref="L97:M97"/>
    <mergeCell ref="L98:M98"/>
    <mergeCell ref="L99:M99"/>
    <mergeCell ref="L86:M86"/>
    <mergeCell ref="B146:N146"/>
    <mergeCell ref="B147:N147"/>
    <mergeCell ref="L108:M108"/>
    <mergeCell ref="L109:M109"/>
    <mergeCell ref="L110:M110"/>
    <mergeCell ref="L111:M111"/>
    <mergeCell ref="L112:M112"/>
    <mergeCell ref="L113:M113"/>
    <mergeCell ref="L114:M114"/>
    <mergeCell ref="L102:M102"/>
    <mergeCell ref="L103:M103"/>
    <mergeCell ref="L104:M104"/>
    <mergeCell ref="L105:M105"/>
    <mergeCell ref="L106:M106"/>
    <mergeCell ref="L107:M107"/>
  </mergeCells>
  <pageMargins left="0.7" right="0.7" top="0.75" bottom="0.75" header="0.3" footer="0.3"/>
  <pageSetup paperSize="9" scale="95" orientation="landscape" r:id="rId1"/>
  <headerFooter alignWithMargins="0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Amanda Burzyńska</cp:lastModifiedBy>
  <cp:lastPrinted>2023-10-27T06:54:40Z</cp:lastPrinted>
  <dcterms:created xsi:type="dcterms:W3CDTF">2023-10-26T11:40:04Z</dcterms:created>
  <dcterms:modified xsi:type="dcterms:W3CDTF">2023-10-27T13:10:47Z</dcterms:modified>
</cp:coreProperties>
</file>