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6090" tabRatio="521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</sheets>
  <definedNames>
    <definedName name="_xlnm._FilterDatabase" localSheetId="2" hidden="1">'Pakiet 3'!$A$4:$N$16</definedName>
    <definedName name="Excel_BuiltIn__FilterDatabase" localSheetId="1">'Pakiet 2'!$A$4:$IC$17</definedName>
    <definedName name="Excel_BuiltIn__FilterDatabase" localSheetId="2">'Pakiet 3'!$A$4:$N$16</definedName>
    <definedName name="Excel_BuiltIn__FilterDatabase" localSheetId="3">'Pakiet 4'!$A$5:$Z$5</definedName>
    <definedName name="Excel_BuiltIn__FilterDatabase" localSheetId="4">'Pakiet 5 '!$A$5:$S$5</definedName>
    <definedName name="Excel_BuiltIn__FilterDatabase" localSheetId="5">'Pakiet 6'!$A$5:$S$5</definedName>
    <definedName name="_xlnm.Print_Area" localSheetId="0">'Pakiet 1'!$A$3:$N$28</definedName>
    <definedName name="_xlnm.Print_Area" localSheetId="2">'Pakiet 3'!$A$3:$N$20</definedName>
  </definedNames>
  <calcPr fullCalcOnLoad="1" fullPrecision="0"/>
</workbook>
</file>

<file path=xl/sharedStrings.xml><?xml version="1.0" encoding="utf-8"?>
<sst xmlns="http://schemas.openxmlformats.org/spreadsheetml/2006/main" count="330" uniqueCount="202">
  <si>
    <t>l.p.</t>
  </si>
  <si>
    <t>Nazwa produktu oferowanego</t>
  </si>
  <si>
    <t>Opis środka</t>
  </si>
  <si>
    <t>Zakres działania</t>
  </si>
  <si>
    <t>Wymagane opakowanie</t>
  </si>
  <si>
    <t>Ilość  produktów</t>
  </si>
  <si>
    <t>Oferowane opakowanie</t>
  </si>
  <si>
    <t>Ilość pełnych opak.**</t>
  </si>
  <si>
    <t>Wartość netto</t>
  </si>
  <si>
    <t>Stawka VAT</t>
  </si>
  <si>
    <t>Wartość brutto</t>
  </si>
  <si>
    <t>Producent</t>
  </si>
  <si>
    <t>Nr kat.</t>
  </si>
  <si>
    <t>B (MRSA), Tbc, F, V (HBV, HIV, Rota, vaccinia) - do 1 minuty, Polio do 5 minut</t>
  </si>
  <si>
    <t xml:space="preserve">0,25 l* z atomizerem </t>
  </si>
  <si>
    <t>100L</t>
  </si>
  <si>
    <t>0,8-1,5l</t>
  </si>
  <si>
    <t>220L</t>
  </si>
  <si>
    <t>498L</t>
  </si>
  <si>
    <t>BRAK</t>
  </si>
  <si>
    <t>200L</t>
  </si>
  <si>
    <t>Brak</t>
  </si>
  <si>
    <t>124L</t>
  </si>
  <si>
    <t>B, MRSA, F, V(Herpes simpleks, HBV, HIV) P, drożdżaki</t>
  </si>
  <si>
    <t>1 l</t>
  </si>
  <si>
    <t>330L</t>
  </si>
  <si>
    <t>Antyseptyk do stosowania miejscowego, na rany powierzchowne,  skórę i błony śluzowowe, w celu ograniczania infekcji. Preparat na bazie wody bez zawartości jodu i chlorheksydyny. Oparty o dichorek octenidyny.Spektum bójcze potwierdzone w CHPL</t>
  </si>
  <si>
    <t>66L</t>
  </si>
  <si>
    <t xml:space="preserve">Lawaseptyk do przemywania ran czystych i zakażonych doskonała skuteczność oczyszczająca, zawiera w składzie octenidynę, usuwa biofilm bakteryjny, preparat zachowuje swoje właściwości do 8 tygodni po otwarciu opakowania, wymagana pełna zgodność chemiczna oraz farmakologiczna z preparatem z pozycji 6 i 7. </t>
  </si>
  <si>
    <t>0,3-0,4 l</t>
  </si>
  <si>
    <t>19,6L</t>
  </si>
  <si>
    <t>20 ml*</t>
  </si>
  <si>
    <t>280ml</t>
  </si>
  <si>
    <t>30 ml*</t>
  </si>
  <si>
    <t>300ml</t>
  </si>
  <si>
    <t>B, Y, Tbc, V(HIV, HBV) grypa, herpes simplex</t>
  </si>
  <si>
    <t>50-140 szt w opakowaniu</t>
  </si>
  <si>
    <t>18200szt</t>
  </si>
  <si>
    <t>75L</t>
  </si>
  <si>
    <t>55L</t>
  </si>
  <si>
    <t>900ml</t>
  </si>
  <si>
    <t>Max. 10 szt. rękawic w opakowaniu</t>
  </si>
  <si>
    <t>1060 szt</t>
  </si>
  <si>
    <t xml:space="preserve">Sterylny preparat w formie PŁYNU,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I-II stopnia. Preparat przeznaczony do długoterminowego stosowania także w przypadku pacjentów o wrażliwej skórze. </t>
  </si>
  <si>
    <t>350 ml*</t>
  </si>
  <si>
    <t>30,8L</t>
  </si>
  <si>
    <t>SUMA:</t>
  </si>
  <si>
    <t>* Wymagane opakowanie określone przez Zamawiającego</t>
  </si>
  <si>
    <t xml:space="preserve">** - W przypadku oferowania opakowań, których ilość po wyliczeniu jest wartością ułamkową, Wykonawca winien przeliczyć zapotrzebowaną ilość produktów kierując się zasadą zaokrąglania do pełnego opakowania w górę </t>
  </si>
  <si>
    <t>- Wykonawca jest zobowiązany do pierwszej dostawy dołączyć karty charakterystyki preparatów lub inne dokumenty niezbędne do bezpiecznego stosowania preparatów.</t>
  </si>
  <si>
    <t xml:space="preserve">Ilość </t>
  </si>
  <si>
    <t>Alkoholowy preparat do higienicznej oraz chirurgicznej dezynfekcji rąk. Zawierający alkohol propan-2-ol, nie mniej niż 75g/100 g produktu oraz dodatkowo substancje pielęgnujące (dexpanthenol+ethylhexyglicerol), bez zawartości barwników oraz substancji zapachowych. Testowany dermatologicznie.Higieniczna dezynfekcja rąk 30s., chirurgiczna 90 s. o pH ok. 5,5. Spektrum działania:  B, Tbc, V (HIV, HBV, HCV, Rota, Noro).</t>
  </si>
  <si>
    <t>B, Tbc, V (HIV, HBV, HCV, Rota, Noro)</t>
  </si>
  <si>
    <t>4,0-6,0 l</t>
  </si>
  <si>
    <t>1210L</t>
  </si>
  <si>
    <t>0,5 l*</t>
  </si>
  <si>
    <t>367L</t>
  </si>
  <si>
    <t>B, F, Tbc, V (HIV, HBV, HCV, Rota, Noro, Polio i Adeno)</t>
  </si>
  <si>
    <t>1,0 l*</t>
  </si>
  <si>
    <t>176L</t>
  </si>
  <si>
    <t xml:space="preserve"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</t>
  </si>
  <si>
    <t>390L</t>
  </si>
  <si>
    <t>234L</t>
  </si>
  <si>
    <t>50-100ml</t>
  </si>
  <si>
    <t>22L</t>
  </si>
  <si>
    <t>99L</t>
  </si>
  <si>
    <t>0,4-0,5 l</t>
  </si>
  <si>
    <t>29L</t>
  </si>
  <si>
    <t>50-75 ml</t>
  </si>
  <si>
    <t>8400ml</t>
  </si>
  <si>
    <t xml:space="preserve">Polio, adeno Noro. </t>
  </si>
  <si>
    <t>500-700ml</t>
  </si>
  <si>
    <t>200,2L</t>
  </si>
  <si>
    <t>193,20L</t>
  </si>
  <si>
    <t>5,6L</t>
  </si>
  <si>
    <t xml:space="preserve">Bakterie/drożdże – 1 min (EN 13697), prątki – 1 min (EN 14348), wirusy otoczkowe (HIV, HBV, HCV, Vaccina, BVDV) – 30 sek, wirusy bezo toczkowe (Rota, Adeno, Noro) – 30 sek (EN 14476) Preparat zgodny z normą EN 16615 - warunki brudne - 1 minuta </t>
  </si>
  <si>
    <t>≤1 L</t>
  </si>
  <si>
    <t>1086L</t>
  </si>
  <si>
    <t>do 1min na bakterie (w tym MRSA, Tbc), grzyby, wirusy (HIV, HBV, HCV, Rota, Wirus ptasiej grypy) oraz w czasie do 5min na wirusy Noro, Polyoma; Preparat zgodny z normą EN 16615 - 1 minuta</t>
  </si>
  <si>
    <t>100-150 szt.</t>
  </si>
  <si>
    <t>275000szt</t>
  </si>
  <si>
    <t>Warunki Brudne:
• 15 minut – 10 000 ppm: bakteriobójczy, prątkobójczy, grzybobójczy, wirusobójczy (HIV, HBV, HCV, Adenowirus, Poliowirus),
sporobójczy (C. difficile)
• 15 minut – 2.000 ppm: sporobójczy (C. difficile)
• 60 minut – 1.000 ppm: sporobójczy (C. difficile</t>
  </si>
  <si>
    <t>200 tabl.</t>
  </si>
  <si>
    <t>11200 szt</t>
  </si>
  <si>
    <t>B, F, V(HIV, HBV, HCV, Rota, Vaccinia, Patasia grypa typu A)- do 1 min, Tbc-3 min, Polioma-5 min. Preparat zgodny z normą EN 16615 - 1 minuta</t>
  </si>
  <si>
    <t>0,75-1,0 l</t>
  </si>
  <si>
    <t>87L</t>
  </si>
  <si>
    <t>B (w tym TbC), F, V (HIV, HBV, HCV,
Adeno, Noro, Vaccinia, Rota, Papova SV 40 ), SARS, V (Polio) - 10 min., S - 15 min.</t>
  </si>
  <si>
    <t>40-100 g</t>
  </si>
  <si>
    <t>160g</t>
  </si>
  <si>
    <t>0,9-1,0 kg</t>
  </si>
  <si>
    <t>21,6kg</t>
  </si>
  <si>
    <t>B (MRSA), F, Tbc, V ( HBV/HIV, HCV/BVDV, Rota, Vakccinia, wirus grypy) w stężeniu 1% do 15 min, z możliwością rozszerzenia o wirus Papowa, Noro i Adeno.</t>
  </si>
  <si>
    <t>0,75-1,5 l</t>
  </si>
  <si>
    <t>84L</t>
  </si>
  <si>
    <t xml:space="preserve"> Dystrybutor  </t>
  </si>
  <si>
    <t>20 szt</t>
  </si>
  <si>
    <t>Max 250 szt</t>
  </si>
  <si>
    <t>59500szt</t>
  </si>
  <si>
    <t>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</t>
  </si>
  <si>
    <t>4-6 l</t>
  </si>
  <si>
    <t>Koncentrat do manualnego mycia i dezynfekcji narzędzi, sprzętu anestezjologicznego oraz sztywnych endoskopów na bazie etoksylanu alkoholu; dwuaminowego alkilopropylenu 1,5-octanu guanidyny; propionanu N,N,-didecylo N-metylo-(poli)oksyetylenoamoniowego. Zawierający w swoim składzie etoksylowany alkohol oraz inhibitory korozji, bez zawartości fenoli i aldehydów. Nie wymagający stosowania aktywatora. Możliwość zastosowania środka w myjni ultradźwiękowej. Aktywność preparatu do 14 dni.</t>
  </si>
  <si>
    <t xml:space="preserve">B, F, Tbc, V(HBV, HIV, HCV, Vaccinia) w czasie do 15 min, spory w czasie 2 godzin w stężeniu nie przekraczającym 3%, oraz wirusy adeno i papowa w dłuższym czasie. </t>
  </si>
  <si>
    <t>1,5-2,5 l</t>
  </si>
  <si>
    <t>8L</t>
  </si>
  <si>
    <t>80L</t>
  </si>
  <si>
    <t xml:space="preserve">B, V(Polio, Adeno), Tbc, F, S (Bacillus subtilis, Bacillus cereus, Clostridium sporogenes, Clostridium difficile). </t>
  </si>
  <si>
    <t>550L</t>
  </si>
  <si>
    <t xml:space="preserve">Pięcioenzymatyczny preparat (proteaza,lipaza,amylaza, mannaza,celulaza) do mycia ręcznego i maszynowego instrumentów  medycznych oraz endoskopów. Nadający się do użycia w myjniach ultradźwiękowych. Preperat Kompatybilny z preparatem z pozycji powyżej (3) tworzący ciąg technologiczny. Stężenie robocze od 0,1% do 0,5% czas działania od 1 minuty. </t>
  </si>
  <si>
    <t>25L</t>
  </si>
  <si>
    <t xml:space="preserve">Gotowy do użycia preparat czyszczący stosowany do usuwania cementu, śladów po markerach oraz przebarwień na narzędziach. Na bazie naturalnych terpenów pomarańczowych, nie zawierający zasad ani mydła. Wyrób medyczny. </t>
  </si>
  <si>
    <t>≤250 ml</t>
  </si>
  <si>
    <t>11500ml</t>
  </si>
  <si>
    <t>5%, czas dezynfekcji: 15 minut
Spektrum biobójcze: bakterie: EN 13727, EN 14561 drożdżaki: EN 13624, EN 14562  wirusy: EN 14476 (HIV/HBV/HCV/Herpes), EN 17111 (Vaccinia)</t>
  </si>
  <si>
    <t>130L</t>
  </si>
  <si>
    <t>≤ 1 l</t>
  </si>
  <si>
    <t>24L</t>
  </si>
  <si>
    <t>Działanie w czasie do 15 minut: B (EN 13727, EN 14561), w tym: Acinetobacter baumanni ESBL, Enterobacter cloacae OXA 48, Enterococus faecium – VRE, Escherichia coli OXA 48, Klebsiella pneumoniae OXA 48, MRSA, F(candida albicans), 15minut V (HIV, HBV, HCV,Herpes, Vaccinia (EN 14476), 
w 60minut prątkobójczy (EN14348, EN 14563 )</t>
  </si>
  <si>
    <t>750 ml z głowicą spieniającą</t>
  </si>
  <si>
    <t>45000ML</t>
  </si>
  <si>
    <t>Spektrum: B, Y, F, Tbc zgodnie z EN 16615 w czasie do 5 min, V osłonkowe zgodnie z EN 14476 w czasie do 30 sek.; Adeno, Noro w czasie do 15 min.            </t>
  </si>
  <si>
    <t>flow pack z plastikowym zamknięciem - 100 chusteczek</t>
  </si>
  <si>
    <t>20000szt</t>
  </si>
  <si>
    <t>Detergent średnio zasadowy do użycia w myjniach dezynfektorach, myjniach ultradźwiękowych oraz mycia ręcznego wyrobów medycznych. Środek niskopienny, odpowiedni do użycia do powierzchniach odpornych na zasady takich jak stal nierdzewna, ceramika, szkło, plastik oraz metale miękkie.</t>
  </si>
  <si>
    <t>190L</t>
  </si>
  <si>
    <t xml:space="preserve">Płynny środek neutralizujący na bazie kwasu cytrynowego, bez fosforanów i substancji powierzchniowo aktywnych ,do stosowania w myjniach-dezynfektorach. Odpowiedni do wszystkich powierzchni odpornych na kwasy takich jak stal nierdzewna, ceramika, szkło oraz plastik. Dozowanie w celu neutralizacji detergentów zasadowych oraz osadów z twardej wody 1-2ml/l, w temperaturze od 40°C do 60°C.  Ulegający biodegradacji. Wyrób medyczny.. Wartość pH (koncentrat) 1,2, wartość pH (0,5% roztwór wodny) 2,2, gęstość względna (20 0C) 1,17 g/cm3, lepkość poniżej 10 cps,  </t>
  </si>
  <si>
    <t>Płynny środek neutralizujący na bazie kwasu cytrynowego, bez fosforanów i substancji powierzchniowo aktywnych ,do stosowania w myjniach-dezynfektorach. Odpowiedni do wszystkich powierzchni odpornych na kwasy takich jak stal nierdzewna, ceramika, szkło oraz plastik.</t>
  </si>
  <si>
    <t xml:space="preserve"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miękkich, nie utrudniający penetracji pary, dozowanie 0,2-1,0 ml/l do płukania końcowego w temperaturze &gt;50°C, składniki: anionowe środki powierzchniowo czynne, niejonowe środki powierzchniowo czynne, środki konserwujące, regulator pH,  formuła ulegająca biodegradacji. Wyrób medyczny. Wartość pH (koncentrat) 2,2, wartość pH (0,5% roztwór wodny) 6,2, gęstość względna (20 oC) 1,008 g/cm3, lepkość poniżej 30 cps, </t>
  </si>
  <si>
    <t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miękkich.</t>
  </si>
  <si>
    <t>Środek bezbarwny w aerozolu, pielęgnujący narzędzia chirurgiczne, na bazie oleju parafinowego, niejonowych związków powierzchniowo czynnych, przepuszczający parę wodną  w sterylizacji</t>
  </si>
  <si>
    <t>Środek bezbarwny w aerozolu, pielęgnujący narzędzia chirurgiczne.</t>
  </si>
  <si>
    <t xml:space="preserve">≤400 ml </t>
  </si>
  <si>
    <t>2800ML</t>
  </si>
  <si>
    <t>Środek dezynfekujący oparty na 6% nadtlenku wodoru i kationach srebra . Działanie bakteriobójcze , wirusobójcze, grzybobójcze, sporobójcze potwierdzone badaniem zgodnie  z normą EN 17-272 lub NFT 72-281.</t>
  </si>
  <si>
    <t>20l</t>
  </si>
  <si>
    <t>60L</t>
  </si>
  <si>
    <t>Środek dezynfekujący oparty na 12% nadtlenku wodoru i kationach srebra . Działanie bakteriobójcze , wirusobójcze, grzybobójcze, sporobójcze potwierdzone badaniem zgodnie  z normą EN 17-272 lub NFT 72-281.</t>
  </si>
  <si>
    <t>1L</t>
  </si>
  <si>
    <t>20L</t>
  </si>
  <si>
    <t>16L</t>
  </si>
  <si>
    <t xml:space="preserve">                                        </t>
  </si>
  <si>
    <t>szacowanie 2024-2026</t>
  </si>
  <si>
    <t xml:space="preserve">PLUS 2 NOWE POZYCJE </t>
  </si>
  <si>
    <t>Antyseptyk do stosowania miejscowego, na rany powierzchowne,  skórę i błony śluzowe, w celu ograniczania infekcji. Preparat na bazie wody bez zawartości jodu i chlorheksydyny. Oparty o dichorek octenidyny. Spektum bójcze potwierdzone w CHPL  Zamawiający wymaga zaoferowania Pompek do co piątego opakowania.</t>
  </si>
  <si>
    <t>nazwa Wykonawcy</t>
  </si>
  <si>
    <t>Cena jedn. netto za 1 opak.</t>
  </si>
  <si>
    <t>≤0,5 l</t>
  </si>
  <si>
    <r>
      <t xml:space="preserve">FORMULARZ  CENOWY
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Pakiet  1  - Preparaty do skóry, błon śluzowych i ran
</t>
    </r>
  </si>
  <si>
    <t>…......................................</t>
  </si>
  <si>
    <t>Alkoholowy preparat do higienicznej oraz chirurgicznej dezynfekcji rąk. Zawierający alkohol propan-2-ol, nie mniej niż 75g/100 g produktu oraz dodatkowo substancje pielęgnujące (dexpanthenol+ethylhexyglicerol), bez zawartości barwników oraz substancji zapachowych. Testowany dermatologicznie.Higieniczna dezynfekcja rąk 30s., chirurgiczna 90 s. o pH ok. 5,5. Spektrum działania:  B, Tbc, V (HIV, HBV, HCV, Rota, Noro).+ POMPKI</t>
  </si>
  <si>
    <t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Opakowanie 1 litr w systemie zamkniętym  DOZOWNIKI</t>
  </si>
  <si>
    <t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POMPKI</t>
  </si>
  <si>
    <r>
      <t xml:space="preserve">FORMULARZ CENOWY
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Pakiet  2  - Preparaty do rąk</t>
    </r>
  </si>
  <si>
    <t>* Wymagane opakowanie określone przez Zamawiającego;</t>
  </si>
  <si>
    <t>** W przypadku oferowania opakowań, których ilość po wyliczeniu jest wartością ułamkową, Wykonawca winien przeliczyć zapotrzebowaną ilość produktów kierując się zasadą zaokrąglania do pełnego opakowania w górę ;</t>
  </si>
  <si>
    <t>Dostarczenie aplikacji w postaci subskrybcji do monitorowania procedury higieny rąk;</t>
  </si>
  <si>
    <t>Dystrybutor chusteczek w postaci wiaderka wykonany z polipropylenu o pojemności ok. 5,8 L, który może być myty w zmywarce do naczyń w temp. do 85°C, wyposażony w zamykany dozownik na wieczku, ułatwiający wyciąganie pojedynczych chust i zapobiegający ich wysychaniu. Kompatybilny z pozycja nr. 9</t>
  </si>
  <si>
    <t>≤1,0 l</t>
  </si>
  <si>
    <r>
      <t xml:space="preserve">FORMULARZ  CENOWY
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Pakiet  3  - Preparaty do powierzchni</t>
    </r>
  </si>
  <si>
    <t>** - W przypadku oferowania opakowań, których ilość po wyliczeniu jest wartością ułamkową, Wykonawca winien przeliczyć zapotrzebowaną ilość produktów kierując się zasadą zaokrąglania do pełnego opakowania w górę ;</t>
  </si>
  <si>
    <r>
      <t xml:space="preserve">FORMULARZ  CENOWY
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Pakiet  4 - Preparaty do narzędzi</t>
    </r>
  </si>
  <si>
    <t xml:space="preserve">** W przypadku oferowania opakowań, których ilość po wyliczeniu jest wartością ułamkową, Wykonawca winien przeliczyć zapotrzebowaną ilość produktów kierując się zasadą zaokrąglania do pełnego opakowania w górę; </t>
  </si>
  <si>
    <t>poz. 7 i 8  - oświadczenie producenta potwierdzające zdolność preparatu do usuwania biofilmu</t>
  </si>
  <si>
    <r>
      <t xml:space="preserve">FORMULARZ CENOWY
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Pakiet  5 - Preparaty do maszynowego mycia i dezynfekcji</t>
    </r>
  </si>
  <si>
    <r>
      <t xml:space="preserve">FORMULARZ CENOWY
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Pakiet  6 - Preparaty do zamgławiania</t>
    </r>
  </si>
  <si>
    <t xml:space="preserve">Preparat bezbarwny do odkażania i odtłuszczania skóry, oparty o etanol i 2-propanol. Ułatwiający dobre przyleganie folii przy zabiegach, nie tracący aktywności w obecności białka, surowicy i krwi. Preparat o pH 6-7. </t>
  </si>
  <si>
    <t xml:space="preserve">Preparat barwiony do odkażania i odtłuszczania skóry, oparty o etanol i 2-propanol. Ułatwiający dobre przyleganie folii przy zabiegach, nie tracący aktywności w obecności białka, surowicy i krwi. Preparat o pH 6-7.  </t>
  </si>
  <si>
    <t>Preparat w postaci pianki do czyszczenia i pielęgnacji zanieczyszczonej skóry. Posiadający jako nośnik gaz. Na bazie parafiny, zawierający alkohol benzylowy, fenyloetylowy i tenzydy. Posiadający działanie przeciwbakteryjne i przeciwgrzybicze. Nie wymagający  użycia wody. Niwelujący przykre zapachy o pH 6,0-7,5. Kosmetyk.</t>
  </si>
  <si>
    <t xml:space="preserve"> Żel przeznaczony do rozluźniania i uelastyczniania mięśni, wpływający na ukrwienie skóry, zawierający olejki eteryczne z roślin i ziół. Do stosowania podczas masaży rozluźniająco-relaksujących mięśni, kręgosłupa, nóg oraz wszelkich napięć i przeciążeń mięśni stawów, Do aplikacji metodą rozcierania, zalecany dla pacjentów obłożnie chorych. Z możliwością stosowania  podczas klasycznego oklepywania przy wspieraniu profilaktyki i pielęgnacji chorych z zapaleniem płuc.</t>
  </si>
  <si>
    <t xml:space="preserve">Sterylny preparat w żelu do nawilżania, oczyszczania z martwic i zabezpieczania ran przed kontaminacją. Nawilżający, dekontaminujący, oczyszczający rany, bezbarwny, bezwonny, zawierający w składzie octenidynę,  zachowujący właściwości do minimum 6 tygodni po otwarciu opakowania, przyśpieszający proces gojenia.  Wymagana pełna zgodność chemiczna oraz farmakologiczna z preparatem z pozycji 6 i 7. </t>
  </si>
  <si>
    <t xml:space="preserve">Płyn na bazie octenidyny do mycia narządów płciowych przed zabiegami i badaniami. nie wymagający spłukiwania, w postaci jednorazowych saszetek, zawierający w składzie octenidynę. </t>
  </si>
  <si>
    <r>
      <t>Chusteczki flizelinowe nasączone alkoholem bez zawartości chlorheksydyny. Zawierające kwas mlekowy . Posiadające szerokie spektrum działania przy krótkim czasie ekspozycji. Służące do dezynfekcji skóry rąk. Chusteczki zgodne z normą EN16615. Min. wymiary chusteczki 190mm x 150mm, min. gramatura chusteczki 50g/m</t>
    </r>
    <r>
      <rPr>
        <vertAlign val="superscript"/>
        <sz val="9"/>
        <color indexed="8"/>
        <rFont val="Calibri"/>
        <family val="2"/>
      </rPr>
      <t xml:space="preserve">2    </t>
    </r>
  </si>
  <si>
    <t>Emulsja myjąca na bazie octenidyny do mycia skóry i włosów pacjenta przed operacjami i zabiegami. Bez alkoholu. Niewysuszająca skóry.</t>
  </si>
  <si>
    <t xml:space="preserve">Sterylny preparat w formie ŻELU,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obejmujący także rany oparzeniowe I-II stopnia. Preparat przeznaczony do długoterminowego stosowania także w przypadku pacjentów o wrażliwej skórze. </t>
  </si>
  <si>
    <t>Emulsja typu olej w wodzie na bazie wosku pszczelego, kwasu hialuronowego, kolagenu, elastyny, kompleks witamin C, E, F do pielęgnacji wrażliwej, suchej oraz skłonnej do podrażnień skóry rąk i ciała. Posiadający właściwości pielęgnujące i wygładzające zawierające naturalne olejki pochodzące z orzecha kokosowego, cytryny i pestek moreli.                                                                              Lub                                                                                                     Emulsja typu olej w wodzie na bazie witaminy E, gliceryny, oliwy z oliwek do pielęgnacji wrażliwej, suchej oraz skłonnej do podrażnień skóry rąk i ciała. Posiadający właściwości pielęgnujące i wygładzające zapewnia zawartość naturalnych olejków pochodzących z oliwy z oliwek, konfekcjonowaną w op. 0,5l</t>
  </si>
  <si>
    <t xml:space="preserve">Emulsja typu olej w wodzie na bazie wosku pszczelego, kwasu hialuronowego, kolagenu, elastyny, kompleks witamin C, E, F do pielęgnacji wrażliwej, suchej oraz skłonnej do podrażnień skóry rąk i ciała. Posiadający właściwości pielęgnujące i wygładzające zawierające naturalne olejki pochodzące  z orzecha kokosowego, cytryny i pestek moreli. </t>
  </si>
  <si>
    <t xml:space="preserve">  Płyn etanolowy do chirurgicznej i higienicznej dezynfekcji rąk i skóry. Mikrobiologicznie czysty przez cały okres używania. Nie zawierający konserwantów, substancji bakteriostatycznych i barwników. Wykazujący działanie natychmiastowe i przedłużone (powyżej 3 godzin) szybka inaktywacja wirusów - w tym Polio w 1 minutę pakowany w hermetyczne woreczki z laminatu PE/PETP o pojemności 700 ml zakończone zaworem dozującym - produkt biobójczy. Kompatybilny z preparatami z pozycji 11 i 12.</t>
  </si>
  <si>
    <t>Emulsja do częstego chirurgicznego i higienicznego mycia rąk i ciała. Mikrobiologicznie czysta przez cały okres użytkowania.Zbadany zgodnie z normą EN1499 Nie zawierający konserwantów, substancji bakteriostatycznych i barwników. Posiadający  delikatny zapach, konfekcjonowany w jednorazowe, hermetyczne woreczki o pojemności 700 ml zakończone zaworem dozujący. Kompatybilny z preparatami z pozycji 10 i 12. DOZOWNIKI</t>
  </si>
  <si>
    <t>Lotion do pielęgnacji rąk i skóry. Mikrobiologicznie czysty przez cały okres używania. Nie zawierający konserwantów, substancji bakteriostatycznych i barwników. Zawiera alantoinę i glicerynę. Nawilżający, pielęgnujący i regenerujący
skórę  Konfekcjonowany w jednorazowe, hermetyczne woreczki o pojemności 700 ml zakończone zaworem dozującym. Kompatybilny z preparatem z pozycji 10 i 11.DOZOWNIKI</t>
  </si>
  <si>
    <t>Gotowe do użycia chusteczki przeznaczone do dezynfekcji małych powierzchni wrażliwych na działanie alkoholi, metodą przecierania; również w pionie żywieniowym; nasączone roztworem opartym o 1-propanol max 20g i chlorek dwudecylodwumetyloamoniowy; niezawierające aldehydów i alkiloamin oraz związków tlenowych, wartość pH roztworu 7 (nasączającego chusteczkę). Wymiary Chusteczek: min 17-18 x 20-23 cm. Chusteczka wykonana z polietylen 100 % o gramaturze min 60g/m2. Skuteczne w czasie do 1min na bakterie (w tym MRSA, Tbc), grzyby, wirusy (HIV, HBV, HCV, Rota, Wirus ptasiej
grypy) oraz w czasie do 5min na wirusy Noro, Polyoma; w opakowaniach miękkich po 100-150
chusteczek, z zamknięciem uniemożliwiającym wysychanie chusteczek. Preparat zgodny z normą EN 16615 - 1 minuta</t>
  </si>
  <si>
    <t>Preparat oparty o 1-propanol (do 17g) do dezynfekcji małych powierzchni, urządzeń z aplikatorem pianowym, bez zawartości aldehydów i alkoloamin, o dobrej tolerancji materiałowej, przebadany dermatologicznie, możliwość stosowania  do głowic USG. Zakres działania B, F, V(HIV, HBV, HCV, Rota, Vaccinia, Patasia grypa typu A)- do 1 min, Tbc-3 min, Polioma-5 min. Preparat zgodny z normą EN 16615 - 1 minuta</t>
  </si>
  <si>
    <t>Trójenzymatyczny (proteaza,lipaza,amylaza) preparat w pianie zawierający IV rzędowe związki amonowe do zwilżania i wstępnej dezynfekcji zanieczyszczonych narzędzi chirurgicznych i innych wyrobów medycznych. Preparat całkowicie biodegradowalny. 
Preparat o neutralnym pH z zawartością substancji antykorozyjnych, Potwierdzone bezpieczne zwilżanie narzędzi  do 72 godzin. Forma aplikacji - piana. Spektrum: B, prątki, drożdże, V. Dodatkowe działanie bakteriobójcze przeciwko szczepom: ESBL, VRE, OXA 48, MRSA</t>
  </si>
  <si>
    <t xml:space="preserve">Detergent średnio zasadowy do używania w myjniach dezynfektorach, myjniach ultradźwiękowych oraz mycia ręcznego wyrobów medycznych. Środek niskopienny, odpowiedni do użycia do powierzchni odpornych na zasady takich jak stal nierdzewna, ceramika, szkło, plastik oraz metale miękkie, dozowanie 3-10 ml/l, do stosowania w temperaturach od 35°C do 60°C, temperatura mycia ręcznego/ultradźwiękowego od 30°C  do 50°C, środek nie wymagający  stosowania neutralizatora, składniki: anionowe środki powierzchniowo czynne, niejonowe środki powierzchniowo czynne, środki konserwujące, enzymy, środki maskujące, inhibitory korozji. Wartość pH (0,5% roztwór wody) ok. 9,2. Formuła ulegająca biodeC9:O11+C9:O12gradacji, Wartość pH (koncentrat) 11,7. , wartość pH (0,5% roztwór wodny) 9,2, gęstość względna   (20 0C) 1,073 g/cm3, lepkość poniżej 30 cps,  </t>
  </si>
  <si>
    <r>
      <t>Rękawice do mycia nasączone preparatem antybakteryjnym do mycia i dezynfekcji skóry rąk oraz ciała pacjentów. Zawierający octenidynę, bez pochodnych guanidyny i triclosanu.</t>
    </r>
    <r>
      <rPr>
        <sz val="9"/>
        <color indexed="8"/>
        <rFont val="Calibri"/>
        <family val="2"/>
      </rPr>
      <t xml:space="preserve">Gotowy do użycia opakowanie max 10 sztuk rekawic </t>
    </r>
  </si>
  <si>
    <r>
      <t>Syntetyczne mydło w płynie do higienicznego i chirurgicznego mycia rąk, redukujące liczbę mikroorganizmów na skórze,  usuwające zanieczyszczenia zalegające w porach skór, Nie zawierające barwników, z naturalnym dla skóry pH, posiada jące betainę i glicerynę oraz kwas cytrynowy.</t>
    </r>
    <r>
      <rPr>
        <sz val="9"/>
        <rFont val="Calibri"/>
        <family val="2"/>
      </rPr>
      <t xml:space="preserve"> Dozownik</t>
    </r>
  </si>
  <si>
    <t>Wykonawca ma obowiązek zagwarantować niezbędną ilość dozowników dostosowaną do zapotrzebowania</t>
  </si>
  <si>
    <r>
      <t>Preparat alkoholowy przeznaczony do dezynfekcji małych powierzchni i miejsc trudnodostępnych, o właściwościach czyszczących błyszczących, metalowych powierzchni. Prepara</t>
    </r>
    <r>
      <rPr>
        <sz val="9"/>
        <rFont val="Calibri"/>
        <family val="2"/>
      </rPr>
      <t>t o gęstości nie mniejszej niż 0,90g/ml, zawierający w swoim składzie wyłącznie jedną substancję czynną – etanol w ilości 44g. Bez zawartości glioksalu, aldehydów i QAC. Czas działania: Bakterie/drożdże – 1 min (EN 13697), prątki – 1 min (EN 14348), wirusy otoczkowe (HIV, HBV, HCV, Vaccina, BVDV) – 30 sek, wirusy bezo toczkowe (Rota, Adeno, Noro) – 30 sek (EN 14476) Preparat zgodny z normą EN 16615 warunki brudne - 1 minuta   POMPKI</t>
    </r>
  </si>
  <si>
    <r>
      <t>Preparat do dezynfekcji i czyszczenia powierzchni, wyrobów i wyposażenia medycznego. na bazie nadsiarczanu potasu, bez aldehydów i zawiązków amoniowych, rozpuszczalny w bieżącej wodzie, roztwór roboczy bezbarwny, st</t>
    </r>
    <r>
      <rPr>
        <sz val="9"/>
        <rFont val="Calibri"/>
        <family val="2"/>
      </rPr>
      <t>osowany wobec materiałów o wysokich wymogach np. powierzchnie ze szkła akrylowego, maski do oddychania oraz inhalacji, aktywność roztworu roboczego minimum 30 godzin, nietoksyczny roztwór użytkowy, możliwość stosowania w obecności pacjentów,</t>
    </r>
  </si>
  <si>
    <r>
      <t>Preparat do dezynfekcji i czyszczenia powierzchni, wyrobów i wyposażenia medycznego. na bazie nadsiarczanu potasu, bez aldehydów i zawiązków amoniowych, rozpuszczalny w bieżącej wodzie, roztwór roboczy bezbarwny, może być też stosowany wobec materiałów o wysokich wymogach np.</t>
    </r>
    <r>
      <rPr>
        <sz val="9"/>
        <rFont val="Calibri"/>
        <family val="2"/>
      </rPr>
      <t>powierzchnie ze szkła akrylowego, maski do oddychania oraz inhalacji, aktywność roztworu roboczego minimum 30 godzin, nietoksyczny roztwór użytkowy, możliwość stosowania w obecności pacjentów</t>
    </r>
  </si>
  <si>
    <r>
      <t xml:space="preserve">Środek do mycia i  dezynfekcji  małych i dużych powierzchni na bazie guanidyny i czwartorzędowych związków amoniowych, nieposiadający w swoim składzie aldehydów, fenoli, chloru, związków tlenowych.  Możliwość stosowania metodą rozpryskową. Możliwość stosowania do dezynfekcji inkubatorów i masek do oddychania. Dopuszczony do powierzchni mających kontakt z </t>
    </r>
    <r>
      <rPr>
        <sz val="9"/>
        <rFont val="Calibri"/>
        <family val="2"/>
      </rPr>
      <t>żywnością. Wymagana dualna rejestracja</t>
    </r>
  </si>
  <si>
    <r>
      <t>Wkład: Suche bezwłóknowe chusteczki wykonane z wysokiej jakości, Suche chusteczki na rolce wykonane z mieszany wiskozy i poliestru (50/50) przeznaczone do zalewania różnymi środkami myjącymi lub dezynfekującymi o wymiarach  min. 18 cm x 30 cm w ilości 250 szt. w rolce i gramaturz</t>
    </r>
    <r>
      <rPr>
        <sz val="9"/>
        <rFont val="Calibri"/>
        <family val="2"/>
      </rPr>
      <t xml:space="preserve">e minimum 48g/m², Do kazdej rolki dołączona etykieta (nalepka) do opisywania wiaderka. Wyrób medyczny. </t>
    </r>
  </si>
  <si>
    <r>
      <t>Płynny preparat do dezynfekcji wysokiego stopnia endoskopów i innych narzędzi termolabilnych, usuwający biofilm. Bakteriobójczy (EN 14561), grzybobójczy (EN  14562), Tbc (EN  14563), wirusobójczy (EN 14476/ EN17111, noro, adeno), sporobójczy wobec Clostridioides difficile i Bacillus subtilis (EN 17126) - w cz</t>
    </r>
    <r>
      <rPr>
        <sz val="9"/>
        <rFont val="Calibri"/>
        <family val="2"/>
      </rPr>
      <t>a</t>
    </r>
    <r>
      <rPr>
        <sz val="9"/>
        <rFont val="Calibri"/>
        <family val="2"/>
      </rPr>
      <t>sie max 5 minut. Po aktywacji zachowuje aktywność bójczą do 14 d</t>
    </r>
    <r>
      <rPr>
        <sz val="9"/>
        <color indexed="8"/>
        <rFont val="Calibri"/>
        <family val="2"/>
      </rPr>
      <t>ni przy wielokrotnym użyciu. Aktywność kontrolowana przy użyciu walidowanych testów kontrolnych. Skład - kwas nadoctowy uzyskiwany z acetylokaprolaktanu (system PHERA) i 3% nadlenku wodoru. Przebadany wg metody testowej opartej na normie NFS 94-402-1 pod względem tolerancji z endoskopami OLYMPUS i Pentax. Preparat kompatybilny z głowicami ultradźwiękowymi ALOKA. Preparat rekomendowany przez serwis myjni Choyang CYW - 100 (EndoElektronik) i AORT (Varimed).</t>
    </r>
  </si>
  <si>
    <r>
      <t>Preparat do manualnego mycia i dezynfekcji narzedzi, endoskopów oraz innych wyrobów medycznych. Wyrób medyczny kl II b. St</t>
    </r>
    <r>
      <rPr>
        <sz val="9"/>
        <rFont val="Calibri"/>
        <family val="2"/>
      </rPr>
      <t xml:space="preserve">ężenie minimum: 0,5%, czas dezynfekcji: makymalnie 15 minut. Spektrum biobójcze: bakterie: EN 13727, EN 14561 drożdżaki: EN 13624, EN 14562  wirusy: EN 14476 (HIV/HBV/HCV/Herpes), EN 17111 (Vaccinia) usuwa biofilm (badanie do oferty) i zapobiega jego powstawaniu.Składający się z  czwartorzędowych związków amonu inhibitorów osadzania kamienia, kationowych i niejonowych związkó powierzchniowo czynnych, możliwość pozostawienia narzędzi w roztworze do 72 godzin, pH koncentratu: 7
</t>
    </r>
  </si>
  <si>
    <r>
      <t>Gotowe do użycia chusteczki na bazie nadtlenku wodoru, skuteczność potwierdzona na roztworze odciśniętym z chusteczki - do mycia i dezynfekcji powierzchni nieinwazyjnych i inwazyjnych wyrobów medycznych nie nadających się do zanurzania. Wyrób medyczny i produkt biobójczy</t>
    </r>
    <r>
      <rPr>
        <sz val="9"/>
        <rFont val="Calibri"/>
        <family val="2"/>
      </rPr>
      <t>, c</t>
    </r>
    <r>
      <rPr>
        <sz val="9"/>
        <rFont val="Calibri"/>
        <family val="2"/>
      </rPr>
      <t>huste</t>
    </r>
    <r>
      <rPr>
        <sz val="9"/>
        <color indexed="8"/>
        <rFont val="Calibri"/>
        <family val="2"/>
      </rPr>
      <t>czka o wy</t>
    </r>
    <r>
      <rPr>
        <sz val="9"/>
        <rFont val="Calibri"/>
        <family val="2"/>
      </rPr>
      <t>miarach minimalnych 200 x 200 mm</t>
    </r>
    <r>
      <rPr>
        <sz val="9"/>
        <color indexed="8"/>
        <rFont val="Calibri"/>
        <family val="2"/>
      </rPr>
      <t xml:space="preserve"> i gramaturze minimum 50 g/ m ², Okres trwałości chusteczek po ot</t>
    </r>
    <r>
      <rPr>
        <sz val="9"/>
        <rFont val="Calibri"/>
        <family val="2"/>
      </rPr>
      <t>warciu wynosi minimum trzy miesiące.</t>
    </r>
  </si>
  <si>
    <t>Środek dezynfekujący oparty na 12%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2026r,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</si>
  <si>
    <r>
      <t>Preparat w tabletkach o działaniu sporobójczym do jednoczesnego myci</t>
    </r>
    <r>
      <rPr>
        <sz val="9"/>
        <rFont val="Calibri"/>
        <family val="2"/>
      </rPr>
      <t>a oraz dezynfekcji powierzchni i wyposażenia medycznego. Każda tabletka  zawiera 1,7 g soli sodowej kwasu dichloroizocyjanurowego i uwalnia 1 g aktywnego chloru (1 000 ppm). jednoczesne mycie i dezynfekcja powierzchni. Substancja aktywna zapewniająca szerokie spektrum biobójcze – bakterie, prątki gruźlicy, grzyby, wirusy(Polio, Adeno, HBV, HCV, HIV), spory (Clostridium difficile), do mycia i dezynfekcji powierzchni kontaktujących się z żywnością. Aktywność roztworu roboczego minimum 72 godziny.</t>
    </r>
  </si>
  <si>
    <r>
      <t>Preparat do mycia i dezynfekcji powierzchni i wyrobów medycznych, nie zawierający aldehydów, glikosalu, glutaprotamin, związków tlenowych, pochodnych guanidyny 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 stęż</t>
    </r>
    <r>
      <rPr>
        <sz val="9"/>
        <rFont val="Calibri"/>
        <family val="2"/>
      </rPr>
      <t xml:space="preserve">enia roztworu roboczego – 0,25%. Możliwość stosowania do powierzchni mających kontakt z żywnością, do powierzchni antystatycznych oraz przewodzących. Rejestrowany jako wyrób medyczny oraz produkt biobójczy. </t>
    </r>
  </si>
  <si>
    <r>
      <t>Preparat do mycia i dezynfekcji powierzchni i wyrobów medycznych, nie zawierający aldehydów, glikosalu, glutaprotamin, związków tlenowych, pochodnych guanidyny
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 st</t>
    </r>
    <r>
      <rPr>
        <sz val="9"/>
        <rFont val="Calibri"/>
        <family val="2"/>
      </rPr>
      <t xml:space="preserve">ężenia roztworu roboczego – 0,25%. możliwość stosowania do powierzchni mających kontakt z żywnością, do powierzchni antystatycznych oraz przewodzących. opakowanie  z dozownikiem. Rejestrowany jako wyrób medyczny oraz produkt biobójczy. </t>
    </r>
  </si>
  <si>
    <r>
      <t>Preparat do manualnego mycia i dezynfekcji narzedzi, endoskopów oraz innych wyrobów medycznych. Wyrób medyczny kl II b
Stężenie: 0,5%, czas dezynfekcji: maksymalnie 1</t>
    </r>
    <r>
      <rPr>
        <sz val="9"/>
        <rFont val="Calibri"/>
        <family val="2"/>
      </rPr>
      <t>5 minut, Spektrum biobójcze: bakterie: EN 13727, EN 14561 drożdżaki: EN 13624, EN 14562  wirusy: EN 14476 (HIV/HBV/HCV/Herpes), EN 17111 (Vaccinia) usuwa biofilm (badanie do oferty) i zapobiega jego powstawaniu.Składający się z  czwartorzędowych związków amonu inhibitorów osadzania kamienia, kationowych i niejonowych związkó powierzchniowo czynnych, możliwość pozostawienia narzędzi w roztworze do 72 godzin, pH koncentratu: 7-8</t>
    </r>
    <r>
      <rPr>
        <sz val="9"/>
        <color indexed="53"/>
        <rFont val="Calibri"/>
        <family val="2"/>
      </rPr>
      <t xml:space="preserve">
</t>
    </r>
  </si>
  <si>
    <r>
      <t xml:space="preserve">Środek dezynfekujący oparty na 6% nadtlenku wodoru i kationach srebra. Działanie bakteriobójcze , wirusobójcze, grzybobójcze, sporobójcze potwierdzone badaniem zgodnie  z normą EN 17-272 lub NFT 72-281, gotowy do użycia roztwór wodny. Środek bezzapachowy, nietoksyczny, niekorozyjny, biodegradowalny  w 99,9%, nie pozostawiający śladów osadu na powierzchni. Preparat przebadany  z posiadanym urządzeniem  NOCOSPRAY wg normy NFT 72281 lub EN 17272.Produkt biobójczy-pozwolenie na obrót </t>
    </r>
    <r>
      <rPr>
        <sz val="9"/>
        <rFont val="Calibri"/>
        <family val="2"/>
      </rPr>
      <t>ważne min. do 2026r,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  </r>
  </si>
  <si>
    <r>
      <t>Środek dezynfekujący oparty na 12%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pozostawiający śladów osadu na powierzchni. Preparat przebadany  z posiada</t>
    </r>
    <r>
      <rPr>
        <sz val="9"/>
        <rFont val="Calibri"/>
        <family val="2"/>
      </rPr>
      <t>nym urządzeniem  NOCOSPRAY wg normy NFT 72281 lub EN 17272.Produkt biobójczy-pozwolenie na obrót ważne min. do 2026r,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  </r>
  </si>
  <si>
    <r>
      <t>Środek dezynfekujący oparty na 6%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pozostawiający śladów osadu na powierzchni. Preparat prze</t>
    </r>
    <r>
      <rPr>
        <sz val="9"/>
        <rFont val="Calibri"/>
        <family val="2"/>
      </rPr>
      <t>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</si>
</sst>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\-??\ [$zł-415]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_ ;\-#,##0.00\ "/>
    <numFmt numFmtId="168" formatCode="0.0"/>
    <numFmt numFmtId="169" formatCode="#,##0.00\ [$zł-415];[Red]\-#,##0.00\ [$zł-415]"/>
    <numFmt numFmtId="170" formatCode="\ #,##0.00\ [$zł-415]\ ;\-#,##0.00\ [$zł-415]\ ;&quot; -&quot;#\ [$zł-415]\ ;@\ "/>
    <numFmt numFmtId="171" formatCode="[$-415]dddd\,\ d\ mmmm\ yyyy"/>
    <numFmt numFmtId="172" formatCode="#,##0.00\ [$zł-415];\-#,##0.00\ [$zł-415]"/>
    <numFmt numFmtId="173" formatCode="#,##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Czcionka tekstu podstawowego1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name val="Calibri"/>
      <family val="2"/>
    </font>
    <font>
      <strike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5" fontId="8" fillId="0" borderId="10" xfId="60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164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60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164" fontId="9" fillId="0" borderId="10" xfId="6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30" fillId="0" borderId="10" xfId="0" applyNumberFormat="1" applyFont="1" applyFill="1" applyBorder="1" applyAlignment="1">
      <alignment horizontal="center" vertical="center"/>
    </xf>
    <xf numFmtId="167" fontId="30" fillId="0" borderId="10" xfId="60" applyNumberFormat="1" applyFont="1" applyFill="1" applyBorder="1" applyAlignment="1" applyProtection="1">
      <alignment vertical="center" wrapText="1"/>
      <protection/>
    </xf>
    <xf numFmtId="164" fontId="30" fillId="0" borderId="10" xfId="6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5" fontId="8" fillId="0" borderId="0" xfId="60" applyFont="1" applyFill="1" applyBorder="1" applyAlignment="1" applyProtection="1">
      <alignment vertical="center" wrapText="1"/>
      <protection/>
    </xf>
    <xf numFmtId="9" fontId="8" fillId="0" borderId="0" xfId="0" applyNumberFormat="1" applyFont="1" applyFill="1" applyBorder="1" applyAlignment="1">
      <alignment horizontal="center" vertical="center" wrapText="1"/>
    </xf>
    <xf numFmtId="164" fontId="8" fillId="0" borderId="0" xfId="6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165" fontId="9" fillId="0" borderId="0" xfId="60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/>
    </xf>
    <xf numFmtId="0" fontId="29" fillId="0" borderId="10" xfId="42" applyNumberFormat="1" applyFont="1" applyFill="1" applyBorder="1" applyAlignment="1" applyProtection="1">
      <alignment horizontal="center" vertical="center" wrapText="1"/>
      <protection/>
    </xf>
    <xf numFmtId="164" fontId="30" fillId="0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vertical="center"/>
    </xf>
    <xf numFmtId="164" fontId="30" fillId="0" borderId="10" xfId="6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44" applyFont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10" xfId="44" applyFont="1" applyBorder="1" applyAlignment="1" applyProtection="1">
      <alignment horizontal="left" vertical="center" wrapText="1"/>
      <protection/>
    </xf>
    <xf numFmtId="0" fontId="53" fillId="0" borderId="1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60" applyFont="1" applyFill="1" applyBorder="1" applyAlignment="1" applyProtection="1">
      <alignment horizontal="center" vertical="center" wrapText="1"/>
      <protection/>
    </xf>
    <xf numFmtId="164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6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>
      <alignment horizontal="center" vertical="center" wrapText="1"/>
    </xf>
    <xf numFmtId="165" fontId="7" fillId="0" borderId="0" xfId="6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44" applyFont="1" applyAlignment="1" applyProtection="1">
      <alignment/>
      <protection/>
    </xf>
    <xf numFmtId="0" fontId="4" fillId="0" borderId="0" xfId="44" applyFont="1" applyAlignment="1" applyProtection="1">
      <alignment wrapText="1"/>
      <protection/>
    </xf>
    <xf numFmtId="2" fontId="4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44" applyFont="1" applyFill="1" applyAlignment="1" applyProtection="1">
      <alignment/>
      <protection/>
    </xf>
    <xf numFmtId="0" fontId="9" fillId="0" borderId="17" xfId="44" applyFont="1" applyFill="1" applyBorder="1" applyAlignment="1" applyProtection="1">
      <alignment vertical="center" wrapText="1"/>
      <protection/>
    </xf>
    <xf numFmtId="0" fontId="8" fillId="0" borderId="17" xfId="45" applyFont="1" applyFill="1" applyBorder="1" applyAlignment="1" applyProtection="1">
      <alignment horizontal="center" vertical="center" wrapText="1"/>
      <protection/>
    </xf>
    <xf numFmtId="0" fontId="9" fillId="0" borderId="17" xfId="44" applyFont="1" applyFill="1" applyBorder="1" applyAlignment="1" applyProtection="1">
      <alignment horizontal="center" vertical="center" wrapText="1"/>
      <protection/>
    </xf>
    <xf numFmtId="0" fontId="8" fillId="0" borderId="17" xfId="44" applyNumberFormat="1" applyFont="1" applyFill="1" applyBorder="1" applyAlignment="1" applyProtection="1">
      <alignment horizontal="center" vertical="center" wrapText="1"/>
      <protection/>
    </xf>
    <xf numFmtId="0" fontId="8" fillId="0" borderId="17" xfId="44" applyFont="1" applyFill="1" applyBorder="1" applyAlignment="1" applyProtection="1">
      <alignment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169" fontId="8" fillId="0" borderId="17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/>
    </xf>
    <xf numFmtId="9" fontId="8" fillId="0" borderId="17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8" fillId="0" borderId="17" xfId="44" applyFont="1" applyBorder="1" applyAlignment="1" applyProtection="1">
      <alignment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0" fontId="8" fillId="0" borderId="17" xfId="44" applyFont="1" applyFill="1" applyBorder="1" applyAlignment="1" applyProtection="1">
      <alignment horizontal="center" vertical="center" wrapText="1"/>
      <protection/>
    </xf>
    <xf numFmtId="0" fontId="29" fillId="0" borderId="17" xfId="44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 applyProtection="1">
      <alignment horizontal="left" vertical="center" wrapText="1"/>
      <protection/>
    </xf>
    <xf numFmtId="170" fontId="8" fillId="0" borderId="17" xfId="44" applyNumberFormat="1" applyFont="1" applyFill="1" applyBorder="1" applyAlignment="1" applyProtection="1">
      <alignment horizontal="center" vertical="center" wrapText="1"/>
      <protection/>
    </xf>
    <xf numFmtId="9" fontId="8" fillId="0" borderId="17" xfId="44" applyNumberFormat="1" applyFont="1" applyFill="1" applyBorder="1" applyAlignment="1" applyProtection="1">
      <alignment horizontal="center" vertical="center" wrapText="1"/>
      <protection/>
    </xf>
    <xf numFmtId="4" fontId="33" fillId="0" borderId="17" xfId="44" applyNumberFormat="1" applyFont="1" applyFill="1" applyBorder="1" applyAlignment="1" applyProtection="1">
      <alignment horizontal="center" vertical="center" wrapText="1"/>
      <protection/>
    </xf>
    <xf numFmtId="0" fontId="9" fillId="0" borderId="17" xfId="44" applyFont="1" applyFill="1" applyBorder="1" applyAlignment="1" applyProtection="1">
      <alignment horizontal="center" vertical="center"/>
      <protection/>
    </xf>
    <xf numFmtId="9" fontId="9" fillId="0" borderId="1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/>
    </xf>
    <xf numFmtId="165" fontId="33" fillId="0" borderId="17" xfId="60" applyFont="1" applyFill="1" applyBorder="1" applyAlignment="1" applyProtection="1">
      <alignment horizontal="center" vertical="center" wrapText="1"/>
      <protection/>
    </xf>
    <xf numFmtId="164" fontId="33" fillId="0" borderId="17" xfId="6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9" fontId="8" fillId="0" borderId="15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165" fontId="8" fillId="0" borderId="15" xfId="60" applyFont="1" applyFill="1" applyBorder="1" applyAlignment="1" applyProtection="1">
      <alignment vertical="center" wrapText="1"/>
      <protection/>
    </xf>
    <xf numFmtId="167" fontId="8" fillId="0" borderId="10" xfId="6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9" fontId="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/>
    </xf>
    <xf numFmtId="165" fontId="8" fillId="0" borderId="20" xfId="60" applyFont="1" applyFill="1" applyBorder="1" applyAlignment="1" applyProtection="1">
      <alignment vertical="center" wrapText="1"/>
      <protection/>
    </xf>
    <xf numFmtId="167" fontId="8" fillId="0" borderId="13" xfId="60" applyNumberFormat="1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>
      <alignment/>
    </xf>
    <xf numFmtId="0" fontId="9" fillId="0" borderId="17" xfId="0" applyFont="1" applyFill="1" applyBorder="1" applyAlignment="1">
      <alignment horizontal="justify"/>
    </xf>
    <xf numFmtId="4" fontId="8" fillId="0" borderId="17" xfId="0" applyNumberFormat="1" applyFont="1" applyFill="1" applyBorder="1" applyAlignment="1">
      <alignment vertical="center" wrapText="1"/>
    </xf>
    <xf numFmtId="9" fontId="8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B36"/>
  <sheetViews>
    <sheetView zoomScalePageLayoutView="0" workbookViewId="0" topLeftCell="A16">
      <selection activeCell="C11" sqref="C11"/>
    </sheetView>
  </sheetViews>
  <sheetFormatPr defaultColWidth="11.57421875" defaultRowHeight="12.75"/>
  <cols>
    <col min="1" max="1" width="4.00390625" style="11" customWidth="1"/>
    <col min="2" max="2" width="16.140625" style="11" customWidth="1"/>
    <col min="3" max="3" width="45.421875" style="95" customWidth="1"/>
    <col min="4" max="4" width="15.8515625" style="11" customWidth="1"/>
    <col min="5" max="5" width="12.421875" style="11" customWidth="1"/>
    <col min="6" max="6" width="11.7109375" style="11" customWidth="1"/>
    <col min="7" max="7" width="10.57421875" style="11" customWidth="1"/>
    <col min="8" max="8" width="11.57421875" style="12" bestFit="1" customWidth="1"/>
    <col min="9" max="9" width="10.57421875" style="11" customWidth="1"/>
    <col min="10" max="10" width="15.00390625" style="13" customWidth="1"/>
    <col min="11" max="11" width="10.57421875" style="11" customWidth="1"/>
    <col min="12" max="12" width="8.8515625" style="14" customWidth="1"/>
    <col min="13" max="14" width="10.57421875" style="11" customWidth="1"/>
    <col min="15" max="15" width="7.140625" style="15" customWidth="1"/>
    <col min="16" max="16" width="7.421875" style="15" customWidth="1"/>
    <col min="17" max="17" width="8.140625" style="15" customWidth="1"/>
    <col min="18" max="18" width="9.00390625" style="15" customWidth="1"/>
    <col min="19" max="19" width="11.8515625" style="15" customWidth="1"/>
    <col min="20" max="20" width="9.140625" style="15" customWidth="1"/>
    <col min="21" max="21" width="10.57421875" style="15" customWidth="1"/>
    <col min="22" max="23" width="17.421875" style="15" customWidth="1"/>
    <col min="24" max="51" width="9.140625" style="15" customWidth="1"/>
    <col min="52" max="236" width="9.140625" style="16" customWidth="1"/>
    <col min="237" max="16384" width="11.57421875" style="17" customWidth="1"/>
  </cols>
  <sheetData>
    <row r="1" spans="1:236" s="7" customFormat="1" ht="12.75">
      <c r="A1" s="8" t="s">
        <v>144</v>
      </c>
      <c r="B1" s="8"/>
      <c r="C1" s="84"/>
      <c r="D1" s="2"/>
      <c r="E1" s="2"/>
      <c r="F1" s="2"/>
      <c r="G1" s="2"/>
      <c r="H1" s="3"/>
      <c r="I1" s="2"/>
      <c r="J1" s="4"/>
      <c r="K1" s="2"/>
      <c r="L1" s="5"/>
      <c r="M1" s="2"/>
      <c r="N1" s="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</row>
    <row r="2" spans="1:236" s="7" customFormat="1" ht="12.75">
      <c r="A2" s="224" t="s">
        <v>148</v>
      </c>
      <c r="B2" s="224"/>
      <c r="C2" s="84"/>
      <c r="D2" s="2"/>
      <c r="E2" s="2"/>
      <c r="F2" s="2"/>
      <c r="G2" s="2"/>
      <c r="H2" s="3"/>
      <c r="I2" s="2"/>
      <c r="J2" s="4"/>
      <c r="K2" s="2"/>
      <c r="L2" s="5"/>
      <c r="M2" s="2"/>
      <c r="N2" s="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</row>
    <row r="3" spans="1:236" s="7" customFormat="1" ht="69" customHeight="1">
      <c r="A3" s="221" t="s">
        <v>147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36" s="23" customFormat="1" ht="57" customHeight="1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7</v>
      </c>
      <c r="I4" s="18" t="s">
        <v>145</v>
      </c>
      <c r="J4" s="18" t="s">
        <v>8</v>
      </c>
      <c r="K4" s="18" t="s">
        <v>9</v>
      </c>
      <c r="L4" s="20" t="s">
        <v>10</v>
      </c>
      <c r="M4" s="18" t="s">
        <v>11</v>
      </c>
      <c r="N4" s="21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</row>
    <row r="5" spans="1:14" ht="69.75" customHeight="1">
      <c r="A5" s="24">
        <v>1</v>
      </c>
      <c r="B5" s="25"/>
      <c r="C5" s="85" t="s">
        <v>165</v>
      </c>
      <c r="D5" s="26" t="s">
        <v>13</v>
      </c>
      <c r="E5" s="18" t="s">
        <v>14</v>
      </c>
      <c r="F5" s="18" t="s">
        <v>15</v>
      </c>
      <c r="G5" s="18"/>
      <c r="H5" s="19"/>
      <c r="I5" s="27"/>
      <c r="J5" s="28">
        <f aca="true" t="shared" si="0" ref="J5:J19">I5*H5</f>
        <v>0</v>
      </c>
      <c r="K5" s="29"/>
      <c r="L5" s="30">
        <f aca="true" t="shared" si="1" ref="L5:L19">ROUND(J5*(1+K5),2)</f>
        <v>0</v>
      </c>
      <c r="M5" s="31"/>
      <c r="N5" s="24"/>
    </row>
    <row r="6" spans="1:14" ht="67.5" customHeight="1">
      <c r="A6" s="24">
        <v>2</v>
      </c>
      <c r="B6" s="25"/>
      <c r="C6" s="85" t="s">
        <v>165</v>
      </c>
      <c r="D6" s="26" t="s">
        <v>13</v>
      </c>
      <c r="E6" s="18" t="s">
        <v>16</v>
      </c>
      <c r="F6" s="18" t="s">
        <v>17</v>
      </c>
      <c r="G6" s="18"/>
      <c r="H6" s="19"/>
      <c r="I6" s="27"/>
      <c r="J6" s="28">
        <f t="shared" si="0"/>
        <v>0</v>
      </c>
      <c r="K6" s="29"/>
      <c r="L6" s="30">
        <f t="shared" si="1"/>
        <v>0</v>
      </c>
      <c r="M6" s="31"/>
      <c r="N6" s="24"/>
    </row>
    <row r="7" spans="1:14" ht="60">
      <c r="A7" s="24">
        <v>3</v>
      </c>
      <c r="B7" s="25"/>
      <c r="C7" s="85" t="s">
        <v>166</v>
      </c>
      <c r="D7" s="26" t="s">
        <v>13</v>
      </c>
      <c r="E7" s="18" t="s">
        <v>16</v>
      </c>
      <c r="F7" s="18" t="s">
        <v>18</v>
      </c>
      <c r="G7" s="18"/>
      <c r="H7" s="19"/>
      <c r="I7" s="27"/>
      <c r="J7" s="28">
        <f t="shared" si="0"/>
        <v>0</v>
      </c>
      <c r="K7" s="29"/>
      <c r="L7" s="30">
        <f t="shared" si="1"/>
        <v>0</v>
      </c>
      <c r="M7" s="31"/>
      <c r="N7" s="24"/>
    </row>
    <row r="8" spans="1:14" ht="83.25" customHeight="1">
      <c r="A8" s="24">
        <v>4</v>
      </c>
      <c r="B8" s="25"/>
      <c r="C8" s="85" t="s">
        <v>167</v>
      </c>
      <c r="D8" s="26" t="s">
        <v>19</v>
      </c>
      <c r="E8" s="18" t="s">
        <v>146</v>
      </c>
      <c r="F8" s="18" t="s">
        <v>20</v>
      </c>
      <c r="G8" s="18"/>
      <c r="H8" s="19"/>
      <c r="I8" s="27"/>
      <c r="J8" s="28">
        <f t="shared" si="0"/>
        <v>0</v>
      </c>
      <c r="K8" s="29"/>
      <c r="L8" s="30">
        <f t="shared" si="1"/>
        <v>0</v>
      </c>
      <c r="M8" s="31"/>
      <c r="N8" s="25"/>
    </row>
    <row r="9" spans="1:14" ht="108">
      <c r="A9" s="24">
        <v>5</v>
      </c>
      <c r="B9" s="25"/>
      <c r="C9" s="86" t="s">
        <v>168</v>
      </c>
      <c r="D9" s="26" t="s">
        <v>21</v>
      </c>
      <c r="E9" s="18" t="s">
        <v>146</v>
      </c>
      <c r="F9" s="18" t="s">
        <v>22</v>
      </c>
      <c r="G9" s="18"/>
      <c r="H9" s="19"/>
      <c r="I9" s="27"/>
      <c r="J9" s="28">
        <f t="shared" si="0"/>
        <v>0</v>
      </c>
      <c r="K9" s="29"/>
      <c r="L9" s="30">
        <f t="shared" si="1"/>
        <v>0</v>
      </c>
      <c r="M9" s="25"/>
      <c r="N9" s="32"/>
    </row>
    <row r="10" spans="1:14" ht="84">
      <c r="A10" s="24">
        <v>6</v>
      </c>
      <c r="B10" s="25"/>
      <c r="C10" s="87" t="s">
        <v>143</v>
      </c>
      <c r="D10" s="26" t="s">
        <v>23</v>
      </c>
      <c r="E10" s="18" t="s">
        <v>24</v>
      </c>
      <c r="F10" s="18" t="s">
        <v>25</v>
      </c>
      <c r="G10" s="18"/>
      <c r="H10" s="19"/>
      <c r="I10" s="27"/>
      <c r="J10" s="28">
        <f t="shared" si="0"/>
        <v>0</v>
      </c>
      <c r="K10" s="29"/>
      <c r="L10" s="30">
        <f t="shared" si="1"/>
        <v>0</v>
      </c>
      <c r="M10" s="25"/>
      <c r="N10" s="33"/>
    </row>
    <row r="11" spans="1:14" ht="78" customHeight="1">
      <c r="A11" s="24">
        <v>7</v>
      </c>
      <c r="B11" s="25"/>
      <c r="C11" s="85" t="s">
        <v>26</v>
      </c>
      <c r="D11" s="26" t="s">
        <v>23</v>
      </c>
      <c r="E11" s="18" t="s">
        <v>14</v>
      </c>
      <c r="F11" s="18" t="s">
        <v>27</v>
      </c>
      <c r="G11" s="18"/>
      <c r="H11" s="19"/>
      <c r="I11" s="27"/>
      <c r="J11" s="28">
        <f t="shared" si="0"/>
        <v>0</v>
      </c>
      <c r="K11" s="29"/>
      <c r="L11" s="30">
        <f t="shared" si="1"/>
        <v>0</v>
      </c>
      <c r="M11" s="25"/>
      <c r="N11" s="33"/>
    </row>
    <row r="12" spans="1:14" ht="78" customHeight="1">
      <c r="A12" s="24">
        <v>8</v>
      </c>
      <c r="B12" s="25"/>
      <c r="C12" s="85" t="s">
        <v>28</v>
      </c>
      <c r="D12" s="26"/>
      <c r="E12" s="18" t="s">
        <v>29</v>
      </c>
      <c r="F12" s="18" t="s">
        <v>30</v>
      </c>
      <c r="G12" s="18"/>
      <c r="H12" s="19"/>
      <c r="I12" s="27"/>
      <c r="J12" s="28">
        <f t="shared" si="0"/>
        <v>0</v>
      </c>
      <c r="K12" s="29"/>
      <c r="L12" s="30">
        <f t="shared" si="1"/>
        <v>0</v>
      </c>
      <c r="M12" s="25"/>
      <c r="N12" s="33"/>
    </row>
    <row r="13" spans="1:14" ht="96">
      <c r="A13" s="24">
        <v>9</v>
      </c>
      <c r="B13" s="25"/>
      <c r="C13" s="85" t="s">
        <v>169</v>
      </c>
      <c r="D13" s="26"/>
      <c r="E13" s="18" t="s">
        <v>31</v>
      </c>
      <c r="F13" s="18" t="s">
        <v>32</v>
      </c>
      <c r="G13" s="18"/>
      <c r="H13" s="19"/>
      <c r="I13" s="27"/>
      <c r="J13" s="28">
        <f t="shared" si="0"/>
        <v>0</v>
      </c>
      <c r="K13" s="29"/>
      <c r="L13" s="30">
        <f t="shared" si="1"/>
        <v>0</v>
      </c>
      <c r="M13" s="25"/>
      <c r="N13" s="33"/>
    </row>
    <row r="14" spans="1:14" ht="78" customHeight="1">
      <c r="A14" s="24">
        <v>10</v>
      </c>
      <c r="B14" s="34"/>
      <c r="C14" s="85" t="s">
        <v>170</v>
      </c>
      <c r="D14" s="26"/>
      <c r="E14" s="18" t="s">
        <v>33</v>
      </c>
      <c r="F14" s="18" t="s">
        <v>34</v>
      </c>
      <c r="G14" s="18"/>
      <c r="H14" s="19"/>
      <c r="I14" s="27"/>
      <c r="J14" s="28">
        <f t="shared" si="0"/>
        <v>0</v>
      </c>
      <c r="K14" s="29"/>
      <c r="L14" s="30">
        <f t="shared" si="1"/>
        <v>0</v>
      </c>
      <c r="M14" s="25"/>
      <c r="N14" s="25"/>
    </row>
    <row r="15" spans="1:14" ht="86.25">
      <c r="A15" s="24">
        <v>11</v>
      </c>
      <c r="B15" s="25"/>
      <c r="C15" s="85" t="s">
        <v>171</v>
      </c>
      <c r="D15" s="26" t="s">
        <v>35</v>
      </c>
      <c r="E15" s="18" t="s">
        <v>36</v>
      </c>
      <c r="F15" s="18" t="s">
        <v>37</v>
      </c>
      <c r="G15" s="18"/>
      <c r="H15" s="19"/>
      <c r="I15" s="27"/>
      <c r="J15" s="28">
        <f t="shared" si="0"/>
        <v>0</v>
      </c>
      <c r="K15" s="29"/>
      <c r="L15" s="30">
        <f t="shared" si="1"/>
        <v>0</v>
      </c>
      <c r="M15" s="25"/>
      <c r="N15" s="33"/>
    </row>
    <row r="16" spans="1:236" ht="60.75" customHeight="1">
      <c r="A16" s="35">
        <v>12</v>
      </c>
      <c r="B16" s="34"/>
      <c r="C16" s="88" t="s">
        <v>172</v>
      </c>
      <c r="D16" s="36"/>
      <c r="E16" s="19" t="s">
        <v>146</v>
      </c>
      <c r="F16" s="19" t="s">
        <v>38</v>
      </c>
      <c r="G16" s="19"/>
      <c r="H16" s="19"/>
      <c r="I16" s="37"/>
      <c r="J16" s="38">
        <f t="shared" si="0"/>
        <v>0</v>
      </c>
      <c r="K16" s="39"/>
      <c r="L16" s="40">
        <f t="shared" si="1"/>
        <v>0</v>
      </c>
      <c r="M16" s="34"/>
      <c r="N16" s="41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</row>
    <row r="17" spans="1:14" ht="132">
      <c r="A17" s="24">
        <v>13</v>
      </c>
      <c r="B17" s="25"/>
      <c r="C17" s="89" t="s">
        <v>173</v>
      </c>
      <c r="D17" s="42"/>
      <c r="E17" s="21" t="s">
        <v>33</v>
      </c>
      <c r="F17" s="43" t="s">
        <v>40</v>
      </c>
      <c r="G17" s="21"/>
      <c r="H17" s="44"/>
      <c r="I17" s="27"/>
      <c r="J17" s="28">
        <f t="shared" si="0"/>
        <v>0</v>
      </c>
      <c r="K17" s="29"/>
      <c r="L17" s="30">
        <f t="shared" si="1"/>
        <v>0</v>
      </c>
      <c r="M17" s="31"/>
      <c r="N17" s="24"/>
    </row>
    <row r="18" spans="1:14" ht="78" customHeight="1">
      <c r="A18" s="24">
        <v>14</v>
      </c>
      <c r="B18" s="25"/>
      <c r="C18" s="85" t="s">
        <v>183</v>
      </c>
      <c r="D18" s="26"/>
      <c r="E18" s="18" t="s">
        <v>41</v>
      </c>
      <c r="F18" s="18" t="s">
        <v>42</v>
      </c>
      <c r="G18" s="18"/>
      <c r="H18" s="19"/>
      <c r="I18" s="27"/>
      <c r="J18" s="28">
        <f t="shared" si="0"/>
        <v>0</v>
      </c>
      <c r="K18" s="45"/>
      <c r="L18" s="30">
        <f t="shared" si="1"/>
        <v>0</v>
      </c>
      <c r="M18" s="25"/>
      <c r="N18" s="46"/>
    </row>
    <row r="19" spans="1:14" ht="120">
      <c r="A19" s="24">
        <v>15</v>
      </c>
      <c r="B19" s="25"/>
      <c r="C19" s="90" t="s">
        <v>43</v>
      </c>
      <c r="D19" s="47"/>
      <c r="E19" s="48" t="s">
        <v>44</v>
      </c>
      <c r="F19" s="43" t="s">
        <v>45</v>
      </c>
      <c r="G19" s="48"/>
      <c r="H19" s="49"/>
      <c r="I19" s="27"/>
      <c r="J19" s="28">
        <f t="shared" si="0"/>
        <v>0</v>
      </c>
      <c r="K19" s="29"/>
      <c r="L19" s="30">
        <f t="shared" si="1"/>
        <v>0</v>
      </c>
      <c r="M19" s="31"/>
      <c r="N19" s="24"/>
    </row>
    <row r="20" spans="1:14" ht="27.75" customHeight="1">
      <c r="A20" s="50"/>
      <c r="B20" s="50"/>
      <c r="C20" s="91"/>
      <c r="D20" s="51"/>
      <c r="E20" s="52"/>
      <c r="F20" s="52"/>
      <c r="G20" s="51"/>
      <c r="H20" s="53"/>
      <c r="I20" s="45" t="s">
        <v>46</v>
      </c>
      <c r="J20" s="54">
        <f>SUM(J5:J19)</f>
        <v>0</v>
      </c>
      <c r="K20" s="55"/>
      <c r="L20" s="56">
        <f>SUM(L5:L19)</f>
        <v>0</v>
      </c>
      <c r="M20" s="25"/>
      <c r="N20" s="57"/>
    </row>
    <row r="21" spans="1:13" ht="12">
      <c r="A21" s="58"/>
      <c r="B21" s="58"/>
      <c r="C21" s="92"/>
      <c r="D21" s="59"/>
      <c r="E21" s="60"/>
      <c r="F21" s="60"/>
      <c r="G21" s="59"/>
      <c r="H21" s="61"/>
      <c r="I21" s="62"/>
      <c r="J21" s="63"/>
      <c r="K21" s="62"/>
      <c r="L21" s="64"/>
      <c r="M21" s="65"/>
    </row>
    <row r="22" spans="1:13" ht="26.25" customHeight="1">
      <c r="A22" s="58"/>
      <c r="B22" s="222" t="s">
        <v>153</v>
      </c>
      <c r="C22" s="222"/>
      <c r="D22" s="60"/>
      <c r="E22" s="60"/>
      <c r="F22" s="59"/>
      <c r="G22" s="59"/>
      <c r="H22" s="66"/>
      <c r="I22" s="63"/>
      <c r="J22" s="62"/>
      <c r="K22" s="62"/>
      <c r="L22" s="67"/>
      <c r="M22" s="12"/>
    </row>
    <row r="23" spans="2:14" ht="26.25" customHeight="1">
      <c r="B23" s="225" t="s">
        <v>154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  <row r="24" spans="2:13" ht="26.25" customHeight="1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12"/>
    </row>
    <row r="25" spans="2:13" ht="12">
      <c r="B25" s="59"/>
      <c r="C25" s="93"/>
      <c r="D25" s="60"/>
      <c r="E25" s="68"/>
      <c r="F25" s="60"/>
      <c r="G25" s="60"/>
      <c r="H25" s="61"/>
      <c r="I25" s="59"/>
      <c r="J25" s="59"/>
      <c r="K25" s="59"/>
      <c r="L25" s="69"/>
      <c r="M25" s="12"/>
    </row>
    <row r="27" spans="2:13" ht="15" customHeight="1">
      <c r="B27" s="222"/>
      <c r="C27" s="222"/>
      <c r="D27" s="70"/>
      <c r="I27" s="13"/>
      <c r="J27" s="11"/>
      <c r="M27" s="12"/>
    </row>
    <row r="28" spans="2:13" ht="12">
      <c r="B28" s="71"/>
      <c r="C28" s="94"/>
      <c r="D28" s="70"/>
      <c r="I28" s="13"/>
      <c r="J28" s="11"/>
      <c r="M28" s="12"/>
    </row>
    <row r="29" spans="2:13" ht="12">
      <c r="B29" s="71"/>
      <c r="C29" s="94"/>
      <c r="D29" s="70"/>
      <c r="I29" s="13"/>
      <c r="J29" s="11"/>
      <c r="M29" s="12"/>
    </row>
    <row r="30" spans="2:13" ht="12">
      <c r="B30" s="71"/>
      <c r="C30" s="94"/>
      <c r="D30" s="70"/>
      <c r="I30" s="13"/>
      <c r="J30" s="11"/>
      <c r="M30" s="12"/>
    </row>
    <row r="31" spans="2:13" ht="12">
      <c r="B31" s="71"/>
      <c r="C31" s="94"/>
      <c r="D31" s="70"/>
      <c r="I31" s="13"/>
      <c r="J31" s="11"/>
      <c r="M31" s="12"/>
    </row>
    <row r="32" spans="2:13" ht="12">
      <c r="B32" s="71"/>
      <c r="C32" s="94"/>
      <c r="D32" s="70"/>
      <c r="I32" s="13"/>
      <c r="J32" s="11"/>
      <c r="M32" s="12"/>
    </row>
    <row r="33" spans="9:13" ht="12">
      <c r="I33" s="13"/>
      <c r="J33" s="11"/>
      <c r="M33" s="12"/>
    </row>
    <row r="34" spans="9:13" ht="12">
      <c r="I34" s="13"/>
      <c r="J34" s="11"/>
      <c r="M34" s="12"/>
    </row>
    <row r="35" spans="9:13" ht="12">
      <c r="I35" s="13"/>
      <c r="J35" s="11"/>
      <c r="M35" s="12"/>
    </row>
    <row r="36" spans="9:13" ht="12">
      <c r="I36" s="13"/>
      <c r="J36" s="11"/>
      <c r="M36" s="12"/>
    </row>
  </sheetData>
  <sheetProtection selectLockedCells="1" selectUnlockedCells="1"/>
  <mergeCells count="6">
    <mergeCell ref="A3:L3"/>
    <mergeCell ref="B22:C22"/>
    <mergeCell ref="B24:L24"/>
    <mergeCell ref="B27:C27"/>
    <mergeCell ref="A2:B2"/>
    <mergeCell ref="B23:N23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C28"/>
  <sheetViews>
    <sheetView zoomScalePageLayoutView="0" workbookViewId="0" topLeftCell="A16">
      <selection activeCell="C45" sqref="C45"/>
    </sheetView>
  </sheetViews>
  <sheetFormatPr defaultColWidth="11.57421875" defaultRowHeight="12.75"/>
  <cols>
    <col min="1" max="1" width="5.28125" style="11" customWidth="1"/>
    <col min="2" max="2" width="17.00390625" style="11" customWidth="1"/>
    <col min="3" max="3" width="49.28125" style="100" customWidth="1"/>
    <col min="4" max="4" width="12.28125" style="11" customWidth="1"/>
    <col min="5" max="5" width="12.421875" style="11" customWidth="1"/>
    <col min="6" max="6" width="8.421875" style="11" customWidth="1"/>
    <col min="7" max="7" width="12.28125" style="11" customWidth="1"/>
    <col min="8" max="8" width="9.140625" style="12" customWidth="1"/>
    <col min="9" max="9" width="9.8515625" style="11" customWidth="1"/>
    <col min="10" max="10" width="13.00390625" style="14" customWidth="1"/>
    <col min="11" max="11" width="9.57421875" style="11" customWidth="1"/>
    <col min="12" max="12" width="14.00390625" style="14" customWidth="1"/>
    <col min="13" max="13" width="13.57421875" style="11" customWidth="1"/>
    <col min="14" max="14" width="12.28125" style="11" customWidth="1"/>
    <col min="15" max="15" width="7.7109375" style="73" bestFit="1" customWidth="1"/>
    <col min="16" max="17" width="8.7109375" style="73" customWidth="1"/>
    <col min="18" max="18" width="8.7109375" style="73" bestFit="1" customWidth="1"/>
    <col min="19" max="21" width="9.140625" style="73" customWidth="1"/>
    <col min="22" max="22" width="19.140625" style="73" customWidth="1"/>
    <col min="23" max="23" width="19.7109375" style="73" customWidth="1"/>
    <col min="24" max="29" width="9.140625" style="73" customWidth="1"/>
    <col min="30" max="30" width="16.00390625" style="73" customWidth="1"/>
    <col min="31" max="31" width="20.140625" style="73" customWidth="1"/>
    <col min="32" max="32" width="20.8515625" style="73" bestFit="1" customWidth="1"/>
    <col min="33" max="33" width="16.00390625" style="73" customWidth="1"/>
    <col min="34" max="34" width="9.140625" style="73" customWidth="1"/>
    <col min="35" max="237" width="9.140625" style="16" customWidth="1"/>
    <col min="238" max="16384" width="11.57421875" style="17" customWidth="1"/>
  </cols>
  <sheetData>
    <row r="1" spans="1:237" s="7" customFormat="1" ht="21.75" customHeight="1">
      <c r="A1" s="8" t="s">
        <v>144</v>
      </c>
      <c r="B1" s="8"/>
      <c r="C1" s="96"/>
      <c r="D1" s="2"/>
      <c r="E1" s="2"/>
      <c r="F1" s="2"/>
      <c r="G1" s="2"/>
      <c r="H1" s="3"/>
      <c r="I1" s="2"/>
      <c r="J1" s="5"/>
      <c r="K1" s="2"/>
      <c r="L1" s="5"/>
      <c r="M1" s="2"/>
      <c r="N1" s="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37" s="7" customFormat="1" ht="21.75" customHeight="1">
      <c r="A2" s="224" t="s">
        <v>148</v>
      </c>
      <c r="B2" s="224"/>
      <c r="C2" s="96"/>
      <c r="D2" s="2"/>
      <c r="E2" s="2"/>
      <c r="F2" s="2"/>
      <c r="G2" s="2"/>
      <c r="H2" s="3"/>
      <c r="I2" s="2"/>
      <c r="J2" s="5"/>
      <c r="K2" s="2"/>
      <c r="L2" s="5"/>
      <c r="M2" s="2"/>
      <c r="N2" s="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pans="1:237" s="7" customFormat="1" ht="63.75" customHeight="1">
      <c r="A3" s="226" t="s">
        <v>152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pans="1:14" ht="58.5" customHeight="1">
      <c r="A4" s="18" t="s">
        <v>0</v>
      </c>
      <c r="B4" s="18" t="s">
        <v>1</v>
      </c>
      <c r="C4" s="74" t="s">
        <v>2</v>
      </c>
      <c r="D4" s="18" t="s">
        <v>3</v>
      </c>
      <c r="E4" s="18" t="s">
        <v>4</v>
      </c>
      <c r="F4" s="18" t="s">
        <v>50</v>
      </c>
      <c r="G4" s="18" t="s">
        <v>6</v>
      </c>
      <c r="H4" s="19" t="s">
        <v>7</v>
      </c>
      <c r="I4" s="18" t="s">
        <v>145</v>
      </c>
      <c r="J4" s="20" t="s">
        <v>8</v>
      </c>
      <c r="K4" s="75" t="s">
        <v>9</v>
      </c>
      <c r="L4" s="20" t="s">
        <v>10</v>
      </c>
      <c r="M4" s="18" t="s">
        <v>11</v>
      </c>
      <c r="N4" s="18" t="s">
        <v>12</v>
      </c>
    </row>
    <row r="5" spans="1:14" ht="114.75" customHeight="1">
      <c r="A5" s="24">
        <v>1</v>
      </c>
      <c r="B5" s="33"/>
      <c r="C5" s="87" t="s">
        <v>51</v>
      </c>
      <c r="D5" s="26" t="s">
        <v>52</v>
      </c>
      <c r="E5" s="18" t="s">
        <v>53</v>
      </c>
      <c r="F5" s="18" t="s">
        <v>54</v>
      </c>
      <c r="G5" s="18"/>
      <c r="H5" s="19"/>
      <c r="I5" s="30"/>
      <c r="J5" s="28">
        <f aca="true" t="shared" si="0" ref="J5:J16">I5*H5</f>
        <v>0</v>
      </c>
      <c r="K5" s="45"/>
      <c r="L5" s="30">
        <f aca="true" t="shared" si="1" ref="L5:L16">ROUND(J5*(1+K5),2)</f>
        <v>0</v>
      </c>
      <c r="M5" s="25"/>
      <c r="N5" s="76"/>
    </row>
    <row r="6" spans="1:14" ht="114.75" customHeight="1">
      <c r="A6" s="24">
        <v>2</v>
      </c>
      <c r="B6" s="33"/>
      <c r="C6" s="87" t="s">
        <v>149</v>
      </c>
      <c r="D6" s="26" t="s">
        <v>52</v>
      </c>
      <c r="E6" s="18" t="s">
        <v>55</v>
      </c>
      <c r="F6" s="18" t="s">
        <v>56</v>
      </c>
      <c r="G6" s="18"/>
      <c r="H6" s="19"/>
      <c r="I6" s="30"/>
      <c r="J6" s="28">
        <f t="shared" si="0"/>
        <v>0</v>
      </c>
      <c r="K6" s="45"/>
      <c r="L6" s="30">
        <f t="shared" si="1"/>
        <v>0</v>
      </c>
      <c r="M6" s="25"/>
      <c r="N6" s="76"/>
    </row>
    <row r="7" spans="1:14" ht="114.75" customHeight="1">
      <c r="A7" s="24">
        <v>3</v>
      </c>
      <c r="B7" s="33"/>
      <c r="C7" s="87" t="s">
        <v>150</v>
      </c>
      <c r="D7" s="26" t="s">
        <v>57</v>
      </c>
      <c r="E7" s="18" t="s">
        <v>58</v>
      </c>
      <c r="F7" s="18" t="s">
        <v>59</v>
      </c>
      <c r="G7" s="18"/>
      <c r="H7" s="19"/>
      <c r="I7" s="30"/>
      <c r="J7" s="28">
        <f t="shared" si="0"/>
        <v>0</v>
      </c>
      <c r="K7" s="45"/>
      <c r="L7" s="30">
        <f t="shared" si="1"/>
        <v>0</v>
      </c>
      <c r="M7" s="25"/>
      <c r="N7" s="76"/>
    </row>
    <row r="8" spans="1:14" ht="103.5" customHeight="1">
      <c r="A8" s="24">
        <v>4</v>
      </c>
      <c r="B8" s="25"/>
      <c r="C8" s="87" t="s">
        <v>60</v>
      </c>
      <c r="D8" s="26" t="s">
        <v>57</v>
      </c>
      <c r="E8" s="18" t="s">
        <v>53</v>
      </c>
      <c r="F8" s="18" t="s">
        <v>61</v>
      </c>
      <c r="G8" s="18"/>
      <c r="H8" s="19"/>
      <c r="I8" s="30"/>
      <c r="J8" s="28">
        <f t="shared" si="0"/>
        <v>0</v>
      </c>
      <c r="K8" s="45"/>
      <c r="L8" s="30">
        <f t="shared" si="1"/>
        <v>0</v>
      </c>
      <c r="M8" s="25"/>
      <c r="N8" s="76"/>
    </row>
    <row r="9" spans="1:14" ht="103.5" customHeight="1">
      <c r="A9" s="24">
        <v>5</v>
      </c>
      <c r="B9" s="34"/>
      <c r="C9" s="87" t="s">
        <v>151</v>
      </c>
      <c r="D9" s="26" t="s">
        <v>57</v>
      </c>
      <c r="E9" s="18" t="s">
        <v>55</v>
      </c>
      <c r="F9" s="18" t="s">
        <v>62</v>
      </c>
      <c r="G9" s="18"/>
      <c r="H9" s="19"/>
      <c r="I9" s="30"/>
      <c r="J9" s="28">
        <f t="shared" si="0"/>
        <v>0</v>
      </c>
      <c r="K9" s="45"/>
      <c r="L9" s="30">
        <f t="shared" si="1"/>
        <v>0</v>
      </c>
      <c r="M9" s="25"/>
      <c r="N9" s="76"/>
    </row>
    <row r="10" spans="1:14" ht="103.5" customHeight="1">
      <c r="A10" s="24">
        <v>6</v>
      </c>
      <c r="B10" s="25"/>
      <c r="C10" s="87" t="s">
        <v>60</v>
      </c>
      <c r="D10" s="26" t="s">
        <v>57</v>
      </c>
      <c r="E10" s="18" t="s">
        <v>63</v>
      </c>
      <c r="F10" s="18" t="s">
        <v>64</v>
      </c>
      <c r="G10" s="18"/>
      <c r="H10" s="19"/>
      <c r="I10" s="30"/>
      <c r="J10" s="28">
        <f t="shared" si="0"/>
        <v>0</v>
      </c>
      <c r="K10" s="45"/>
      <c r="L10" s="30">
        <f t="shared" si="1"/>
        <v>0</v>
      </c>
      <c r="M10" s="25"/>
      <c r="N10" s="77"/>
    </row>
    <row r="11" spans="1:14" ht="79.5" customHeight="1">
      <c r="A11" s="24">
        <v>7</v>
      </c>
      <c r="B11" s="25"/>
      <c r="C11" s="88" t="s">
        <v>184</v>
      </c>
      <c r="D11" s="26"/>
      <c r="E11" s="18" t="s">
        <v>55</v>
      </c>
      <c r="F11" s="18" t="s">
        <v>65</v>
      </c>
      <c r="G11" s="18"/>
      <c r="H11" s="19"/>
      <c r="I11" s="30"/>
      <c r="J11" s="28">
        <f t="shared" si="0"/>
        <v>0</v>
      </c>
      <c r="K11" s="45"/>
      <c r="L11" s="30">
        <f t="shared" si="1"/>
        <v>0</v>
      </c>
      <c r="M11" s="25"/>
      <c r="N11" s="76"/>
    </row>
    <row r="12" spans="1:14" ht="156">
      <c r="A12" s="24">
        <v>8</v>
      </c>
      <c r="B12" s="34"/>
      <c r="C12" s="87" t="s">
        <v>174</v>
      </c>
      <c r="D12" s="26"/>
      <c r="E12" s="18" t="s">
        <v>66</v>
      </c>
      <c r="F12" s="18" t="s">
        <v>67</v>
      </c>
      <c r="G12" s="18"/>
      <c r="H12" s="19"/>
      <c r="I12" s="30"/>
      <c r="J12" s="28">
        <f t="shared" si="0"/>
        <v>0</v>
      </c>
      <c r="K12" s="45"/>
      <c r="L12" s="30">
        <f t="shared" si="1"/>
        <v>0</v>
      </c>
      <c r="M12" s="25"/>
      <c r="N12" s="76"/>
    </row>
    <row r="13" spans="1:14" ht="72">
      <c r="A13" s="24">
        <v>9</v>
      </c>
      <c r="B13" s="25"/>
      <c r="C13" s="87" t="s">
        <v>175</v>
      </c>
      <c r="D13" s="26"/>
      <c r="E13" s="18" t="s">
        <v>68</v>
      </c>
      <c r="F13" s="18" t="s">
        <v>69</v>
      </c>
      <c r="G13" s="18"/>
      <c r="H13" s="19"/>
      <c r="I13" s="30"/>
      <c r="J13" s="28">
        <f t="shared" si="0"/>
        <v>0</v>
      </c>
      <c r="K13" s="45"/>
      <c r="L13" s="30">
        <f t="shared" si="1"/>
        <v>0</v>
      </c>
      <c r="M13" s="25"/>
      <c r="N13" s="76"/>
    </row>
    <row r="14" spans="1:14" ht="108">
      <c r="A14" s="24">
        <v>10</v>
      </c>
      <c r="B14" s="34"/>
      <c r="C14" s="87" t="s">
        <v>176</v>
      </c>
      <c r="D14" s="26" t="s">
        <v>70</v>
      </c>
      <c r="E14" s="18" t="s">
        <v>71</v>
      </c>
      <c r="F14" s="18" t="s">
        <v>72</v>
      </c>
      <c r="G14" s="18"/>
      <c r="H14" s="19"/>
      <c r="I14" s="30"/>
      <c r="J14" s="28">
        <f t="shared" si="0"/>
        <v>0</v>
      </c>
      <c r="K14" s="45"/>
      <c r="L14" s="30">
        <f t="shared" si="1"/>
        <v>0</v>
      </c>
      <c r="M14" s="25"/>
      <c r="N14" s="76"/>
    </row>
    <row r="15" spans="1:14" ht="96">
      <c r="A15" s="24">
        <v>11</v>
      </c>
      <c r="B15" s="25"/>
      <c r="C15" s="97" t="s">
        <v>177</v>
      </c>
      <c r="D15" s="26"/>
      <c r="E15" s="18" t="s">
        <v>71</v>
      </c>
      <c r="F15" s="18" t="s">
        <v>73</v>
      </c>
      <c r="G15" s="18"/>
      <c r="H15" s="19"/>
      <c r="I15" s="30"/>
      <c r="J15" s="28">
        <f t="shared" si="0"/>
        <v>0</v>
      </c>
      <c r="K15" s="45"/>
      <c r="L15" s="30">
        <f t="shared" si="1"/>
        <v>0</v>
      </c>
      <c r="M15" s="25"/>
      <c r="N15" s="76"/>
    </row>
    <row r="16" spans="1:34" s="11" customFormat="1" ht="108">
      <c r="A16" s="24">
        <v>12</v>
      </c>
      <c r="B16" s="25"/>
      <c r="C16" s="97" t="s">
        <v>178</v>
      </c>
      <c r="D16" s="26"/>
      <c r="E16" s="18" t="s">
        <v>71</v>
      </c>
      <c r="F16" s="18" t="s">
        <v>74</v>
      </c>
      <c r="G16" s="18"/>
      <c r="H16" s="19"/>
      <c r="I16" s="30"/>
      <c r="J16" s="28">
        <f t="shared" si="0"/>
        <v>0</v>
      </c>
      <c r="K16" s="45"/>
      <c r="L16" s="30">
        <f t="shared" si="1"/>
        <v>0</v>
      </c>
      <c r="M16" s="25"/>
      <c r="N16" s="76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14" ht="24.75" customHeight="1">
      <c r="A17" s="50"/>
      <c r="B17" s="50"/>
      <c r="C17" s="98"/>
      <c r="D17" s="51"/>
      <c r="E17" s="52"/>
      <c r="F17" s="52"/>
      <c r="G17" s="51"/>
      <c r="H17" s="53"/>
      <c r="I17" s="45" t="s">
        <v>46</v>
      </c>
      <c r="J17" s="78">
        <f>SUM(J5:J16)</f>
        <v>0</v>
      </c>
      <c r="K17" s="79"/>
      <c r="L17" s="80">
        <f>SUM(L5:L16)</f>
        <v>0</v>
      </c>
      <c r="M17" s="25"/>
      <c r="N17" s="81"/>
    </row>
    <row r="18" spans="1:13" ht="12">
      <c r="A18" s="58"/>
      <c r="B18" s="58"/>
      <c r="C18" s="99"/>
      <c r="D18" s="59"/>
      <c r="E18" s="60"/>
      <c r="F18" s="60"/>
      <c r="G18" s="59"/>
      <c r="H18" s="61"/>
      <c r="I18" s="62"/>
      <c r="J18" s="82"/>
      <c r="K18" s="62"/>
      <c r="L18" s="64"/>
      <c r="M18" s="65"/>
    </row>
    <row r="19" spans="1:14" ht="25.5" customHeight="1">
      <c r="A19" s="58"/>
      <c r="B19" s="222" t="s">
        <v>153</v>
      </c>
      <c r="C19" s="222"/>
      <c r="D19" s="60"/>
      <c r="E19" s="60"/>
      <c r="F19" s="59"/>
      <c r="G19" s="59"/>
      <c r="H19" s="66"/>
      <c r="I19" s="63"/>
      <c r="J19" s="64"/>
      <c r="K19" s="62"/>
      <c r="L19" s="67"/>
      <c r="N19" s="12"/>
    </row>
    <row r="20" spans="2:14" ht="25.5" customHeight="1">
      <c r="B20" s="225" t="s">
        <v>154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2:14" ht="25.5" customHeight="1">
      <c r="B21" s="227" t="s">
        <v>155</v>
      </c>
      <c r="C21" s="227"/>
      <c r="D21" s="227"/>
      <c r="E21" s="101"/>
      <c r="F21" s="101"/>
      <c r="G21" s="101"/>
      <c r="H21" s="101"/>
      <c r="I21" s="101"/>
      <c r="J21" s="101"/>
      <c r="K21" s="101"/>
      <c r="L21" s="101"/>
      <c r="N21" s="12"/>
    </row>
    <row r="22" spans="2:14" ht="12">
      <c r="B22" s="11" t="s">
        <v>185</v>
      </c>
      <c r="D22" s="70"/>
      <c r="F22" s="83"/>
      <c r="N22" s="12"/>
    </row>
    <row r="23" spans="2:14" ht="12">
      <c r="B23" s="17"/>
      <c r="D23" s="70"/>
      <c r="F23" s="83"/>
      <c r="N23" s="12"/>
    </row>
    <row r="24" spans="4:14" ht="12">
      <c r="D24" s="70"/>
      <c r="F24" s="83"/>
      <c r="N24" s="12"/>
    </row>
    <row r="25" spans="2:14" ht="15" customHeight="1">
      <c r="B25" s="222"/>
      <c r="C25" s="222"/>
      <c r="D25" s="70"/>
      <c r="N25" s="12"/>
    </row>
    <row r="26" spans="4:14" ht="12">
      <c r="D26" s="70"/>
      <c r="N26" s="12"/>
    </row>
    <row r="27" spans="4:14" ht="12">
      <c r="D27" s="70"/>
      <c r="N27" s="12"/>
    </row>
    <row r="28" ht="12">
      <c r="D28" s="70"/>
    </row>
  </sheetData>
  <sheetProtection selectLockedCells="1" selectUnlockedCells="1"/>
  <mergeCells count="6">
    <mergeCell ref="A3:N3"/>
    <mergeCell ref="B19:C19"/>
    <mergeCell ref="B25:C25"/>
    <mergeCell ref="A2:B2"/>
    <mergeCell ref="B20:N20"/>
    <mergeCell ref="B21:D21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C26"/>
  <sheetViews>
    <sheetView tabSelected="1" zoomScale="115" zoomScaleNormal="115" zoomScalePageLayoutView="0" workbookViewId="0" topLeftCell="A4">
      <selection activeCell="C15" sqref="C15"/>
    </sheetView>
  </sheetViews>
  <sheetFormatPr defaultColWidth="11.57421875" defaultRowHeight="12.75"/>
  <cols>
    <col min="1" max="1" width="3.8515625" style="3" customWidth="1"/>
    <col min="2" max="2" width="15.8515625" style="3" customWidth="1"/>
    <col min="3" max="3" width="71.57421875" style="3" customWidth="1"/>
    <col min="4" max="4" width="41.421875" style="3" customWidth="1"/>
    <col min="5" max="5" width="11.8515625" style="3" customWidth="1"/>
    <col min="6" max="6" width="14.00390625" style="3" customWidth="1"/>
    <col min="7" max="7" width="13.28125" style="3" customWidth="1"/>
    <col min="8" max="8" width="13.8515625" style="3" customWidth="1"/>
    <col min="9" max="9" width="11.57421875" style="122" customWidth="1"/>
    <col min="10" max="10" width="15.00390625" style="122" customWidth="1"/>
    <col min="11" max="11" width="9.140625" style="3" customWidth="1"/>
    <col min="12" max="12" width="13.00390625" style="122" customWidth="1"/>
    <col min="13" max="13" width="8.28125" style="124" customWidth="1"/>
    <col min="14" max="14" width="11.7109375" style="3" customWidth="1"/>
    <col min="15" max="200" width="9.140625" style="7" customWidth="1"/>
    <col min="201" max="16384" width="11.57421875" style="7" customWidth="1"/>
  </cols>
  <sheetData>
    <row r="1" spans="1:237" ht="21.75" customHeight="1">
      <c r="A1" s="9" t="s">
        <v>144</v>
      </c>
      <c r="B1" s="9"/>
      <c r="C1" s="96"/>
      <c r="D1" s="2"/>
      <c r="E1" s="2"/>
      <c r="F1" s="2"/>
      <c r="G1" s="2"/>
      <c r="I1" s="2"/>
      <c r="J1" s="5"/>
      <c r="K1" s="2"/>
      <c r="L1" s="5"/>
      <c r="M1" s="2"/>
      <c r="N1" s="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37" ht="21.75" customHeight="1">
      <c r="A2" s="224" t="s">
        <v>148</v>
      </c>
      <c r="B2" s="224"/>
      <c r="C2" s="96"/>
      <c r="D2" s="2"/>
      <c r="E2" s="2"/>
      <c r="F2" s="2"/>
      <c r="G2" s="2"/>
      <c r="I2" s="2"/>
      <c r="J2" s="5"/>
      <c r="K2" s="2"/>
      <c r="L2" s="5"/>
      <c r="M2" s="2"/>
      <c r="N2" s="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pans="1:14" ht="66" customHeight="1">
      <c r="A3" s="228" t="s">
        <v>158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s="17" customFormat="1" ht="37.5" customHeight="1">
      <c r="A4" s="19" t="s">
        <v>0</v>
      </c>
      <c r="B4" s="19" t="s">
        <v>1</v>
      </c>
      <c r="C4" s="19" t="s">
        <v>2</v>
      </c>
      <c r="D4" s="19" t="s">
        <v>3</v>
      </c>
      <c r="E4" s="18" t="s">
        <v>4</v>
      </c>
      <c r="F4" s="19" t="s">
        <v>50</v>
      </c>
      <c r="G4" s="18" t="s">
        <v>6</v>
      </c>
      <c r="H4" s="19" t="s">
        <v>7</v>
      </c>
      <c r="I4" s="127" t="s">
        <v>145</v>
      </c>
      <c r="J4" s="127" t="s">
        <v>8</v>
      </c>
      <c r="K4" s="19" t="s">
        <v>9</v>
      </c>
      <c r="L4" s="127" t="s">
        <v>10</v>
      </c>
      <c r="M4" s="19" t="s">
        <v>11</v>
      </c>
      <c r="N4" s="44" t="s">
        <v>12</v>
      </c>
    </row>
    <row r="5" spans="1:14" ht="98.25" customHeight="1">
      <c r="A5" s="103">
        <v>1</v>
      </c>
      <c r="B5" s="104"/>
      <c r="C5" s="36" t="s">
        <v>186</v>
      </c>
      <c r="D5" s="26" t="s">
        <v>75</v>
      </c>
      <c r="E5" s="19" t="s">
        <v>76</v>
      </c>
      <c r="F5" s="19" t="s">
        <v>77</v>
      </c>
      <c r="G5" s="19"/>
      <c r="H5" s="19"/>
      <c r="I5" s="127"/>
      <c r="J5" s="38">
        <f aca="true" t="shared" si="0" ref="J5:J15">I5*H5</f>
        <v>0</v>
      </c>
      <c r="K5" s="39"/>
      <c r="L5" s="40">
        <f aca="true" t="shared" si="1" ref="L5:L15">ROUND(J5*(1+K5),2)</f>
        <v>0</v>
      </c>
      <c r="M5" s="128"/>
      <c r="N5" s="24"/>
    </row>
    <row r="6" spans="1:14" ht="124.5" customHeight="1">
      <c r="A6" s="103">
        <v>2</v>
      </c>
      <c r="B6" s="104"/>
      <c r="C6" s="36" t="s">
        <v>179</v>
      </c>
      <c r="D6" s="26" t="s">
        <v>78</v>
      </c>
      <c r="E6" s="19" t="s">
        <v>79</v>
      </c>
      <c r="F6" s="19" t="s">
        <v>80</v>
      </c>
      <c r="G6" s="19"/>
      <c r="H6" s="19"/>
      <c r="I6" s="127"/>
      <c r="J6" s="38">
        <f t="shared" si="0"/>
        <v>0</v>
      </c>
      <c r="K6" s="39"/>
      <c r="L6" s="40">
        <f t="shared" si="1"/>
        <v>0</v>
      </c>
      <c r="M6" s="128"/>
      <c r="N6" s="24"/>
    </row>
    <row r="7" spans="1:14" ht="101.25" customHeight="1">
      <c r="A7" s="103">
        <v>3</v>
      </c>
      <c r="B7" s="104"/>
      <c r="C7" s="88" t="s">
        <v>195</v>
      </c>
      <c r="D7" s="36" t="s">
        <v>81</v>
      </c>
      <c r="E7" s="19" t="s">
        <v>82</v>
      </c>
      <c r="F7" s="133" t="s">
        <v>83</v>
      </c>
      <c r="G7" s="19"/>
      <c r="H7" s="19"/>
      <c r="I7" s="127"/>
      <c r="J7" s="38">
        <f t="shared" si="0"/>
        <v>0</v>
      </c>
      <c r="K7" s="39"/>
      <c r="L7" s="40">
        <f t="shared" si="1"/>
        <v>0</v>
      </c>
      <c r="M7" s="34"/>
      <c r="N7" s="129"/>
    </row>
    <row r="8" spans="1:14" ht="67.5" customHeight="1">
      <c r="A8" s="103">
        <v>4</v>
      </c>
      <c r="B8" s="104"/>
      <c r="C8" s="36" t="s">
        <v>180</v>
      </c>
      <c r="D8" s="26" t="s">
        <v>84</v>
      </c>
      <c r="E8" s="19" t="s">
        <v>85</v>
      </c>
      <c r="F8" s="19" t="s">
        <v>86</v>
      </c>
      <c r="G8" s="35"/>
      <c r="H8" s="19"/>
      <c r="I8" s="127"/>
      <c r="J8" s="38">
        <f t="shared" si="0"/>
        <v>0</v>
      </c>
      <c r="K8" s="39"/>
      <c r="L8" s="40">
        <f t="shared" si="1"/>
        <v>0</v>
      </c>
      <c r="M8" s="128"/>
      <c r="N8" s="24"/>
    </row>
    <row r="9" spans="1:14" ht="83.25" customHeight="1">
      <c r="A9" s="103">
        <v>5</v>
      </c>
      <c r="B9" s="104"/>
      <c r="C9" s="36" t="s">
        <v>187</v>
      </c>
      <c r="D9" s="26" t="s">
        <v>87</v>
      </c>
      <c r="E9" s="19" t="s">
        <v>88</v>
      </c>
      <c r="F9" s="133" t="s">
        <v>89</v>
      </c>
      <c r="G9" s="35"/>
      <c r="H9" s="19"/>
      <c r="I9" s="127"/>
      <c r="J9" s="38">
        <f t="shared" si="0"/>
        <v>0</v>
      </c>
      <c r="K9" s="39"/>
      <c r="L9" s="40">
        <f t="shared" si="1"/>
        <v>0</v>
      </c>
      <c r="M9" s="34"/>
      <c r="N9" s="130"/>
    </row>
    <row r="10" spans="1:14" ht="72">
      <c r="A10" s="103">
        <v>6</v>
      </c>
      <c r="B10" s="104"/>
      <c r="C10" s="36" t="s">
        <v>188</v>
      </c>
      <c r="D10" s="26" t="s">
        <v>87</v>
      </c>
      <c r="E10" s="19" t="s">
        <v>90</v>
      </c>
      <c r="F10" s="133" t="s">
        <v>91</v>
      </c>
      <c r="G10" s="35"/>
      <c r="H10" s="19"/>
      <c r="I10" s="127"/>
      <c r="J10" s="38">
        <f t="shared" si="0"/>
        <v>0</v>
      </c>
      <c r="K10" s="39"/>
      <c r="L10" s="40">
        <f t="shared" si="1"/>
        <v>0</v>
      </c>
      <c r="M10" s="34"/>
      <c r="N10" s="34"/>
    </row>
    <row r="11" spans="1:14" ht="60">
      <c r="A11" s="103">
        <v>7</v>
      </c>
      <c r="B11" s="105"/>
      <c r="C11" s="36" t="s">
        <v>189</v>
      </c>
      <c r="D11" s="26" t="s">
        <v>92</v>
      </c>
      <c r="E11" s="19" t="s">
        <v>93</v>
      </c>
      <c r="F11" s="18" t="s">
        <v>94</v>
      </c>
      <c r="G11" s="18"/>
      <c r="H11" s="19"/>
      <c r="I11" s="127"/>
      <c r="J11" s="38">
        <f t="shared" si="0"/>
        <v>0</v>
      </c>
      <c r="K11" s="39"/>
      <c r="L11" s="40">
        <f t="shared" si="1"/>
        <v>0</v>
      </c>
      <c r="M11" s="131"/>
      <c r="N11" s="34"/>
    </row>
    <row r="12" spans="1:14" ht="48">
      <c r="A12" s="103">
        <v>8</v>
      </c>
      <c r="B12" s="105"/>
      <c r="C12" s="36" t="s">
        <v>156</v>
      </c>
      <c r="D12" s="26" t="s">
        <v>19</v>
      </c>
      <c r="E12" s="18" t="s">
        <v>95</v>
      </c>
      <c r="F12" s="18" t="s">
        <v>96</v>
      </c>
      <c r="G12" s="18"/>
      <c r="H12" s="19"/>
      <c r="I12" s="127"/>
      <c r="J12" s="38">
        <f t="shared" si="0"/>
        <v>0</v>
      </c>
      <c r="K12" s="39"/>
      <c r="L12" s="40">
        <f t="shared" si="1"/>
        <v>0</v>
      </c>
      <c r="M12" s="131"/>
      <c r="N12" s="34"/>
    </row>
    <row r="13" spans="1:14" ht="60">
      <c r="A13" s="103">
        <v>9</v>
      </c>
      <c r="B13" s="105"/>
      <c r="C13" s="36" t="s">
        <v>190</v>
      </c>
      <c r="D13" s="26" t="s">
        <v>19</v>
      </c>
      <c r="E13" s="18" t="s">
        <v>97</v>
      </c>
      <c r="F13" s="18" t="s">
        <v>98</v>
      </c>
      <c r="G13" s="18"/>
      <c r="H13" s="19"/>
      <c r="I13" s="127"/>
      <c r="J13" s="38">
        <f t="shared" si="0"/>
        <v>0</v>
      </c>
      <c r="K13" s="39"/>
      <c r="L13" s="40">
        <f t="shared" si="1"/>
        <v>0</v>
      </c>
      <c r="M13" s="131"/>
      <c r="N13" s="34"/>
    </row>
    <row r="14" spans="1:14" ht="147.75" customHeight="1">
      <c r="A14" s="103">
        <v>10</v>
      </c>
      <c r="B14" s="104"/>
      <c r="C14" s="36" t="s">
        <v>196</v>
      </c>
      <c r="D14" s="26" t="s">
        <v>99</v>
      </c>
      <c r="E14" s="19" t="s">
        <v>100</v>
      </c>
      <c r="F14" s="19" t="s">
        <v>25</v>
      </c>
      <c r="G14" s="19"/>
      <c r="H14" s="19"/>
      <c r="I14" s="127"/>
      <c r="J14" s="38">
        <f t="shared" si="0"/>
        <v>0</v>
      </c>
      <c r="K14" s="39"/>
      <c r="L14" s="40">
        <f t="shared" si="1"/>
        <v>0</v>
      </c>
      <c r="M14" s="132"/>
      <c r="N14" s="34"/>
    </row>
    <row r="15" spans="1:14" ht="132">
      <c r="A15" s="103">
        <v>11</v>
      </c>
      <c r="B15" s="104"/>
      <c r="C15" s="36" t="s">
        <v>197</v>
      </c>
      <c r="D15" s="26" t="s">
        <v>99</v>
      </c>
      <c r="E15" s="19" t="s">
        <v>157</v>
      </c>
      <c r="F15" s="19" t="s">
        <v>64</v>
      </c>
      <c r="G15" s="19"/>
      <c r="H15" s="19"/>
      <c r="I15" s="127"/>
      <c r="J15" s="38">
        <f t="shared" si="0"/>
        <v>0</v>
      </c>
      <c r="K15" s="39"/>
      <c r="L15" s="40">
        <f t="shared" si="1"/>
        <v>0</v>
      </c>
      <c r="M15" s="132"/>
      <c r="N15" s="34"/>
    </row>
    <row r="16" spans="1:14" ht="25.5" customHeight="1">
      <c r="A16" s="106"/>
      <c r="B16" s="106"/>
      <c r="C16" s="107"/>
      <c r="D16" s="107"/>
      <c r="E16" s="108"/>
      <c r="F16" s="108"/>
      <c r="G16" s="107"/>
      <c r="H16" s="107"/>
      <c r="I16" s="109" t="s">
        <v>46</v>
      </c>
      <c r="J16" s="110">
        <f>SUM(J5:J15)</f>
        <v>0</v>
      </c>
      <c r="K16" s="111"/>
      <c r="L16" s="112">
        <f>SUM(L5:L15)</f>
        <v>0</v>
      </c>
      <c r="M16" s="104"/>
      <c r="N16" s="113"/>
    </row>
    <row r="17" spans="1:13" ht="12.75">
      <c r="A17" s="114"/>
      <c r="B17" s="114"/>
      <c r="C17" s="115"/>
      <c r="D17" s="115"/>
      <c r="E17" s="116"/>
      <c r="F17" s="116"/>
      <c r="G17" s="115"/>
      <c r="H17" s="115"/>
      <c r="I17" s="117"/>
      <c r="J17" s="118"/>
      <c r="K17" s="119"/>
      <c r="L17" s="117"/>
      <c r="M17" s="120"/>
    </row>
    <row r="18" spans="1:13" ht="29.25" customHeight="1">
      <c r="A18" s="114"/>
      <c r="B18" s="229" t="s">
        <v>153</v>
      </c>
      <c r="C18" s="229"/>
      <c r="D18" s="116"/>
      <c r="E18" s="116"/>
      <c r="F18" s="115"/>
      <c r="G18" s="115"/>
      <c r="H18" s="119"/>
      <c r="I18" s="118"/>
      <c r="J18" s="117"/>
      <c r="K18" s="119"/>
      <c r="L18" s="121"/>
      <c r="M18" s="3"/>
    </row>
    <row r="19" spans="2:13" ht="29.25" customHeight="1">
      <c r="B19" s="230" t="s">
        <v>159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3"/>
    </row>
    <row r="20" spans="2:13" ht="29.25" customHeigh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3"/>
    </row>
    <row r="21" spans="12:13" ht="12.75">
      <c r="L21" s="123"/>
      <c r="M21" s="3"/>
    </row>
    <row r="22" spans="12:13" ht="12.75">
      <c r="L22" s="123"/>
      <c r="M22" s="3"/>
    </row>
    <row r="23" spans="2:4" ht="15" customHeight="1">
      <c r="B23" s="230"/>
      <c r="C23" s="230"/>
      <c r="D23" s="125"/>
    </row>
    <row r="24" spans="2:4" ht="12.75">
      <c r="B24" s="126"/>
      <c r="C24" s="126"/>
      <c r="D24" s="125"/>
    </row>
    <row r="25" spans="2:4" ht="12.75">
      <c r="B25" s="126"/>
      <c r="C25" s="126"/>
      <c r="D25" s="125"/>
    </row>
    <row r="26" spans="2:4" ht="12.75">
      <c r="B26" s="126"/>
      <c r="C26" s="126"/>
      <c r="D26" s="125"/>
    </row>
  </sheetData>
  <sheetProtection selectLockedCells="1" selectUnlockedCells="1"/>
  <autoFilter ref="A4:N16"/>
  <mergeCells count="6">
    <mergeCell ref="A3:N3"/>
    <mergeCell ref="B18:C18"/>
    <mergeCell ref="B19:L19"/>
    <mergeCell ref="B20:L20"/>
    <mergeCell ref="B23:C23"/>
    <mergeCell ref="A2:B2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C29"/>
  <sheetViews>
    <sheetView zoomScale="130" zoomScaleNormal="130" zoomScalePageLayoutView="0" workbookViewId="0" topLeftCell="A1">
      <selection activeCell="C12" sqref="C12"/>
    </sheetView>
  </sheetViews>
  <sheetFormatPr defaultColWidth="11.57421875" defaultRowHeight="12.75"/>
  <cols>
    <col min="1" max="1" width="4.140625" style="144" customWidth="1"/>
    <col min="2" max="2" width="12.7109375" style="144" customWidth="1"/>
    <col min="3" max="3" width="48.8515625" style="144" customWidth="1"/>
    <col min="4" max="4" width="34.7109375" style="144" customWidth="1"/>
    <col min="5" max="5" width="13.140625" style="144" customWidth="1"/>
    <col min="6" max="6" width="10.8515625" style="144" customWidth="1"/>
    <col min="7" max="7" width="12.140625" style="144" customWidth="1"/>
    <col min="8" max="9" width="9.140625" style="144" customWidth="1"/>
    <col min="10" max="10" width="15.140625" style="153" customWidth="1"/>
    <col min="11" max="11" width="10.140625" style="144" customWidth="1"/>
    <col min="12" max="12" width="13.7109375" style="153" customWidth="1"/>
    <col min="13" max="13" width="16.7109375" style="144" customWidth="1"/>
    <col min="14" max="14" width="17.140625" style="102" customWidth="1"/>
    <col min="15" max="20" width="9.140625" style="0" customWidth="1"/>
    <col min="21" max="21" width="14.8515625" style="0" customWidth="1"/>
    <col min="22" max="22" width="14.00390625" style="0" customWidth="1"/>
    <col min="23" max="28" width="9.140625" style="0" customWidth="1"/>
    <col min="29" max="29" width="12.8515625" style="0" customWidth="1"/>
    <col min="30" max="30" width="13.00390625" style="0" customWidth="1"/>
    <col min="31" max="31" width="12.8515625" style="10" bestFit="1" customWidth="1"/>
    <col min="32" max="231" width="9.140625" style="10" customWidth="1"/>
    <col min="232" max="16384" width="11.57421875" style="10" customWidth="1"/>
  </cols>
  <sheetData>
    <row r="1" spans="1:237" s="7" customFormat="1" ht="21.75" customHeight="1">
      <c r="A1" s="9" t="s">
        <v>144</v>
      </c>
      <c r="B1" s="9"/>
      <c r="C1" s="96"/>
      <c r="D1" s="2"/>
      <c r="E1" s="2"/>
      <c r="F1" s="2"/>
      <c r="G1" s="2"/>
      <c r="H1" s="3"/>
      <c r="I1" s="2"/>
      <c r="J1" s="5"/>
      <c r="K1" s="2"/>
      <c r="L1" s="5"/>
      <c r="M1" s="2"/>
      <c r="N1" s="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37" s="7" customFormat="1" ht="21.75" customHeight="1">
      <c r="A2" s="224" t="s">
        <v>148</v>
      </c>
      <c r="B2" s="224"/>
      <c r="C2" s="96"/>
      <c r="D2" s="2"/>
      <c r="E2" s="2"/>
      <c r="F2" s="2"/>
      <c r="G2" s="2"/>
      <c r="H2" s="3"/>
      <c r="I2" s="2"/>
      <c r="J2" s="5"/>
      <c r="K2" s="2"/>
      <c r="L2" s="5"/>
      <c r="M2" s="2"/>
      <c r="N2" s="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pans="1:14" ht="64.5" customHeight="1">
      <c r="A3" s="228" t="s">
        <v>160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2.75">
      <c r="A4" s="134"/>
      <c r="B4" s="134"/>
      <c r="C4" s="134"/>
      <c r="D4" s="134"/>
      <c r="E4" s="134"/>
      <c r="F4" s="134"/>
      <c r="G4" s="134"/>
      <c r="H4" s="134"/>
      <c r="I4" s="134"/>
      <c r="J4" s="141"/>
      <c r="K4" s="134"/>
      <c r="L4" s="141"/>
      <c r="M4" s="134"/>
      <c r="N4" s="124"/>
    </row>
    <row r="5" spans="1:30" s="136" customFormat="1" ht="54" customHeight="1">
      <c r="A5" s="160" t="s">
        <v>0</v>
      </c>
      <c r="B5" s="160" t="s">
        <v>1</v>
      </c>
      <c r="C5" s="160" t="s">
        <v>2</v>
      </c>
      <c r="D5" s="160" t="s">
        <v>3</v>
      </c>
      <c r="E5" s="161" t="s">
        <v>4</v>
      </c>
      <c r="F5" s="160" t="s">
        <v>50</v>
      </c>
      <c r="G5" s="161" t="s">
        <v>6</v>
      </c>
      <c r="H5" s="160" t="s">
        <v>7</v>
      </c>
      <c r="I5" s="160" t="s">
        <v>145</v>
      </c>
      <c r="J5" s="162" t="s">
        <v>8</v>
      </c>
      <c r="K5" s="160" t="s">
        <v>9</v>
      </c>
      <c r="L5" s="162" t="s">
        <v>10</v>
      </c>
      <c r="M5" s="160" t="s">
        <v>11</v>
      </c>
      <c r="N5" s="160" t="s">
        <v>12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14" ht="128.25" customHeight="1">
      <c r="A6" s="161">
        <v>1</v>
      </c>
      <c r="B6" s="163"/>
      <c r="C6" s="164" t="s">
        <v>101</v>
      </c>
      <c r="D6" s="164" t="s">
        <v>102</v>
      </c>
      <c r="E6" s="161" t="s">
        <v>103</v>
      </c>
      <c r="F6" s="161" t="s">
        <v>104</v>
      </c>
      <c r="G6" s="161"/>
      <c r="H6" s="160"/>
      <c r="I6" s="165"/>
      <c r="J6" s="166">
        <f aca="true" t="shared" si="0" ref="J6:J14">I6*H6</f>
        <v>0</v>
      </c>
      <c r="K6" s="167"/>
      <c r="L6" s="168">
        <f aca="true" t="shared" si="1" ref="L6:L14">ROUND(J6*(1+K6),2)</f>
        <v>0</v>
      </c>
      <c r="M6" s="169"/>
      <c r="N6" s="170"/>
    </row>
    <row r="7" spans="1:14" ht="132.75" customHeight="1">
      <c r="A7" s="161">
        <v>2</v>
      </c>
      <c r="B7" s="163"/>
      <c r="C7" s="164" t="s">
        <v>101</v>
      </c>
      <c r="D7" s="164" t="s">
        <v>102</v>
      </c>
      <c r="E7" s="161" t="s">
        <v>53</v>
      </c>
      <c r="F7" s="161" t="s">
        <v>105</v>
      </c>
      <c r="G7" s="161"/>
      <c r="H7" s="160"/>
      <c r="I7" s="165"/>
      <c r="J7" s="166">
        <f t="shared" si="0"/>
        <v>0</v>
      </c>
      <c r="K7" s="167"/>
      <c r="L7" s="168">
        <f t="shared" si="1"/>
        <v>0</v>
      </c>
      <c r="M7" s="169"/>
      <c r="N7" s="170"/>
    </row>
    <row r="8" spans="1:30" s="137" customFormat="1" ht="177.75" customHeight="1">
      <c r="A8" s="161">
        <v>3</v>
      </c>
      <c r="B8" s="163"/>
      <c r="C8" s="171" t="s">
        <v>191</v>
      </c>
      <c r="D8" s="164" t="s">
        <v>106</v>
      </c>
      <c r="E8" s="161" t="s">
        <v>53</v>
      </c>
      <c r="F8" s="161" t="s">
        <v>107</v>
      </c>
      <c r="G8" s="161"/>
      <c r="H8" s="160"/>
      <c r="I8" s="165"/>
      <c r="J8" s="166">
        <f t="shared" si="0"/>
        <v>0</v>
      </c>
      <c r="K8" s="167"/>
      <c r="L8" s="168">
        <f t="shared" si="1"/>
        <v>0</v>
      </c>
      <c r="M8" s="172"/>
      <c r="N8" s="17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14" ht="91.5" customHeight="1">
      <c r="A9" s="161">
        <v>4</v>
      </c>
      <c r="B9" s="163"/>
      <c r="C9" s="164" t="s">
        <v>108</v>
      </c>
      <c r="D9" s="174"/>
      <c r="E9" s="161" t="s">
        <v>53</v>
      </c>
      <c r="F9" s="161" t="s">
        <v>109</v>
      </c>
      <c r="G9" s="161"/>
      <c r="H9" s="160"/>
      <c r="I9" s="165"/>
      <c r="J9" s="166">
        <f t="shared" si="0"/>
        <v>0</v>
      </c>
      <c r="K9" s="167"/>
      <c r="L9" s="168">
        <f t="shared" si="1"/>
        <v>0</v>
      </c>
      <c r="M9" s="172"/>
      <c r="N9" s="173"/>
    </row>
    <row r="10" spans="1:14" ht="74.25" customHeight="1">
      <c r="A10" s="161">
        <v>6</v>
      </c>
      <c r="B10" s="163"/>
      <c r="C10" s="164" t="s">
        <v>110</v>
      </c>
      <c r="D10" s="164"/>
      <c r="E10" s="161" t="s">
        <v>111</v>
      </c>
      <c r="F10" s="161" t="s">
        <v>112</v>
      </c>
      <c r="G10" s="161"/>
      <c r="H10" s="160"/>
      <c r="I10" s="165"/>
      <c r="J10" s="166">
        <f t="shared" si="0"/>
        <v>0</v>
      </c>
      <c r="K10" s="167"/>
      <c r="L10" s="168">
        <f t="shared" si="1"/>
        <v>0</v>
      </c>
      <c r="M10" s="169"/>
      <c r="N10" s="170"/>
    </row>
    <row r="11" spans="1:14" ht="156">
      <c r="A11" s="160">
        <v>7</v>
      </c>
      <c r="B11" s="175"/>
      <c r="C11" s="176" t="s">
        <v>198</v>
      </c>
      <c r="D11" s="176" t="s">
        <v>113</v>
      </c>
      <c r="E11" s="160" t="s">
        <v>53</v>
      </c>
      <c r="F11" s="160" t="s">
        <v>114</v>
      </c>
      <c r="G11" s="160"/>
      <c r="H11" s="160"/>
      <c r="I11" s="165"/>
      <c r="J11" s="166">
        <f t="shared" si="0"/>
        <v>0</v>
      </c>
      <c r="K11" s="167"/>
      <c r="L11" s="168">
        <f t="shared" si="1"/>
        <v>0</v>
      </c>
      <c r="M11" s="177"/>
      <c r="N11" s="170"/>
    </row>
    <row r="12" spans="1:14" ht="156">
      <c r="A12" s="160">
        <v>8</v>
      </c>
      <c r="B12" s="175"/>
      <c r="C12" s="176" t="s">
        <v>192</v>
      </c>
      <c r="D12" s="176" t="s">
        <v>113</v>
      </c>
      <c r="E12" s="160" t="s">
        <v>115</v>
      </c>
      <c r="F12" s="160" t="s">
        <v>116</v>
      </c>
      <c r="G12" s="160"/>
      <c r="H12" s="160"/>
      <c r="I12" s="165"/>
      <c r="J12" s="166">
        <f t="shared" si="0"/>
        <v>0</v>
      </c>
      <c r="K12" s="167"/>
      <c r="L12" s="168">
        <f t="shared" si="1"/>
        <v>0</v>
      </c>
      <c r="M12" s="177"/>
      <c r="N12" s="170"/>
    </row>
    <row r="13" spans="1:30" s="154" customFormat="1" ht="120">
      <c r="A13" s="178">
        <v>9</v>
      </c>
      <c r="B13" s="179"/>
      <c r="C13" s="180" t="s">
        <v>181</v>
      </c>
      <c r="D13" s="155" t="s">
        <v>117</v>
      </c>
      <c r="E13" s="156" t="s">
        <v>118</v>
      </c>
      <c r="F13" s="157" t="s">
        <v>119</v>
      </c>
      <c r="G13" s="157"/>
      <c r="H13" s="158"/>
      <c r="I13" s="181"/>
      <c r="J13" s="166">
        <f t="shared" si="0"/>
        <v>0</v>
      </c>
      <c r="K13" s="182"/>
      <c r="L13" s="168">
        <f t="shared" si="1"/>
        <v>0</v>
      </c>
      <c r="M13" s="183"/>
      <c r="N13" s="18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54" customFormat="1" ht="96">
      <c r="A14" s="184">
        <v>10</v>
      </c>
      <c r="B14" s="184"/>
      <c r="C14" s="159" t="s">
        <v>193</v>
      </c>
      <c r="D14" s="159" t="s">
        <v>120</v>
      </c>
      <c r="E14" s="155" t="s">
        <v>121</v>
      </c>
      <c r="F14" s="157" t="s">
        <v>122</v>
      </c>
      <c r="G14" s="155"/>
      <c r="H14" s="159"/>
      <c r="I14" s="181"/>
      <c r="J14" s="166">
        <f t="shared" si="0"/>
        <v>0</v>
      </c>
      <c r="K14" s="182"/>
      <c r="L14" s="168">
        <f t="shared" si="1"/>
        <v>0</v>
      </c>
      <c r="M14" s="179"/>
      <c r="N14" s="15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4" ht="27" customHeight="1">
      <c r="A15" s="170"/>
      <c r="B15" s="170"/>
      <c r="C15" s="176"/>
      <c r="D15" s="176"/>
      <c r="E15" s="160"/>
      <c r="F15" s="160"/>
      <c r="G15" s="176"/>
      <c r="H15" s="176"/>
      <c r="I15" s="185" t="s">
        <v>46</v>
      </c>
      <c r="J15" s="186">
        <f>SUM(J6:J14)</f>
        <v>0</v>
      </c>
      <c r="K15" s="187"/>
      <c r="L15" s="188">
        <f>SUM(L6:L14)</f>
        <v>0</v>
      </c>
      <c r="M15" s="175"/>
      <c r="N15" s="189"/>
    </row>
    <row r="16" spans="1:14" ht="12.75">
      <c r="A16" s="145"/>
      <c r="B16" s="145"/>
      <c r="C16" s="61"/>
      <c r="D16" s="61"/>
      <c r="E16" s="146"/>
      <c r="F16" s="146"/>
      <c r="G16" s="61"/>
      <c r="H16" s="61"/>
      <c r="I16" s="66"/>
      <c r="J16" s="147"/>
      <c r="K16" s="66"/>
      <c r="L16" s="148"/>
      <c r="M16" s="149"/>
      <c r="N16" s="144"/>
    </row>
    <row r="17" spans="2:32" ht="34.5" customHeight="1">
      <c r="B17" s="222" t="s">
        <v>161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N17" s="150"/>
      <c r="AE17" s="135" t="s">
        <v>141</v>
      </c>
      <c r="AF17" s="139"/>
    </row>
    <row r="18" spans="2:32" ht="34.5" customHeight="1">
      <c r="B18" s="232" t="s">
        <v>162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AE18" s="140"/>
      <c r="AF18" s="138"/>
    </row>
    <row r="19" spans="4:32" ht="34.5" customHeight="1">
      <c r="D19" s="151"/>
      <c r="F19" s="152"/>
      <c r="M19" s="102"/>
      <c r="N19" s="144"/>
      <c r="AE19" s="142">
        <v>47663.85</v>
      </c>
      <c r="AF19" s="10" t="s">
        <v>142</v>
      </c>
    </row>
    <row r="20" spans="2:14" ht="12.75">
      <c r="B20" s="10"/>
      <c r="M20" s="102"/>
      <c r="N20" s="144"/>
    </row>
    <row r="21" spans="13:14" ht="12.75">
      <c r="M21" s="102"/>
      <c r="N21" s="144"/>
    </row>
    <row r="22" spans="2:14" ht="12.75" customHeight="1">
      <c r="B22" s="222"/>
      <c r="C22" s="222"/>
      <c r="D22" s="70"/>
      <c r="M22" s="102"/>
      <c r="N22" s="144"/>
    </row>
    <row r="23" spans="2:14" ht="12.75">
      <c r="B23" s="71"/>
      <c r="C23" s="71"/>
      <c r="D23" s="70"/>
      <c r="M23" s="102"/>
      <c r="N23" s="144"/>
    </row>
    <row r="24" spans="2:14" ht="12.75">
      <c r="B24" s="71"/>
      <c r="C24" s="71"/>
      <c r="D24" s="70"/>
      <c r="M24" s="102"/>
      <c r="N24" s="144"/>
    </row>
    <row r="25" spans="2:14" ht="12.75">
      <c r="B25" s="71"/>
      <c r="C25" s="71"/>
      <c r="D25" s="70"/>
      <c r="M25" s="102"/>
      <c r="N25" s="144"/>
    </row>
    <row r="26" spans="2:14" ht="12.75">
      <c r="B26" s="12"/>
      <c r="C26" s="12"/>
      <c r="D26" s="12"/>
      <c r="M26" s="102"/>
      <c r="N26" s="144"/>
    </row>
    <row r="27" spans="13:14" ht="12.75">
      <c r="M27" s="102"/>
      <c r="N27" s="144"/>
    </row>
    <row r="28" spans="13:14" ht="12.75">
      <c r="M28" s="102"/>
      <c r="N28" s="144"/>
    </row>
    <row r="29" spans="13:14" ht="12.75">
      <c r="M29" s="102"/>
      <c r="N29" s="144"/>
    </row>
  </sheetData>
  <sheetProtection selectLockedCells="1" selectUnlockedCells="1"/>
  <mergeCells count="5">
    <mergeCell ref="A2:B2"/>
    <mergeCell ref="B18:N18"/>
    <mergeCell ref="B22:C22"/>
    <mergeCell ref="A3:N3"/>
    <mergeCell ref="B17:L17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C22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3.8515625" style="144" customWidth="1"/>
    <col min="2" max="2" width="20.140625" style="144" customWidth="1"/>
    <col min="3" max="3" width="47.140625" style="144" customWidth="1"/>
    <col min="4" max="4" width="28.7109375" style="144" customWidth="1"/>
    <col min="5" max="5" width="12.57421875" style="144" customWidth="1"/>
    <col min="6" max="6" width="11.28125" style="144" customWidth="1"/>
    <col min="7" max="7" width="11.421875" style="144" customWidth="1"/>
    <col min="8" max="9" width="9.140625" style="144" customWidth="1"/>
    <col min="10" max="10" width="12.57421875" style="144" customWidth="1"/>
    <col min="11" max="11" width="9.140625" style="144" customWidth="1"/>
    <col min="12" max="12" width="11.57421875" style="144" customWidth="1"/>
    <col min="13" max="13" width="13.140625" style="144" customWidth="1"/>
    <col min="14" max="14" width="9.140625" style="144" customWidth="1"/>
    <col min="16" max="17" width="10.00390625" style="0" customWidth="1"/>
    <col min="18" max="18" width="8.57421875" style="0" customWidth="1"/>
    <col min="19" max="19" width="9.140625" style="0" customWidth="1"/>
    <col min="21" max="22" width="13.7109375" style="0" customWidth="1"/>
    <col min="29" max="29" width="12.57421875" style="0" bestFit="1" customWidth="1"/>
    <col min="43" max="16384" width="9.140625" style="73" customWidth="1"/>
  </cols>
  <sheetData>
    <row r="1" spans="1:237" s="7" customFormat="1" ht="21.75" customHeight="1">
      <c r="A1" s="9" t="s">
        <v>144</v>
      </c>
      <c r="B1" s="9"/>
      <c r="C1" s="96"/>
      <c r="D1" s="2"/>
      <c r="E1" s="2"/>
      <c r="F1" s="2"/>
      <c r="G1" s="2"/>
      <c r="H1" s="3"/>
      <c r="I1" s="2"/>
      <c r="J1" s="5"/>
      <c r="K1" s="2"/>
      <c r="L1" s="5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37" s="7" customFormat="1" ht="21.75" customHeight="1">
      <c r="A2" s="224" t="s">
        <v>148</v>
      </c>
      <c r="B2" s="224"/>
      <c r="C2" s="96"/>
      <c r="D2" s="2"/>
      <c r="E2" s="2"/>
      <c r="F2" s="2"/>
      <c r="G2" s="2"/>
      <c r="H2" s="3"/>
      <c r="I2" s="2"/>
      <c r="J2" s="5"/>
      <c r="K2" s="2"/>
      <c r="L2" s="5"/>
      <c r="M2" s="2"/>
      <c r="N2" s="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4" spans="1:14" ht="51.75" customHeight="1">
      <c r="A4" s="221" t="s">
        <v>163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36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50</v>
      </c>
      <c r="G5" s="18" t="s">
        <v>6</v>
      </c>
      <c r="H5" s="18" t="s">
        <v>7</v>
      </c>
      <c r="I5" s="190" t="s">
        <v>145</v>
      </c>
      <c r="J5" s="18" t="s">
        <v>8</v>
      </c>
      <c r="K5" s="75" t="s">
        <v>9</v>
      </c>
      <c r="L5" s="18" t="s">
        <v>10</v>
      </c>
      <c r="M5" s="18" t="s">
        <v>11</v>
      </c>
      <c r="N5" s="18" t="s">
        <v>12</v>
      </c>
    </row>
    <row r="6" spans="1:14" ht="204">
      <c r="A6" s="50">
        <v>1</v>
      </c>
      <c r="B6" s="190"/>
      <c r="C6" s="26" t="s">
        <v>182</v>
      </c>
      <c r="D6" s="26" t="s">
        <v>123</v>
      </c>
      <c r="E6" s="18" t="s">
        <v>53</v>
      </c>
      <c r="F6" s="18" t="s">
        <v>124</v>
      </c>
      <c r="G6" s="26"/>
      <c r="H6" s="26"/>
      <c r="I6" s="191"/>
      <c r="J6" s="192">
        <f>I6*H6</f>
        <v>0</v>
      </c>
      <c r="K6" s="193"/>
      <c r="L6" s="192">
        <f>ROUND(J6*(1+K6),2)</f>
        <v>0</v>
      </c>
      <c r="M6" s="194"/>
      <c r="N6" s="25"/>
    </row>
    <row r="7" spans="1:14" ht="132">
      <c r="A7" s="50">
        <v>2</v>
      </c>
      <c r="B7" s="190"/>
      <c r="C7" s="26" t="s">
        <v>125</v>
      </c>
      <c r="D7" s="26" t="s">
        <v>126</v>
      </c>
      <c r="E7" s="18" t="s">
        <v>53</v>
      </c>
      <c r="F7" s="18" t="s">
        <v>39</v>
      </c>
      <c r="G7" s="26"/>
      <c r="H7" s="26"/>
      <c r="I7" s="191"/>
      <c r="J7" s="192">
        <f>I7*H7</f>
        <v>0</v>
      </c>
      <c r="K7" s="193"/>
      <c r="L7" s="192">
        <f>ROUND(J7*(1+K7),2)</f>
        <v>0</v>
      </c>
      <c r="M7" s="194"/>
      <c r="N7" s="25"/>
    </row>
    <row r="8" spans="1:14" ht="168">
      <c r="A8" s="50">
        <v>3</v>
      </c>
      <c r="B8" s="190"/>
      <c r="C8" s="26" t="s">
        <v>127</v>
      </c>
      <c r="D8" s="26" t="s">
        <v>128</v>
      </c>
      <c r="E8" s="18" t="s">
        <v>53</v>
      </c>
      <c r="F8" s="18" t="s">
        <v>39</v>
      </c>
      <c r="G8" s="26"/>
      <c r="H8" s="26"/>
      <c r="I8" s="191"/>
      <c r="J8" s="192">
        <f>I8*H8</f>
        <v>0</v>
      </c>
      <c r="K8" s="193"/>
      <c r="L8" s="192">
        <f>ROUND(J8*(1+K8),2)</f>
        <v>0</v>
      </c>
      <c r="M8" s="194"/>
      <c r="N8" s="25"/>
    </row>
    <row r="9" spans="1:14" ht="48">
      <c r="A9" s="190">
        <v>4</v>
      </c>
      <c r="B9" s="50"/>
      <c r="C9" s="195" t="s">
        <v>129</v>
      </c>
      <c r="D9" s="195" t="s">
        <v>130</v>
      </c>
      <c r="E9" s="18" t="s">
        <v>131</v>
      </c>
      <c r="F9" s="18" t="s">
        <v>132</v>
      </c>
      <c r="G9" s="26"/>
      <c r="H9" s="26"/>
      <c r="I9" s="191"/>
      <c r="J9" s="192">
        <f>I9*H9</f>
        <v>0</v>
      </c>
      <c r="K9" s="193"/>
      <c r="L9" s="192">
        <f>ROUND(J9*(1+K9),2)</f>
        <v>0</v>
      </c>
      <c r="M9" s="194"/>
      <c r="N9" s="33"/>
    </row>
    <row r="10" spans="1:14" ht="12.75">
      <c r="A10" s="50"/>
      <c r="B10" s="50"/>
      <c r="C10" s="51"/>
      <c r="D10" s="51"/>
      <c r="E10" s="52"/>
      <c r="F10" s="52"/>
      <c r="G10" s="51"/>
      <c r="H10" s="51"/>
      <c r="I10" s="196" t="s">
        <v>46</v>
      </c>
      <c r="J10" s="197">
        <f>SUM(J6:J9)</f>
        <v>0</v>
      </c>
      <c r="K10" s="198"/>
      <c r="L10" s="199">
        <f>SUM(L6:L9)</f>
        <v>0</v>
      </c>
      <c r="M10" s="25"/>
      <c r="N10" s="200"/>
    </row>
    <row r="11" spans="1:13" ht="12.75">
      <c r="A11" s="102"/>
      <c r="B11" s="102"/>
      <c r="C11" s="143"/>
      <c r="D11" s="143"/>
      <c r="E11" s="201"/>
      <c r="F11" s="201"/>
      <c r="G11" s="143"/>
      <c r="H11" s="143"/>
      <c r="I11" s="66"/>
      <c r="J11" s="202"/>
      <c r="K11" s="66"/>
      <c r="L11" s="66"/>
      <c r="M11" s="203"/>
    </row>
    <row r="12" spans="1:14" ht="12.75" customHeight="1">
      <c r="A12" s="102"/>
      <c r="B12" s="233" t="s">
        <v>47</v>
      </c>
      <c r="C12" s="233"/>
      <c r="D12" s="201"/>
      <c r="E12" s="201"/>
      <c r="F12" s="143"/>
      <c r="G12" s="143"/>
      <c r="H12" s="66"/>
      <c r="I12" s="202"/>
      <c r="J12" s="66"/>
      <c r="K12" s="66"/>
      <c r="L12" s="203"/>
      <c r="N12" s="204"/>
    </row>
    <row r="13" spans="2:14" ht="12.75" customHeight="1">
      <c r="B13" s="234" t="s">
        <v>48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N13" s="204"/>
    </row>
    <row r="14" spans="2:14" ht="36.75" customHeight="1">
      <c r="B14" s="235" t="s">
        <v>49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N14" s="204"/>
    </row>
    <row r="16" spans="12:14" ht="12.75">
      <c r="L16"/>
      <c r="M16"/>
      <c r="N16"/>
    </row>
    <row r="17" spans="12:14" ht="12.75">
      <c r="L17"/>
      <c r="M17"/>
      <c r="N17"/>
    </row>
    <row r="18" spans="2:14" ht="15" customHeight="1">
      <c r="B18" s="222"/>
      <c r="C18" s="222"/>
      <c r="D18" s="70"/>
      <c r="L18"/>
      <c r="M18"/>
      <c r="N18"/>
    </row>
    <row r="19" spans="2:14" ht="12.75">
      <c r="B19" s="71"/>
      <c r="C19" s="71"/>
      <c r="D19" s="70"/>
      <c r="L19"/>
      <c r="M19"/>
      <c r="N19"/>
    </row>
    <row r="20" spans="2:14" ht="12.75">
      <c r="B20" s="71"/>
      <c r="C20" s="71"/>
      <c r="D20" s="70"/>
      <c r="L20"/>
      <c r="M20"/>
      <c r="N20"/>
    </row>
    <row r="21" spans="2:14" ht="12.75">
      <c r="B21" s="71"/>
      <c r="C21" s="71"/>
      <c r="D21" s="70"/>
      <c r="L21"/>
      <c r="M21"/>
      <c r="N21"/>
    </row>
    <row r="22" spans="12:14" ht="12.75">
      <c r="L22"/>
      <c r="M22"/>
      <c r="N22"/>
    </row>
  </sheetData>
  <sheetProtection selectLockedCells="1" selectUnlockedCells="1"/>
  <mergeCells count="6">
    <mergeCell ref="A4:N4"/>
    <mergeCell ref="B12:C12"/>
    <mergeCell ref="B13:L13"/>
    <mergeCell ref="B14:L14"/>
    <mergeCell ref="B18:C18"/>
    <mergeCell ref="A2:B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C17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5.7109375" style="144" customWidth="1"/>
    <col min="2" max="2" width="16.00390625" style="144" customWidth="1"/>
    <col min="3" max="3" width="81.7109375" style="144" customWidth="1"/>
    <col min="4" max="4" width="36.7109375" style="144" customWidth="1"/>
    <col min="5" max="14" width="11.57421875" style="144" customWidth="1"/>
    <col min="15" max="20" width="11.57421875" style="0" customWidth="1"/>
    <col min="21" max="22" width="13.00390625" style="0" customWidth="1"/>
    <col min="23" max="37" width="11.57421875" style="0" customWidth="1"/>
    <col min="38" max="16384" width="11.57421875" style="73" customWidth="1"/>
  </cols>
  <sheetData>
    <row r="1" spans="1:237" s="17" customFormat="1" ht="21.75" customHeight="1">
      <c r="A1" s="205" t="s">
        <v>144</v>
      </c>
      <c r="B1" s="205"/>
      <c r="C1" s="236"/>
      <c r="D1" s="11"/>
      <c r="E1" s="11"/>
      <c r="F1" s="11"/>
      <c r="G1" s="11"/>
      <c r="H1" s="12"/>
      <c r="I1" s="11"/>
      <c r="J1" s="14"/>
      <c r="K1" s="11"/>
      <c r="L1" s="14"/>
      <c r="M1" s="11"/>
      <c r="N1" s="1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73"/>
      <c r="AM1" s="73"/>
      <c r="AN1" s="73"/>
      <c r="AO1" s="73"/>
      <c r="AP1" s="73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</row>
    <row r="2" spans="1:237" s="17" customFormat="1" ht="21.75" customHeight="1">
      <c r="A2" s="227" t="s">
        <v>148</v>
      </c>
      <c r="B2" s="227"/>
      <c r="C2" s="236"/>
      <c r="D2" s="11"/>
      <c r="E2" s="11"/>
      <c r="F2" s="11"/>
      <c r="G2" s="11"/>
      <c r="H2" s="12"/>
      <c r="I2" s="11"/>
      <c r="J2" s="14"/>
      <c r="K2" s="11"/>
      <c r="L2" s="14"/>
      <c r="M2" s="11"/>
      <c r="N2" s="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73"/>
      <c r="AM2" s="73"/>
      <c r="AN2" s="73"/>
      <c r="AO2" s="73"/>
      <c r="AP2" s="73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</row>
    <row r="4" spans="1:14" ht="50.25" customHeight="1">
      <c r="A4" s="221" t="s">
        <v>164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54.75" customHeight="1">
      <c r="A5" s="161" t="s">
        <v>0</v>
      </c>
      <c r="B5" s="161" t="s">
        <v>1</v>
      </c>
      <c r="C5" s="160" t="s">
        <v>2</v>
      </c>
      <c r="D5" s="161" t="s">
        <v>3</v>
      </c>
      <c r="E5" s="161" t="s">
        <v>4</v>
      </c>
      <c r="F5" s="161" t="s">
        <v>50</v>
      </c>
      <c r="G5" s="161" t="s">
        <v>6</v>
      </c>
      <c r="H5" s="161" t="s">
        <v>7</v>
      </c>
      <c r="I5" s="161" t="s">
        <v>145</v>
      </c>
      <c r="J5" s="161" t="s">
        <v>8</v>
      </c>
      <c r="K5" s="161" t="s">
        <v>9</v>
      </c>
      <c r="L5" s="161" t="s">
        <v>10</v>
      </c>
      <c r="M5" s="161" t="s">
        <v>11</v>
      </c>
      <c r="N5" s="161" t="s">
        <v>12</v>
      </c>
    </row>
    <row r="6" spans="1:14" ht="108">
      <c r="A6" s="173">
        <v>1</v>
      </c>
      <c r="B6" s="161"/>
      <c r="C6" s="214" t="s">
        <v>199</v>
      </c>
      <c r="D6" s="220" t="s">
        <v>133</v>
      </c>
      <c r="E6" s="161" t="s">
        <v>134</v>
      </c>
      <c r="F6" s="161" t="s">
        <v>135</v>
      </c>
      <c r="G6" s="164"/>
      <c r="H6" s="164"/>
      <c r="I6" s="215"/>
      <c r="J6" s="215">
        <f>H6*I6</f>
        <v>0</v>
      </c>
      <c r="K6" s="216"/>
      <c r="L6" s="215">
        <f>ROUND(J6*(1+K6),2)</f>
        <v>0</v>
      </c>
      <c r="M6" s="217"/>
      <c r="N6" s="163"/>
    </row>
    <row r="7" spans="1:14" ht="108">
      <c r="A7" s="173">
        <v>2</v>
      </c>
      <c r="B7" s="161"/>
      <c r="C7" s="176" t="s">
        <v>200</v>
      </c>
      <c r="D7" s="164" t="s">
        <v>136</v>
      </c>
      <c r="E7" s="161" t="s">
        <v>134</v>
      </c>
      <c r="F7" s="161" t="s">
        <v>15</v>
      </c>
      <c r="G7" s="164"/>
      <c r="H7" s="164"/>
      <c r="I7" s="215"/>
      <c r="J7" s="215">
        <f>H7*I7</f>
        <v>0</v>
      </c>
      <c r="K7" s="216"/>
      <c r="L7" s="215">
        <f>ROUND(J7*(1+K7),2)</f>
        <v>0</v>
      </c>
      <c r="M7" s="217"/>
      <c r="N7" s="163"/>
    </row>
    <row r="8" spans="1:14" ht="108">
      <c r="A8" s="173">
        <v>3</v>
      </c>
      <c r="B8" s="161"/>
      <c r="C8" s="176" t="s">
        <v>201</v>
      </c>
      <c r="D8" s="164" t="s">
        <v>133</v>
      </c>
      <c r="E8" s="161" t="s">
        <v>137</v>
      </c>
      <c r="F8" s="161" t="s">
        <v>138</v>
      </c>
      <c r="G8" s="164"/>
      <c r="H8" s="164"/>
      <c r="I8" s="215"/>
      <c r="J8" s="215">
        <f>H8*I8</f>
        <v>0</v>
      </c>
      <c r="K8" s="216"/>
      <c r="L8" s="215">
        <f>ROUND(J8*(1+K8),2)</f>
        <v>0</v>
      </c>
      <c r="M8" s="217"/>
      <c r="N8" s="163"/>
    </row>
    <row r="9" spans="1:14" ht="108">
      <c r="A9" s="161">
        <v>4</v>
      </c>
      <c r="B9" s="173"/>
      <c r="C9" s="237" t="s">
        <v>194</v>
      </c>
      <c r="D9" s="218" t="s">
        <v>136</v>
      </c>
      <c r="E9" s="161" t="s">
        <v>137</v>
      </c>
      <c r="F9" s="161" t="s">
        <v>139</v>
      </c>
      <c r="G9" s="164"/>
      <c r="H9" s="164"/>
      <c r="I9" s="215"/>
      <c r="J9" s="215">
        <f>H9*I9</f>
        <v>0</v>
      </c>
      <c r="K9" s="216"/>
      <c r="L9" s="215">
        <f>ROUND(J9*(1+K9),2)</f>
        <v>0</v>
      </c>
      <c r="M9" s="217"/>
      <c r="N9" s="219"/>
    </row>
    <row r="10" spans="1:14" ht="12.75">
      <c r="A10" s="206"/>
      <c r="B10" s="206"/>
      <c r="C10" s="238"/>
      <c r="D10" s="207"/>
      <c r="E10" s="208"/>
      <c r="F10" s="208"/>
      <c r="G10" s="207"/>
      <c r="H10" s="207"/>
      <c r="I10" s="209" t="s">
        <v>46</v>
      </c>
      <c r="J10" s="210">
        <f>SUM(J6:J9)</f>
        <v>0</v>
      </c>
      <c r="K10" s="211"/>
      <c r="L10" s="212">
        <f>SUM(L6:L9)</f>
        <v>0</v>
      </c>
      <c r="M10" s="32"/>
      <c r="N10" s="213"/>
    </row>
    <row r="13" ht="12.75">
      <c r="G13" s="144" t="s">
        <v>140</v>
      </c>
    </row>
    <row r="14" spans="2:4" ht="15" customHeight="1">
      <c r="B14" s="222"/>
      <c r="C14" s="222"/>
      <c r="D14" s="70"/>
    </row>
    <row r="15" spans="2:4" ht="12.75">
      <c r="B15" s="71"/>
      <c r="D15" s="70"/>
    </row>
    <row r="16" spans="2:4" ht="12.75">
      <c r="B16" s="71"/>
      <c r="D16" s="70"/>
    </row>
    <row r="17" spans="2:4" ht="12.75">
      <c r="B17" s="71"/>
      <c r="D17" s="70"/>
    </row>
  </sheetData>
  <sheetProtection selectLockedCells="1" selectUnlockedCells="1"/>
  <mergeCells count="3">
    <mergeCell ref="A4:N4"/>
    <mergeCell ref="B14:C14"/>
    <mergeCell ref="A2:B2"/>
  </mergeCells>
  <printOptions/>
  <pageMargins left="0.7875" right="0.7875" top="1.0631944444444446" bottom="1.0631944444444446" header="0.7875" footer="0.7875"/>
  <pageSetup horizontalDpi="300" verticalDpi="300" orientation="portrait" paperSize="9" scale="6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dcterms:created xsi:type="dcterms:W3CDTF">2024-05-13T11:10:45Z</dcterms:created>
  <dcterms:modified xsi:type="dcterms:W3CDTF">2024-06-04T11:16:36Z</dcterms:modified>
  <cp:category/>
  <cp:version/>
  <cp:contentType/>
  <cp:contentStatus/>
</cp:coreProperties>
</file>