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15.2023 Sukcesywne dostawy i montaż mebli biurowych\odpowiedzi\"/>
    </mc:Choice>
  </mc:AlternateContent>
  <xr:revisionPtr revIDLastSave="0" documentId="13_ncr:1_{A706A9C0-4F2A-41F1-A910-A7B86D6F6FDD}" xr6:coauthVersionLast="44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ęść 1 - Meble - Dąb jasny" sheetId="39" r:id="rId1"/>
    <sheet name="Część 2 - Meble - Dąb ciemny" sheetId="40" r:id="rId2"/>
    <sheet name="Część 3 - Meble - Wiśnia" sheetId="41" r:id="rId3"/>
    <sheet name="Część 4 -Meble - Buk" sheetId="42" r:id="rId4"/>
    <sheet name="Część 5 - Meble - Szare" sheetId="43" r:id="rId5"/>
    <sheet name="Część 6 - Fotele i krzesła " sheetId="30" r:id="rId6"/>
  </sheets>
  <definedNames>
    <definedName name="_xlnm.Print_Area" localSheetId="0">'Część 1 - Meble - Dąb jasny'!$A$2:$C$37</definedName>
    <definedName name="_xlnm.Print_Area" localSheetId="1">'Część 2 - Meble - Dąb ciemny'!$A$2:$C$7</definedName>
    <definedName name="_xlnm.Print_Area" localSheetId="2">'Część 3 - Meble - Wiśnia'!$A$2:$C$15</definedName>
    <definedName name="_xlnm.Print_Area" localSheetId="3">'Część 4 -Meble - Buk'!$A$2:$C$14</definedName>
    <definedName name="_xlnm.Print_Area" localSheetId="4">'Część 5 - Meble - Szare'!$A$2:$C$8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39" l="1"/>
  <c r="F15" i="42"/>
  <c r="F17" i="42" s="1"/>
  <c r="N9" i="43"/>
  <c r="L9" i="43"/>
  <c r="H9" i="43"/>
  <c r="F9" i="43"/>
  <c r="N38" i="39"/>
  <c r="L6" i="43"/>
  <c r="N6" i="43" s="1"/>
  <c r="O6" i="43" s="1"/>
  <c r="L7" i="43"/>
  <c r="N7" i="43" s="1"/>
  <c r="F5" i="43"/>
  <c r="H5" i="43" s="1"/>
  <c r="F8" i="43"/>
  <c r="H8" i="43" s="1"/>
  <c r="F5" i="42"/>
  <c r="H5" i="42" s="1"/>
  <c r="F14" i="42"/>
  <c r="H14" i="42" s="1"/>
  <c r="F6" i="42"/>
  <c r="H6" i="42" s="1"/>
  <c r="F7" i="42"/>
  <c r="H7" i="42" s="1"/>
  <c r="F8" i="42"/>
  <c r="H8" i="42" s="1"/>
  <c r="F9" i="42"/>
  <c r="H9" i="42" s="1"/>
  <c r="F10" i="42"/>
  <c r="F11" i="42"/>
  <c r="H11" i="42" s="1"/>
  <c r="F12" i="42"/>
  <c r="H12" i="42" s="1"/>
  <c r="F13" i="42"/>
  <c r="H13" i="42" s="1"/>
  <c r="F15" i="41"/>
  <c r="H15" i="41" s="1"/>
  <c r="F7" i="41"/>
  <c r="H7" i="41" s="1"/>
  <c r="F8" i="41"/>
  <c r="H8" i="41" s="1"/>
  <c r="F9" i="41"/>
  <c r="H9" i="41" s="1"/>
  <c r="F10" i="41"/>
  <c r="H10" i="41" s="1"/>
  <c r="F11" i="41"/>
  <c r="H11" i="41" s="1"/>
  <c r="F12" i="41"/>
  <c r="H12" i="41" s="1"/>
  <c r="F13" i="41"/>
  <c r="H13" i="41" s="1"/>
  <c r="F14" i="41"/>
  <c r="H14" i="41" s="1"/>
  <c r="F6" i="41"/>
  <c r="F5" i="41"/>
  <c r="H5" i="41" s="1"/>
  <c r="F7" i="30"/>
  <c r="H7" i="30" s="1"/>
  <c r="F6" i="30"/>
  <c r="H6" i="30" s="1"/>
  <c r="F5" i="30"/>
  <c r="H5" i="30" s="1"/>
  <c r="F4" i="30"/>
  <c r="H4" i="30" s="1"/>
  <c r="F3" i="30"/>
  <c r="H3" i="30" s="1"/>
  <c r="F5" i="40"/>
  <c r="H5" i="40" s="1"/>
  <c r="F6" i="40"/>
  <c r="H6" i="40" s="1"/>
  <c r="F7" i="40"/>
  <c r="H7" i="40" s="1"/>
  <c r="L18" i="39"/>
  <c r="N18" i="39" s="1"/>
  <c r="L20" i="39"/>
  <c r="N20" i="39" s="1"/>
  <c r="F8" i="39"/>
  <c r="F9" i="39"/>
  <c r="H9" i="39" s="1"/>
  <c r="F10" i="39"/>
  <c r="H10" i="39" s="1"/>
  <c r="I10" i="39" s="1"/>
  <c r="F11" i="39"/>
  <c r="H11" i="39" s="1"/>
  <c r="F12" i="39"/>
  <c r="H12" i="39" s="1"/>
  <c r="F13" i="39"/>
  <c r="H13" i="39" s="1"/>
  <c r="I13" i="39" s="1"/>
  <c r="F14" i="39"/>
  <c r="H14" i="39" s="1"/>
  <c r="F15" i="39"/>
  <c r="H15" i="39" s="1"/>
  <c r="F16" i="39"/>
  <c r="H16" i="39" s="1"/>
  <c r="I16" i="39" s="1"/>
  <c r="F17" i="39"/>
  <c r="H17" i="39" s="1"/>
  <c r="F18" i="39"/>
  <c r="H18" i="39" s="1"/>
  <c r="I18" i="39" s="1"/>
  <c r="F19" i="39"/>
  <c r="H19" i="39" s="1"/>
  <c r="F20" i="39"/>
  <c r="H20" i="39" s="1"/>
  <c r="I20" i="39" s="1"/>
  <c r="F21" i="39"/>
  <c r="H21" i="39" s="1"/>
  <c r="F22" i="39"/>
  <c r="H22" i="39" s="1"/>
  <c r="F23" i="39"/>
  <c r="F24" i="39"/>
  <c r="H24" i="39" s="1"/>
  <c r="F25" i="39"/>
  <c r="F26" i="39"/>
  <c r="H26" i="39" s="1"/>
  <c r="F27" i="39"/>
  <c r="H27" i="39" s="1"/>
  <c r="F28" i="39"/>
  <c r="H28" i="39" s="1"/>
  <c r="F29" i="39"/>
  <c r="H29" i="39" s="1"/>
  <c r="F30" i="39"/>
  <c r="H30" i="39" s="1"/>
  <c r="F31" i="39"/>
  <c r="H31" i="39" s="1"/>
  <c r="F32" i="39"/>
  <c r="H32" i="39" s="1"/>
  <c r="F33" i="39"/>
  <c r="H33" i="39" s="1"/>
  <c r="F34" i="39"/>
  <c r="H34" i="39" s="1"/>
  <c r="F35" i="39"/>
  <c r="H35" i="39" s="1"/>
  <c r="F36" i="39"/>
  <c r="H36" i="39" s="1"/>
  <c r="F37" i="39"/>
  <c r="H37" i="39" s="1"/>
  <c r="F7" i="39"/>
  <c r="H7" i="39" s="1"/>
  <c r="F6" i="39"/>
  <c r="H6" i="39" s="1"/>
  <c r="F5" i="39"/>
  <c r="H5" i="39" s="1"/>
  <c r="O7" i="43" l="1"/>
  <c r="O9" i="43" s="1"/>
  <c r="H8" i="30"/>
  <c r="I7" i="42"/>
  <c r="H10" i="42"/>
  <c r="I10" i="42" s="1"/>
  <c r="H6" i="41"/>
  <c r="I6" i="41" s="1"/>
  <c r="I12" i="41"/>
  <c r="O20" i="39"/>
  <c r="I7" i="30"/>
  <c r="F8" i="30"/>
  <c r="I4" i="30"/>
  <c r="I6" i="30"/>
  <c r="I3" i="30"/>
  <c r="I5" i="30"/>
  <c r="F11" i="43"/>
  <c r="I5" i="43"/>
  <c r="I13" i="42"/>
  <c r="I12" i="42"/>
  <c r="I8" i="42"/>
  <c r="I5" i="42"/>
  <c r="I8" i="41"/>
  <c r="I5" i="41"/>
  <c r="I15" i="41"/>
  <c r="F16" i="41"/>
  <c r="F18" i="41" s="1"/>
  <c r="F8" i="40"/>
  <c r="F10" i="40" s="1"/>
  <c r="I5" i="39"/>
  <c r="H8" i="39"/>
  <c r="I8" i="39" s="1"/>
  <c r="I6" i="39"/>
  <c r="H25" i="39"/>
  <c r="I25" i="39" s="1"/>
  <c r="H23" i="39"/>
  <c r="I23" i="39" s="1"/>
  <c r="I7" i="39"/>
  <c r="I36" i="39"/>
  <c r="I33" i="39"/>
  <c r="I31" i="39"/>
  <c r="I27" i="39"/>
  <c r="I35" i="39"/>
  <c r="I34" i="39"/>
  <c r="I32" i="39"/>
  <c r="I30" i="39"/>
  <c r="I28" i="39"/>
  <c r="I26" i="39"/>
  <c r="I24" i="39"/>
  <c r="I22" i="39"/>
  <c r="I21" i="39"/>
  <c r="I19" i="39"/>
  <c r="I15" i="39"/>
  <c r="I14" i="39"/>
  <c r="I12" i="39"/>
  <c r="I11" i="39"/>
  <c r="I9" i="39"/>
  <c r="O18" i="39"/>
  <c r="O38" i="39" s="1"/>
  <c r="I37" i="39"/>
  <c r="I29" i="39"/>
  <c r="I17" i="39"/>
  <c r="I8" i="43"/>
  <c r="I14" i="42"/>
  <c r="I11" i="42"/>
  <c r="I9" i="42"/>
  <c r="I6" i="42"/>
  <c r="I14" i="41"/>
  <c r="I13" i="41"/>
  <c r="I11" i="41"/>
  <c r="I10" i="41"/>
  <c r="I9" i="41"/>
  <c r="I7" i="41"/>
  <c r="I7" i="40"/>
  <c r="I6" i="40"/>
  <c r="I5" i="40"/>
  <c r="F38" i="39"/>
  <c r="I9" i="43" l="1"/>
  <c r="H16" i="41"/>
  <c r="H8" i="40"/>
  <c r="F40" i="39"/>
  <c r="I8" i="30"/>
  <c r="I15" i="42"/>
  <c r="F18" i="42" s="1"/>
  <c r="H15" i="42"/>
  <c r="I16" i="41"/>
  <c r="F19" i="41" s="1"/>
  <c r="I8" i="40"/>
  <c r="F11" i="40" s="1"/>
  <c r="H38" i="39"/>
  <c r="I38" i="39"/>
  <c r="F41" i="39" s="1"/>
  <c r="F12" i="43" l="1"/>
</calcChain>
</file>

<file path=xl/sharedStrings.xml><?xml version="1.0" encoding="utf-8"?>
<sst xmlns="http://schemas.openxmlformats.org/spreadsheetml/2006/main" count="282" uniqueCount="79">
  <si>
    <t>Lp.</t>
  </si>
  <si>
    <t>Nazwa asortymentu</t>
  </si>
  <si>
    <t>szafka stojąca 80x38x77cm</t>
  </si>
  <si>
    <t>szafa stojąca 80x38x182cm</t>
  </si>
  <si>
    <t>szafa stojąca 80x38x217cm</t>
  </si>
  <si>
    <t>regał półotwarty 80x38x217cm</t>
  </si>
  <si>
    <t>regał półotwarty 80x38x182cm</t>
  </si>
  <si>
    <t>regał półotwarty 80x38x112cm</t>
  </si>
  <si>
    <t>kontener podbiurkowy na kółkach 40x45x56 - szuflady</t>
  </si>
  <si>
    <t>biurko narożne 140x140x75cm, głębokość 70cm</t>
  </si>
  <si>
    <t>biurko narożne, 160x160x75cm, głębokość 70cm</t>
  </si>
  <si>
    <t>biurko narożne 120x120x75cm, głębokość 70cm</t>
  </si>
  <si>
    <t>dostawka 180 stopni, 70x75cm</t>
  </si>
  <si>
    <t>kontener dostawny 40x70x75 - szuflady</t>
  </si>
  <si>
    <t>Przepust kablowy, średnica otworu 60mm.</t>
  </si>
  <si>
    <t>szafa dzielona 80x38x182cm</t>
  </si>
  <si>
    <t>szafa dzielona 80x38x217cm</t>
  </si>
  <si>
    <t>nadstawka 80x38x71cm szafka</t>
  </si>
  <si>
    <t>szafa ubraniowa 80x56x217cm</t>
  </si>
  <si>
    <t>Szuflada na klawiaturę 70x36x10cm</t>
  </si>
  <si>
    <t>biurko klasyczne 80x70x75cm</t>
  </si>
  <si>
    <t>biurko klasyczne 100x70x75cm</t>
  </si>
  <si>
    <t>biurko klasyczne 120x70x75cm</t>
  </si>
  <si>
    <t>stolik  z półką pod urządzenie wielofunkcyjne 60x50x60cm</t>
  </si>
  <si>
    <t>Fotel obrotowy typ 1</t>
  </si>
  <si>
    <t>Fotel obrotowy typ 2</t>
  </si>
  <si>
    <t>Nazwa asortymentu i wymiary</t>
  </si>
  <si>
    <t>Szkic poglądowy mebla</t>
  </si>
  <si>
    <t>Dąb jasny</t>
  </si>
  <si>
    <t xml:space="preserve">Standard (drzwi prawe) </t>
  </si>
  <si>
    <t>Dąb ciemny</t>
  </si>
  <si>
    <t>Wiśnia</t>
  </si>
  <si>
    <t>Buk</t>
  </si>
  <si>
    <t>kontener dostawny 40x70x75 - szafka z szufladą</t>
  </si>
  <si>
    <t>kontener podbiurkowy na kółkach 40x45x56 - szafka</t>
  </si>
  <si>
    <t>kontener podbiurkowy na kółkach 40x45x56 - szafka z szufladą</t>
  </si>
  <si>
    <t>szafka stojąca 40x38x77cm</t>
  </si>
  <si>
    <t>szafka stojąca 40x38x112cm</t>
  </si>
  <si>
    <t>szafa stojąca 40x38x182cm</t>
  </si>
  <si>
    <t>szafa stojąca 40x38x217cm</t>
  </si>
  <si>
    <t>regał półotwarty 40x38x112cm</t>
  </si>
  <si>
    <t>regał półotwarty 40x38x182cm</t>
  </si>
  <si>
    <t>szafa dzielona 40x38x217cm</t>
  </si>
  <si>
    <t>nadstawka 40x38x71cm szafka</t>
  </si>
  <si>
    <t>szafa ubraniowa 40x56x182cm</t>
  </si>
  <si>
    <t>szafa ubraniowa 55x38x182cm</t>
  </si>
  <si>
    <t>szafa ubraniowa 55x38x217cm</t>
  </si>
  <si>
    <t>Opis specyfikacyjny</t>
  </si>
  <si>
    <t>Fotel z mechanizmem ruchowym pozwalającym na zmianę wysokości siedziska w zakresie min. 70mm i głębokości siedziska w zakresie min. 30mm i możliwość zablokowania oparcia w kilku wybranych pozycjach (min. 3) lub w funkcji bujania. Oparcie i siedzisko odpowiednio profilowane w celu zapewnienia prawidłowej i wygodnej pozycji do pracy. Oparcie wyposażone w regulowane podparcie odcinka lędźwiowego (regulowana wysokość) oraz regulowany zagłówek (regulacja wysokości). Podłokietniki regulowane z możliwością zmiany wysokości w zakresie min. 60mm. Metalowa podstawa jezdna chromowana lub polerowana (dopuszcza się wersje z podstawą z tworzywa sztucznego lub metalową w kolorze czarnym). Oparcie wykończone tkaniną siatkową (membranową), a siedzisko tkaniną siatkową (membranową) lub materiałową. Minimalna odporność na ścieranie dla tkanin siatkowych (membranowych) to 60 tys. cykli Martindale'a, a dla tkanin materiałowych 80 tys. cykli Martindale'a. Czarny kolor tapicerki, niezależnie od jej rodzaju. Kółka do powierzchni twardych. Fotel powinien być dostosowany swoimi wymiarami i parametrami do użytkowników o wysokości 165-195cm (+/- 5cm).  System ruchowy, podnośnik i konstrukcja fotela dostosowana do użytkowników o masie do 150kg (minimalna wytrzymałość to 120kg)</t>
  </si>
  <si>
    <t>Fotel obrotowy z mechanizmem ruchowym pozwalającym na zmianę wysokości siedziska w zakresie min. 70mm i możliwość zablokowania oparcia w stałej pozycji do pracy lub w funkcji bujania. Siedzisko i oparcie tapicerowane skórą naturalną (dwoinowa lub licowa) w kolorze czarnym. Podłokietniki stałe, bez regulacji, wykonane z metalu lub tworzywa sztucznego (mogą być z nakładkami lub tapicerowane). Podstawa jezdna w kolorze czarnym wykonana z tworzywa sztucznego lub metalu. Kółka do powierzchni twardych. Fotel powinien być dostosowany swoimi wymiarami i parametrami do użytkowników o wysokości 165-195cm (+/- 5cm). System ruchowy, podnośnik i konstrukcja fotela dostosowana do użytkowników o masie do 150kg (minimalna wytrzymałość to 120kg).</t>
  </si>
  <si>
    <t>Klasyczne krzesło konferencyjne z oparciem, bez podłokietników, siedzisko i oparcie tapicerowane  tkaniną materiałową o wytrzymałości na ścieranie minimum 30 tys. cykli Martindale'a. (dopuszcza się oparcia tapicerowane tkaniną siatkową). Tkanina w kolorze czarnym. Krzesło zbudowane na stelażu metalowym w kolorze czarnym. Całkowita szerokość  do 55cm. Stopki z nakładkami zapobiegającymi rysowaniu podłogi. Możliwość sztaplowania minimum 4 sztuki.</t>
  </si>
  <si>
    <t>Ilość</t>
  </si>
  <si>
    <t>Opcja (drzwi lewe)</t>
  </si>
  <si>
    <t>Cena jednostkowa netto (PLN)</t>
  </si>
  <si>
    <t>Wartość netto (PLN)</t>
  </si>
  <si>
    <t>Wartość brutto (PLN)</t>
  </si>
  <si>
    <t>Szary</t>
  </si>
  <si>
    <t>stół konferencyjny  140x90x75 na metalowym stelażu</t>
  </si>
  <si>
    <t>Fotel przeznaczony do pracy ciągłej w trybie 24/7 przez 365 dni w roku. 
Fotel z mechanizmem ruchowym pozwalającym na zmianę wysokości siedziska w zakresie min. 70mm i możliwość zablokowania oparcia w dowolnej pozycji lub kilku wybranych (min. 3) oraz w funkcji bujania. Oparcie i siedzisko odpowiednio profilowane w celu zapewnienia prawidłowej i wygodnej pozycji do pracy. Oparcie wyposażone w zagłówek (regulacja jako opcja nieobowiązkowa). Podłokietniki stałe, wykonane z metalu lub tworzywa sztucznego z nakładkami lub tapicerowane (dopuszcza się podłokietniki z regulacją). Metalowa podstawa jezdna chromowana lub polerowana. Oparcie i siedzisko wykończone tkaniną o bardzo dużej wytrzymałości na ścieranie (min. 140 tys. cykli Martindale'a. Czarny kolor tapicerki. Kółka do powierzchni twardych. Fotel powinien być dostosowany swoimi parametrami do użytkowników o wysokości 165-195cm (+/- 5cm), a konstrukcja (system ruchowy, podnośnik i stelaż) fotela dostosowana do użytkowników o masie do 150kg (minimalna wytrzymałość to 130kg), którzy będą z niego korzystać w ciągłym cyklu pracy 24/7.</t>
  </si>
  <si>
    <t>Fotel obrotowy typ 3</t>
  </si>
  <si>
    <t>Klasyczne krzesło konferencyjne z oparciem, bez podłokietników, siedzisko i oparcie z mocnego i wytrzymałego tworzywa sztucznego w kolorze czarnym. Krzesło zbudowane na stelażu metalowym w kolorze czarnym. Całkowita szerokość  do 55cm. Stopki z nakładkami zapobiegającymi rysowaniu podłogi. Możliwość sztaplowania minimum 4 sztuki. W oparciu otwór ułatwiający chwytanie (opcja nieobowiązkowa).</t>
  </si>
  <si>
    <t>Krzesło konferencyjne typ 1</t>
  </si>
  <si>
    <t>Krzesło konferencyjne typ 2</t>
  </si>
  <si>
    <t>stolik okrągły 80x80x75 na metalowej nodze</t>
  </si>
  <si>
    <t>SUMA</t>
  </si>
  <si>
    <t>SUMA RAZEM</t>
  </si>
  <si>
    <t>NETTO</t>
  </si>
  <si>
    <t>BRUTTO</t>
  </si>
  <si>
    <t>Wartość VAT</t>
  </si>
  <si>
    <t>VAT</t>
  </si>
  <si>
    <r>
      <rPr>
        <b/>
        <u/>
        <sz val="11"/>
        <color rgb="FF000000"/>
        <rFont val="Calibri"/>
        <family val="2"/>
        <charset val="238"/>
      </rPr>
      <t>Ogólna charakterystyka mebli:</t>
    </r>
    <r>
      <rPr>
        <sz val="11"/>
        <color rgb="FF000000"/>
        <rFont val="Calibri"/>
        <family val="2"/>
        <charset val="238"/>
      </rPr>
      <t xml:space="preserve">
1. Meble wykonane są z płyty meblowej wiórowej laminowanej o grubości 18 mm (w tym także blaty biurek), a plecy w szafach i regałach z płyty HDF o grubości 3,2mm w kolorze mebli.
2. Blaty biurek oraz kontenerów dostawnych oklejane są obrzeżem PCV 2mm (+/- 0,2mm), pozostałe elementy korpusu i frontów obrzeżem PCV 1mm (+/- 0,2mm).
3. Uchwyty do drzwi i szuflad są w kształcie łuku o rozstawie śrub równym 128mm i wykonane są z metalu pomalowanego na kolor satynowy.
4. Wszystkie meble wyposażone są w regulowane stopki z zakresem regulacji min. 10mm (+/- 2mm). 
5. Wszystkie meble wyposażone są w zamki patentowe i/lub zamki centralne. 
6. Szuflady na klawiaturę montowane są na prowadnicach rolkowych standardowych.
7. Szafy, regały i szafki kontenerowe posiadają możliwość regulacji półek (nie dotyczy tych, które mają za zadanie usztywniać konstrukcję).
8. Blenda frontowa w biurkach klasycznych posiada wysokość 36 cm (wysokość mierzona od spodu blatu), w biurkach narożnych blenda całościowa z każdej strony.
9. W szafach ubraniowych (w zależności od typu) zamontowany drążek na wieszaki lub wysuwany uchwyt.
10. Standardowo wszystkie pojedyncze drzwi w szafkach, kontenerach itp. otwierane są na prawą stronę. 
11. Standardowo, blaty biurek narożnych i klasycznych nie są wyposażone w przepusty kablowe. 
12. Standardowo, biurka narożne i klasyczne, nie mają szuflady na klawiaturę. 
</t>
    </r>
    <r>
      <rPr>
        <b/>
        <u/>
        <sz val="11"/>
        <color rgb="FF000000"/>
        <rFont val="Calibri"/>
        <family val="2"/>
        <charset val="238"/>
      </rPr>
      <t>Instrukcja wypełniania formularza:</t>
    </r>
    <r>
      <rPr>
        <sz val="11"/>
        <color rgb="FF000000"/>
        <rFont val="Calibri"/>
        <family val="2"/>
        <charset val="238"/>
      </rPr>
      <t xml:space="preserve">
W standaryzowanym katalogu meble dostępne są </t>
    </r>
    <r>
      <rPr>
        <u/>
        <sz val="11"/>
        <color rgb="FF000000"/>
        <rFont val="Calibri"/>
        <family val="2"/>
        <charset val="238"/>
      </rPr>
      <t>TYLKO</t>
    </r>
    <r>
      <rPr>
        <sz val="11"/>
        <color rgb="FF000000"/>
        <rFont val="Calibri"/>
        <family val="2"/>
        <charset val="238"/>
      </rPr>
      <t xml:space="preserve"> w 4 podstawowych kolorach. 
W zależności, którą kolorystykę wybieramy, tą kolumnę uzupełniamy. Jeśli musimy zamówić jeden typ biurka, we wszystkich dostępnych wariantach, to wypełniamy wszystkie komórki w danym wierszu. 
W przypadku konieczności zamówienia mebli, gdzie drzwi mają się otwierać w lewo (zawiasy z lewej strony), konieczne jest podanie liczby tych mebli w kolumnie „drzwi lewe”. Przykładowo, jeśli potrzebujemy 4 szafki, z których 1 ma być otwierana na lewo, to w komórce dotyczącej właściwego koloru wpisujemy 3 i w kolumnie ”drzwi lewe” wpisujemy 1.  
W przypadku potrzeby zamówienia mebli z przepustem kablowym, należy w pozycji 10 „Przepust kablowy…” wybrać ilość przepustów, jaka jest potrzebna, a ich montaż odbywa się podczas montażu biurek w miejscu docelowym. Kolor przepustów jest zbliżony do koloru wybranej płyty meblowej. 
W przypadku potrzeby zamówienia biurek z szufladą na klawiaturę, należy w pozycji 11 „Szuflada na klawiaturę…” wybrać ilość szuflad, jaka jest potrzebna, a ich montaż odbywa się podczas montażu biurek w miejscu docelowym. </t>
    </r>
  </si>
  <si>
    <t>Nie dotyczy</t>
  </si>
  <si>
    <t>….............................................                                               Elektroniczny podpis(y) osby, osób wskazanych w dokumencie uprawniającym do występowania w obrocie prawnym lub posiadających pełnomocnictwo</t>
  </si>
  <si>
    <t>Załącznik nr 2E do SWZ Formularz asortymentowo-cenowy część 5</t>
  </si>
  <si>
    <t>Załącznik 2F do SWZ Formularz asortymentowo-cenowy część 6</t>
  </si>
  <si>
    <t>Załącznik 2D do SWZ Formularz asortymentowo-cenowy część 4</t>
  </si>
  <si>
    <t>Załącznik 2C do SWZ Formularz asortymentowo-cenowy część 3</t>
  </si>
  <si>
    <t>Załącznik 2B do SWZ Formularz asortymentowo-cenowy część 2</t>
  </si>
  <si>
    <t>Załącznik 2A do SWZ Formularz asortymentowo-cenowy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</si>
</sst>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0" fontId="0" fillId="0" borderId="18" xfId="0" applyBorder="1"/>
    <xf numFmtId="0" fontId="0" fillId="0" borderId="12" xfId="0" applyBorder="1" applyAlignment="1">
      <alignment horizontal="right"/>
    </xf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14" xfId="0" applyBorder="1"/>
    <xf numFmtId="0" fontId="3" fillId="0" borderId="17" xfId="0" applyFont="1" applyBorder="1" applyAlignment="1">
      <alignment horizontal="center" vertical="center" wrapText="1"/>
    </xf>
    <xf numFmtId="44" fontId="0" fillId="0" borderId="19" xfId="0" applyNumberFormat="1" applyBorder="1"/>
    <xf numFmtId="44" fontId="0" fillId="0" borderId="13" xfId="0" applyNumberFormat="1" applyBorder="1"/>
    <xf numFmtId="0" fontId="3" fillId="0" borderId="23" xfId="0" applyFont="1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/>
    </xf>
    <xf numFmtId="44" fontId="0" fillId="0" borderId="23" xfId="0" applyNumberFormat="1" applyBorder="1"/>
    <xf numFmtId="44" fontId="0" fillId="0" borderId="0" xfId="0" applyNumberFormat="1"/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44" fontId="0" fillId="0" borderId="20" xfId="0" applyNumberFormat="1" applyBorder="1"/>
    <xf numFmtId="44" fontId="0" fillId="0" borderId="11" xfId="0" applyNumberFormat="1" applyBorder="1"/>
    <xf numFmtId="9" fontId="0" fillId="0" borderId="24" xfId="0" applyNumberFormat="1" applyBorder="1" applyAlignment="1">
      <alignment horizontal="center" vertical="center"/>
    </xf>
    <xf numFmtId="0" fontId="0" fillId="0" borderId="25" xfId="0" applyBorder="1"/>
    <xf numFmtId="44" fontId="0" fillId="0" borderId="26" xfId="0" applyNumberFormat="1" applyBorder="1"/>
    <xf numFmtId="9" fontId="0" fillId="0" borderId="26" xfId="0" applyNumberFormat="1" applyBorder="1" applyAlignment="1">
      <alignment horizontal="center" vertical="center"/>
    </xf>
    <xf numFmtId="44" fontId="0" fillId="0" borderId="27" xfId="0" applyNumberFormat="1" applyBorder="1"/>
    <xf numFmtId="44" fontId="0" fillId="0" borderId="28" xfId="0" applyNumberFormat="1" applyBorder="1"/>
    <xf numFmtId="44" fontId="0" fillId="0" borderId="28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35" xfId="0" applyNumberFormat="1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29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34" xfId="0" applyNumberForma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g"/><Relationship Id="rId2" Type="http://schemas.openxmlformats.org/officeDocument/2006/relationships/image" Target="../media/image10.jp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JPG"/><Relationship Id="rId3" Type="http://schemas.openxmlformats.org/officeDocument/2006/relationships/image" Target="../media/image7.jpg"/><Relationship Id="rId7" Type="http://schemas.openxmlformats.org/officeDocument/2006/relationships/image" Target="../media/image20.jpg"/><Relationship Id="rId2" Type="http://schemas.openxmlformats.org/officeDocument/2006/relationships/image" Target="../media/image5.jpg"/><Relationship Id="rId1" Type="http://schemas.openxmlformats.org/officeDocument/2006/relationships/image" Target="../media/image2.jpg"/><Relationship Id="rId6" Type="http://schemas.openxmlformats.org/officeDocument/2006/relationships/image" Target="../media/image18.jpg"/><Relationship Id="rId5" Type="http://schemas.openxmlformats.org/officeDocument/2006/relationships/image" Target="../media/image11.jpg"/><Relationship Id="rId10" Type="http://schemas.openxmlformats.org/officeDocument/2006/relationships/image" Target="../media/image30.png"/><Relationship Id="rId4" Type="http://schemas.openxmlformats.org/officeDocument/2006/relationships/image" Target="../media/image10.jpg"/><Relationship Id="rId9" Type="http://schemas.openxmlformats.org/officeDocument/2006/relationships/image" Target="../media/image29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g"/><Relationship Id="rId3" Type="http://schemas.openxmlformats.org/officeDocument/2006/relationships/image" Target="../media/image5.jpg"/><Relationship Id="rId7" Type="http://schemas.openxmlformats.org/officeDocument/2006/relationships/image" Target="../media/image32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6" Type="http://schemas.openxmlformats.org/officeDocument/2006/relationships/image" Target="../media/image10.jpg"/><Relationship Id="rId5" Type="http://schemas.openxmlformats.org/officeDocument/2006/relationships/image" Target="../media/image9.jpg"/><Relationship Id="rId10" Type="http://schemas.openxmlformats.org/officeDocument/2006/relationships/image" Target="../media/image33.png"/><Relationship Id="rId4" Type="http://schemas.openxmlformats.org/officeDocument/2006/relationships/image" Target="../media/image31.jpg"/><Relationship Id="rId9" Type="http://schemas.openxmlformats.org/officeDocument/2006/relationships/image" Target="../media/image27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g"/><Relationship Id="rId2" Type="http://schemas.openxmlformats.org/officeDocument/2006/relationships/image" Target="../media/image12.jpg"/><Relationship Id="rId1" Type="http://schemas.openxmlformats.org/officeDocument/2006/relationships/image" Target="../media/image34.jpg"/><Relationship Id="rId4" Type="http://schemas.openxmlformats.org/officeDocument/2006/relationships/image" Target="../media/image2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14</xdr:row>
      <xdr:rowOff>48779</xdr:rowOff>
    </xdr:from>
    <xdr:to>
      <xdr:col>2</xdr:col>
      <xdr:colOff>1281056</xdr:colOff>
      <xdr:row>14</xdr:row>
      <xdr:rowOff>1223906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E058864-F906-4698-8FBC-BB6BC60A9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60529"/>
          <a:ext cx="833381" cy="1175127"/>
        </a:xfrm>
        <a:prstGeom prst="rect">
          <a:avLst/>
        </a:prstGeom>
      </xdr:spPr>
    </xdr:pic>
    <xdr:clientData/>
  </xdr:twoCellAnchor>
  <xdr:twoCellAnchor editAs="oneCell">
    <xdr:from>
      <xdr:col>2</xdr:col>
      <xdr:colOff>445294</xdr:colOff>
      <xdr:row>15</xdr:row>
      <xdr:rowOff>73948</xdr:rowOff>
    </xdr:from>
    <xdr:to>
      <xdr:col>2</xdr:col>
      <xdr:colOff>1297930</xdr:colOff>
      <xdr:row>15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65178E-D188-4A49-A66F-B4002F396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9171573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17</xdr:row>
      <xdr:rowOff>126056</xdr:rowOff>
    </xdr:from>
    <xdr:to>
      <xdr:col>2</xdr:col>
      <xdr:colOff>1280539</xdr:colOff>
      <xdr:row>17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D8A7573-3CA4-4B74-96B0-32D2F6D54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1585881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464175</xdr:colOff>
      <xdr:row>16</xdr:row>
      <xdr:rowOff>63166</xdr:rowOff>
    </xdr:from>
    <xdr:to>
      <xdr:col>2</xdr:col>
      <xdr:colOff>1240347</xdr:colOff>
      <xdr:row>16</xdr:row>
      <xdr:rowOff>942975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5F2AC07-B544-45B3-AD66-5B433C6E2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4275" y="20389516"/>
          <a:ext cx="776172" cy="879809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18</xdr:row>
      <xdr:rowOff>64089</xdr:rowOff>
    </xdr:from>
    <xdr:to>
      <xdr:col>2</xdr:col>
      <xdr:colOff>1235587</xdr:colOff>
      <xdr:row>18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1FB1FD5-6DF1-4939-A1FA-17EC68820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2800264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671512</xdr:colOff>
      <xdr:row>22</xdr:row>
      <xdr:rowOff>47246</xdr:rowOff>
    </xdr:from>
    <xdr:to>
      <xdr:col>2</xdr:col>
      <xdr:colOff>1152525</xdr:colOff>
      <xdr:row>22</xdr:row>
      <xdr:rowOff>1385717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ECF15C2-D28E-4179-9C16-67430C04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31555946"/>
          <a:ext cx="481013" cy="1338471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21</xdr:row>
      <xdr:rowOff>19050</xdr:rowOff>
    </xdr:from>
    <xdr:to>
      <xdr:col>2</xdr:col>
      <xdr:colOff>1412044</xdr:colOff>
      <xdr:row>21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2B560B68-8741-46F3-BEB3-634533CE3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30165675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497108</xdr:colOff>
      <xdr:row>23</xdr:row>
      <xdr:rowOff>30956</xdr:rowOff>
    </xdr:from>
    <xdr:to>
      <xdr:col>2</xdr:col>
      <xdr:colOff>1304925</xdr:colOff>
      <xdr:row>23</xdr:row>
      <xdr:rowOff>1448179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5AD1404B-D3E5-4F6D-996F-62F81BE5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208" y="32996981"/>
          <a:ext cx="807817" cy="1417223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19</xdr:row>
      <xdr:rowOff>49913</xdr:rowOff>
    </xdr:from>
    <xdr:to>
      <xdr:col>2</xdr:col>
      <xdr:colOff>1130585</xdr:colOff>
      <xdr:row>19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DBD8D6E-9EB4-4B8C-9D0B-47FCB926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3967188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20</xdr:row>
      <xdr:rowOff>123694</xdr:rowOff>
    </xdr:from>
    <xdr:to>
      <xdr:col>2</xdr:col>
      <xdr:colOff>1359693</xdr:colOff>
      <xdr:row>20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3833E094-C2DD-460B-B325-CA8EA12D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5031569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26</xdr:row>
      <xdr:rowOff>124089</xdr:rowOff>
    </xdr:from>
    <xdr:to>
      <xdr:col>2</xdr:col>
      <xdr:colOff>1270000</xdr:colOff>
      <xdr:row>26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26AE1437-80AC-4725-BC98-E5035797F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7595439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25</xdr:row>
      <xdr:rowOff>21128</xdr:rowOff>
    </xdr:from>
    <xdr:to>
      <xdr:col>2</xdr:col>
      <xdr:colOff>1504119</xdr:colOff>
      <xdr:row>25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76C5E811-F998-4A99-AB62-9059ED64B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5958953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426144</xdr:colOff>
      <xdr:row>27</xdr:row>
      <xdr:rowOff>41539</xdr:rowOff>
    </xdr:from>
    <xdr:to>
      <xdr:col>2</xdr:col>
      <xdr:colOff>1412555</xdr:colOff>
      <xdr:row>27</xdr:row>
      <xdr:rowOff>1644064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201214C-2FE0-42E4-A557-6B619CC0B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244" y="39227389"/>
          <a:ext cx="986411" cy="1602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550798</xdr:colOff>
      <xdr:row>28</xdr:row>
      <xdr:rowOff>88900</xdr:rowOff>
    </xdr:from>
    <xdr:to>
      <xdr:col>2</xdr:col>
      <xdr:colOff>1365250</xdr:colOff>
      <xdr:row>28</xdr:row>
      <xdr:rowOff>1486494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2C78771-DA9E-4D44-840E-AD253A3DF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898" y="42579925"/>
          <a:ext cx="814452" cy="1397594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24</xdr:row>
      <xdr:rowOff>83344</xdr:rowOff>
    </xdr:from>
    <xdr:to>
      <xdr:col>2</xdr:col>
      <xdr:colOff>1328642</xdr:colOff>
      <xdr:row>24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2A508431-E3DF-44F5-8A1C-BAD64E24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4525744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696120</xdr:colOff>
      <xdr:row>30</xdr:row>
      <xdr:rowOff>20107</xdr:rowOff>
    </xdr:from>
    <xdr:to>
      <xdr:col>2</xdr:col>
      <xdr:colOff>1246680</xdr:colOff>
      <xdr:row>30</xdr:row>
      <xdr:rowOff>1577406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953B973-D3FF-4892-ABE2-A7E75C5E6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220" y="47387932"/>
          <a:ext cx="550560" cy="1557299"/>
        </a:xfrm>
        <a:prstGeom prst="rect">
          <a:avLst/>
        </a:prstGeom>
      </xdr:spPr>
    </xdr:pic>
    <xdr:clientData/>
  </xdr:twoCellAnchor>
  <xdr:twoCellAnchor editAs="oneCell">
    <xdr:from>
      <xdr:col>2</xdr:col>
      <xdr:colOff>454399</xdr:colOff>
      <xdr:row>29</xdr:row>
      <xdr:rowOff>12871</xdr:rowOff>
    </xdr:from>
    <xdr:to>
      <xdr:col>2</xdr:col>
      <xdr:colOff>1375835</xdr:colOff>
      <xdr:row>29</xdr:row>
      <xdr:rowOff>1552465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7C81FAA7-5534-450A-BD08-CE8930C5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499" y="45780496"/>
          <a:ext cx="921436" cy="1539594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31</xdr:row>
      <xdr:rowOff>24341</xdr:rowOff>
    </xdr:from>
    <xdr:to>
      <xdr:col>2</xdr:col>
      <xdr:colOff>1409059</xdr:colOff>
      <xdr:row>31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E2C2A52-E7AF-435F-A4E9-69BB65A4D9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9001891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587197</xdr:colOff>
      <xdr:row>32</xdr:row>
      <xdr:rowOff>53185</xdr:rowOff>
    </xdr:from>
    <xdr:to>
      <xdr:col>2</xdr:col>
      <xdr:colOff>1399394</xdr:colOff>
      <xdr:row>32</xdr:row>
      <xdr:rowOff>1058333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C7553804-5B7E-4D88-B039-5E7128FF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297" y="50573785"/>
          <a:ext cx="812197" cy="1005148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33</xdr:row>
      <xdr:rowOff>25019</xdr:rowOff>
    </xdr:from>
    <xdr:to>
      <xdr:col>2</xdr:col>
      <xdr:colOff>1365250</xdr:colOff>
      <xdr:row>33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513B6780-AE14-4102-A915-48A75B8C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1707669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556920</xdr:colOff>
      <xdr:row>35</xdr:row>
      <xdr:rowOff>70909</xdr:rowOff>
    </xdr:from>
    <xdr:to>
      <xdr:col>2</xdr:col>
      <xdr:colOff>1378442</xdr:colOff>
      <xdr:row>35</xdr:row>
      <xdr:rowOff>1661545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BDE6BE1E-EDA8-4417-A1C8-26D6CA868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7020" y="59421184"/>
          <a:ext cx="821522" cy="1590636"/>
        </a:xfrm>
        <a:prstGeom prst="rect">
          <a:avLst/>
        </a:prstGeom>
      </xdr:spPr>
    </xdr:pic>
    <xdr:clientData/>
  </xdr:twoCellAnchor>
  <xdr:twoCellAnchor editAs="oneCell">
    <xdr:from>
      <xdr:col>2</xdr:col>
      <xdr:colOff>630512</xdr:colOff>
      <xdr:row>36</xdr:row>
      <xdr:rowOff>57149</xdr:rowOff>
    </xdr:from>
    <xdr:to>
      <xdr:col>2</xdr:col>
      <xdr:colOff>1445364</xdr:colOff>
      <xdr:row>36</xdr:row>
      <xdr:rowOff>1695450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3B8B01F1-F452-4699-8733-6A8C4D42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612" y="61121924"/>
          <a:ext cx="814852" cy="1638301"/>
        </a:xfrm>
        <a:prstGeom prst="rect">
          <a:avLst/>
        </a:prstGeom>
      </xdr:spPr>
    </xdr:pic>
    <xdr:clientData/>
  </xdr:twoCellAnchor>
  <xdr:twoCellAnchor editAs="oneCell">
    <xdr:from>
      <xdr:col>2</xdr:col>
      <xdr:colOff>465777</xdr:colOff>
      <xdr:row>34</xdr:row>
      <xdr:rowOff>15875</xdr:rowOff>
    </xdr:from>
    <xdr:to>
      <xdr:col>2</xdr:col>
      <xdr:colOff>1474356</xdr:colOff>
      <xdr:row>34</xdr:row>
      <xdr:rowOff>1646863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9B670232-6390-4B02-8CFF-12805F33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877" y="57651650"/>
          <a:ext cx="1008579" cy="163098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10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59B2A72E-5E51-41D2-B94F-D1C1E8D4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11086869"/>
          <a:ext cx="1243641" cy="952731"/>
        </a:xfrm>
        <a:prstGeom prst="rect">
          <a:avLst/>
        </a:prstGeom>
      </xdr:spPr>
    </xdr:pic>
    <xdr:clientData/>
  </xdr:oneCellAnchor>
  <xdr:oneCellAnchor>
    <xdr:from>
      <xdr:col>2</xdr:col>
      <xdr:colOff>38101</xdr:colOff>
      <xdr:row>7</xdr:row>
      <xdr:rowOff>64909</xdr:rowOff>
    </xdr:from>
    <xdr:ext cx="1447800" cy="1049516"/>
    <xdr:pic>
      <xdr:nvPicPr>
        <xdr:cNvPr id="37" name="Obraz 36">
          <a:extLst>
            <a:ext uri="{FF2B5EF4-FFF2-40B4-BE49-F238E27FC236}">
              <a16:creationId xmlns:a16="http://schemas.microsoft.com/office/drawing/2014/main" id="{A6FF6344-C177-4738-9D81-8E1B44684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7522984"/>
          <a:ext cx="1447800" cy="104951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8</xdr:row>
      <xdr:rowOff>55384</xdr:rowOff>
    </xdr:from>
    <xdr:ext cx="1498527" cy="1059041"/>
    <xdr:pic>
      <xdr:nvPicPr>
        <xdr:cNvPr id="38" name="Obraz 37">
          <a:extLst>
            <a:ext uri="{FF2B5EF4-FFF2-40B4-BE49-F238E27FC236}">
              <a16:creationId xmlns:a16="http://schemas.microsoft.com/office/drawing/2014/main" id="{EBBAD98F-BD30-452C-8B8F-2981C26B0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42184"/>
          <a:ext cx="1498527" cy="1059041"/>
        </a:xfrm>
        <a:prstGeom prst="rect">
          <a:avLst/>
        </a:prstGeom>
      </xdr:spPr>
    </xdr:pic>
    <xdr:clientData/>
  </xdr:oneCellAnchor>
  <xdr:oneCellAnchor>
    <xdr:from>
      <xdr:col>2</xdr:col>
      <xdr:colOff>66674</xdr:colOff>
      <xdr:row>9</xdr:row>
      <xdr:rowOff>74433</xdr:rowOff>
    </xdr:from>
    <xdr:ext cx="1523025" cy="1030467"/>
    <xdr:pic>
      <xdr:nvPicPr>
        <xdr:cNvPr id="39" name="Obraz 38">
          <a:extLst>
            <a:ext uri="{FF2B5EF4-FFF2-40B4-BE49-F238E27FC236}">
              <a16:creationId xmlns:a16="http://schemas.microsoft.com/office/drawing/2014/main" id="{F591A4DB-ECF0-4CE4-91D0-49C3A88E7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9932808"/>
          <a:ext cx="1523025" cy="1030467"/>
        </a:xfrm>
        <a:prstGeom prst="rect">
          <a:avLst/>
        </a:prstGeom>
      </xdr:spPr>
    </xdr:pic>
    <xdr:clientData/>
  </xdr:oneCellAnchor>
  <xdr:oneCellAnchor>
    <xdr:from>
      <xdr:col>2</xdr:col>
      <xdr:colOff>60325</xdr:colOff>
      <xdr:row>11</xdr:row>
      <xdr:rowOff>76200</xdr:rowOff>
    </xdr:from>
    <xdr:ext cx="1496636" cy="1003300"/>
    <xdr:pic>
      <xdr:nvPicPr>
        <xdr:cNvPr id="41" name="Obraz 40">
          <a:extLst>
            <a:ext uri="{FF2B5EF4-FFF2-40B4-BE49-F238E27FC236}">
              <a16:creationId xmlns:a16="http://schemas.microsoft.com/office/drawing/2014/main" id="{CD33B01E-F3DD-4DA2-B7EF-53B0DF9E4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425" y="13306425"/>
          <a:ext cx="1496636" cy="1003300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4</xdr:row>
      <xdr:rowOff>43616</xdr:rowOff>
    </xdr:from>
    <xdr:to>
      <xdr:col>2</xdr:col>
      <xdr:colOff>1657350</xdr:colOff>
      <xdr:row>4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568C7A57-83ED-49BC-B180-9FE1F93EF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3901241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5</xdr:row>
      <xdr:rowOff>116417</xdr:rowOff>
    </xdr:from>
    <xdr:to>
      <xdr:col>2</xdr:col>
      <xdr:colOff>1685925</xdr:colOff>
      <xdr:row>5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8D525F24-4E0A-4612-A487-903D6134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5183717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6</xdr:row>
      <xdr:rowOff>39677</xdr:rowOff>
    </xdr:from>
    <xdr:to>
      <xdr:col>2</xdr:col>
      <xdr:colOff>1723583</xdr:colOff>
      <xdr:row>6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4A9793C3-5385-495E-83D3-4B5D4E91B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6278552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12</xdr:row>
      <xdr:rowOff>92210</xdr:rowOff>
    </xdr:from>
    <xdr:to>
      <xdr:col>2</xdr:col>
      <xdr:colOff>1228726</xdr:colOff>
      <xdr:row>12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F5420E1B-A275-4D39-B522-07B0272D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4474960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13</xdr:row>
      <xdr:rowOff>111125</xdr:rowOff>
    </xdr:from>
    <xdr:to>
      <xdr:col>2</xdr:col>
      <xdr:colOff>1456371</xdr:colOff>
      <xdr:row>13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30D03D80-2F48-430F-BCF5-7986524A60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5522575"/>
          <a:ext cx="1345247" cy="70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359361</xdr:colOff>
      <xdr:row>5</xdr:row>
      <xdr:rowOff>64089</xdr:rowOff>
    </xdr:from>
    <xdr:to>
      <xdr:col>2</xdr:col>
      <xdr:colOff>1235587</xdr:colOff>
      <xdr:row>5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CD479D9-2823-45EC-AC5F-5F588DE0A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6</xdr:row>
      <xdr:rowOff>123694</xdr:rowOff>
    </xdr:from>
    <xdr:to>
      <xdr:col>2</xdr:col>
      <xdr:colOff>1359693</xdr:colOff>
      <xdr:row>6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9A6DEE7B-573B-4B7F-9C06-AB77E40E5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4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9A089CEE-E48B-4D6C-90B7-A40967DFF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445294</xdr:colOff>
      <xdr:row>7</xdr:row>
      <xdr:rowOff>73948</xdr:rowOff>
    </xdr:from>
    <xdr:to>
      <xdr:col>2</xdr:col>
      <xdr:colOff>1297930</xdr:colOff>
      <xdr:row>7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B376634-E04C-4582-935D-DB23FE6DB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8</xdr:row>
      <xdr:rowOff>64089</xdr:rowOff>
    </xdr:from>
    <xdr:to>
      <xdr:col>2</xdr:col>
      <xdr:colOff>1235587</xdr:colOff>
      <xdr:row>8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E0F7E4E-3AB2-42C5-8349-3612B7237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529681</xdr:colOff>
      <xdr:row>10</xdr:row>
      <xdr:rowOff>19050</xdr:rowOff>
    </xdr:from>
    <xdr:to>
      <xdr:col>2</xdr:col>
      <xdr:colOff>1412044</xdr:colOff>
      <xdr:row>10</xdr:row>
      <xdr:rowOff>1304926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28C2FB3B-EF8A-4D8D-8004-736E4A07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81" y="28651200"/>
          <a:ext cx="882363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9</xdr:row>
      <xdr:rowOff>123694</xdr:rowOff>
    </xdr:from>
    <xdr:to>
      <xdr:col>2</xdr:col>
      <xdr:colOff>1359693</xdr:colOff>
      <xdr:row>9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A54E5594-0FFB-41EC-8D71-9EDD1C49B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687122</xdr:colOff>
      <xdr:row>11</xdr:row>
      <xdr:rowOff>124089</xdr:rowOff>
    </xdr:from>
    <xdr:to>
      <xdr:col>2</xdr:col>
      <xdr:colOff>1270000</xdr:colOff>
      <xdr:row>11</xdr:row>
      <xdr:rowOff>1660767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7C87EF6F-3CB4-4FEA-B594-F29766711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222" y="36080964"/>
          <a:ext cx="582878" cy="153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479298</xdr:colOff>
      <xdr:row>12</xdr:row>
      <xdr:rowOff>24341</xdr:rowOff>
    </xdr:from>
    <xdr:to>
      <xdr:col>2</xdr:col>
      <xdr:colOff>1409059</xdr:colOff>
      <xdr:row>12</xdr:row>
      <xdr:rowOff>1524000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4F293128-39F8-4C1E-A4EA-4127321531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31"/>
        <a:stretch/>
      </xdr:blipFill>
      <xdr:spPr>
        <a:xfrm>
          <a:off x="5089398" y="47487416"/>
          <a:ext cx="929761" cy="1499659"/>
        </a:xfrm>
        <a:prstGeom prst="rect">
          <a:avLst/>
        </a:prstGeom>
      </xdr:spPr>
    </xdr:pic>
    <xdr:clientData/>
  </xdr:twoCellAnchor>
  <xdr:twoCellAnchor editAs="oneCell">
    <xdr:from>
      <xdr:col>2</xdr:col>
      <xdr:colOff>384175</xdr:colOff>
      <xdr:row>13</xdr:row>
      <xdr:rowOff>25019</xdr:rowOff>
    </xdr:from>
    <xdr:to>
      <xdr:col>2</xdr:col>
      <xdr:colOff>1365250</xdr:colOff>
      <xdr:row>13</xdr:row>
      <xdr:rowOff>944699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CCC8319A-6146-4800-B13F-39C0CCCB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275" y="50193194"/>
          <a:ext cx="981075" cy="919680"/>
        </a:xfrm>
        <a:prstGeom prst="rect">
          <a:avLst/>
        </a:prstGeom>
      </xdr:spPr>
    </xdr:pic>
    <xdr:clientData/>
  </xdr:twoCellAnchor>
  <xdr:twoCellAnchor editAs="oneCell">
    <xdr:from>
      <xdr:col>2</xdr:col>
      <xdr:colOff>30581</xdr:colOff>
      <xdr:row>4</xdr:row>
      <xdr:rowOff>116417</xdr:rowOff>
    </xdr:from>
    <xdr:to>
      <xdr:col>2</xdr:col>
      <xdr:colOff>1685925</xdr:colOff>
      <xdr:row>4</xdr:row>
      <xdr:rowOff>1123913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771F5F79-F2E6-47CA-8CD1-8CCE7E87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681" y="3669242"/>
          <a:ext cx="1655344" cy="100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85113</xdr:colOff>
      <xdr:row>5</xdr:row>
      <xdr:rowOff>39677</xdr:rowOff>
    </xdr:from>
    <xdr:to>
      <xdr:col>2</xdr:col>
      <xdr:colOff>1723583</xdr:colOff>
      <xdr:row>5</xdr:row>
      <xdr:rowOff>1143001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EAB461A-9A7D-4753-8222-5E34B3437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213" y="4764077"/>
          <a:ext cx="1638470" cy="110332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111124</xdr:colOff>
      <xdr:row>6</xdr:row>
      <xdr:rowOff>111125</xdr:rowOff>
    </xdr:from>
    <xdr:to>
      <xdr:col>2</xdr:col>
      <xdr:colOff>1456371</xdr:colOff>
      <xdr:row>6</xdr:row>
      <xdr:rowOff>819150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E78996FB-3365-4A43-914A-702D132A98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4" r="7959"/>
        <a:stretch/>
      </xdr:blipFill>
      <xdr:spPr>
        <a:xfrm>
          <a:off x="4721224" y="14008100"/>
          <a:ext cx="1345247" cy="708025"/>
        </a:xfrm>
        <a:prstGeom prst="rect">
          <a:avLst/>
        </a:prstGeom>
      </xdr:spPr>
    </xdr:pic>
    <xdr:clientData/>
  </xdr:twoCellAnchor>
  <xdr:twoCellAnchor editAs="oneCell">
    <xdr:from>
      <xdr:col>2</xdr:col>
      <xdr:colOff>258536</xdr:colOff>
      <xdr:row>14</xdr:row>
      <xdr:rowOff>108858</xdr:rowOff>
    </xdr:from>
    <xdr:to>
      <xdr:col>2</xdr:col>
      <xdr:colOff>1600821</xdr:colOff>
      <xdr:row>14</xdr:row>
      <xdr:rowOff>1578429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033BE9F9-A76A-4173-98ED-AF37B652B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71357" y="63300429"/>
          <a:ext cx="1342285" cy="1469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445294</xdr:colOff>
      <xdr:row>6</xdr:row>
      <xdr:rowOff>73948</xdr:rowOff>
    </xdr:from>
    <xdr:to>
      <xdr:col>2</xdr:col>
      <xdr:colOff>1297930</xdr:colOff>
      <xdr:row>6</xdr:row>
      <xdr:rowOff>1190626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5CD2F0C-61E6-4E66-8795-22E85FAE7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94" y="17657098"/>
          <a:ext cx="852636" cy="1116678"/>
        </a:xfrm>
        <a:prstGeom prst="rect">
          <a:avLst/>
        </a:prstGeom>
      </xdr:spPr>
    </xdr:pic>
    <xdr:clientData/>
  </xdr:twoCellAnchor>
  <xdr:twoCellAnchor editAs="oneCell">
    <xdr:from>
      <xdr:col>2</xdr:col>
      <xdr:colOff>414188</xdr:colOff>
      <xdr:row>7</xdr:row>
      <xdr:rowOff>126056</xdr:rowOff>
    </xdr:from>
    <xdr:to>
      <xdr:col>2</xdr:col>
      <xdr:colOff>1280539</xdr:colOff>
      <xdr:row>7</xdr:row>
      <xdr:rowOff>1140618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9DDF764-E327-4FA0-A683-918F94A7A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8" y="20071406"/>
          <a:ext cx="866351" cy="1014562"/>
        </a:xfrm>
        <a:prstGeom prst="rect">
          <a:avLst/>
        </a:prstGeom>
      </xdr:spPr>
    </xdr:pic>
    <xdr:clientData/>
  </xdr:twoCellAnchor>
  <xdr:twoCellAnchor editAs="oneCell">
    <xdr:from>
      <xdr:col>2</xdr:col>
      <xdr:colOff>359361</xdr:colOff>
      <xdr:row>8</xdr:row>
      <xdr:rowOff>64089</xdr:rowOff>
    </xdr:from>
    <xdr:to>
      <xdr:col>2</xdr:col>
      <xdr:colOff>1235587</xdr:colOff>
      <xdr:row>8</xdr:row>
      <xdr:rowOff>1104901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BC36F98-9C2A-4AB8-B021-7BC1BAFBC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461" y="21285789"/>
          <a:ext cx="876226" cy="1040812"/>
        </a:xfrm>
        <a:prstGeom prst="rect">
          <a:avLst/>
        </a:prstGeom>
      </xdr:spPr>
    </xdr:pic>
    <xdr:clientData/>
  </xdr:twoCellAnchor>
  <xdr:twoCellAnchor editAs="oneCell">
    <xdr:from>
      <xdr:col>2</xdr:col>
      <xdr:colOff>609977</xdr:colOff>
      <xdr:row>11</xdr:row>
      <xdr:rowOff>68792</xdr:rowOff>
    </xdr:from>
    <xdr:to>
      <xdr:col>2</xdr:col>
      <xdr:colOff>1086784</xdr:colOff>
      <xdr:row>11</xdr:row>
      <xdr:rowOff>1238252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0055366-9F64-4FE3-B85C-813BDA4D8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0077" y="27367442"/>
          <a:ext cx="476807" cy="1169460"/>
        </a:xfrm>
        <a:prstGeom prst="rect">
          <a:avLst/>
        </a:prstGeom>
      </xdr:spPr>
    </xdr:pic>
    <xdr:clientData/>
  </xdr:twoCellAnchor>
  <xdr:twoCellAnchor editAs="oneCell">
    <xdr:from>
      <xdr:col>2</xdr:col>
      <xdr:colOff>509492</xdr:colOff>
      <xdr:row>9</xdr:row>
      <xdr:rowOff>49913</xdr:rowOff>
    </xdr:from>
    <xdr:to>
      <xdr:col>2</xdr:col>
      <xdr:colOff>1130585</xdr:colOff>
      <xdr:row>9</xdr:row>
      <xdr:rowOff>919162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AC6984D-67C7-4BBC-9BAB-8B8278234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592" y="22452713"/>
          <a:ext cx="621093" cy="869249"/>
        </a:xfrm>
        <a:prstGeom prst="rect">
          <a:avLst/>
        </a:prstGeom>
      </xdr:spPr>
    </xdr:pic>
    <xdr:clientData/>
  </xdr:twoCellAnchor>
  <xdr:twoCellAnchor editAs="oneCell">
    <xdr:from>
      <xdr:col>2</xdr:col>
      <xdr:colOff>390394</xdr:colOff>
      <xdr:row>10</xdr:row>
      <xdr:rowOff>123694</xdr:rowOff>
    </xdr:from>
    <xdr:to>
      <xdr:col>2</xdr:col>
      <xdr:colOff>1359693</xdr:colOff>
      <xdr:row>10</xdr:row>
      <xdr:rowOff>1004602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38D7395-BEBB-4063-B9A6-7F9560FE5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494" y="23517094"/>
          <a:ext cx="969299" cy="880908"/>
        </a:xfrm>
        <a:prstGeom prst="rect">
          <a:avLst/>
        </a:prstGeom>
      </xdr:spPr>
    </xdr:pic>
    <xdr:clientData/>
  </xdr:twoCellAnchor>
  <xdr:twoCellAnchor editAs="oneCell">
    <xdr:from>
      <xdr:col>2</xdr:col>
      <xdr:colOff>637802</xdr:colOff>
      <xdr:row>12</xdr:row>
      <xdr:rowOff>21165</xdr:rowOff>
    </xdr:from>
    <xdr:to>
      <xdr:col>2</xdr:col>
      <xdr:colOff>1206217</xdr:colOff>
      <xdr:row>12</xdr:row>
      <xdr:rowOff>1466564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C2B122A3-F11B-41F9-82A7-89D538C59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902" y="51256140"/>
          <a:ext cx="568415" cy="1445399"/>
        </a:xfrm>
        <a:prstGeom prst="rect">
          <a:avLst/>
        </a:prstGeom>
      </xdr:spPr>
    </xdr:pic>
    <xdr:clientData/>
  </xdr:twoCellAnchor>
  <xdr:oneCellAnchor>
    <xdr:from>
      <xdr:col>2</xdr:col>
      <xdr:colOff>151470</xdr:colOff>
      <xdr:row>5</xdr:row>
      <xdr:rowOff>85494</xdr:rowOff>
    </xdr:from>
    <xdr:ext cx="1243641" cy="952731"/>
    <xdr:pic>
      <xdr:nvPicPr>
        <xdr:cNvPr id="36" name="Obraz 35">
          <a:extLst>
            <a:ext uri="{FF2B5EF4-FFF2-40B4-BE49-F238E27FC236}">
              <a16:creationId xmlns:a16="http://schemas.microsoft.com/office/drawing/2014/main" id="{F138F71F-6B0F-4F22-BF70-65658808B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570" y="9572394"/>
          <a:ext cx="1243641" cy="952731"/>
        </a:xfrm>
        <a:prstGeom prst="rect">
          <a:avLst/>
        </a:prstGeom>
      </xdr:spPr>
    </xdr:pic>
    <xdr:clientData/>
  </xdr:oneCellAnchor>
  <xdr:twoCellAnchor editAs="oneCell">
    <xdr:from>
      <xdr:col>2</xdr:col>
      <xdr:colOff>70185</xdr:colOff>
      <xdr:row>4</xdr:row>
      <xdr:rowOff>43616</xdr:rowOff>
    </xdr:from>
    <xdr:to>
      <xdr:col>2</xdr:col>
      <xdr:colOff>1657350</xdr:colOff>
      <xdr:row>4</xdr:row>
      <xdr:rowOff>1112392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72224C2D-BD4E-4E5B-9B8A-D9A6B3891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285" y="2386766"/>
          <a:ext cx="1587165" cy="1068776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13</xdr:row>
      <xdr:rowOff>340179</xdr:rowOff>
    </xdr:from>
    <xdr:to>
      <xdr:col>2</xdr:col>
      <xdr:colOff>1700894</xdr:colOff>
      <xdr:row>13</xdr:row>
      <xdr:rowOff>1336577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0AFFF559-D9BD-442B-9EC0-1CB48C2A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67250" y="63531750"/>
          <a:ext cx="1646465" cy="996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593340</xdr:colOff>
      <xdr:row>5</xdr:row>
      <xdr:rowOff>68264</xdr:rowOff>
    </xdr:from>
    <xdr:to>
      <xdr:col>2</xdr:col>
      <xdr:colOff>1157755</xdr:colOff>
      <xdr:row>5</xdr:row>
      <xdr:rowOff>1248833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A5D9E8A0-BF24-439D-8DF3-67550C75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440" y="24604664"/>
          <a:ext cx="564415" cy="1180569"/>
        </a:xfrm>
        <a:prstGeom prst="rect">
          <a:avLst/>
        </a:prstGeom>
      </xdr:spPr>
    </xdr:pic>
    <xdr:clientData/>
  </xdr:twoCellAnchor>
  <xdr:twoCellAnchor editAs="oneCell">
    <xdr:from>
      <xdr:col>2</xdr:col>
      <xdr:colOff>411125</xdr:colOff>
      <xdr:row>7</xdr:row>
      <xdr:rowOff>21128</xdr:rowOff>
    </xdr:from>
    <xdr:to>
      <xdr:col>2</xdr:col>
      <xdr:colOff>1504119</xdr:colOff>
      <xdr:row>7</xdr:row>
      <xdr:rowOff>1481666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9C334D9A-FE2A-4671-98A0-49F530241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27"/>
        <a:stretch/>
      </xdr:blipFill>
      <xdr:spPr>
        <a:xfrm>
          <a:off x="5021225" y="34444478"/>
          <a:ext cx="1092994" cy="1460538"/>
        </a:xfrm>
        <a:prstGeom prst="rect">
          <a:avLst/>
        </a:prstGeom>
      </xdr:spPr>
    </xdr:pic>
    <xdr:clientData/>
  </xdr:twoCellAnchor>
  <xdr:twoCellAnchor editAs="oneCell">
    <xdr:from>
      <xdr:col>2</xdr:col>
      <xdr:colOff>691707</xdr:colOff>
      <xdr:row>6</xdr:row>
      <xdr:rowOff>83344</xdr:rowOff>
    </xdr:from>
    <xdr:to>
      <xdr:col>2</xdr:col>
      <xdr:colOff>1328642</xdr:colOff>
      <xdr:row>6</xdr:row>
      <xdr:rowOff>1438181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DA5E3FBE-CBEC-4506-8607-A0D4E1C3B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807" y="33011269"/>
          <a:ext cx="636935" cy="1354837"/>
        </a:xfrm>
        <a:prstGeom prst="rect">
          <a:avLst/>
        </a:prstGeom>
      </xdr:spPr>
    </xdr:pic>
    <xdr:clientData/>
  </xdr:twoCellAnchor>
  <xdr:twoCellAnchor editAs="oneCell">
    <xdr:from>
      <xdr:col>2</xdr:col>
      <xdr:colOff>211932</xdr:colOff>
      <xdr:row>4</xdr:row>
      <xdr:rowOff>92210</xdr:rowOff>
    </xdr:from>
    <xdr:to>
      <xdr:col>2</xdr:col>
      <xdr:colOff>1228726</xdr:colOff>
      <xdr:row>4</xdr:row>
      <xdr:rowOff>959644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82CBFB53-1914-4ECD-98BC-6D4AABE9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2" y="12960485"/>
          <a:ext cx="1016794" cy="867434"/>
        </a:xfrm>
        <a:prstGeom prst="rect">
          <a:avLst/>
        </a:prstGeom>
      </xdr:spPr>
    </xdr:pic>
    <xdr:clientData/>
  </xdr:twoCellAnchor>
  <xdr:twoCellAnchor editAs="oneCell">
    <xdr:from>
      <xdr:col>2</xdr:col>
      <xdr:colOff>596457</xdr:colOff>
      <xdr:row>6</xdr:row>
      <xdr:rowOff>96952</xdr:rowOff>
    </xdr:from>
    <xdr:to>
      <xdr:col>2</xdr:col>
      <xdr:colOff>1233392</xdr:colOff>
      <xdr:row>6</xdr:row>
      <xdr:rowOff>1451789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3E6F76BE-3FCF-42C1-98C6-403D61B8A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78" y="33067059"/>
          <a:ext cx="636935" cy="1354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863C-F6B2-403E-945D-9F904E1FD527}">
  <sheetPr>
    <tabColor rgb="FFFF0000"/>
    <pageSetUpPr fitToPage="1"/>
  </sheetPr>
  <dimension ref="A1:O44"/>
  <sheetViews>
    <sheetView tabSelected="1" zoomScale="70" zoomScaleNormal="70" workbookViewId="0">
      <pane xSplit="3" ySplit="3" topLeftCell="D40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ht="15.75" thickBot="1">
      <c r="B1" t="s">
        <v>78</v>
      </c>
    </row>
    <row r="2" spans="1:15" s="5" customFormat="1" ht="24" customHeight="1">
      <c r="A2" s="80" t="s">
        <v>0</v>
      </c>
      <c r="B2" s="80" t="s">
        <v>26</v>
      </c>
      <c r="C2" s="80" t="s">
        <v>27</v>
      </c>
      <c r="D2" s="76" t="s">
        <v>28</v>
      </c>
      <c r="E2" s="77"/>
      <c r="F2" s="77"/>
      <c r="G2" s="77"/>
      <c r="H2" s="77"/>
      <c r="I2" s="77"/>
      <c r="J2" s="77"/>
      <c r="K2" s="77"/>
      <c r="L2" s="77"/>
      <c r="M2" s="78"/>
      <c r="N2" s="78"/>
      <c r="O2" s="79"/>
    </row>
    <row r="3" spans="1:15" s="5" customFormat="1" ht="12.75">
      <c r="A3" s="81"/>
      <c r="B3" s="81"/>
      <c r="C3" s="81"/>
      <c r="D3" s="72" t="s">
        <v>29</v>
      </c>
      <c r="E3" s="73"/>
      <c r="F3" s="73"/>
      <c r="G3" s="73"/>
      <c r="H3" s="73"/>
      <c r="I3" s="73"/>
      <c r="J3" s="73" t="s">
        <v>52</v>
      </c>
      <c r="K3" s="73"/>
      <c r="L3" s="73"/>
      <c r="M3" s="74"/>
      <c r="N3" s="74"/>
      <c r="O3" s="75"/>
    </row>
    <row r="4" spans="1:15" s="5" customFormat="1" ht="26.25" thickBot="1">
      <c r="A4" s="82"/>
      <c r="B4" s="82"/>
      <c r="C4" s="82"/>
      <c r="D4" s="26" t="s">
        <v>53</v>
      </c>
      <c r="E4" s="27" t="s">
        <v>51</v>
      </c>
      <c r="F4" s="27" t="s">
        <v>54</v>
      </c>
      <c r="G4" s="27" t="s">
        <v>69</v>
      </c>
      <c r="H4" s="27" t="s">
        <v>68</v>
      </c>
      <c r="I4" s="27" t="s">
        <v>55</v>
      </c>
      <c r="J4" s="27" t="s">
        <v>53</v>
      </c>
      <c r="K4" s="27" t="s">
        <v>51</v>
      </c>
      <c r="L4" s="27" t="s">
        <v>54</v>
      </c>
      <c r="M4" s="41" t="s">
        <v>69</v>
      </c>
      <c r="N4" s="41" t="s">
        <v>68</v>
      </c>
      <c r="O4" s="28" t="s">
        <v>55</v>
      </c>
    </row>
    <row r="5" spans="1:15" ht="95.25" customHeight="1">
      <c r="A5" s="2">
        <v>1</v>
      </c>
      <c r="B5" s="2" t="s">
        <v>11</v>
      </c>
      <c r="C5" s="2"/>
      <c r="D5" s="12"/>
      <c r="E5" s="13">
        <v>11</v>
      </c>
      <c r="F5" s="14">
        <f>D5*E5</f>
        <v>0</v>
      </c>
      <c r="G5" s="48">
        <v>0.23</v>
      </c>
      <c r="H5" s="15">
        <f>F5*G5</f>
        <v>0</v>
      </c>
      <c r="I5" s="15">
        <f>F5+H5</f>
        <v>0</v>
      </c>
      <c r="J5" s="84" t="s">
        <v>71</v>
      </c>
      <c r="K5" s="85"/>
      <c r="L5" s="85"/>
      <c r="M5" s="85"/>
      <c r="N5" s="85"/>
      <c r="O5" s="86"/>
    </row>
    <row r="6" spans="1:15" ht="92.25" customHeight="1">
      <c r="A6" s="3">
        <v>2</v>
      </c>
      <c r="B6" s="3" t="s">
        <v>9</v>
      </c>
      <c r="C6" s="3"/>
      <c r="D6" s="17"/>
      <c r="E6" s="18">
        <v>11</v>
      </c>
      <c r="F6" s="19">
        <f>D6*E6</f>
        <v>0</v>
      </c>
      <c r="G6" s="49">
        <v>0.23</v>
      </c>
      <c r="H6" s="20">
        <f>F6*G6</f>
        <v>0</v>
      </c>
      <c r="I6" s="20">
        <f>F6+H6</f>
        <v>0</v>
      </c>
      <c r="J6" s="67" t="s">
        <v>71</v>
      </c>
      <c r="K6" s="68"/>
      <c r="L6" s="68"/>
      <c r="M6" s="68"/>
      <c r="N6" s="68"/>
      <c r="O6" s="69"/>
    </row>
    <row r="7" spans="1:15" ht="96" customHeight="1">
      <c r="A7" s="3">
        <v>3</v>
      </c>
      <c r="B7" s="3" t="s">
        <v>10</v>
      </c>
      <c r="C7" s="3"/>
      <c r="D7" s="17"/>
      <c r="E7" s="18">
        <v>4</v>
      </c>
      <c r="F7" s="19">
        <f>D7*E7</f>
        <v>0</v>
      </c>
      <c r="G7" s="49">
        <v>0.23</v>
      </c>
      <c r="H7" s="20">
        <f>F7*G7</f>
        <v>0</v>
      </c>
      <c r="I7" s="20">
        <f>F7+H7</f>
        <v>0</v>
      </c>
      <c r="J7" s="67" t="s">
        <v>71</v>
      </c>
      <c r="K7" s="68"/>
      <c r="L7" s="68"/>
      <c r="M7" s="68"/>
      <c r="N7" s="68"/>
      <c r="O7" s="69"/>
    </row>
    <row r="8" spans="1:15" ht="96.75" customHeight="1">
      <c r="A8" s="3">
        <v>4</v>
      </c>
      <c r="B8" s="3" t="s">
        <v>20</v>
      </c>
      <c r="C8" s="3"/>
      <c r="D8" s="17"/>
      <c r="E8" s="18">
        <v>5</v>
      </c>
      <c r="F8" s="19">
        <f t="shared" ref="F8:F37" si="0">D8*E8</f>
        <v>0</v>
      </c>
      <c r="G8" s="49">
        <v>0.23</v>
      </c>
      <c r="H8" s="20">
        <f t="shared" ref="H8:H37" si="1">F8*G8</f>
        <v>0</v>
      </c>
      <c r="I8" s="20">
        <f t="shared" ref="I8:I37" si="2">F8+H8</f>
        <v>0</v>
      </c>
      <c r="J8" s="67" t="s">
        <v>71</v>
      </c>
      <c r="K8" s="68"/>
      <c r="L8" s="68"/>
      <c r="M8" s="68"/>
      <c r="N8" s="68"/>
      <c r="O8" s="69"/>
    </row>
    <row r="9" spans="1:15" ht="92.25" customHeight="1">
      <c r="A9" s="3">
        <v>5</v>
      </c>
      <c r="B9" s="3" t="s">
        <v>21</v>
      </c>
      <c r="C9" s="3"/>
      <c r="D9" s="17"/>
      <c r="E9" s="18">
        <v>3</v>
      </c>
      <c r="F9" s="19">
        <f t="shared" si="0"/>
        <v>0</v>
      </c>
      <c r="G9" s="49">
        <v>0.23</v>
      </c>
      <c r="H9" s="20">
        <f t="shared" si="1"/>
        <v>0</v>
      </c>
      <c r="I9" s="20">
        <f t="shared" si="2"/>
        <v>0</v>
      </c>
      <c r="J9" s="67" t="s">
        <v>71</v>
      </c>
      <c r="K9" s="68"/>
      <c r="L9" s="68"/>
      <c r="M9" s="68"/>
      <c r="N9" s="68"/>
      <c r="O9" s="69"/>
    </row>
    <row r="10" spans="1:15" ht="90" customHeight="1">
      <c r="A10" s="3">
        <v>6</v>
      </c>
      <c r="B10" s="3" t="s">
        <v>22</v>
      </c>
      <c r="C10" s="3"/>
      <c r="D10" s="17"/>
      <c r="E10" s="18">
        <v>39</v>
      </c>
      <c r="F10" s="19">
        <f t="shared" si="0"/>
        <v>0</v>
      </c>
      <c r="G10" s="49">
        <v>0.23</v>
      </c>
      <c r="H10" s="20">
        <f t="shared" si="1"/>
        <v>0</v>
      </c>
      <c r="I10" s="20">
        <f t="shared" si="2"/>
        <v>0</v>
      </c>
      <c r="J10" s="67" t="s">
        <v>71</v>
      </c>
      <c r="K10" s="68"/>
      <c r="L10" s="68"/>
      <c r="M10" s="68"/>
      <c r="N10" s="68"/>
      <c r="O10" s="69"/>
    </row>
    <row r="11" spans="1:15" ht="93.75" customHeight="1">
      <c r="A11" s="3">
        <v>7</v>
      </c>
      <c r="B11" s="3" t="s">
        <v>23</v>
      </c>
      <c r="C11" s="3"/>
      <c r="D11" s="17"/>
      <c r="E11" s="18">
        <v>10</v>
      </c>
      <c r="F11" s="19">
        <f t="shared" si="0"/>
        <v>0</v>
      </c>
      <c r="G11" s="49">
        <v>0.23</v>
      </c>
      <c r="H11" s="20">
        <f t="shared" si="1"/>
        <v>0</v>
      </c>
      <c r="I11" s="20">
        <f t="shared" si="2"/>
        <v>0</v>
      </c>
      <c r="J11" s="67" t="s">
        <v>71</v>
      </c>
      <c r="K11" s="68"/>
      <c r="L11" s="68"/>
      <c r="M11" s="68"/>
      <c r="N11" s="68"/>
      <c r="O11" s="69"/>
    </row>
    <row r="12" spans="1:15" ht="90.75" customHeight="1">
      <c r="A12" s="3">
        <v>9</v>
      </c>
      <c r="B12" s="3" t="s">
        <v>12</v>
      </c>
      <c r="C12" s="3"/>
      <c r="D12" s="17"/>
      <c r="E12" s="18">
        <v>1</v>
      </c>
      <c r="F12" s="19">
        <f t="shared" si="0"/>
        <v>0</v>
      </c>
      <c r="G12" s="49">
        <v>0.23</v>
      </c>
      <c r="H12" s="20">
        <f t="shared" si="1"/>
        <v>0</v>
      </c>
      <c r="I12" s="20">
        <f t="shared" si="2"/>
        <v>0</v>
      </c>
      <c r="J12" s="67" t="s">
        <v>71</v>
      </c>
      <c r="K12" s="68"/>
      <c r="L12" s="68"/>
      <c r="M12" s="68"/>
      <c r="N12" s="68"/>
      <c r="O12" s="69"/>
    </row>
    <row r="13" spans="1:15" ht="81" customHeight="1">
      <c r="A13" s="3">
        <v>10</v>
      </c>
      <c r="B13" s="3" t="s">
        <v>14</v>
      </c>
      <c r="C13" s="3"/>
      <c r="D13" s="17"/>
      <c r="E13" s="18">
        <v>35</v>
      </c>
      <c r="F13" s="19">
        <f t="shared" si="0"/>
        <v>0</v>
      </c>
      <c r="G13" s="49">
        <v>0.23</v>
      </c>
      <c r="H13" s="20">
        <f t="shared" si="1"/>
        <v>0</v>
      </c>
      <c r="I13" s="20">
        <f t="shared" si="2"/>
        <v>0</v>
      </c>
      <c r="J13" s="67" t="s">
        <v>71</v>
      </c>
      <c r="K13" s="68"/>
      <c r="L13" s="68"/>
      <c r="M13" s="68"/>
      <c r="N13" s="68"/>
      <c r="O13" s="69"/>
    </row>
    <row r="14" spans="1:15" ht="78.75" customHeight="1">
      <c r="A14" s="3">
        <v>11</v>
      </c>
      <c r="B14" s="3" t="s">
        <v>19</v>
      </c>
      <c r="C14" s="3"/>
      <c r="D14" s="17"/>
      <c r="E14" s="18">
        <v>7</v>
      </c>
      <c r="F14" s="19">
        <f t="shared" si="0"/>
        <v>0</v>
      </c>
      <c r="G14" s="49">
        <v>0.23</v>
      </c>
      <c r="H14" s="20">
        <f t="shared" si="1"/>
        <v>0</v>
      </c>
      <c r="I14" s="20">
        <f t="shared" si="2"/>
        <v>0</v>
      </c>
      <c r="J14" s="67" t="s">
        <v>71</v>
      </c>
      <c r="K14" s="68"/>
      <c r="L14" s="68"/>
      <c r="M14" s="68"/>
      <c r="N14" s="68"/>
      <c r="O14" s="69"/>
    </row>
    <row r="15" spans="1:15" ht="101.25" customHeight="1">
      <c r="A15" s="3">
        <v>13</v>
      </c>
      <c r="B15" s="3" t="s">
        <v>33</v>
      </c>
      <c r="C15" s="3"/>
      <c r="D15" s="17"/>
      <c r="E15" s="18">
        <v>12</v>
      </c>
      <c r="F15" s="19">
        <f t="shared" si="0"/>
        <v>0</v>
      </c>
      <c r="G15" s="49">
        <v>0.23</v>
      </c>
      <c r="H15" s="20">
        <f t="shared" si="1"/>
        <v>0</v>
      </c>
      <c r="I15" s="20">
        <f t="shared" si="2"/>
        <v>0</v>
      </c>
      <c r="J15" s="67" t="s">
        <v>71</v>
      </c>
      <c r="K15" s="68"/>
      <c r="L15" s="68"/>
      <c r="M15" s="68"/>
      <c r="N15" s="68"/>
      <c r="O15" s="69"/>
    </row>
    <row r="16" spans="1:15" ht="96.75" customHeight="1">
      <c r="A16" s="3">
        <v>14</v>
      </c>
      <c r="B16" s="3" t="s">
        <v>13</v>
      </c>
      <c r="C16" s="3"/>
      <c r="D16" s="17"/>
      <c r="E16" s="18">
        <v>8</v>
      </c>
      <c r="F16" s="19">
        <f t="shared" si="0"/>
        <v>0</v>
      </c>
      <c r="G16" s="49">
        <v>0.23</v>
      </c>
      <c r="H16" s="20">
        <f t="shared" si="1"/>
        <v>0</v>
      </c>
      <c r="I16" s="20">
        <f t="shared" si="2"/>
        <v>0</v>
      </c>
      <c r="J16" s="67" t="s">
        <v>71</v>
      </c>
      <c r="K16" s="68"/>
      <c r="L16" s="68"/>
      <c r="M16" s="68"/>
      <c r="N16" s="68"/>
      <c r="O16" s="69"/>
    </row>
    <row r="17" spans="1:15" ht="89.25" customHeight="1">
      <c r="A17" s="3">
        <v>15</v>
      </c>
      <c r="B17" s="3" t="s">
        <v>34</v>
      </c>
      <c r="C17" s="3"/>
      <c r="D17" s="17"/>
      <c r="E17" s="18">
        <v>1</v>
      </c>
      <c r="F17" s="19">
        <f t="shared" si="0"/>
        <v>0</v>
      </c>
      <c r="G17" s="49">
        <v>0.23</v>
      </c>
      <c r="H17" s="20">
        <f t="shared" si="1"/>
        <v>0</v>
      </c>
      <c r="I17" s="20">
        <f t="shared" si="2"/>
        <v>0</v>
      </c>
      <c r="J17" s="67" t="s">
        <v>71</v>
      </c>
      <c r="K17" s="68"/>
      <c r="L17" s="68"/>
      <c r="M17" s="68"/>
      <c r="N17" s="68"/>
      <c r="O17" s="69"/>
    </row>
    <row r="18" spans="1:15" ht="100.5" customHeight="1">
      <c r="A18" s="3">
        <v>16</v>
      </c>
      <c r="B18" s="3" t="s">
        <v>35</v>
      </c>
      <c r="C18" s="3"/>
      <c r="D18" s="17"/>
      <c r="E18" s="18">
        <v>6</v>
      </c>
      <c r="F18" s="19">
        <f t="shared" si="0"/>
        <v>0</v>
      </c>
      <c r="G18" s="49">
        <v>0.23</v>
      </c>
      <c r="H18" s="20">
        <f t="shared" si="1"/>
        <v>0</v>
      </c>
      <c r="I18" s="20">
        <f t="shared" si="2"/>
        <v>0</v>
      </c>
      <c r="J18" s="17"/>
      <c r="K18" s="18">
        <v>3</v>
      </c>
      <c r="L18" s="19">
        <f t="shared" ref="L18:L20" si="3">J18*K18</f>
        <v>0</v>
      </c>
      <c r="M18" s="49">
        <v>0.23</v>
      </c>
      <c r="N18" s="20">
        <f t="shared" ref="N18:N20" si="4">L18*M18</f>
        <v>0</v>
      </c>
      <c r="O18" s="21">
        <f t="shared" ref="O18:O20" si="5">L18+N18</f>
        <v>0</v>
      </c>
    </row>
    <row r="19" spans="1:15" ht="93" customHeight="1">
      <c r="A19" s="3">
        <v>17</v>
      </c>
      <c r="B19" s="3" t="s">
        <v>8</v>
      </c>
      <c r="C19" s="3"/>
      <c r="D19" s="17"/>
      <c r="E19" s="18">
        <v>31</v>
      </c>
      <c r="F19" s="19">
        <f t="shared" si="0"/>
        <v>0</v>
      </c>
      <c r="G19" s="49">
        <v>0.23</v>
      </c>
      <c r="H19" s="20">
        <f t="shared" si="1"/>
        <v>0</v>
      </c>
      <c r="I19" s="20">
        <f t="shared" si="2"/>
        <v>0</v>
      </c>
      <c r="J19" s="67" t="s">
        <v>71</v>
      </c>
      <c r="K19" s="68"/>
      <c r="L19" s="68"/>
      <c r="M19" s="68"/>
      <c r="N19" s="68"/>
      <c r="O19" s="69"/>
    </row>
    <row r="20" spans="1:15" ht="78" customHeight="1">
      <c r="A20" s="3">
        <v>18</v>
      </c>
      <c r="B20" s="3" t="s">
        <v>36</v>
      </c>
      <c r="C20" s="3"/>
      <c r="D20" s="17"/>
      <c r="E20" s="18">
        <v>4</v>
      </c>
      <c r="F20" s="19">
        <f t="shared" si="0"/>
        <v>0</v>
      </c>
      <c r="G20" s="49">
        <v>0.23</v>
      </c>
      <c r="H20" s="20">
        <f t="shared" si="1"/>
        <v>0</v>
      </c>
      <c r="I20" s="20">
        <f t="shared" si="2"/>
        <v>0</v>
      </c>
      <c r="J20" s="17"/>
      <c r="K20" s="18">
        <v>1</v>
      </c>
      <c r="L20" s="19">
        <f t="shared" si="3"/>
        <v>0</v>
      </c>
      <c r="M20" s="49">
        <v>0.23</v>
      </c>
      <c r="N20" s="20">
        <f t="shared" si="4"/>
        <v>0</v>
      </c>
      <c r="O20" s="21">
        <f t="shared" si="5"/>
        <v>0</v>
      </c>
    </row>
    <row r="21" spans="1:15" ht="90" customHeight="1">
      <c r="A21" s="3">
        <v>19</v>
      </c>
      <c r="B21" s="3" t="s">
        <v>2</v>
      </c>
      <c r="C21" s="3"/>
      <c r="D21" s="17"/>
      <c r="E21" s="18">
        <v>9</v>
      </c>
      <c r="F21" s="19">
        <f t="shared" si="0"/>
        <v>0</v>
      </c>
      <c r="G21" s="49">
        <v>0.23</v>
      </c>
      <c r="H21" s="20">
        <f t="shared" si="1"/>
        <v>0</v>
      </c>
      <c r="I21" s="20">
        <f t="shared" si="2"/>
        <v>0</v>
      </c>
      <c r="J21" s="67" t="s">
        <v>71</v>
      </c>
      <c r="K21" s="68"/>
      <c r="L21" s="68"/>
      <c r="M21" s="68"/>
      <c r="N21" s="68"/>
      <c r="O21" s="69"/>
    </row>
    <row r="22" spans="1:15" ht="107.25" customHeight="1">
      <c r="A22" s="3">
        <v>23</v>
      </c>
      <c r="B22" s="3" t="s">
        <v>3</v>
      </c>
      <c r="C22" s="3"/>
      <c r="D22" s="17"/>
      <c r="E22" s="18">
        <v>5</v>
      </c>
      <c r="F22" s="19">
        <f t="shared" si="0"/>
        <v>0</v>
      </c>
      <c r="G22" s="49">
        <v>0.23</v>
      </c>
      <c r="H22" s="20">
        <f t="shared" si="1"/>
        <v>0</v>
      </c>
      <c r="I22" s="20">
        <f t="shared" si="2"/>
        <v>0</v>
      </c>
      <c r="J22" s="67" t="s">
        <v>71</v>
      </c>
      <c r="K22" s="68"/>
      <c r="L22" s="68"/>
      <c r="M22" s="68"/>
      <c r="N22" s="68"/>
      <c r="O22" s="69"/>
    </row>
    <row r="23" spans="1:15" ht="114.75" customHeight="1">
      <c r="A23" s="3">
        <v>24</v>
      </c>
      <c r="B23" s="3" t="s">
        <v>39</v>
      </c>
      <c r="C23" s="3"/>
      <c r="D23" s="17"/>
      <c r="E23" s="18">
        <v>1</v>
      </c>
      <c r="F23" s="19">
        <f t="shared" si="0"/>
        <v>0</v>
      </c>
      <c r="G23" s="49">
        <v>0.23</v>
      </c>
      <c r="H23" s="20">
        <f t="shared" si="1"/>
        <v>0</v>
      </c>
      <c r="I23" s="20">
        <f t="shared" si="2"/>
        <v>0</v>
      </c>
      <c r="J23" s="67" t="s">
        <v>71</v>
      </c>
      <c r="K23" s="68"/>
      <c r="L23" s="68"/>
      <c r="M23" s="68"/>
      <c r="N23" s="68"/>
      <c r="O23" s="69"/>
    </row>
    <row r="24" spans="1:15" ht="116.25" customHeight="1">
      <c r="A24" s="3">
        <v>25</v>
      </c>
      <c r="B24" s="3" t="s">
        <v>4</v>
      </c>
      <c r="C24" s="3"/>
      <c r="D24" s="17"/>
      <c r="E24" s="18">
        <v>19</v>
      </c>
      <c r="F24" s="19">
        <f t="shared" si="0"/>
        <v>0</v>
      </c>
      <c r="G24" s="49">
        <v>0.23</v>
      </c>
      <c r="H24" s="20">
        <f t="shared" si="1"/>
        <v>0</v>
      </c>
      <c r="I24" s="20">
        <f t="shared" si="2"/>
        <v>0</v>
      </c>
      <c r="J24" s="67" t="s">
        <v>71</v>
      </c>
      <c r="K24" s="68"/>
      <c r="L24" s="68"/>
      <c r="M24" s="68"/>
      <c r="N24" s="68"/>
      <c r="O24" s="69"/>
    </row>
    <row r="25" spans="1:15" ht="117.75" customHeight="1">
      <c r="A25" s="3">
        <v>26</v>
      </c>
      <c r="B25" s="3" t="s">
        <v>40</v>
      </c>
      <c r="C25" s="3"/>
      <c r="D25" s="17"/>
      <c r="E25" s="18">
        <v>2</v>
      </c>
      <c r="F25" s="19">
        <f t="shared" si="0"/>
        <v>0</v>
      </c>
      <c r="G25" s="49">
        <v>0.23</v>
      </c>
      <c r="H25" s="20">
        <f t="shared" si="1"/>
        <v>0</v>
      </c>
      <c r="I25" s="20">
        <f t="shared" si="2"/>
        <v>0</v>
      </c>
      <c r="J25" s="67" t="s">
        <v>71</v>
      </c>
      <c r="K25" s="68"/>
      <c r="L25" s="68"/>
      <c r="M25" s="68"/>
      <c r="N25" s="68"/>
      <c r="O25" s="69"/>
    </row>
    <row r="26" spans="1:15" ht="120.75" customHeight="1">
      <c r="A26" s="3">
        <v>27</v>
      </c>
      <c r="B26" s="3" t="s">
        <v>7</v>
      </c>
      <c r="C26" s="3"/>
      <c r="D26" s="17"/>
      <c r="E26" s="18">
        <v>4</v>
      </c>
      <c r="F26" s="19">
        <f t="shared" si="0"/>
        <v>0</v>
      </c>
      <c r="G26" s="49">
        <v>0.23</v>
      </c>
      <c r="H26" s="20">
        <f t="shared" si="1"/>
        <v>0</v>
      </c>
      <c r="I26" s="20">
        <f t="shared" si="2"/>
        <v>0</v>
      </c>
      <c r="J26" s="67" t="s">
        <v>71</v>
      </c>
      <c r="K26" s="68"/>
      <c r="L26" s="68"/>
      <c r="M26" s="68"/>
      <c r="N26" s="68"/>
      <c r="O26" s="69"/>
    </row>
    <row r="27" spans="1:15" ht="135" customHeight="1">
      <c r="A27" s="3">
        <v>28</v>
      </c>
      <c r="B27" s="3" t="s">
        <v>41</v>
      </c>
      <c r="C27" s="3"/>
      <c r="D27" s="17"/>
      <c r="E27" s="18">
        <v>2</v>
      </c>
      <c r="F27" s="19">
        <f t="shared" si="0"/>
        <v>0</v>
      </c>
      <c r="G27" s="49">
        <v>0.23</v>
      </c>
      <c r="H27" s="20">
        <f t="shared" si="1"/>
        <v>0</v>
      </c>
      <c r="I27" s="20">
        <f t="shared" si="2"/>
        <v>0</v>
      </c>
      <c r="J27" s="67" t="s">
        <v>71</v>
      </c>
      <c r="K27" s="68"/>
      <c r="L27" s="68"/>
      <c r="M27" s="68"/>
      <c r="N27" s="68"/>
      <c r="O27" s="69"/>
    </row>
    <row r="28" spans="1:15" ht="135" customHeight="1">
      <c r="A28" s="3">
        <v>29</v>
      </c>
      <c r="B28" s="3" t="s">
        <v>6</v>
      </c>
      <c r="C28" s="3"/>
      <c r="D28" s="17"/>
      <c r="E28" s="18">
        <v>8</v>
      </c>
      <c r="F28" s="19">
        <f t="shared" si="0"/>
        <v>0</v>
      </c>
      <c r="G28" s="49">
        <v>0.23</v>
      </c>
      <c r="H28" s="20">
        <f t="shared" si="1"/>
        <v>0</v>
      </c>
      <c r="I28" s="20">
        <f t="shared" si="2"/>
        <v>0</v>
      </c>
      <c r="J28" s="67" t="s">
        <v>71</v>
      </c>
      <c r="K28" s="68"/>
      <c r="L28" s="68"/>
      <c r="M28" s="68"/>
      <c r="N28" s="68"/>
      <c r="O28" s="69"/>
    </row>
    <row r="29" spans="1:15" ht="123" customHeight="1">
      <c r="A29" s="3">
        <v>31</v>
      </c>
      <c r="B29" s="3" t="s">
        <v>5</v>
      </c>
      <c r="C29" s="3"/>
      <c r="D29" s="17"/>
      <c r="E29" s="18">
        <v>4</v>
      </c>
      <c r="F29" s="19">
        <f t="shared" si="0"/>
        <v>0</v>
      </c>
      <c r="G29" s="49">
        <v>0.23</v>
      </c>
      <c r="H29" s="20">
        <f t="shared" si="1"/>
        <v>0</v>
      </c>
      <c r="I29" s="20">
        <f t="shared" si="2"/>
        <v>0</v>
      </c>
      <c r="J29" s="67" t="s">
        <v>71</v>
      </c>
      <c r="K29" s="68"/>
      <c r="L29" s="68"/>
      <c r="M29" s="68"/>
      <c r="N29" s="68"/>
      <c r="O29" s="69"/>
    </row>
    <row r="30" spans="1:15" ht="126" customHeight="1">
      <c r="A30" s="3">
        <v>33</v>
      </c>
      <c r="B30" s="3" t="s">
        <v>15</v>
      </c>
      <c r="C30" s="3"/>
      <c r="D30" s="17"/>
      <c r="E30" s="18">
        <v>2</v>
      </c>
      <c r="F30" s="19">
        <f t="shared" si="0"/>
        <v>0</v>
      </c>
      <c r="G30" s="49">
        <v>0.23</v>
      </c>
      <c r="H30" s="20">
        <f t="shared" si="1"/>
        <v>0</v>
      </c>
      <c r="I30" s="20">
        <f t="shared" si="2"/>
        <v>0</v>
      </c>
      <c r="J30" s="67" t="s">
        <v>71</v>
      </c>
      <c r="K30" s="68"/>
      <c r="L30" s="68"/>
      <c r="M30" s="68"/>
      <c r="N30" s="68"/>
      <c r="O30" s="69"/>
    </row>
    <row r="31" spans="1:15" ht="126.75" customHeight="1">
      <c r="A31" s="3">
        <v>34</v>
      </c>
      <c r="B31" s="3" t="s">
        <v>42</v>
      </c>
      <c r="C31" s="3"/>
      <c r="D31" s="17"/>
      <c r="E31" s="18">
        <v>1</v>
      </c>
      <c r="F31" s="19">
        <f t="shared" si="0"/>
        <v>0</v>
      </c>
      <c r="G31" s="49">
        <v>0.23</v>
      </c>
      <c r="H31" s="20">
        <f t="shared" si="1"/>
        <v>0</v>
      </c>
      <c r="I31" s="20">
        <f t="shared" si="2"/>
        <v>0</v>
      </c>
      <c r="J31" s="67" t="s">
        <v>71</v>
      </c>
      <c r="K31" s="68"/>
      <c r="L31" s="68"/>
      <c r="M31" s="68"/>
      <c r="N31" s="68"/>
      <c r="O31" s="69"/>
    </row>
    <row r="32" spans="1:15" ht="121.5" customHeight="1">
      <c r="A32" s="3">
        <v>35</v>
      </c>
      <c r="B32" s="3" t="s">
        <v>16</v>
      </c>
      <c r="C32" s="3"/>
      <c r="D32" s="17"/>
      <c r="E32" s="18">
        <v>7</v>
      </c>
      <c r="F32" s="19">
        <f t="shared" si="0"/>
        <v>0</v>
      </c>
      <c r="G32" s="49">
        <v>0.23</v>
      </c>
      <c r="H32" s="20">
        <f t="shared" si="1"/>
        <v>0</v>
      </c>
      <c r="I32" s="20">
        <f t="shared" si="2"/>
        <v>0</v>
      </c>
      <c r="J32" s="67" t="s">
        <v>71</v>
      </c>
      <c r="K32" s="68"/>
      <c r="L32" s="68"/>
      <c r="M32" s="68"/>
      <c r="N32" s="68"/>
      <c r="O32" s="69"/>
    </row>
    <row r="33" spans="1:15" ht="91.5" customHeight="1">
      <c r="A33" s="3">
        <v>36</v>
      </c>
      <c r="B33" s="3" t="s">
        <v>43</v>
      </c>
      <c r="C33" s="3"/>
      <c r="D33" s="17"/>
      <c r="E33" s="18">
        <v>1</v>
      </c>
      <c r="F33" s="19">
        <f t="shared" si="0"/>
        <v>0</v>
      </c>
      <c r="G33" s="49">
        <v>0.23</v>
      </c>
      <c r="H33" s="20">
        <f t="shared" si="1"/>
        <v>0</v>
      </c>
      <c r="I33" s="20">
        <f t="shared" si="2"/>
        <v>0</v>
      </c>
      <c r="J33" s="67" t="s">
        <v>71</v>
      </c>
      <c r="K33" s="68"/>
      <c r="L33" s="68"/>
      <c r="M33" s="68"/>
      <c r="N33" s="68"/>
      <c r="O33" s="69"/>
    </row>
    <row r="34" spans="1:15" ht="84" customHeight="1">
      <c r="A34" s="3">
        <v>37</v>
      </c>
      <c r="B34" s="3" t="s">
        <v>17</v>
      </c>
      <c r="C34" s="3"/>
      <c r="D34" s="17"/>
      <c r="E34" s="18">
        <v>9</v>
      </c>
      <c r="F34" s="19">
        <f t="shared" si="0"/>
        <v>0</v>
      </c>
      <c r="G34" s="49">
        <v>0.23</v>
      </c>
      <c r="H34" s="20">
        <f t="shared" si="1"/>
        <v>0</v>
      </c>
      <c r="I34" s="20">
        <f t="shared" si="2"/>
        <v>0</v>
      </c>
      <c r="J34" s="67" t="s">
        <v>71</v>
      </c>
      <c r="K34" s="68"/>
      <c r="L34" s="68"/>
      <c r="M34" s="68"/>
      <c r="N34" s="68"/>
      <c r="O34" s="69"/>
    </row>
    <row r="35" spans="1:15" ht="135" customHeight="1">
      <c r="A35" s="3">
        <v>41</v>
      </c>
      <c r="B35" s="3" t="s">
        <v>18</v>
      </c>
      <c r="C35" s="3"/>
      <c r="D35" s="17"/>
      <c r="E35" s="18">
        <v>1</v>
      </c>
      <c r="F35" s="19">
        <f t="shared" si="0"/>
        <v>0</v>
      </c>
      <c r="G35" s="49">
        <v>0.23</v>
      </c>
      <c r="H35" s="20">
        <f t="shared" si="1"/>
        <v>0</v>
      </c>
      <c r="I35" s="20">
        <f t="shared" si="2"/>
        <v>0</v>
      </c>
      <c r="J35" s="67" t="s">
        <v>71</v>
      </c>
      <c r="K35" s="68"/>
      <c r="L35" s="68"/>
      <c r="M35" s="68"/>
      <c r="N35" s="68"/>
      <c r="O35" s="69"/>
    </row>
    <row r="36" spans="1:15" ht="135" customHeight="1">
      <c r="A36" s="3">
        <v>42</v>
      </c>
      <c r="B36" s="3" t="s">
        <v>45</v>
      </c>
      <c r="C36" s="3"/>
      <c r="D36" s="17"/>
      <c r="E36" s="18">
        <v>2</v>
      </c>
      <c r="F36" s="19">
        <f t="shared" si="0"/>
        <v>0</v>
      </c>
      <c r="G36" s="49">
        <v>0.23</v>
      </c>
      <c r="H36" s="20">
        <f t="shared" si="1"/>
        <v>0</v>
      </c>
      <c r="I36" s="20">
        <f t="shared" si="2"/>
        <v>0</v>
      </c>
      <c r="J36" s="67" t="s">
        <v>71</v>
      </c>
      <c r="K36" s="68"/>
      <c r="L36" s="68"/>
      <c r="M36" s="68"/>
      <c r="N36" s="68"/>
      <c r="O36" s="69"/>
    </row>
    <row r="37" spans="1:15" ht="135" customHeight="1" thickBot="1">
      <c r="A37" s="4">
        <v>43</v>
      </c>
      <c r="B37" s="4" t="s">
        <v>46</v>
      </c>
      <c r="C37" s="4"/>
      <c r="D37" s="22"/>
      <c r="E37" s="23">
        <v>4</v>
      </c>
      <c r="F37" s="24">
        <f t="shared" si="0"/>
        <v>0</v>
      </c>
      <c r="G37" s="50">
        <v>0.23</v>
      </c>
      <c r="H37" s="25">
        <f t="shared" si="1"/>
        <v>0</v>
      </c>
      <c r="I37" s="25">
        <f t="shared" si="2"/>
        <v>0</v>
      </c>
      <c r="J37" s="67" t="s">
        <v>71</v>
      </c>
      <c r="K37" s="68"/>
      <c r="L37" s="68"/>
      <c r="M37" s="68"/>
      <c r="N37" s="68"/>
      <c r="O37" s="69"/>
    </row>
    <row r="38" spans="1:15" ht="15.75" thickBot="1">
      <c r="E38" s="54" t="s">
        <v>64</v>
      </c>
      <c r="F38" s="55">
        <f>SUM(F5:F37)</f>
        <v>0</v>
      </c>
      <c r="G38" s="57"/>
      <c r="H38" s="57">
        <f>SUM(H5:H37)</f>
        <v>0</v>
      </c>
      <c r="I38" s="58">
        <f>SUM(I5:I37)</f>
        <v>0</v>
      </c>
      <c r="K38" s="54" t="s">
        <v>64</v>
      </c>
      <c r="L38" s="60">
        <f>SUM(J18,J20)</f>
        <v>0</v>
      </c>
      <c r="M38" s="66"/>
      <c r="N38" s="60">
        <f>SUM(N18,N20)</f>
        <v>0</v>
      </c>
      <c r="O38" s="59">
        <f>SUM(O18,O20)</f>
        <v>0</v>
      </c>
    </row>
    <row r="39" spans="1:15" ht="15.75" thickBot="1"/>
    <row r="40" spans="1:15">
      <c r="D40" s="37" t="s">
        <v>65</v>
      </c>
      <c r="E40" s="38" t="s">
        <v>66</v>
      </c>
      <c r="F40" s="43">
        <f>SUM(F38,L38)</f>
        <v>0</v>
      </c>
      <c r="G40" s="47"/>
    </row>
    <row r="41" spans="1:15" ht="83.25" customHeight="1" thickBot="1">
      <c r="D41" s="39" t="s">
        <v>65</v>
      </c>
      <c r="E41" s="40" t="s">
        <v>67</v>
      </c>
      <c r="F41" s="52">
        <f>SUM(I38,O38)</f>
        <v>0</v>
      </c>
      <c r="L41" s="83" t="s">
        <v>72</v>
      </c>
      <c r="M41" s="83"/>
      <c r="N41" s="83"/>
      <c r="O41" s="83"/>
    </row>
    <row r="44" spans="1:15" ht="244.5" customHeight="1" thickBot="1">
      <c r="A44" s="70" t="s">
        <v>70</v>
      </c>
      <c r="B44" s="71"/>
      <c r="C44" s="71"/>
      <c r="D44" s="71"/>
      <c r="E44" s="71"/>
    </row>
  </sheetData>
  <mergeCells count="39">
    <mergeCell ref="A44:E44"/>
    <mergeCell ref="D3:I3"/>
    <mergeCell ref="J3:O3"/>
    <mergeCell ref="D2:O2"/>
    <mergeCell ref="A2:A4"/>
    <mergeCell ref="B2:B4"/>
    <mergeCell ref="C2:C4"/>
    <mergeCell ref="L41:O41"/>
    <mergeCell ref="J5:O5"/>
    <mergeCell ref="J6:O6"/>
    <mergeCell ref="J7:O7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9:O19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5:O35"/>
    <mergeCell ref="J36:O36"/>
    <mergeCell ref="J37:O37"/>
    <mergeCell ref="J30:O30"/>
    <mergeCell ref="J31:O31"/>
    <mergeCell ref="J32:O32"/>
    <mergeCell ref="J33:O33"/>
    <mergeCell ref="J34:O34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4252-C3E2-4A43-ABA5-2CDC4D369D40}">
  <sheetPr>
    <tabColor rgb="FF00B050"/>
    <pageSetUpPr fitToPage="1"/>
  </sheetPr>
  <dimension ref="A1:O12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ht="15.75" thickBot="1">
      <c r="B1" t="s">
        <v>77</v>
      </c>
    </row>
    <row r="2" spans="1:15" s="5" customFormat="1" ht="24" customHeight="1">
      <c r="A2" s="80" t="s">
        <v>0</v>
      </c>
      <c r="B2" s="80" t="s">
        <v>26</v>
      </c>
      <c r="C2" s="80" t="s">
        <v>27</v>
      </c>
      <c r="D2" s="76" t="s">
        <v>30</v>
      </c>
      <c r="E2" s="77"/>
      <c r="F2" s="77"/>
      <c r="G2" s="77"/>
      <c r="H2" s="77"/>
      <c r="I2" s="77"/>
      <c r="J2" s="77"/>
      <c r="K2" s="77"/>
      <c r="L2" s="77"/>
      <c r="M2" s="78"/>
      <c r="N2" s="78"/>
      <c r="O2" s="79"/>
    </row>
    <row r="3" spans="1:15" s="5" customFormat="1" ht="12.75">
      <c r="A3" s="81"/>
      <c r="B3" s="81"/>
      <c r="C3" s="81"/>
      <c r="D3" s="72" t="s">
        <v>29</v>
      </c>
      <c r="E3" s="73"/>
      <c r="F3" s="73"/>
      <c r="G3" s="73"/>
      <c r="H3" s="73"/>
      <c r="I3" s="73"/>
      <c r="J3" s="73" t="s">
        <v>52</v>
      </c>
      <c r="K3" s="73"/>
      <c r="L3" s="73"/>
      <c r="M3" s="74"/>
      <c r="N3" s="74"/>
      <c r="O3" s="75"/>
    </row>
    <row r="4" spans="1:15" s="5" customFormat="1" ht="26.25" thickBot="1">
      <c r="A4" s="82"/>
      <c r="B4" s="82"/>
      <c r="C4" s="82"/>
      <c r="D4" s="26" t="s">
        <v>53</v>
      </c>
      <c r="E4" s="27" t="s">
        <v>51</v>
      </c>
      <c r="F4" s="27" t="s">
        <v>54</v>
      </c>
      <c r="G4" s="27" t="s">
        <v>69</v>
      </c>
      <c r="H4" s="27" t="s">
        <v>68</v>
      </c>
      <c r="I4" s="27" t="s">
        <v>55</v>
      </c>
      <c r="J4" s="27" t="s">
        <v>53</v>
      </c>
      <c r="K4" s="27" t="s">
        <v>51</v>
      </c>
      <c r="L4" s="27" t="s">
        <v>54</v>
      </c>
      <c r="M4" s="27" t="s">
        <v>69</v>
      </c>
      <c r="N4" s="27" t="s">
        <v>68</v>
      </c>
      <c r="O4" s="28" t="s">
        <v>55</v>
      </c>
    </row>
    <row r="5" spans="1:15" ht="93.75" customHeight="1">
      <c r="A5" s="3">
        <v>7</v>
      </c>
      <c r="B5" s="3" t="s">
        <v>23</v>
      </c>
      <c r="C5" s="3"/>
      <c r="D5" s="17"/>
      <c r="E5" s="18">
        <v>1</v>
      </c>
      <c r="F5" s="19">
        <f t="shared" ref="F5:F7" si="0">D5*E5</f>
        <v>0</v>
      </c>
      <c r="G5" s="49">
        <v>0.23</v>
      </c>
      <c r="H5" s="20">
        <f t="shared" ref="H5:H7" si="1">F5*G5</f>
        <v>0</v>
      </c>
      <c r="I5" s="20">
        <f t="shared" ref="I5:I7" si="2">F5+H5</f>
        <v>0</v>
      </c>
      <c r="J5" s="84" t="s">
        <v>71</v>
      </c>
      <c r="K5" s="85"/>
      <c r="L5" s="85"/>
      <c r="M5" s="85"/>
      <c r="N5" s="85"/>
      <c r="O5" s="86"/>
    </row>
    <row r="6" spans="1:15" ht="93" customHeight="1">
      <c r="A6" s="3">
        <v>17</v>
      </c>
      <c r="B6" s="3" t="s">
        <v>8</v>
      </c>
      <c r="C6" s="3"/>
      <c r="D6" s="17"/>
      <c r="E6" s="18">
        <v>1</v>
      </c>
      <c r="F6" s="19">
        <f t="shared" si="0"/>
        <v>0</v>
      </c>
      <c r="G6" s="49">
        <v>0.23</v>
      </c>
      <c r="H6" s="20">
        <f t="shared" si="1"/>
        <v>0</v>
      </c>
      <c r="I6" s="20">
        <f t="shared" si="2"/>
        <v>0</v>
      </c>
      <c r="J6" s="67" t="s">
        <v>71</v>
      </c>
      <c r="K6" s="68"/>
      <c r="L6" s="68"/>
      <c r="M6" s="68"/>
      <c r="N6" s="68"/>
      <c r="O6" s="69"/>
    </row>
    <row r="7" spans="1:15" ht="90" customHeight="1" thickBot="1">
      <c r="A7" s="4">
        <v>19</v>
      </c>
      <c r="B7" s="4" t="s">
        <v>2</v>
      </c>
      <c r="C7" s="4"/>
      <c r="D7" s="22"/>
      <c r="E7" s="23">
        <v>1</v>
      </c>
      <c r="F7" s="24">
        <f t="shared" si="0"/>
        <v>0</v>
      </c>
      <c r="G7" s="50">
        <v>0.23</v>
      </c>
      <c r="H7" s="25">
        <f t="shared" si="1"/>
        <v>0</v>
      </c>
      <c r="I7" s="25">
        <f t="shared" si="2"/>
        <v>0</v>
      </c>
      <c r="J7" s="87" t="s">
        <v>71</v>
      </c>
      <c r="K7" s="88"/>
      <c r="L7" s="88"/>
      <c r="M7" s="88"/>
      <c r="N7" s="88"/>
      <c r="O7" s="89"/>
    </row>
    <row r="8" spans="1:15" ht="15.75" thickBot="1">
      <c r="D8" s="5"/>
      <c r="E8" s="54" t="s">
        <v>64</v>
      </c>
      <c r="F8" s="55">
        <f>SUM(F5:F7)</f>
        <v>0</v>
      </c>
      <c r="G8" s="57"/>
      <c r="H8" s="57">
        <f>SUM(H5:H7)</f>
        <v>0</v>
      </c>
      <c r="I8" s="58">
        <f>SUM(I5:I7)</f>
        <v>0</v>
      </c>
      <c r="J8" s="5"/>
      <c r="K8" s="54" t="s">
        <v>64</v>
      </c>
      <c r="L8" s="60" t="s">
        <v>71</v>
      </c>
      <c r="M8" s="57"/>
      <c r="N8" s="60" t="s">
        <v>71</v>
      </c>
      <c r="O8" s="59" t="s">
        <v>71</v>
      </c>
    </row>
    <row r="9" spans="1:15" ht="15.75" thickBot="1"/>
    <row r="10" spans="1:15">
      <c r="D10" s="37" t="s">
        <v>65</v>
      </c>
      <c r="E10" s="38" t="s">
        <v>66</v>
      </c>
      <c r="F10" s="43">
        <f>F8</f>
        <v>0</v>
      </c>
      <c r="G10" s="47"/>
    </row>
    <row r="11" spans="1:15" ht="15.75" thickBot="1">
      <c r="D11" s="39" t="s">
        <v>65</v>
      </c>
      <c r="E11" s="40" t="s">
        <v>67</v>
      </c>
      <c r="F11" s="52">
        <f>I8</f>
        <v>0</v>
      </c>
    </row>
    <row r="12" spans="1:15" ht="81.75" customHeight="1">
      <c r="L12" s="83" t="s">
        <v>72</v>
      </c>
      <c r="M12" s="83"/>
      <c r="N12" s="83"/>
      <c r="O12" s="83"/>
    </row>
  </sheetData>
  <mergeCells count="10">
    <mergeCell ref="L12:O12"/>
    <mergeCell ref="D2:O2"/>
    <mergeCell ref="D3:I3"/>
    <mergeCell ref="J3:O3"/>
    <mergeCell ref="A2:A4"/>
    <mergeCell ref="B2:B4"/>
    <mergeCell ref="C2:C4"/>
    <mergeCell ref="J5:O5"/>
    <mergeCell ref="J6:O6"/>
    <mergeCell ref="J7:O7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822E-AF6B-4745-ABD8-7F3F6319602E}">
  <sheetPr>
    <tabColor rgb="FF0070C0"/>
    <pageSetUpPr fitToPage="1"/>
  </sheetPr>
  <dimension ref="A1:O20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ht="15.75" thickBot="1">
      <c r="B1" t="s">
        <v>76</v>
      </c>
    </row>
    <row r="2" spans="1:15" s="5" customFormat="1" ht="24" customHeight="1">
      <c r="A2" s="80" t="s">
        <v>0</v>
      </c>
      <c r="B2" s="80" t="s">
        <v>26</v>
      </c>
      <c r="C2" s="80" t="s">
        <v>27</v>
      </c>
      <c r="D2" s="76" t="s">
        <v>31</v>
      </c>
      <c r="E2" s="77"/>
      <c r="F2" s="77"/>
      <c r="G2" s="77"/>
      <c r="H2" s="77"/>
      <c r="I2" s="77"/>
      <c r="J2" s="77"/>
      <c r="K2" s="77"/>
      <c r="L2" s="77"/>
      <c r="M2" s="78"/>
      <c r="N2" s="78"/>
      <c r="O2" s="79"/>
    </row>
    <row r="3" spans="1:15" s="5" customFormat="1" ht="12.75">
      <c r="A3" s="81"/>
      <c r="B3" s="81"/>
      <c r="C3" s="81"/>
      <c r="D3" s="72" t="s">
        <v>29</v>
      </c>
      <c r="E3" s="73"/>
      <c r="F3" s="73"/>
      <c r="G3" s="73"/>
      <c r="H3" s="73"/>
      <c r="I3" s="73"/>
      <c r="J3" s="73" t="s">
        <v>52</v>
      </c>
      <c r="K3" s="73"/>
      <c r="L3" s="73"/>
      <c r="M3" s="74"/>
      <c r="N3" s="74"/>
      <c r="O3" s="75"/>
    </row>
    <row r="4" spans="1:15" s="5" customFormat="1" ht="26.25" thickBot="1">
      <c r="A4" s="82"/>
      <c r="B4" s="82"/>
      <c r="C4" s="82"/>
      <c r="D4" s="26" t="s">
        <v>53</v>
      </c>
      <c r="E4" s="27" t="s">
        <v>51</v>
      </c>
      <c r="F4" s="27" t="s">
        <v>54</v>
      </c>
      <c r="G4" s="27" t="s">
        <v>69</v>
      </c>
      <c r="H4" s="27" t="s">
        <v>68</v>
      </c>
      <c r="I4" s="27" t="s">
        <v>55</v>
      </c>
      <c r="J4" s="27" t="s">
        <v>53</v>
      </c>
      <c r="K4" s="27" t="s">
        <v>51</v>
      </c>
      <c r="L4" s="27" t="s">
        <v>54</v>
      </c>
      <c r="M4" s="41" t="s">
        <v>69</v>
      </c>
      <c r="N4" s="41" t="s">
        <v>68</v>
      </c>
      <c r="O4" s="28" t="s">
        <v>55</v>
      </c>
    </row>
    <row r="5" spans="1:15" ht="92.25" customHeight="1">
      <c r="A5" s="3">
        <v>2</v>
      </c>
      <c r="B5" s="3" t="s">
        <v>9</v>
      </c>
      <c r="C5" s="3"/>
      <c r="D5" s="17"/>
      <c r="E5" s="18">
        <v>1</v>
      </c>
      <c r="F5" s="19">
        <f>D5*E5</f>
        <v>0</v>
      </c>
      <c r="G5" s="49">
        <v>0.23</v>
      </c>
      <c r="H5" s="20">
        <f>F5*G5</f>
        <v>0</v>
      </c>
      <c r="I5" s="20">
        <f>F5+H5</f>
        <v>0</v>
      </c>
      <c r="J5" s="84" t="s">
        <v>71</v>
      </c>
      <c r="K5" s="85"/>
      <c r="L5" s="85"/>
      <c r="M5" s="85"/>
      <c r="N5" s="85"/>
      <c r="O5" s="86"/>
    </row>
    <row r="6" spans="1:15" ht="96" customHeight="1">
      <c r="A6" s="3">
        <v>3</v>
      </c>
      <c r="B6" s="3" t="s">
        <v>10</v>
      </c>
      <c r="C6" s="3"/>
      <c r="D6" s="17"/>
      <c r="E6" s="18">
        <v>1</v>
      </c>
      <c r="F6" s="19">
        <f>D6*E6</f>
        <v>0</v>
      </c>
      <c r="G6" s="49">
        <v>0.23</v>
      </c>
      <c r="H6" s="20">
        <f>F6*G6</f>
        <v>0</v>
      </c>
      <c r="I6" s="20">
        <f>F6+H6</f>
        <v>0</v>
      </c>
      <c r="J6" s="67" t="s">
        <v>71</v>
      </c>
      <c r="K6" s="68"/>
      <c r="L6" s="68"/>
      <c r="M6" s="68"/>
      <c r="N6" s="68"/>
      <c r="O6" s="69"/>
    </row>
    <row r="7" spans="1:15" ht="78.75" customHeight="1">
      <c r="A7" s="3">
        <v>11</v>
      </c>
      <c r="B7" s="3" t="s">
        <v>19</v>
      </c>
      <c r="C7" s="3"/>
      <c r="D7" s="17"/>
      <c r="E7" s="18">
        <v>2</v>
      </c>
      <c r="F7" s="19">
        <f t="shared" ref="F7:F14" si="0">D7*E7</f>
        <v>0</v>
      </c>
      <c r="G7" s="49">
        <v>0.23</v>
      </c>
      <c r="H7" s="20">
        <f t="shared" ref="H7:H14" si="1">F7*G7</f>
        <v>0</v>
      </c>
      <c r="I7" s="20">
        <f t="shared" ref="I7:I15" si="2">F7+H7</f>
        <v>0</v>
      </c>
      <c r="J7" s="67" t="s">
        <v>71</v>
      </c>
      <c r="K7" s="68"/>
      <c r="L7" s="68"/>
      <c r="M7" s="68"/>
      <c r="N7" s="68"/>
      <c r="O7" s="69"/>
    </row>
    <row r="8" spans="1:15" ht="96.75" customHeight="1">
      <c r="A8" s="3">
        <v>14</v>
      </c>
      <c r="B8" s="3" t="s">
        <v>13</v>
      </c>
      <c r="C8" s="3"/>
      <c r="D8" s="17"/>
      <c r="E8" s="18">
        <v>1</v>
      </c>
      <c r="F8" s="19">
        <f t="shared" si="0"/>
        <v>0</v>
      </c>
      <c r="G8" s="49">
        <v>0.23</v>
      </c>
      <c r="H8" s="20">
        <f t="shared" si="1"/>
        <v>0</v>
      </c>
      <c r="I8" s="20">
        <f t="shared" si="2"/>
        <v>0</v>
      </c>
      <c r="J8" s="67" t="s">
        <v>71</v>
      </c>
      <c r="K8" s="68"/>
      <c r="L8" s="68"/>
      <c r="M8" s="68"/>
      <c r="N8" s="68"/>
      <c r="O8" s="69"/>
    </row>
    <row r="9" spans="1:15" ht="93" customHeight="1">
      <c r="A9" s="3">
        <v>17</v>
      </c>
      <c r="B9" s="3" t="s">
        <v>8</v>
      </c>
      <c r="C9" s="3"/>
      <c r="D9" s="17"/>
      <c r="E9" s="18">
        <v>1</v>
      </c>
      <c r="F9" s="19">
        <f t="shared" si="0"/>
        <v>0</v>
      </c>
      <c r="G9" s="49">
        <v>0.23</v>
      </c>
      <c r="H9" s="20">
        <f t="shared" si="1"/>
        <v>0</v>
      </c>
      <c r="I9" s="20">
        <f t="shared" si="2"/>
        <v>0</v>
      </c>
      <c r="J9" s="67" t="s">
        <v>71</v>
      </c>
      <c r="K9" s="68"/>
      <c r="L9" s="68"/>
      <c r="M9" s="68"/>
      <c r="N9" s="68"/>
      <c r="O9" s="69"/>
    </row>
    <row r="10" spans="1:15" ht="90" customHeight="1">
      <c r="A10" s="3">
        <v>19</v>
      </c>
      <c r="B10" s="3" t="s">
        <v>2</v>
      </c>
      <c r="C10" s="3"/>
      <c r="D10" s="17"/>
      <c r="E10" s="18">
        <v>2</v>
      </c>
      <c r="F10" s="19">
        <f t="shared" si="0"/>
        <v>0</v>
      </c>
      <c r="G10" s="49">
        <v>0.23</v>
      </c>
      <c r="H10" s="20">
        <f t="shared" si="1"/>
        <v>0</v>
      </c>
      <c r="I10" s="20">
        <f t="shared" si="2"/>
        <v>0</v>
      </c>
      <c r="J10" s="67" t="s">
        <v>71</v>
      </c>
      <c r="K10" s="68"/>
      <c r="L10" s="68"/>
      <c r="M10" s="68"/>
      <c r="N10" s="68"/>
      <c r="O10" s="69"/>
    </row>
    <row r="11" spans="1:15" ht="107.25" customHeight="1">
      <c r="A11" s="3">
        <v>23</v>
      </c>
      <c r="B11" s="3" t="s">
        <v>3</v>
      </c>
      <c r="C11" s="3"/>
      <c r="D11" s="17"/>
      <c r="E11" s="18">
        <v>1</v>
      </c>
      <c r="F11" s="19">
        <f t="shared" si="0"/>
        <v>0</v>
      </c>
      <c r="G11" s="49">
        <v>0.23</v>
      </c>
      <c r="H11" s="20">
        <f t="shared" si="1"/>
        <v>0</v>
      </c>
      <c r="I11" s="20">
        <f t="shared" si="2"/>
        <v>0</v>
      </c>
      <c r="J11" s="67" t="s">
        <v>71</v>
      </c>
      <c r="K11" s="68"/>
      <c r="L11" s="68"/>
      <c r="M11" s="68"/>
      <c r="N11" s="68"/>
      <c r="O11" s="69"/>
    </row>
    <row r="12" spans="1:15" ht="135" customHeight="1">
      <c r="A12" s="3">
        <v>28</v>
      </c>
      <c r="B12" s="3" t="s">
        <v>41</v>
      </c>
      <c r="C12" s="3"/>
      <c r="D12" s="17"/>
      <c r="E12" s="18">
        <v>1</v>
      </c>
      <c r="F12" s="19">
        <f t="shared" si="0"/>
        <v>0</v>
      </c>
      <c r="G12" s="49">
        <v>0.23</v>
      </c>
      <c r="H12" s="20">
        <f t="shared" si="1"/>
        <v>0</v>
      </c>
      <c r="I12" s="20">
        <f t="shared" si="2"/>
        <v>0</v>
      </c>
      <c r="J12" s="67" t="s">
        <v>71</v>
      </c>
      <c r="K12" s="68"/>
      <c r="L12" s="68"/>
      <c r="M12" s="68"/>
      <c r="N12" s="68"/>
      <c r="O12" s="69"/>
    </row>
    <row r="13" spans="1:15" ht="121.5" customHeight="1">
      <c r="A13" s="3">
        <v>35</v>
      </c>
      <c r="B13" s="3" t="s">
        <v>16</v>
      </c>
      <c r="C13" s="3"/>
      <c r="D13" s="17"/>
      <c r="E13" s="18">
        <v>4</v>
      </c>
      <c r="F13" s="19">
        <f t="shared" si="0"/>
        <v>0</v>
      </c>
      <c r="G13" s="49">
        <v>0.23</v>
      </c>
      <c r="H13" s="20">
        <f t="shared" si="1"/>
        <v>0</v>
      </c>
      <c r="I13" s="20">
        <f t="shared" si="2"/>
        <v>0</v>
      </c>
      <c r="J13" s="67" t="s">
        <v>71</v>
      </c>
      <c r="K13" s="68"/>
      <c r="L13" s="68"/>
      <c r="M13" s="68"/>
      <c r="N13" s="68"/>
      <c r="O13" s="69"/>
    </row>
    <row r="14" spans="1:15" ht="84" customHeight="1">
      <c r="A14" s="3">
        <v>37</v>
      </c>
      <c r="B14" s="3" t="s">
        <v>17</v>
      </c>
      <c r="C14" s="3"/>
      <c r="D14" s="17"/>
      <c r="E14" s="18">
        <v>4</v>
      </c>
      <c r="F14" s="19">
        <f t="shared" si="0"/>
        <v>0</v>
      </c>
      <c r="G14" s="49">
        <v>0.23</v>
      </c>
      <c r="H14" s="20">
        <f t="shared" si="1"/>
        <v>0</v>
      </c>
      <c r="I14" s="20">
        <f t="shared" si="2"/>
        <v>0</v>
      </c>
      <c r="J14" s="67" t="s">
        <v>71</v>
      </c>
      <c r="K14" s="68"/>
      <c r="L14" s="68"/>
      <c r="M14" s="68"/>
      <c r="N14" s="68"/>
      <c r="O14" s="69"/>
    </row>
    <row r="15" spans="1:15" ht="135" customHeight="1" thickBot="1">
      <c r="A15" s="4">
        <v>46</v>
      </c>
      <c r="B15" s="4" t="s">
        <v>63</v>
      </c>
      <c r="C15" s="4"/>
      <c r="D15" s="22"/>
      <c r="E15" s="62">
        <v>1</v>
      </c>
      <c r="F15" s="24">
        <f>D15*E15</f>
        <v>0</v>
      </c>
      <c r="G15" s="50">
        <v>0.23</v>
      </c>
      <c r="H15" s="25">
        <f>F15*G15</f>
        <v>0</v>
      </c>
      <c r="I15" s="25">
        <f t="shared" si="2"/>
        <v>0</v>
      </c>
      <c r="J15" s="87" t="s">
        <v>71</v>
      </c>
      <c r="K15" s="88"/>
      <c r="L15" s="88"/>
      <c r="M15" s="88"/>
      <c r="N15" s="88"/>
      <c r="O15" s="89"/>
    </row>
    <row r="16" spans="1:15" ht="15.75" thickBot="1">
      <c r="E16" s="36" t="s">
        <v>64</v>
      </c>
      <c r="F16" s="42">
        <f>SUM(F5:F15)</f>
        <v>0</v>
      </c>
      <c r="G16" s="46"/>
      <c r="H16" s="46">
        <f>SUM(H5:H15)</f>
        <v>0</v>
      </c>
      <c r="I16" s="51">
        <f>SUM(I5:I15)</f>
        <v>0</v>
      </c>
      <c r="K16" s="36" t="s">
        <v>64</v>
      </c>
      <c r="L16" s="63" t="s">
        <v>71</v>
      </c>
      <c r="M16" s="64"/>
      <c r="N16" s="63" t="s">
        <v>71</v>
      </c>
      <c r="O16" s="65" t="s">
        <v>71</v>
      </c>
    </row>
    <row r="17" spans="4:15" ht="15.75" thickBot="1"/>
    <row r="18" spans="4:15">
      <c r="D18" s="37" t="s">
        <v>65</v>
      </c>
      <c r="E18" s="38" t="s">
        <v>66</v>
      </c>
      <c r="F18" s="43">
        <f>F16</f>
        <v>0</v>
      </c>
      <c r="G18" s="47"/>
    </row>
    <row r="19" spans="4:15" ht="15.75" thickBot="1">
      <c r="D19" s="39" t="s">
        <v>65</v>
      </c>
      <c r="E19" s="40" t="s">
        <v>67</v>
      </c>
      <c r="F19" s="52">
        <f>I16</f>
        <v>0</v>
      </c>
    </row>
    <row r="20" spans="4:15" ht="65.25" customHeight="1">
      <c r="L20" s="83" t="s">
        <v>72</v>
      </c>
      <c r="M20" s="83"/>
      <c r="N20" s="83"/>
      <c r="O20" s="83"/>
    </row>
  </sheetData>
  <mergeCells count="18">
    <mergeCell ref="A2:A4"/>
    <mergeCell ref="B2:B4"/>
    <mergeCell ref="C2:C4"/>
    <mergeCell ref="J5:O5"/>
    <mergeCell ref="J6:O6"/>
    <mergeCell ref="J14:O14"/>
    <mergeCell ref="J15:O15"/>
    <mergeCell ref="L20:O20"/>
    <mergeCell ref="D2:O2"/>
    <mergeCell ref="D3:I3"/>
    <mergeCell ref="J3:O3"/>
    <mergeCell ref="J7:O7"/>
    <mergeCell ref="J8:O8"/>
    <mergeCell ref="J9:O9"/>
    <mergeCell ref="J10:O10"/>
    <mergeCell ref="J11:O11"/>
    <mergeCell ref="J12:O12"/>
    <mergeCell ref="J13:O13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0228-CF63-441C-8013-77FAA4D8AB37}">
  <sheetPr>
    <tabColor rgb="FFFFFF00"/>
    <pageSetUpPr fitToPage="1"/>
  </sheetPr>
  <dimension ref="A1:O19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ht="15.75" thickBot="1">
      <c r="B1" t="s">
        <v>75</v>
      </c>
    </row>
    <row r="2" spans="1:15" s="5" customFormat="1" ht="24" customHeight="1">
      <c r="A2" s="80" t="s">
        <v>0</v>
      </c>
      <c r="B2" s="80" t="s">
        <v>26</v>
      </c>
      <c r="C2" s="80" t="s">
        <v>27</v>
      </c>
      <c r="D2" s="76" t="s">
        <v>32</v>
      </c>
      <c r="E2" s="77"/>
      <c r="F2" s="77"/>
      <c r="G2" s="77"/>
      <c r="H2" s="77"/>
      <c r="I2" s="77"/>
      <c r="J2" s="77"/>
      <c r="K2" s="77"/>
      <c r="L2" s="77"/>
      <c r="M2" s="78"/>
      <c r="N2" s="78"/>
      <c r="O2" s="79"/>
    </row>
    <row r="3" spans="1:15" s="5" customFormat="1" ht="12.75">
      <c r="A3" s="81"/>
      <c r="B3" s="81"/>
      <c r="C3" s="81"/>
      <c r="D3" s="72" t="s">
        <v>29</v>
      </c>
      <c r="E3" s="73"/>
      <c r="F3" s="73"/>
      <c r="G3" s="73"/>
      <c r="H3" s="73"/>
      <c r="I3" s="73"/>
      <c r="J3" s="73" t="s">
        <v>52</v>
      </c>
      <c r="K3" s="73"/>
      <c r="L3" s="73"/>
      <c r="M3" s="74"/>
      <c r="N3" s="74"/>
      <c r="O3" s="75"/>
    </row>
    <row r="4" spans="1:15" s="5" customFormat="1" ht="26.25" thickBot="1">
      <c r="A4" s="82"/>
      <c r="B4" s="82"/>
      <c r="C4" s="82"/>
      <c r="D4" s="26" t="s">
        <v>53</v>
      </c>
      <c r="E4" s="27" t="s">
        <v>51</v>
      </c>
      <c r="F4" s="27" t="s">
        <v>54</v>
      </c>
      <c r="G4" s="27" t="s">
        <v>69</v>
      </c>
      <c r="H4" s="27" t="s">
        <v>68</v>
      </c>
      <c r="I4" s="27" t="s">
        <v>55</v>
      </c>
      <c r="J4" s="27" t="s">
        <v>53</v>
      </c>
      <c r="K4" s="27" t="s">
        <v>51</v>
      </c>
      <c r="L4" s="27" t="s">
        <v>54</v>
      </c>
      <c r="M4" s="27" t="s">
        <v>69</v>
      </c>
      <c r="N4" s="41" t="s">
        <v>68</v>
      </c>
      <c r="O4" s="28" t="s">
        <v>55</v>
      </c>
    </row>
    <row r="5" spans="1:15" ht="95.25" customHeight="1">
      <c r="A5" s="2">
        <v>1</v>
      </c>
      <c r="B5" s="2" t="s">
        <v>11</v>
      </c>
      <c r="C5" s="2"/>
      <c r="D5" s="12"/>
      <c r="E5" s="13">
        <v>1</v>
      </c>
      <c r="F5" s="14">
        <f t="shared" ref="F5:F14" si="0">D5*E5</f>
        <v>0</v>
      </c>
      <c r="G5" s="48">
        <v>0.23</v>
      </c>
      <c r="H5" s="15">
        <f>F5*G5</f>
        <v>0</v>
      </c>
      <c r="I5" s="15">
        <f t="shared" ref="I5:I14" si="1">F5+H5</f>
        <v>0</v>
      </c>
      <c r="J5" s="84" t="s">
        <v>71</v>
      </c>
      <c r="K5" s="85"/>
      <c r="L5" s="85"/>
      <c r="M5" s="85"/>
      <c r="N5" s="85"/>
      <c r="O5" s="86"/>
    </row>
    <row r="6" spans="1:15" ht="93.75" customHeight="1">
      <c r="A6" s="3">
        <v>7</v>
      </c>
      <c r="B6" s="3" t="s">
        <v>23</v>
      </c>
      <c r="C6" s="3"/>
      <c r="D6" s="17"/>
      <c r="E6" s="18">
        <v>1</v>
      </c>
      <c r="F6" s="19">
        <f t="shared" si="0"/>
        <v>0</v>
      </c>
      <c r="G6" s="49">
        <v>0.23</v>
      </c>
      <c r="H6" s="20">
        <f t="shared" ref="H6:H13" si="2">F6*G6</f>
        <v>0</v>
      </c>
      <c r="I6" s="20">
        <f t="shared" si="1"/>
        <v>0</v>
      </c>
      <c r="J6" s="67" t="s">
        <v>71</v>
      </c>
      <c r="K6" s="68"/>
      <c r="L6" s="68"/>
      <c r="M6" s="68"/>
      <c r="N6" s="68"/>
      <c r="O6" s="69"/>
    </row>
    <row r="7" spans="1:15" ht="96.75" customHeight="1">
      <c r="A7" s="3">
        <v>14</v>
      </c>
      <c r="B7" s="3" t="s">
        <v>13</v>
      </c>
      <c r="C7" s="3"/>
      <c r="D7" s="17"/>
      <c r="E7" s="18">
        <v>1</v>
      </c>
      <c r="F7" s="19">
        <f t="shared" si="0"/>
        <v>0</v>
      </c>
      <c r="G7" s="49">
        <v>0.23</v>
      </c>
      <c r="H7" s="20">
        <f t="shared" si="2"/>
        <v>0</v>
      </c>
      <c r="I7" s="20">
        <f t="shared" si="1"/>
        <v>0</v>
      </c>
      <c r="J7" s="67" t="s">
        <v>71</v>
      </c>
      <c r="K7" s="68"/>
      <c r="L7" s="68"/>
      <c r="M7" s="68"/>
      <c r="N7" s="68"/>
      <c r="O7" s="69"/>
    </row>
    <row r="8" spans="1:15" ht="100.5" customHeight="1">
      <c r="A8" s="3">
        <v>16</v>
      </c>
      <c r="B8" s="3" t="s">
        <v>35</v>
      </c>
      <c r="C8" s="3"/>
      <c r="D8" s="17"/>
      <c r="E8" s="18">
        <v>1</v>
      </c>
      <c r="F8" s="19">
        <f t="shared" si="0"/>
        <v>0</v>
      </c>
      <c r="G8" s="49">
        <v>0.23</v>
      </c>
      <c r="H8" s="20">
        <f t="shared" si="2"/>
        <v>0</v>
      </c>
      <c r="I8" s="20">
        <f t="shared" si="1"/>
        <v>0</v>
      </c>
      <c r="J8" s="67" t="s">
        <v>71</v>
      </c>
      <c r="K8" s="68"/>
      <c r="L8" s="68"/>
      <c r="M8" s="68"/>
      <c r="N8" s="68"/>
      <c r="O8" s="69"/>
    </row>
    <row r="9" spans="1:15" ht="93" customHeight="1">
      <c r="A9" s="3">
        <v>17</v>
      </c>
      <c r="B9" s="3" t="s">
        <v>8</v>
      </c>
      <c r="C9" s="3"/>
      <c r="D9" s="17"/>
      <c r="E9" s="18">
        <v>1</v>
      </c>
      <c r="F9" s="19">
        <f t="shared" si="0"/>
        <v>0</v>
      </c>
      <c r="G9" s="49">
        <v>0.23</v>
      </c>
      <c r="H9" s="20">
        <f t="shared" si="2"/>
        <v>0</v>
      </c>
      <c r="I9" s="20">
        <f t="shared" si="1"/>
        <v>0</v>
      </c>
      <c r="J9" s="67" t="s">
        <v>71</v>
      </c>
      <c r="K9" s="68"/>
      <c r="L9" s="68"/>
      <c r="M9" s="68"/>
      <c r="N9" s="68"/>
      <c r="O9" s="69"/>
    </row>
    <row r="10" spans="1:15" ht="78" customHeight="1">
      <c r="A10" s="3">
        <v>18</v>
      </c>
      <c r="B10" s="3" t="s">
        <v>36</v>
      </c>
      <c r="C10" s="3"/>
      <c r="D10" s="17"/>
      <c r="E10" s="18">
        <v>1</v>
      </c>
      <c r="F10" s="19">
        <f t="shared" si="0"/>
        <v>0</v>
      </c>
      <c r="G10" s="49">
        <v>0.23</v>
      </c>
      <c r="H10" s="20">
        <f t="shared" si="2"/>
        <v>0</v>
      </c>
      <c r="I10" s="20">
        <f t="shared" si="1"/>
        <v>0</v>
      </c>
      <c r="J10" s="67" t="s">
        <v>71</v>
      </c>
      <c r="K10" s="68"/>
      <c r="L10" s="68"/>
      <c r="M10" s="68"/>
      <c r="N10" s="68"/>
      <c r="O10" s="69"/>
    </row>
    <row r="11" spans="1:15" ht="90" customHeight="1">
      <c r="A11" s="3">
        <v>19</v>
      </c>
      <c r="B11" s="3" t="s">
        <v>2</v>
      </c>
      <c r="C11" s="3"/>
      <c r="D11" s="17"/>
      <c r="E11" s="18">
        <v>1</v>
      </c>
      <c r="F11" s="19">
        <f t="shared" si="0"/>
        <v>0</v>
      </c>
      <c r="G11" s="49">
        <v>0.23</v>
      </c>
      <c r="H11" s="20">
        <f t="shared" si="2"/>
        <v>0</v>
      </c>
      <c r="I11" s="20">
        <f t="shared" si="1"/>
        <v>0</v>
      </c>
      <c r="J11" s="67" t="s">
        <v>71</v>
      </c>
      <c r="K11" s="68"/>
      <c r="L11" s="68"/>
      <c r="M11" s="68"/>
      <c r="N11" s="68"/>
      <c r="O11" s="69"/>
    </row>
    <row r="12" spans="1:15" ht="105" customHeight="1">
      <c r="A12" s="3">
        <v>22</v>
      </c>
      <c r="B12" s="3" t="s">
        <v>38</v>
      </c>
      <c r="C12" s="3"/>
      <c r="D12" s="17"/>
      <c r="E12" s="18">
        <v>1</v>
      </c>
      <c r="F12" s="19">
        <f t="shared" si="0"/>
        <v>0</v>
      </c>
      <c r="G12" s="49">
        <v>0.23</v>
      </c>
      <c r="H12" s="20">
        <f t="shared" si="2"/>
        <v>0</v>
      </c>
      <c r="I12" s="20">
        <f t="shared" si="1"/>
        <v>0</v>
      </c>
      <c r="J12" s="67" t="s">
        <v>71</v>
      </c>
      <c r="K12" s="68"/>
      <c r="L12" s="68"/>
      <c r="M12" s="68"/>
      <c r="N12" s="68"/>
      <c r="O12" s="69"/>
    </row>
    <row r="13" spans="1:15" ht="121.5" customHeight="1">
      <c r="A13" s="3">
        <v>38</v>
      </c>
      <c r="B13" s="3" t="s">
        <v>44</v>
      </c>
      <c r="C13" s="3"/>
      <c r="D13" s="17"/>
      <c r="E13" s="18">
        <v>1</v>
      </c>
      <c r="F13" s="19">
        <f t="shared" si="0"/>
        <v>0</v>
      </c>
      <c r="G13" s="49">
        <v>0.23</v>
      </c>
      <c r="H13" s="20">
        <f t="shared" si="2"/>
        <v>0</v>
      </c>
      <c r="I13" s="20">
        <f t="shared" si="1"/>
        <v>0</v>
      </c>
      <c r="J13" s="67" t="s">
        <v>71</v>
      </c>
      <c r="K13" s="68"/>
      <c r="L13" s="68"/>
      <c r="M13" s="68"/>
      <c r="N13" s="68"/>
      <c r="O13" s="69"/>
    </row>
    <row r="14" spans="1:15" ht="135" customHeight="1" thickBot="1">
      <c r="A14" s="4">
        <v>46</v>
      </c>
      <c r="B14" s="4" t="s">
        <v>57</v>
      </c>
      <c r="C14" s="4"/>
      <c r="D14" s="22"/>
      <c r="E14" s="62">
        <v>1</v>
      </c>
      <c r="F14" s="24">
        <f t="shared" si="0"/>
        <v>0</v>
      </c>
      <c r="G14" s="50">
        <v>0.23</v>
      </c>
      <c r="H14" s="25">
        <f>F14*G14</f>
        <v>0</v>
      </c>
      <c r="I14" s="25">
        <f t="shared" si="1"/>
        <v>0</v>
      </c>
      <c r="J14" s="87" t="s">
        <v>71</v>
      </c>
      <c r="K14" s="88"/>
      <c r="L14" s="88"/>
      <c r="M14" s="88"/>
      <c r="N14" s="88"/>
      <c r="O14" s="89"/>
    </row>
    <row r="15" spans="1:15" ht="15.75" thickBot="1">
      <c r="E15" s="36" t="s">
        <v>64</v>
      </c>
      <c r="F15" s="42">
        <f>SUM(F5:F14)</f>
        <v>0</v>
      </c>
      <c r="G15" s="46"/>
      <c r="H15" s="46">
        <f>SUM(H5:H14)</f>
        <v>0</v>
      </c>
      <c r="I15" s="51">
        <f>SUM(I5:I14)</f>
        <v>0</v>
      </c>
      <c r="K15" s="36" t="s">
        <v>64</v>
      </c>
      <c r="L15" s="63" t="s">
        <v>71</v>
      </c>
      <c r="M15" s="64"/>
      <c r="N15" s="63" t="s">
        <v>71</v>
      </c>
      <c r="O15" s="65" t="s">
        <v>71</v>
      </c>
    </row>
    <row r="16" spans="1:15" ht="15.75" thickBot="1"/>
    <row r="17" spans="4:15">
      <c r="D17" s="37" t="s">
        <v>65</v>
      </c>
      <c r="E17" s="38" t="s">
        <v>66</v>
      </c>
      <c r="F17" s="43">
        <f>F15</f>
        <v>0</v>
      </c>
      <c r="G17" s="47"/>
    </row>
    <row r="18" spans="4:15" ht="15.75" thickBot="1">
      <c r="D18" s="39" t="s">
        <v>65</v>
      </c>
      <c r="E18" s="40" t="s">
        <v>67</v>
      </c>
      <c r="F18" s="52">
        <f>I15</f>
        <v>0</v>
      </c>
    </row>
    <row r="19" spans="4:15" ht="84.75" customHeight="1">
      <c r="L19" s="83" t="s">
        <v>72</v>
      </c>
      <c r="M19" s="83"/>
      <c r="N19" s="83"/>
      <c r="O19" s="83"/>
    </row>
  </sheetData>
  <mergeCells count="17">
    <mergeCell ref="A2:A4"/>
    <mergeCell ref="B2:B4"/>
    <mergeCell ref="C2:C4"/>
    <mergeCell ref="J5:O5"/>
    <mergeCell ref="J6:O6"/>
    <mergeCell ref="J14:O14"/>
    <mergeCell ref="L19:O19"/>
    <mergeCell ref="D2:O2"/>
    <mergeCell ref="D3:I3"/>
    <mergeCell ref="J3:O3"/>
    <mergeCell ref="J7:O7"/>
    <mergeCell ref="J8:O8"/>
    <mergeCell ref="J9:O9"/>
    <mergeCell ref="J10:O10"/>
    <mergeCell ref="J11:O11"/>
    <mergeCell ref="J12:O12"/>
    <mergeCell ref="J13:O13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4DD9-4808-40B2-AF38-BBF33B097EB5}">
  <sheetPr>
    <tabColor theme="0" tint="-0.499984740745262"/>
    <pageSetUpPr fitToPage="1"/>
  </sheetPr>
  <dimension ref="A1:O13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5"/>
  <cols>
    <col min="1" max="1" width="7.85546875" customWidth="1"/>
    <col min="2" max="2" width="61.28515625" customWidth="1"/>
    <col min="3" max="3" width="26.28515625" customWidth="1"/>
    <col min="4" max="4" width="17.140625" bestFit="1" customWidth="1"/>
    <col min="5" max="5" width="8.85546875" bestFit="1" customWidth="1"/>
    <col min="6" max="6" width="13.42578125" bestFit="1" customWidth="1"/>
    <col min="7" max="8" width="13.42578125" customWidth="1"/>
    <col min="9" max="9" width="14.28515625" bestFit="1" customWidth="1"/>
    <col min="10" max="10" width="17.140625" bestFit="1" customWidth="1"/>
    <col min="11" max="11" width="7.85546875" bestFit="1" customWidth="1"/>
    <col min="12" max="12" width="13.42578125" bestFit="1" customWidth="1"/>
    <col min="13" max="14" width="13.42578125" customWidth="1"/>
    <col min="15" max="15" width="14.28515625" bestFit="1" customWidth="1"/>
  </cols>
  <sheetData>
    <row r="1" spans="1:15" ht="15.75" thickBot="1">
      <c r="B1" t="s">
        <v>73</v>
      </c>
    </row>
    <row r="2" spans="1:15" s="5" customFormat="1" ht="24" customHeight="1">
      <c r="A2" s="80" t="s">
        <v>0</v>
      </c>
      <c r="B2" s="80" t="s">
        <v>26</v>
      </c>
      <c r="C2" s="80" t="s">
        <v>27</v>
      </c>
      <c r="D2" s="76" t="s">
        <v>56</v>
      </c>
      <c r="E2" s="77"/>
      <c r="F2" s="77"/>
      <c r="G2" s="77"/>
      <c r="H2" s="77"/>
      <c r="I2" s="77"/>
      <c r="J2" s="77"/>
      <c r="K2" s="77"/>
      <c r="L2" s="77"/>
      <c r="M2" s="78"/>
      <c r="N2" s="78"/>
      <c r="O2" s="79"/>
    </row>
    <row r="3" spans="1:15" s="5" customFormat="1" ht="12.75">
      <c r="A3" s="81"/>
      <c r="B3" s="81"/>
      <c r="C3" s="81"/>
      <c r="D3" s="72" t="s">
        <v>29</v>
      </c>
      <c r="E3" s="73"/>
      <c r="F3" s="73"/>
      <c r="G3" s="73"/>
      <c r="H3" s="73"/>
      <c r="I3" s="73"/>
      <c r="J3" s="73" t="s">
        <v>52</v>
      </c>
      <c r="K3" s="73"/>
      <c r="L3" s="73"/>
      <c r="M3" s="74"/>
      <c r="N3" s="74"/>
      <c r="O3" s="75"/>
    </row>
    <row r="4" spans="1:15" s="5" customFormat="1" ht="26.25" thickBot="1">
      <c r="A4" s="82"/>
      <c r="B4" s="82"/>
      <c r="C4" s="82"/>
      <c r="D4" s="26" t="s">
        <v>53</v>
      </c>
      <c r="E4" s="27" t="s">
        <v>51</v>
      </c>
      <c r="F4" s="27" t="s">
        <v>54</v>
      </c>
      <c r="G4" s="27" t="s">
        <v>69</v>
      </c>
      <c r="H4" s="27" t="s">
        <v>68</v>
      </c>
      <c r="I4" s="27" t="s">
        <v>55</v>
      </c>
      <c r="J4" s="27" t="s">
        <v>53</v>
      </c>
      <c r="K4" s="27" t="s">
        <v>51</v>
      </c>
      <c r="L4" s="27" t="s">
        <v>54</v>
      </c>
      <c r="M4" s="27" t="s">
        <v>69</v>
      </c>
      <c r="N4" s="41" t="s">
        <v>68</v>
      </c>
      <c r="O4" s="28" t="s">
        <v>55</v>
      </c>
    </row>
    <row r="5" spans="1:15" ht="81" customHeight="1">
      <c r="A5" s="3">
        <v>10</v>
      </c>
      <c r="B5" s="3" t="s">
        <v>14</v>
      </c>
      <c r="C5" s="3"/>
      <c r="D5" s="17"/>
      <c r="E5" s="18">
        <v>1</v>
      </c>
      <c r="F5" s="19">
        <f t="shared" ref="F5:F8" si="0">D5*E5</f>
        <v>0</v>
      </c>
      <c r="G5" s="49">
        <v>0.23</v>
      </c>
      <c r="H5" s="20">
        <f t="shared" ref="H5:H8" si="1">F5*G5</f>
        <v>0</v>
      </c>
      <c r="I5" s="20">
        <f t="shared" ref="I5:I8" si="2">F5+H5</f>
        <v>0</v>
      </c>
      <c r="J5" s="84" t="s">
        <v>71</v>
      </c>
      <c r="K5" s="85"/>
      <c r="L5" s="85"/>
      <c r="M5" s="85"/>
      <c r="N5" s="85"/>
      <c r="O5" s="86"/>
    </row>
    <row r="6" spans="1:15" ht="101.25" customHeight="1">
      <c r="A6" s="3">
        <v>20</v>
      </c>
      <c r="B6" s="3" t="s">
        <v>37</v>
      </c>
      <c r="C6" s="3"/>
      <c r="D6" s="67" t="s">
        <v>71</v>
      </c>
      <c r="E6" s="68"/>
      <c r="F6" s="68"/>
      <c r="G6" s="68"/>
      <c r="H6" s="68"/>
      <c r="I6" s="69"/>
      <c r="J6" s="17"/>
      <c r="K6" s="18">
        <v>1</v>
      </c>
      <c r="L6" s="19">
        <f t="shared" ref="L6:L7" si="3">J6*K6</f>
        <v>0</v>
      </c>
      <c r="M6" s="49">
        <v>0.23</v>
      </c>
      <c r="N6" s="20">
        <f t="shared" ref="N6:N7" si="4">L6*M6</f>
        <v>0</v>
      </c>
      <c r="O6" s="21">
        <f t="shared" ref="O6:O7" si="5">L6+N6</f>
        <v>0</v>
      </c>
    </row>
    <row r="7" spans="1:15" ht="117.75" customHeight="1">
      <c r="A7" s="3">
        <v>26</v>
      </c>
      <c r="B7" s="3" t="s">
        <v>40</v>
      </c>
      <c r="C7" s="3"/>
      <c r="D7" s="67" t="s">
        <v>71</v>
      </c>
      <c r="E7" s="68"/>
      <c r="F7" s="68"/>
      <c r="G7" s="68"/>
      <c r="H7" s="68"/>
      <c r="I7" s="69"/>
      <c r="J7" s="17"/>
      <c r="K7" s="61">
        <v>1</v>
      </c>
      <c r="L7" s="19">
        <f t="shared" si="3"/>
        <v>0</v>
      </c>
      <c r="M7" s="49">
        <v>0.23</v>
      </c>
      <c r="N7" s="20">
        <f t="shared" si="4"/>
        <v>0</v>
      </c>
      <c r="O7" s="21">
        <f t="shared" si="5"/>
        <v>0</v>
      </c>
    </row>
    <row r="8" spans="1:15" ht="120.75" customHeight="1" thickBot="1">
      <c r="A8" s="3">
        <v>27</v>
      </c>
      <c r="B8" s="3" t="s">
        <v>7</v>
      </c>
      <c r="C8" s="3"/>
      <c r="D8" s="17"/>
      <c r="E8" s="61">
        <v>2</v>
      </c>
      <c r="F8" s="19">
        <f t="shared" si="0"/>
        <v>0</v>
      </c>
      <c r="G8" s="49">
        <v>0.23</v>
      </c>
      <c r="H8" s="20">
        <f t="shared" si="1"/>
        <v>0</v>
      </c>
      <c r="I8" s="20">
        <f t="shared" si="2"/>
        <v>0</v>
      </c>
      <c r="J8" s="90" t="s">
        <v>71</v>
      </c>
      <c r="K8" s="91"/>
      <c r="L8" s="91"/>
      <c r="M8" s="91"/>
      <c r="N8" s="91"/>
      <c r="O8" s="92"/>
    </row>
    <row r="9" spans="1:15" ht="15.75" thickBot="1">
      <c r="D9" s="5"/>
      <c r="E9" s="54" t="s">
        <v>64</v>
      </c>
      <c r="F9" s="55">
        <f>SUM(F5,F8)</f>
        <v>0</v>
      </c>
      <c r="G9" s="56"/>
      <c r="H9" s="57">
        <f>SUM(H5,H8)</f>
        <v>0</v>
      </c>
      <c r="I9" s="58">
        <f>SUM(I5,I8)</f>
        <v>0</v>
      </c>
      <c r="J9" s="5"/>
      <c r="K9" s="54" t="s">
        <v>64</v>
      </c>
      <c r="L9" s="60">
        <f>SUM(L6,L7)</f>
        <v>0</v>
      </c>
      <c r="M9" s="56"/>
      <c r="N9" s="60">
        <f>SUM(N6,N7)</f>
        <v>0</v>
      </c>
      <c r="O9" s="65">
        <f>SUM(O6,O7)</f>
        <v>0</v>
      </c>
    </row>
    <row r="10" spans="1:15" ht="15.75" thickBot="1"/>
    <row r="11" spans="1:15">
      <c r="D11" s="37" t="s">
        <v>65</v>
      </c>
      <c r="E11" s="38" t="s">
        <v>66</v>
      </c>
      <c r="F11" s="43">
        <f>SUM(F9,L9)</f>
        <v>0</v>
      </c>
      <c r="G11" s="47"/>
    </row>
    <row r="12" spans="1:15" ht="15.75" thickBot="1">
      <c r="D12" s="39" t="s">
        <v>65</v>
      </c>
      <c r="E12" s="40" t="s">
        <v>67</v>
      </c>
      <c r="F12" s="52">
        <f>SUM(I9,O9)</f>
        <v>0</v>
      </c>
    </row>
    <row r="13" spans="1:15" ht="69.75" customHeight="1">
      <c r="L13" s="83" t="s">
        <v>72</v>
      </c>
      <c r="M13" s="83"/>
      <c r="N13" s="83"/>
      <c r="O13" s="83"/>
    </row>
  </sheetData>
  <mergeCells count="11">
    <mergeCell ref="L13:O13"/>
    <mergeCell ref="J5:O5"/>
    <mergeCell ref="J8:O8"/>
    <mergeCell ref="D6:I6"/>
    <mergeCell ref="D7:I7"/>
    <mergeCell ref="D2:O2"/>
    <mergeCell ref="D3:I3"/>
    <mergeCell ref="J3:O3"/>
    <mergeCell ref="A2:A4"/>
    <mergeCell ref="B2:B4"/>
    <mergeCell ref="C2:C4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A51D-0DD0-4D25-91AD-CC1B71D7F7BF}">
  <sheetPr>
    <tabColor rgb="FFFFC000"/>
    <pageSetUpPr fitToPage="1"/>
  </sheetPr>
  <dimension ref="A1:I12"/>
  <sheetViews>
    <sheetView zoomScale="70" zoomScaleNormal="70" workbookViewId="0">
      <pane xSplit="2" topLeftCell="C1" activePane="topRight" state="frozen"/>
      <selection pane="topRight" activeCell="C1" sqref="C1"/>
    </sheetView>
  </sheetViews>
  <sheetFormatPr defaultRowHeight="15"/>
  <cols>
    <col min="1" max="1" width="4" bestFit="1" customWidth="1"/>
    <col min="2" max="2" width="39.7109375" customWidth="1"/>
    <col min="3" max="3" width="81.42578125" customWidth="1"/>
    <col min="4" max="4" width="17.42578125" customWidth="1"/>
    <col min="5" max="5" width="11.5703125" customWidth="1"/>
    <col min="6" max="6" width="13" bestFit="1" customWidth="1"/>
    <col min="7" max="8" width="13" customWidth="1"/>
    <col min="9" max="9" width="13.5703125" bestFit="1" customWidth="1"/>
  </cols>
  <sheetData>
    <row r="1" spans="1:9" ht="15.75" thickBot="1">
      <c r="C1" t="s">
        <v>74</v>
      </c>
    </row>
    <row r="2" spans="1:9" ht="26.25" thickBot="1">
      <c r="A2" s="1" t="s">
        <v>0</v>
      </c>
      <c r="B2" s="1" t="s">
        <v>1</v>
      </c>
      <c r="C2" s="1" t="s">
        <v>47</v>
      </c>
      <c r="D2" s="29" t="s">
        <v>53</v>
      </c>
      <c r="E2" s="30" t="s">
        <v>51</v>
      </c>
      <c r="F2" s="30" t="s">
        <v>54</v>
      </c>
      <c r="G2" s="44" t="s">
        <v>69</v>
      </c>
      <c r="H2" s="44" t="s">
        <v>68</v>
      </c>
      <c r="I2" s="31" t="s">
        <v>55</v>
      </c>
    </row>
    <row r="3" spans="1:9" ht="283.5">
      <c r="A3" s="2">
        <v>1</v>
      </c>
      <c r="B3" s="6" t="s">
        <v>24</v>
      </c>
      <c r="C3" s="7" t="s">
        <v>48</v>
      </c>
      <c r="D3" s="12"/>
      <c r="E3" s="13">
        <v>187</v>
      </c>
      <c r="F3" s="14">
        <f>D3*E3</f>
        <v>0</v>
      </c>
      <c r="G3" s="48">
        <v>0.23</v>
      </c>
      <c r="H3" s="15">
        <f>F3*G3</f>
        <v>0</v>
      </c>
      <c r="I3" s="16">
        <f>F3+H3</f>
        <v>0</v>
      </c>
    </row>
    <row r="4" spans="1:9" ht="173.25">
      <c r="A4" s="3">
        <v>2</v>
      </c>
      <c r="B4" s="8" t="s">
        <v>25</v>
      </c>
      <c r="C4" s="9" t="s">
        <v>49</v>
      </c>
      <c r="D4" s="17"/>
      <c r="E4" s="18">
        <v>32</v>
      </c>
      <c r="F4" s="19">
        <f>D4*E4</f>
        <v>0</v>
      </c>
      <c r="G4" s="49">
        <v>0.23</v>
      </c>
      <c r="H4" s="20">
        <f>F4*G4</f>
        <v>0</v>
      </c>
      <c r="I4" s="21">
        <f>F4+H4</f>
        <v>0</v>
      </c>
    </row>
    <row r="5" spans="1:9" ht="252">
      <c r="A5" s="3">
        <v>3</v>
      </c>
      <c r="B5" s="8" t="s">
        <v>59</v>
      </c>
      <c r="C5" s="9" t="s">
        <v>58</v>
      </c>
      <c r="D5" s="17"/>
      <c r="E5" s="18">
        <v>3</v>
      </c>
      <c r="F5" s="19">
        <f>D5*E5</f>
        <v>0</v>
      </c>
      <c r="G5" s="49">
        <v>0.23</v>
      </c>
      <c r="H5" s="20">
        <f>F5*G5</f>
        <v>0</v>
      </c>
      <c r="I5" s="21">
        <f>F5+H5</f>
        <v>0</v>
      </c>
    </row>
    <row r="6" spans="1:9" ht="110.25">
      <c r="A6" s="3">
        <v>4</v>
      </c>
      <c r="B6" s="8" t="s">
        <v>61</v>
      </c>
      <c r="C6" s="10" t="s">
        <v>50</v>
      </c>
      <c r="D6" s="17"/>
      <c r="E6" s="18">
        <v>116</v>
      </c>
      <c r="F6" s="19">
        <f>D6*E6</f>
        <v>0</v>
      </c>
      <c r="G6" s="49">
        <v>0.23</v>
      </c>
      <c r="H6" s="20">
        <f>F6*G6</f>
        <v>0</v>
      </c>
      <c r="I6" s="21">
        <f>F6+H6</f>
        <v>0</v>
      </c>
    </row>
    <row r="7" spans="1:9" ht="95.25" thickBot="1">
      <c r="A7" s="4">
        <v>5</v>
      </c>
      <c r="B7" s="32" t="s">
        <v>62</v>
      </c>
      <c r="C7" s="11" t="s">
        <v>60</v>
      </c>
      <c r="D7" s="22"/>
      <c r="E7" s="33">
        <v>70</v>
      </c>
      <c r="F7" s="34">
        <f>D7*E7</f>
        <v>0</v>
      </c>
      <c r="G7" s="53">
        <v>0.23</v>
      </c>
      <c r="H7" s="45">
        <f>F7*G7</f>
        <v>0</v>
      </c>
      <c r="I7" s="35">
        <f>F7+H7</f>
        <v>0</v>
      </c>
    </row>
    <row r="8" spans="1:9" ht="15.75" thickBot="1">
      <c r="E8" s="36" t="s">
        <v>64</v>
      </c>
      <c r="F8" s="42">
        <f>SUM(F3:F7)</f>
        <v>0</v>
      </c>
      <c r="G8" s="46"/>
      <c r="H8" s="46">
        <f>SUM(H3:H7)</f>
        <v>0</v>
      </c>
      <c r="I8" s="51">
        <f>SUM(I3:I7)</f>
        <v>0</v>
      </c>
    </row>
    <row r="12" spans="1:9" ht="82.5" customHeight="1">
      <c r="F12" s="83" t="s">
        <v>72</v>
      </c>
      <c r="G12" s="83"/>
      <c r="H12" s="83"/>
      <c r="I12" s="83"/>
    </row>
  </sheetData>
  <mergeCells count="1">
    <mergeCell ref="F12:I12"/>
  </mergeCells>
  <pageMargins left="0.7" right="0.7" top="0.75" bottom="0.75" header="0.3" footer="0.3"/>
  <pageSetup paperSize="9" scale="4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62DA5-FB9D-439E-8839-80253C05C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00C0B3-D329-443D-BF92-F64808C70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DDA94-E7C6-4B12-933A-8D8CE57A3ED4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098b659-39b5-4ea9-bda9-13cb70fb72d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Część 1 - Meble - Dąb jasny</vt:lpstr>
      <vt:lpstr>Część 2 - Meble - Dąb ciemny</vt:lpstr>
      <vt:lpstr>Część 3 - Meble - Wiśnia</vt:lpstr>
      <vt:lpstr>Część 4 -Meble - Buk</vt:lpstr>
      <vt:lpstr>Część 5 - Meble - Szare</vt:lpstr>
      <vt:lpstr>Część 6 - Fotele i krzesła </vt:lpstr>
      <vt:lpstr>'Część 1 - Meble - Dąb jasny'!Obszar_wydruku</vt:lpstr>
      <vt:lpstr>'Część 2 - Meble - Dąb ciemny'!Obszar_wydruku</vt:lpstr>
      <vt:lpstr>'Część 3 - Meble - Wiśnia'!Obszar_wydruku</vt:lpstr>
      <vt:lpstr>'Część 4 -Meble - Buk'!Obszar_wydruku</vt:lpstr>
      <vt:lpstr>'Część 5 - Meble - Szare'!Obszar_wydruku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Dadak Grzegorz</dc:creator>
  <cp:lastModifiedBy>Sochacka Dorota</cp:lastModifiedBy>
  <cp:lastPrinted>2023-09-14T10:23:21Z</cp:lastPrinted>
  <dcterms:created xsi:type="dcterms:W3CDTF">2020-10-06T19:19:01Z</dcterms:created>
  <dcterms:modified xsi:type="dcterms:W3CDTF">2024-01-10T14:46:59Z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