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usz.wasilewski\Desktop\03 PRZETARGI\2023\A Usługi leśne na rok 2024\SA.270.1.8.2023 Usługi leśne postępowanie I\Na stronę\Formularz ofertowy\"/>
    </mc:Choice>
  </mc:AlternateContent>
  <bookViews>
    <workbookView xWindow="-23670" yWindow="315" windowWidth="22740" windowHeight="15285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F93" i="3" l="1"/>
  <c r="I91" i="3"/>
  <c r="K91" i="3" s="1"/>
  <c r="L91" i="3" s="1"/>
  <c r="K90" i="3"/>
  <c r="I90" i="3"/>
  <c r="L90" i="3" s="1"/>
  <c r="I89" i="3"/>
  <c r="I88" i="3"/>
  <c r="I87" i="3"/>
  <c r="K87" i="3" s="1"/>
  <c r="L87" i="3" s="1"/>
  <c r="I86" i="3"/>
  <c r="I85" i="3"/>
  <c r="I84" i="3"/>
  <c r="I83" i="3"/>
  <c r="K83" i="3" s="1"/>
  <c r="L83" i="3" s="1"/>
  <c r="I82" i="3"/>
  <c r="I81" i="3"/>
  <c r="I80" i="3"/>
  <c r="I79" i="3"/>
  <c r="K79" i="3" s="1"/>
  <c r="L79" i="3" s="1"/>
  <c r="I78" i="3"/>
  <c r="I77" i="3"/>
  <c r="I76" i="3"/>
  <c r="I75" i="3"/>
  <c r="K75" i="3" s="1"/>
  <c r="L75" i="3" s="1"/>
  <c r="I74" i="3"/>
  <c r="K74" i="3" s="1"/>
  <c r="I73" i="3"/>
  <c r="K73" i="3" s="1"/>
  <c r="I72" i="3"/>
  <c r="I71" i="3"/>
  <c r="K71" i="3" s="1"/>
  <c r="L71" i="3" s="1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K53" i="3" s="1"/>
  <c r="I50" i="3"/>
  <c r="I49" i="3"/>
  <c r="I44" i="3"/>
  <c r="I43" i="3"/>
  <c r="I38" i="3"/>
  <c r="I37" i="3"/>
  <c r="I32" i="3"/>
  <c r="L50" i="3" l="1"/>
  <c r="L64" i="3"/>
  <c r="L89" i="3"/>
  <c r="L37" i="3"/>
  <c r="L44" i="3"/>
  <c r="L49" i="3"/>
  <c r="L59" i="3"/>
  <c r="L65" i="3"/>
  <c r="L54" i="3"/>
  <c r="L82" i="3"/>
  <c r="L57" i="3"/>
  <c r="L69" i="3"/>
  <c r="L81" i="3"/>
  <c r="K89" i="3"/>
  <c r="K57" i="3"/>
  <c r="K81" i="3"/>
  <c r="K43" i="3"/>
  <c r="L43" i="3" s="1"/>
  <c r="K65" i="3"/>
  <c r="K77" i="3"/>
  <c r="L77" i="3" s="1"/>
  <c r="L53" i="3"/>
  <c r="L73" i="3"/>
  <c r="K54" i="3"/>
  <c r="K66" i="3"/>
  <c r="L66" i="3" s="1"/>
  <c r="K78" i="3"/>
  <c r="L78" i="3" s="1"/>
  <c r="L74" i="3"/>
  <c r="K37" i="3"/>
  <c r="K49" i="3"/>
  <c r="K55" i="3"/>
  <c r="L55" i="3" s="1"/>
  <c r="K59" i="3"/>
  <c r="K63" i="3"/>
  <c r="L63" i="3" s="1"/>
  <c r="K67" i="3"/>
  <c r="L67" i="3" s="1"/>
  <c r="K61" i="3"/>
  <c r="L61" i="3" s="1"/>
  <c r="K69" i="3"/>
  <c r="K85" i="3"/>
  <c r="L85" i="3" s="1"/>
  <c r="K32" i="3"/>
  <c r="L32" i="3" s="1"/>
  <c r="F94" i="3" s="1"/>
  <c r="B26" i="3" s="1"/>
  <c r="K58" i="3"/>
  <c r="L58" i="3" s="1"/>
  <c r="K70" i="3"/>
  <c r="L70" i="3" s="1"/>
  <c r="K82" i="3"/>
  <c r="K38" i="3"/>
  <c r="L38" i="3" s="1"/>
  <c r="K50" i="3"/>
  <c r="K56" i="3"/>
  <c r="L56" i="3" s="1"/>
  <c r="K60" i="3"/>
  <c r="L60" i="3" s="1"/>
  <c r="K64" i="3"/>
  <c r="K68" i="3"/>
  <c r="L68" i="3" s="1"/>
  <c r="K72" i="3"/>
  <c r="L72" i="3" s="1"/>
  <c r="K76" i="3"/>
  <c r="L76" i="3" s="1"/>
  <c r="K80" i="3"/>
  <c r="L80" i="3" s="1"/>
  <c r="K84" i="3"/>
  <c r="L84" i="3" s="1"/>
  <c r="K88" i="3"/>
  <c r="L88" i="3" s="1"/>
  <c r="K44" i="3"/>
  <c r="K62" i="3"/>
  <c r="L62" i="3" s="1"/>
  <c r="K86" i="3"/>
  <c r="L86" i="3" s="1"/>
</calcChain>
</file>

<file path=xl/sharedStrings.xml><?xml version="1.0" encoding="utf-8"?>
<sst xmlns="http://schemas.openxmlformats.org/spreadsheetml/2006/main" count="271" uniqueCount="174">
  <si>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</si>
  <si>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</si>
  <si>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</si>
  <si>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</si>
  <si>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</si>
  <si>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</si>
  <si>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</si>
  <si>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</si>
  <si>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</si>
  <si>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</si>
  <si>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</si>
  <si>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</si>
  <si>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</si>
  <si>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</si>
  <si>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</si>
  <si>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</si>
  <si>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</si>
  <si>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</si>
  <si>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</si>
  <si>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</si>
  <si>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</si>
  <si>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</si>
  <si>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</si>
  <si>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</si>
  <si>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</si>
  <si>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28</t>
  </si>
  <si>
    <t>PORZ MECH</t>
  </si>
  <si>
    <t>Mechaniczne wywożenie pozostałości drzewnych (ciągnikiem)</t>
  </si>
  <si>
    <t>M3P</t>
  </si>
  <si>
    <t xml:space="preserve"> 73</t>
  </si>
  <si>
    <t>WYK-POGCZ</t>
  </si>
  <si>
    <t>Wyorywanie bruzd pługiem leśnym z pogłębiaczem na powierzchni pow. 0,5 ha</t>
  </si>
  <si>
    <t>KMTR</t>
  </si>
  <si>
    <t xml:space="preserve"> 91</t>
  </si>
  <si>
    <t>PIEL-C</t>
  </si>
  <si>
    <t>Pielęgnowanie międzyrzędów (przejazdy co drugi rząd)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</si>
  <si>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</si>
  <si>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</si>
  <si>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</si>
  <si>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</si>
  <si>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</si>
  <si>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</si>
  <si>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</si>
  <si>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</si>
  <si>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</si>
  <si>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</si>
  <si>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</si>
  <si>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</si>
  <si>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</si>
  <si>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</si>
  <si>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</si>
  <si>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</si>
  <si>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</si>
  <si>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</si>
  <si>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</si>
  <si>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</si>
  <si>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</si>
  <si>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</si>
  <si>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</si>
  <si>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</si>
  <si>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</si>
  <si>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</si>
  <si>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</si>
  <si>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</si>
  <si>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126</t>
  </si>
  <si>
    <t>OPR-OCHRO</t>
  </si>
  <si>
    <t>Chemiczna ochrona roślin opryskiwaczem ręcznym</t>
  </si>
  <si>
    <t>127</t>
  </si>
  <si>
    <t>ZAB-UPAK</t>
  </si>
  <si>
    <t>Zabezpieczenie upraw przed zwierzyną przez pakułowanie drzewek</t>
  </si>
  <si>
    <t>128</t>
  </si>
  <si>
    <t>ZAB-MCHRN</t>
  </si>
  <si>
    <t>Zabezpieczenie młodników przed spałowaniem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</si>
  <si>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</si>
  <si>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</si>
  <si>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</si>
  <si>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</si>
  <si>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</si>
  <si>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</si>
  <si>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</si>
  <si>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</si>
  <si>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</si>
  <si>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</si>
  <si>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</si>
  <si>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</si>
  <si>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</si>
  <si>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</si>
  <si>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</si>
  <si>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</si>
  <si>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</si>
  <si>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</si>
  <si>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</si>
  <si>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</si>
  <si>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</si>
  <si>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</si>
  <si>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</si>
  <si>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</si>
  <si>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</si>
  <si>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</si>
  <si>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</si>
  <si>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</si>
  <si>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</si>
  <si>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</si>
  <si>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</si>
  <si>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</si>
  <si>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</si>
  <si>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155</t>
  </si>
  <si>
    <t>PRZYB-1ŻU</t>
  </si>
  <si>
    <t>Przybicie okorowanych żerdzi w jednym rzędzie</t>
  </si>
  <si>
    <t>160</t>
  </si>
  <si>
    <t>KOR-DRWI</t>
  </si>
  <si>
    <t>Ręczne korowanie drewna wielkowymiarowego iglastego i niszczenie kory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</si>
  <si>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</si>
  <si>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</si>
  <si>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</si>
  <si>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</si>
  <si>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</si>
  <si>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</si>
  <si>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388</t>
  </si>
  <si>
    <t>ZB-NASDB</t>
  </si>
  <si>
    <t>Zbiór nasion dęba</t>
  </si>
  <si>
    <t>KG</t>
  </si>
  <si>
    <t>391</t>
  </si>
  <si>
    <t>ZB-NASLP</t>
  </si>
  <si>
    <t>Zbiór nasion lipy</t>
  </si>
  <si>
    <t>392</t>
  </si>
  <si>
    <t>ZB-NASGB</t>
  </si>
  <si>
    <t>Zbiór nasion graba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</si>
  <si>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</si>
  <si>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</si>
  <si>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</si>
  <si>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</si>
  <si>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</si>
  <si>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</si>
  <si>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</si>
  <si>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</si>
  <si>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</si>
  <si>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</si>
  <si>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</si>
  <si>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</si>
  <si>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</si>
  <si>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</si>
  <si>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</si>
  <si>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</si>
  <si>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</si>
  <si>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</si>
  <si>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</si>
  <si>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</si>
  <si>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Gołdap</t>
  </si>
  <si>
    <t xml:space="preserve">19-500 Gołdap; 1 Maja 33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</si>
  <si>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</si>
  <si>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</si>
  <si>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</si>
  <si>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</si>
  <si>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</si>
  <si>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</si>
  <si>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</si>
  <si>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</si>
  <si>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</si>
  <si>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</si>
  <si>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</si>
  <si>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Gołdap w roku 2024''  składamy niniejszym ofertę na pakiet III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</si>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</sst>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abSelected="1" topLeftCell="A56" zoomScaleNormal="100" workbookViewId="0">
      <selection activeCell="L80" sqref="L80:M8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159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16" t="s">
        <v>144</v>
      </c>
      <c r="C10" s="16"/>
      <c r="D10" s="16"/>
    </row>
    <row r="11" spans="2:15" s="1" customFormat="1" ht="12.2" customHeight="1" x14ac:dyDescent="0.2">
      <c r="B11" s="16"/>
      <c r="C11" s="16"/>
      <c r="D11" s="16"/>
      <c r="G11" s="35" t="s">
        <v>145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8" t="s">
        <v>160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2" t="s">
        <v>146</v>
      </c>
      <c r="C16" s="22"/>
      <c r="D16" s="22"/>
      <c r="E16" s="22"/>
      <c r="F16" s="22"/>
      <c r="G16" s="22"/>
      <c r="H16" s="22"/>
      <c r="I16" s="22"/>
    </row>
    <row r="17" spans="2:13" s="1" customFormat="1" ht="2.65" customHeight="1" x14ac:dyDescent="0.2"/>
    <row r="18" spans="2:13" s="1" customFormat="1" ht="20.85" customHeight="1" x14ac:dyDescent="0.2">
      <c r="B18" s="22" t="s">
        <v>147</v>
      </c>
      <c r="C18" s="22"/>
      <c r="D18" s="22"/>
      <c r="E18" s="22"/>
      <c r="F18" s="22"/>
      <c r="G18" s="22"/>
      <c r="H18" s="22"/>
      <c r="I18" s="22"/>
    </row>
    <row r="19" spans="2:13" s="1" customFormat="1" ht="2.65" customHeight="1" x14ac:dyDescent="0.2"/>
    <row r="20" spans="2:13" s="1" customFormat="1" ht="20.85" customHeight="1" x14ac:dyDescent="0.2">
      <c r="B20" s="22" t="s">
        <v>148</v>
      </c>
      <c r="C20" s="22"/>
      <c r="D20" s="22"/>
      <c r="E20" s="22"/>
      <c r="F20" s="22"/>
      <c r="G20" s="22"/>
      <c r="H20" s="22"/>
      <c r="I20" s="22"/>
    </row>
    <row r="21" spans="2:13" s="1" customFormat="1" ht="2.65" customHeight="1" x14ac:dyDescent="0.2"/>
    <row r="22" spans="2:13" s="1" customFormat="1" ht="20.85" customHeight="1" x14ac:dyDescent="0.2">
      <c r="B22" s="22" t="s">
        <v>149</v>
      </c>
      <c r="C22" s="22"/>
      <c r="D22" s="22"/>
      <c r="E22" s="22"/>
      <c r="F22" s="22"/>
      <c r="G22" s="22"/>
      <c r="H22" s="22"/>
      <c r="I22" s="22"/>
    </row>
    <row r="23" spans="2:13" s="1" customFormat="1" ht="34.700000000000003" customHeight="1" x14ac:dyDescent="0.2"/>
    <row r="24" spans="2:13" s="1" customFormat="1" ht="50.1" customHeight="1" x14ac:dyDescent="0.2">
      <c r="B24" s="20" t="s">
        <v>161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150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66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1875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2" t="s">
        <v>151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65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641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2885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22" t="s">
        <v>152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67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6" t="s">
        <v>10</v>
      </c>
      <c r="M42" s="36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715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1">
        <f>ROUND(I43+ K43,2)</f>
        <v>0</v>
      </c>
      <c r="M43" s="1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483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1">
        <f>ROUND(I44+ K44,2)</f>
        <v>0</v>
      </c>
      <c r="M44" s="12"/>
    </row>
    <row r="45" spans="2:13" s="1" customFormat="1" ht="3.2" customHeight="1" x14ac:dyDescent="0.2"/>
    <row r="46" spans="2:13" s="1" customFormat="1" ht="18.2" customHeight="1" x14ac:dyDescent="0.2">
      <c r="B46" s="22" t="s">
        <v>153</v>
      </c>
      <c r="C46" s="22"/>
      <c r="D46" s="22"/>
      <c r="E46" s="22"/>
      <c r="F46" s="22"/>
      <c r="G46" s="22"/>
      <c r="H46" s="22"/>
      <c r="I46" s="22"/>
      <c r="J46" s="22"/>
      <c r="K46" s="22"/>
    </row>
    <row r="47" spans="2:13" s="1" customFormat="1" ht="5.25" customHeight="1" x14ac:dyDescent="0.2"/>
    <row r="48" spans="2:13" s="1" customFormat="1" ht="71.2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6" t="s">
        <v>10</v>
      </c>
      <c r="M48" s="36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1370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1">
        <f>ROUND(I49+ K49,2)</f>
        <v>0</v>
      </c>
      <c r="M49" s="12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1293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1">
        <f>ROUND(I50+ K50,2)</f>
        <v>0</v>
      </c>
      <c r="M50" s="12"/>
    </row>
    <row r="51" spans="2:13" s="1" customFormat="1" ht="9" customHeight="1" x14ac:dyDescent="0.2"/>
    <row r="52" spans="2:13" s="1" customFormat="1" ht="66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6" t="s">
        <v>10</v>
      </c>
      <c r="M52" s="36"/>
    </row>
    <row r="53" spans="2:13" s="1" customFormat="1" ht="19.7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4.07</v>
      </c>
      <c r="H53" s="10">
        <v>0</v>
      </c>
      <c r="I53" s="9">
        <f t="shared" ref="I53:I91" si="0">ROUND(G53* H53,2)</f>
        <v>0</v>
      </c>
      <c r="J53" s="5">
        <v>8</v>
      </c>
      <c r="K53" s="9">
        <f t="shared" ref="K53:K91" si="1">ROUND(I53* J53/100,2)</f>
        <v>0</v>
      </c>
      <c r="L53" s="11">
        <f t="shared" ref="L53:L91" si="2">ROUND(I53+ K53,2)</f>
        <v>0</v>
      </c>
      <c r="M53" s="12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4.07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28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28</v>
      </c>
      <c r="G55" s="8">
        <v>868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32</v>
      </c>
      <c r="G56" s="8">
        <v>49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7" customHeight="1" x14ac:dyDescent="0.2">
      <c r="B57" s="5">
        <v>12</v>
      </c>
      <c r="C57" s="6" t="s">
        <v>33</v>
      </c>
      <c r="D57" s="6" t="s">
        <v>34</v>
      </c>
      <c r="E57" s="7" t="s">
        <v>35</v>
      </c>
      <c r="F57" s="6" t="s">
        <v>21</v>
      </c>
      <c r="G57" s="8">
        <v>0.8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36</v>
      </c>
      <c r="D58" s="6" t="s">
        <v>37</v>
      </c>
      <c r="E58" s="7" t="s">
        <v>38</v>
      </c>
      <c r="F58" s="6" t="s">
        <v>39</v>
      </c>
      <c r="G58" s="8">
        <v>9.82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39</v>
      </c>
      <c r="G59" s="8">
        <v>74.19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39</v>
      </c>
      <c r="G60" s="8">
        <v>5.0199999999999996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39</v>
      </c>
      <c r="G61" s="8">
        <v>16.2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39</v>
      </c>
      <c r="G62" s="8">
        <v>105.22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21</v>
      </c>
      <c r="G63" s="8">
        <v>39.11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21</v>
      </c>
      <c r="G64" s="8">
        <v>53.15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21</v>
      </c>
      <c r="G65" s="8">
        <v>12.22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21</v>
      </c>
      <c r="G66" s="8">
        <v>23.44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21</v>
      </c>
      <c r="G67" s="8">
        <v>6.15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28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39</v>
      </c>
      <c r="G68" s="8">
        <v>39.86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7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39</v>
      </c>
      <c r="G69" s="8">
        <v>0.3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76</v>
      </c>
      <c r="G70" s="8">
        <v>48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14</v>
      </c>
      <c r="G71" s="8">
        <v>50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7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76</v>
      </c>
      <c r="G72" s="8">
        <v>312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76</v>
      </c>
      <c r="G73" s="8">
        <v>65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29</v>
      </c>
      <c r="C74" s="6" t="s">
        <v>86</v>
      </c>
      <c r="D74" s="6" t="s">
        <v>87</v>
      </c>
      <c r="E74" s="7" t="s">
        <v>88</v>
      </c>
      <c r="F74" s="6" t="s">
        <v>76</v>
      </c>
      <c r="G74" s="8">
        <v>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30</v>
      </c>
      <c r="C75" s="6" t="s">
        <v>89</v>
      </c>
      <c r="D75" s="6" t="s">
        <v>90</v>
      </c>
      <c r="E75" s="7" t="s">
        <v>91</v>
      </c>
      <c r="F75" s="6" t="s">
        <v>92</v>
      </c>
      <c r="G75" s="8">
        <v>33.200000000000003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31</v>
      </c>
      <c r="C76" s="6" t="s">
        <v>93</v>
      </c>
      <c r="D76" s="6" t="s">
        <v>94</v>
      </c>
      <c r="E76" s="7" t="s">
        <v>95</v>
      </c>
      <c r="F76" s="6" t="s">
        <v>92</v>
      </c>
      <c r="G76" s="8">
        <v>17.5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32</v>
      </c>
      <c r="C77" s="6" t="s">
        <v>96</v>
      </c>
      <c r="D77" s="6" t="s">
        <v>97</v>
      </c>
      <c r="E77" s="7" t="s">
        <v>98</v>
      </c>
      <c r="F77" s="6" t="s">
        <v>76</v>
      </c>
      <c r="G77" s="8">
        <v>1347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33</v>
      </c>
      <c r="C78" s="6" t="s">
        <v>99</v>
      </c>
      <c r="D78" s="6" t="s">
        <v>100</v>
      </c>
      <c r="E78" s="7" t="s">
        <v>101</v>
      </c>
      <c r="F78" s="6" t="s">
        <v>92</v>
      </c>
      <c r="G78" s="8">
        <v>30.8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34</v>
      </c>
      <c r="C79" s="6" t="s">
        <v>102</v>
      </c>
      <c r="D79" s="6" t="s">
        <v>103</v>
      </c>
      <c r="E79" s="7" t="s">
        <v>104</v>
      </c>
      <c r="F79" s="6" t="s">
        <v>105</v>
      </c>
      <c r="G79" s="8">
        <v>129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35</v>
      </c>
      <c r="C80" s="6" t="s">
        <v>106</v>
      </c>
      <c r="D80" s="6" t="s">
        <v>107</v>
      </c>
      <c r="E80" s="7" t="s">
        <v>108</v>
      </c>
      <c r="F80" s="6" t="s">
        <v>92</v>
      </c>
      <c r="G80" s="8">
        <v>21.5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1">
        <f t="shared" si="2"/>
        <v>0</v>
      </c>
      <c r="M80" s="12"/>
    </row>
    <row r="81" spans="2:14" s="1" customFormat="1" ht="28.7" customHeight="1" x14ac:dyDescent="0.2">
      <c r="B81" s="5">
        <v>36</v>
      </c>
      <c r="C81" s="6" t="s">
        <v>109</v>
      </c>
      <c r="D81" s="6" t="s">
        <v>110</v>
      </c>
      <c r="E81" s="7" t="s">
        <v>111</v>
      </c>
      <c r="F81" s="6" t="s">
        <v>14</v>
      </c>
      <c r="G81" s="8">
        <v>300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7" customHeight="1" x14ac:dyDescent="0.2">
      <c r="B82" s="5">
        <v>37</v>
      </c>
      <c r="C82" s="6" t="s">
        <v>112</v>
      </c>
      <c r="D82" s="6" t="s">
        <v>113</v>
      </c>
      <c r="E82" s="7" t="s">
        <v>114</v>
      </c>
      <c r="F82" s="6" t="s">
        <v>76</v>
      </c>
      <c r="G82" s="8">
        <v>240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28.7" customHeight="1" x14ac:dyDescent="0.2">
      <c r="B83" s="5">
        <v>38</v>
      </c>
      <c r="C83" s="6" t="s">
        <v>115</v>
      </c>
      <c r="D83" s="6" t="s">
        <v>116</v>
      </c>
      <c r="E83" s="7" t="s">
        <v>117</v>
      </c>
      <c r="F83" s="6" t="s">
        <v>76</v>
      </c>
      <c r="G83" s="8">
        <v>65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19.7" customHeight="1" x14ac:dyDescent="0.2">
      <c r="B84" s="5">
        <v>39</v>
      </c>
      <c r="C84" s="6" t="s">
        <v>118</v>
      </c>
      <c r="D84" s="6" t="s">
        <v>119</v>
      </c>
      <c r="E84" s="7" t="s">
        <v>120</v>
      </c>
      <c r="F84" s="6" t="s">
        <v>121</v>
      </c>
      <c r="G84" s="8">
        <v>600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4" s="1" customFormat="1" ht="19.7" customHeight="1" x14ac:dyDescent="0.2">
      <c r="B85" s="5">
        <v>40</v>
      </c>
      <c r="C85" s="6" t="s">
        <v>122</v>
      </c>
      <c r="D85" s="6" t="s">
        <v>123</v>
      </c>
      <c r="E85" s="7" t="s">
        <v>124</v>
      </c>
      <c r="F85" s="6" t="s">
        <v>121</v>
      </c>
      <c r="G85" s="8">
        <v>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4" s="1" customFormat="1" ht="19.7" customHeight="1" x14ac:dyDescent="0.2">
      <c r="B86" s="5">
        <v>41</v>
      </c>
      <c r="C86" s="6" t="s">
        <v>125</v>
      </c>
      <c r="D86" s="6" t="s">
        <v>126</v>
      </c>
      <c r="E86" s="7" t="s">
        <v>127</v>
      </c>
      <c r="F86" s="6" t="s">
        <v>121</v>
      </c>
      <c r="G86" s="8">
        <v>15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4" s="1" customFormat="1" ht="19.7" customHeight="1" x14ac:dyDescent="0.2">
      <c r="B87" s="5">
        <v>42</v>
      </c>
      <c r="C87" s="6" t="s">
        <v>128</v>
      </c>
      <c r="D87" s="6" t="s">
        <v>129</v>
      </c>
      <c r="E87" s="7" t="s">
        <v>130</v>
      </c>
      <c r="F87" s="6" t="s">
        <v>105</v>
      </c>
      <c r="G87" s="8">
        <v>198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4" s="1" customFormat="1" ht="19.7" customHeight="1" x14ac:dyDescent="0.2">
      <c r="B88" s="5">
        <v>43</v>
      </c>
      <c r="C88" s="6" t="s">
        <v>131</v>
      </c>
      <c r="D88" s="6" t="s">
        <v>132</v>
      </c>
      <c r="E88" s="7" t="s">
        <v>133</v>
      </c>
      <c r="F88" s="6" t="s">
        <v>105</v>
      </c>
      <c r="G88" s="8">
        <v>50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1">
        <f t="shared" si="2"/>
        <v>0</v>
      </c>
      <c r="M88" s="12"/>
    </row>
    <row r="89" spans="2:14" s="1" customFormat="1" ht="19.7" customHeight="1" x14ac:dyDescent="0.2">
      <c r="B89" s="5">
        <v>44</v>
      </c>
      <c r="C89" s="6" t="s">
        <v>134</v>
      </c>
      <c r="D89" s="6" t="s">
        <v>135</v>
      </c>
      <c r="E89" s="7" t="s">
        <v>136</v>
      </c>
      <c r="F89" s="6" t="s">
        <v>105</v>
      </c>
      <c r="G89" s="8">
        <v>166</v>
      </c>
      <c r="H89" s="10">
        <v>0</v>
      </c>
      <c r="I89" s="9">
        <f t="shared" si="0"/>
        <v>0</v>
      </c>
      <c r="J89" s="5">
        <v>23</v>
      </c>
      <c r="K89" s="9">
        <f t="shared" si="1"/>
        <v>0</v>
      </c>
      <c r="L89" s="11">
        <f t="shared" si="2"/>
        <v>0</v>
      </c>
      <c r="M89" s="12"/>
    </row>
    <row r="90" spans="2:14" s="1" customFormat="1" ht="19.7" customHeight="1" x14ac:dyDescent="0.2">
      <c r="B90" s="5">
        <v>45</v>
      </c>
      <c r="C90" s="6" t="s">
        <v>137</v>
      </c>
      <c r="D90" s="6" t="s">
        <v>138</v>
      </c>
      <c r="E90" s="7" t="s">
        <v>139</v>
      </c>
      <c r="F90" s="6" t="s">
        <v>105</v>
      </c>
      <c r="G90" s="8">
        <v>37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1">
        <f t="shared" si="2"/>
        <v>0</v>
      </c>
      <c r="M90" s="12"/>
    </row>
    <row r="91" spans="2:14" s="1" customFormat="1" ht="19.7" customHeight="1" x14ac:dyDescent="0.2">
      <c r="B91" s="5">
        <v>46</v>
      </c>
      <c r="C91" s="6" t="s">
        <v>140</v>
      </c>
      <c r="D91" s="6" t="s">
        <v>141</v>
      </c>
      <c r="E91" s="7" t="s">
        <v>139</v>
      </c>
      <c r="F91" s="6" t="s">
        <v>105</v>
      </c>
      <c r="G91" s="8">
        <v>34</v>
      </c>
      <c r="H91" s="10">
        <v>0</v>
      </c>
      <c r="I91" s="9">
        <f t="shared" si="0"/>
        <v>0</v>
      </c>
      <c r="J91" s="5">
        <v>23</v>
      </c>
      <c r="K91" s="9">
        <f t="shared" si="1"/>
        <v>0</v>
      </c>
      <c r="L91" s="11">
        <f t="shared" si="2"/>
        <v>0</v>
      </c>
      <c r="M91" s="12"/>
    </row>
    <row r="92" spans="2:14" s="1" customFormat="1" ht="55.9" customHeight="1" x14ac:dyDescent="0.2"/>
    <row r="93" spans="2:14" s="1" customFormat="1" ht="21.4" customHeight="1" x14ac:dyDescent="0.2">
      <c r="B93" s="27" t="s">
        <v>142</v>
      </c>
      <c r="C93" s="27"/>
      <c r="D93" s="27"/>
      <c r="E93" s="27"/>
      <c r="F93" s="29">
        <f>ROUND(I32+I37+I38+I43+I44+I49+I50+I53+I54+I55+I56+I57+I58+I59+I60+I61+I62+I63+I64+I65+I66+I67+I68+I69+I70+I71+I72+I73+I74+I75+I76+I77+I78+I79+I80+I81+I82+I83+I84+I85+I86+I87+I88+I89+I90+I91,2)</f>
        <v>0</v>
      </c>
      <c r="G93" s="30"/>
      <c r="H93" s="30"/>
      <c r="I93" s="30"/>
      <c r="J93" s="30"/>
      <c r="K93" s="30"/>
      <c r="L93" s="30"/>
      <c r="M93" s="31"/>
    </row>
    <row r="94" spans="2:14" s="1" customFormat="1" ht="21.4" customHeight="1" x14ac:dyDescent="0.2">
      <c r="B94" s="27" t="s">
        <v>143</v>
      </c>
      <c r="C94" s="27"/>
      <c r="D94" s="27"/>
      <c r="E94" s="27"/>
      <c r="F94" s="32">
        <f>ROUND(L32+L37+L38+L43+L44+L49+L50+L53+L54+L55+L56+L57+L58+L59+L60+L61+L62+L63+L64+L65+L66+L67+L68+L69+L70+L71+L72+L73+L74+L75+L76+L77+L78+L79+L80+L81+L82+L83+L84+L85+L86+L87+L88+L89+L90+L91,2)</f>
        <v>0</v>
      </c>
      <c r="G94" s="33"/>
      <c r="H94" s="33"/>
      <c r="I94" s="33"/>
      <c r="J94" s="33"/>
      <c r="K94" s="33"/>
      <c r="L94" s="33"/>
      <c r="M94" s="34"/>
    </row>
    <row r="95" spans="2:14" s="1" customFormat="1" ht="11.1" customHeight="1" x14ac:dyDescent="0.2"/>
    <row r="96" spans="2:14" s="1" customFormat="1" ht="80.099999999999994" customHeight="1" x14ac:dyDescent="0.2">
      <c r="B96" s="14" t="s">
        <v>162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4" s="1" customFormat="1" ht="2.65" customHeight="1" x14ac:dyDescent="0.2"/>
    <row r="98" spans="2:14" s="1" customFormat="1" ht="110.1" customHeight="1" x14ac:dyDescent="0.2">
      <c r="B98" s="14" t="s">
        <v>163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</row>
    <row r="99" spans="2:14" s="1" customFormat="1" ht="5.25" customHeight="1" x14ac:dyDescent="0.2"/>
    <row r="100" spans="2:14" s="1" customFormat="1" ht="110.1" customHeight="1" x14ac:dyDescent="0.2">
      <c r="B100" s="15" t="s">
        <v>164</v>
      </c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2:14" s="1" customFormat="1" ht="5.25" customHeight="1" x14ac:dyDescent="0.2"/>
    <row r="102" spans="2:14" s="1" customFormat="1" ht="37.9" customHeight="1" x14ac:dyDescent="0.2">
      <c r="B102" s="17" t="s">
        <v>155</v>
      </c>
      <c r="C102" s="17"/>
      <c r="D102" s="17"/>
      <c r="E102" s="17"/>
      <c r="F102" s="23" t="s">
        <v>156</v>
      </c>
      <c r="G102" s="23"/>
      <c r="H102" s="23"/>
      <c r="I102" s="23"/>
      <c r="J102" s="23"/>
      <c r="K102" s="23"/>
      <c r="L102" s="23"/>
    </row>
    <row r="103" spans="2:14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8.7" customHeight="1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</row>
    <row r="107" spans="2:14" s="1" customFormat="1" ht="2.65" customHeight="1" x14ac:dyDescent="0.2"/>
    <row r="108" spans="2:14" s="1" customFormat="1" ht="203.1" customHeight="1" x14ac:dyDescent="0.2">
      <c r="B108" s="14" t="s">
        <v>165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2.65" customHeight="1" x14ac:dyDescent="0.2"/>
    <row r="110" spans="2:14" s="1" customFormat="1" ht="36.950000000000003" customHeight="1" x14ac:dyDescent="0.2">
      <c r="B110" s="18" t="s">
        <v>166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2:14" s="1" customFormat="1" ht="2.65" customHeight="1" x14ac:dyDescent="0.2"/>
    <row r="112" spans="2:14" s="1" customFormat="1" ht="37.9" customHeight="1" x14ac:dyDescent="0.2">
      <c r="B112" s="17" t="s">
        <v>157</v>
      </c>
      <c r="C112" s="17"/>
      <c r="D112" s="17"/>
      <c r="E112" s="17"/>
      <c r="F112" s="24" t="s">
        <v>158</v>
      </c>
      <c r="G112" s="24"/>
      <c r="H112" s="24"/>
      <c r="I112" s="24"/>
      <c r="J112" s="24"/>
      <c r="K112" s="24"/>
      <c r="L112" s="24"/>
    </row>
    <row r="113" spans="2:14" s="1" customFormat="1" ht="28.7" customHeight="1" x14ac:dyDescent="0.2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</row>
    <row r="114" spans="2:14" s="1" customFormat="1" ht="28.7" customHeight="1" x14ac:dyDescent="0.2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</row>
    <row r="115" spans="2:14" s="1" customFormat="1" ht="28.7" customHeight="1" x14ac:dyDescent="0.2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</row>
    <row r="116" spans="2:14" s="1" customFormat="1" ht="28.7" customHeight="1" x14ac:dyDescent="0.2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2:14" s="1" customFormat="1" ht="2.65" customHeight="1" x14ac:dyDescent="0.2"/>
    <row r="118" spans="2:14" s="1" customFormat="1" ht="159.94999999999999" customHeight="1" x14ac:dyDescent="0.2">
      <c r="B118" s="14" t="s">
        <v>167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2.65" customHeight="1" x14ac:dyDescent="0.2"/>
    <row r="120" spans="2:14" s="1" customFormat="1" ht="54.95" customHeight="1" x14ac:dyDescent="0.2">
      <c r="B120" s="14" t="s">
        <v>168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  <row r="121" spans="2:14" s="1" customFormat="1" ht="2.65" customHeight="1" x14ac:dyDescent="0.2"/>
    <row r="122" spans="2:14" s="1" customFormat="1" ht="60" customHeight="1" x14ac:dyDescent="0.2">
      <c r="B122" s="15" t="s">
        <v>169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65" customHeight="1" x14ac:dyDescent="0.2"/>
    <row r="124" spans="2:14" s="1" customFormat="1" ht="48" customHeight="1" x14ac:dyDescent="0.2">
      <c r="B124" s="15" t="s">
        <v>170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2.65" customHeight="1" x14ac:dyDescent="0.2"/>
    <row r="126" spans="2:14" s="1" customFormat="1" ht="125.1" customHeight="1" x14ac:dyDescent="0.2">
      <c r="B126" s="14" t="s">
        <v>171</v>
      </c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</row>
    <row r="127" spans="2:14" s="1" customFormat="1" ht="2.65" customHeight="1" x14ac:dyDescent="0.2"/>
    <row r="128" spans="2:14" s="1" customFormat="1" ht="84.95" customHeight="1" x14ac:dyDescent="0.2">
      <c r="B128" s="14" t="s">
        <v>172</v>
      </c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</row>
    <row r="129" spans="2:10" s="1" customFormat="1" ht="86.85" customHeight="1" x14ac:dyDescent="0.2"/>
    <row r="130" spans="2:10" s="1" customFormat="1" ht="17.649999999999999" customHeight="1" x14ac:dyDescent="0.2">
      <c r="I130" s="25" t="s">
        <v>154</v>
      </c>
      <c r="J130" s="25"/>
    </row>
    <row r="131" spans="2:10" s="1" customFormat="1" ht="145.15" customHeight="1" x14ac:dyDescent="0.2"/>
    <row r="132" spans="2:10" s="1" customFormat="1" ht="81.599999999999994" customHeight="1" x14ac:dyDescent="0.2">
      <c r="B132" s="19" t="s">
        <v>173</v>
      </c>
      <c r="C132" s="19"/>
      <c r="D132" s="19"/>
      <c r="E132" s="19"/>
      <c r="F132" s="19"/>
      <c r="G132" s="19"/>
      <c r="H132" s="19"/>
      <c r="I132" s="19"/>
      <c r="J132" s="19"/>
    </row>
    <row r="133" spans="2:10" s="1" customFormat="1" ht="28.7" customHeight="1" x14ac:dyDescent="0.2"/>
  </sheetData>
  <mergeCells count="108">
    <mergeCell ref="L86:M86"/>
    <mergeCell ref="L87:M87"/>
    <mergeCell ref="L88:M88"/>
    <mergeCell ref="L89:M89"/>
    <mergeCell ref="L90:M90"/>
    <mergeCell ref="L91:M91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59:M59"/>
    <mergeCell ref="L72:M72"/>
    <mergeCell ref="L73:M73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B16:I16"/>
    <mergeCell ref="B18:I18"/>
    <mergeCell ref="B20:I20"/>
    <mergeCell ref="B22:I22"/>
    <mergeCell ref="B3:E3"/>
    <mergeCell ref="B5:E5"/>
    <mergeCell ref="B7:E7"/>
    <mergeCell ref="B4:D4"/>
    <mergeCell ref="B40:K40"/>
    <mergeCell ref="B113:E113"/>
    <mergeCell ref="B114:E114"/>
    <mergeCell ref="B115:E115"/>
    <mergeCell ref="B46:K46"/>
    <mergeCell ref="B6:D6"/>
    <mergeCell ref="B8:D8"/>
    <mergeCell ref="B93:E93"/>
    <mergeCell ref="B94:E94"/>
    <mergeCell ref="B96:N96"/>
    <mergeCell ref="B98:N98"/>
    <mergeCell ref="E14:G14"/>
    <mergeCell ref="F93:M93"/>
    <mergeCell ref="F94:M94"/>
    <mergeCell ref="G11:N12"/>
    <mergeCell ref="L48:M48"/>
    <mergeCell ref="L49:M49"/>
    <mergeCell ref="L50:M50"/>
    <mergeCell ref="L52:M52"/>
    <mergeCell ref="L53:M53"/>
    <mergeCell ref="L54:M54"/>
    <mergeCell ref="L55:M55"/>
    <mergeCell ref="L56:M56"/>
    <mergeCell ref="L57:M57"/>
    <mergeCell ref="L58:M58"/>
    <mergeCell ref="L69:M69"/>
    <mergeCell ref="L70:M70"/>
    <mergeCell ref="L71:M71"/>
    <mergeCell ref="B126:N126"/>
    <mergeCell ref="B128:N128"/>
    <mergeCell ref="B132:J132"/>
    <mergeCell ref="B24:L24"/>
    <mergeCell ref="B26:L26"/>
    <mergeCell ref="B29:K29"/>
    <mergeCell ref="B34:K34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0:M60"/>
    <mergeCell ref="L61:M61"/>
    <mergeCell ref="B112:E112"/>
    <mergeCell ref="L74:M74"/>
    <mergeCell ref="L75:M75"/>
    <mergeCell ref="L76:M76"/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2:M62"/>
    <mergeCell ref="L63:M63"/>
    <mergeCell ref="L64:M64"/>
    <mergeCell ref="L65:M65"/>
    <mergeCell ref="L66:M66"/>
    <mergeCell ref="L67:M67"/>
    <mergeCell ref="L68:M6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Wasilewski</cp:lastModifiedBy>
  <dcterms:created xsi:type="dcterms:W3CDTF">2023-10-17T10:01:46Z</dcterms:created>
  <dcterms:modified xsi:type="dcterms:W3CDTF">2023-10-27T10:21:54Z</dcterms:modified>
</cp:coreProperties>
</file>