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wers\Desktop\Mechaniczne profilowanie dróg nieutwardzonych na terenie gminy Mosina 2024 r\1. Wniosek\"/>
    </mc:Choice>
  </mc:AlternateContent>
  <xr:revisionPtr revIDLastSave="0" documentId="13_ncr:1_{5A0C9611-9EF2-4362-B08F-793825833F79}" xr6:coauthVersionLast="47" xr6:coauthVersionMax="47" xr10:uidLastSave="{00000000-0000-0000-0000-000000000000}"/>
  <bookViews>
    <workbookView xWindow="-120" yWindow="-120" windowWidth="29040" windowHeight="15840" activeTab="1" xr2:uid="{173D701B-D97A-41FA-BED3-F16BABA7F3B7}"/>
  </bookViews>
  <sheets>
    <sheet name="Arkusz1" sheetId="1" r:id="rId1"/>
    <sheet name="Arkusz2" sheetId="2" r:id="rId2"/>
  </sheets>
  <definedNames>
    <definedName name="_xlnm.Print_Area" localSheetId="0">Arkusz1!$A$1:$I$179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0" i="2" l="1"/>
  <c r="C320" i="2"/>
  <c r="H319" i="2"/>
  <c r="G319" i="2"/>
  <c r="E319" i="2"/>
  <c r="H318" i="2"/>
  <c r="G318" i="2"/>
  <c r="E318" i="2"/>
  <c r="H317" i="2"/>
  <c r="E317" i="2"/>
  <c r="E320" i="2" s="1"/>
  <c r="C314" i="2"/>
  <c r="H313" i="2"/>
  <c r="G313" i="2"/>
  <c r="E313" i="2"/>
  <c r="H312" i="2"/>
  <c r="G312" i="2"/>
  <c r="E312" i="2"/>
  <c r="H311" i="2"/>
  <c r="G311" i="2"/>
  <c r="E311" i="2"/>
  <c r="H310" i="2"/>
  <c r="E310" i="2"/>
  <c r="G310" i="2" s="1"/>
  <c r="H309" i="2"/>
  <c r="G309" i="2"/>
  <c r="E309" i="2"/>
  <c r="H308" i="2"/>
  <c r="G308" i="2"/>
  <c r="E308" i="2"/>
  <c r="G307" i="2"/>
  <c r="E307" i="2"/>
  <c r="H307" i="2" s="1"/>
  <c r="H306" i="2"/>
  <c r="E306" i="2"/>
  <c r="G306" i="2" s="1"/>
  <c r="H305" i="2"/>
  <c r="G305" i="2"/>
  <c r="E305" i="2"/>
  <c r="H304" i="2"/>
  <c r="G304" i="2"/>
  <c r="E304" i="2"/>
  <c r="H303" i="2"/>
  <c r="G303" i="2"/>
  <c r="E303" i="2"/>
  <c r="H302" i="2"/>
  <c r="E302" i="2"/>
  <c r="G302" i="2" s="1"/>
  <c r="H301" i="2"/>
  <c r="G301" i="2"/>
  <c r="E301" i="2"/>
  <c r="H300" i="2"/>
  <c r="G300" i="2"/>
  <c r="E300" i="2"/>
  <c r="G299" i="2"/>
  <c r="E299" i="2"/>
  <c r="H299" i="2" s="1"/>
  <c r="G298" i="2"/>
  <c r="E298" i="2"/>
  <c r="H298" i="2" s="1"/>
  <c r="H297" i="2"/>
  <c r="H314" i="2" s="1"/>
  <c r="G297" i="2"/>
  <c r="E297" i="2"/>
  <c r="E314" i="2" s="1"/>
  <c r="C294" i="2"/>
  <c r="H293" i="2"/>
  <c r="G293" i="2"/>
  <c r="E293" i="2"/>
  <c r="H292" i="2"/>
  <c r="G292" i="2"/>
  <c r="E292" i="2"/>
  <c r="H291" i="2"/>
  <c r="E291" i="2"/>
  <c r="G291" i="2" s="1"/>
  <c r="H290" i="2"/>
  <c r="G290" i="2"/>
  <c r="E290" i="2"/>
  <c r="H289" i="2"/>
  <c r="G289" i="2"/>
  <c r="E289" i="2"/>
  <c r="G288" i="2"/>
  <c r="E288" i="2"/>
  <c r="H288" i="2" s="1"/>
  <c r="G287" i="2"/>
  <c r="E287" i="2"/>
  <c r="H287" i="2" s="1"/>
  <c r="H286" i="2"/>
  <c r="G286" i="2"/>
  <c r="E286" i="2"/>
  <c r="H285" i="2"/>
  <c r="G285" i="2"/>
  <c r="E285" i="2"/>
  <c r="G284" i="2"/>
  <c r="G294" i="2" s="1"/>
  <c r="E284" i="2"/>
  <c r="H284" i="2" s="1"/>
  <c r="G283" i="2"/>
  <c r="E283" i="2"/>
  <c r="E294" i="2" s="1"/>
  <c r="C280" i="2"/>
  <c r="H279" i="2"/>
  <c r="G279" i="2"/>
  <c r="E279" i="2"/>
  <c r="H276" i="2"/>
  <c r="H280" i="2" s="1"/>
  <c r="G276" i="2"/>
  <c r="E276" i="2"/>
  <c r="H275" i="2"/>
  <c r="G275" i="2"/>
  <c r="G280" i="2" s="1"/>
  <c r="E275" i="2"/>
  <c r="E280" i="2" s="1"/>
  <c r="C272" i="2"/>
  <c r="H271" i="2"/>
  <c r="E271" i="2"/>
  <c r="G271" i="2" s="1"/>
  <c r="H270" i="2"/>
  <c r="G270" i="2"/>
  <c r="E270" i="2"/>
  <c r="H269" i="2"/>
  <c r="G269" i="2"/>
  <c r="E269" i="2"/>
  <c r="G268" i="2"/>
  <c r="E268" i="2"/>
  <c r="H268" i="2" s="1"/>
  <c r="G267" i="2"/>
  <c r="E267" i="2"/>
  <c r="H267" i="2" s="1"/>
  <c r="C264" i="2"/>
  <c r="H263" i="2"/>
  <c r="G263" i="2"/>
  <c r="E263" i="2"/>
  <c r="H262" i="2"/>
  <c r="H264" i="2" s="1"/>
  <c r="G262" i="2"/>
  <c r="G264" i="2" s="1"/>
  <c r="E262" i="2"/>
  <c r="E264" i="2" s="1"/>
  <c r="C259" i="2"/>
  <c r="G258" i="2"/>
  <c r="E258" i="2"/>
  <c r="H258" i="2" s="1"/>
  <c r="H257" i="2"/>
  <c r="E257" i="2"/>
  <c r="G257" i="2" s="1"/>
  <c r="H256" i="2"/>
  <c r="G256" i="2"/>
  <c r="E256" i="2"/>
  <c r="H255" i="2"/>
  <c r="G255" i="2"/>
  <c r="E255" i="2"/>
  <c r="G254" i="2"/>
  <c r="E254" i="2"/>
  <c r="H254" i="2" s="1"/>
  <c r="H253" i="2"/>
  <c r="G253" i="2"/>
  <c r="H252" i="2"/>
  <c r="G252" i="2"/>
  <c r="E252" i="2"/>
  <c r="G251" i="2"/>
  <c r="E251" i="2"/>
  <c r="H251" i="2" s="1"/>
  <c r="G250" i="2"/>
  <c r="E250" i="2"/>
  <c r="H250" i="2" s="1"/>
  <c r="H249" i="2"/>
  <c r="G249" i="2"/>
  <c r="E249" i="2"/>
  <c r="H248" i="2"/>
  <c r="G248" i="2"/>
  <c r="E248" i="2"/>
  <c r="H247" i="2"/>
  <c r="G247" i="2"/>
  <c r="E247" i="2"/>
  <c r="H246" i="2"/>
  <c r="G246" i="2"/>
  <c r="H245" i="2"/>
  <c r="G245" i="2"/>
  <c r="E245" i="2"/>
  <c r="G244" i="2"/>
  <c r="E244" i="2"/>
  <c r="H244" i="2" s="1"/>
  <c r="H243" i="2"/>
  <c r="E243" i="2"/>
  <c r="G243" i="2" s="1"/>
  <c r="H242" i="2"/>
  <c r="G242" i="2"/>
  <c r="E242" i="2"/>
  <c r="H241" i="2"/>
  <c r="G241" i="2"/>
  <c r="E241" i="2"/>
  <c r="H240" i="2"/>
  <c r="G240" i="2"/>
  <c r="E240" i="2"/>
  <c r="H239" i="2"/>
  <c r="E239" i="2"/>
  <c r="G239" i="2" s="1"/>
  <c r="G259" i="2" s="1"/>
  <c r="H238" i="2"/>
  <c r="G238" i="2"/>
  <c r="E238" i="2"/>
  <c r="H237" i="2"/>
  <c r="H259" i="2" s="1"/>
  <c r="G237" i="2"/>
  <c r="E237" i="2"/>
  <c r="E259" i="2" s="1"/>
  <c r="C234" i="2"/>
  <c r="H233" i="2"/>
  <c r="G233" i="2"/>
  <c r="E233" i="2"/>
  <c r="G232" i="2"/>
  <c r="E232" i="2"/>
  <c r="G231" i="2"/>
  <c r="E231" i="2"/>
  <c r="H230" i="2"/>
  <c r="E230" i="2"/>
  <c r="G230" i="2" s="1"/>
  <c r="H229" i="2"/>
  <c r="G229" i="2"/>
  <c r="E229" i="2"/>
  <c r="H228" i="2"/>
  <c r="G228" i="2"/>
  <c r="E228" i="2"/>
  <c r="G227" i="2"/>
  <c r="E227" i="2"/>
  <c r="H227" i="2" s="1"/>
  <c r="G226" i="2"/>
  <c r="E226" i="2"/>
  <c r="H226" i="2" s="1"/>
  <c r="H225" i="2"/>
  <c r="G225" i="2"/>
  <c r="E225" i="2"/>
  <c r="H224" i="2"/>
  <c r="G224" i="2"/>
  <c r="E224" i="2"/>
  <c r="H223" i="2"/>
  <c r="G223" i="2"/>
  <c r="E223" i="2"/>
  <c r="H222" i="2"/>
  <c r="E222" i="2"/>
  <c r="G222" i="2" s="1"/>
  <c r="H221" i="2"/>
  <c r="G221" i="2"/>
  <c r="E221" i="2"/>
  <c r="H220" i="2"/>
  <c r="G220" i="2"/>
  <c r="E220" i="2"/>
  <c r="H219" i="2"/>
  <c r="G219" i="2"/>
  <c r="E219" i="2"/>
  <c r="H218" i="2"/>
  <c r="E218" i="2"/>
  <c r="G218" i="2" s="1"/>
  <c r="H217" i="2"/>
  <c r="G217" i="2"/>
  <c r="E217" i="2"/>
  <c r="H216" i="2"/>
  <c r="G216" i="2"/>
  <c r="E216" i="2"/>
  <c r="G215" i="2"/>
  <c r="E215" i="2"/>
  <c r="H215" i="2" s="1"/>
  <c r="G214" i="2"/>
  <c r="E214" i="2"/>
  <c r="H214" i="2" s="1"/>
  <c r="C211" i="2"/>
  <c r="H210" i="2"/>
  <c r="G210" i="2"/>
  <c r="E210" i="2"/>
  <c r="H209" i="2"/>
  <c r="G209" i="2"/>
  <c r="E209" i="2"/>
  <c r="H208" i="2"/>
  <c r="G208" i="2"/>
  <c r="E208" i="2"/>
  <c r="G207" i="2"/>
  <c r="E207" i="2"/>
  <c r="H207" i="2" s="1"/>
  <c r="H206" i="2"/>
  <c r="G206" i="2"/>
  <c r="E206" i="2"/>
  <c r="H205" i="2"/>
  <c r="G205" i="2"/>
  <c r="E205" i="2"/>
  <c r="H204" i="2"/>
  <c r="G204" i="2"/>
  <c r="E204" i="2"/>
  <c r="G203" i="2"/>
  <c r="E203" i="2"/>
  <c r="H203" i="2" s="1"/>
  <c r="H202" i="2"/>
  <c r="G202" i="2"/>
  <c r="G211" i="2" s="1"/>
  <c r="E202" i="2"/>
  <c r="E211" i="2" s="1"/>
  <c r="C199" i="2"/>
  <c r="H198" i="2"/>
  <c r="E198" i="2"/>
  <c r="G198" i="2" s="1"/>
  <c r="G197" i="2"/>
  <c r="E197" i="2"/>
  <c r="H197" i="2" s="1"/>
  <c r="G196" i="2"/>
  <c r="E196" i="2"/>
  <c r="E199" i="2" s="1"/>
  <c r="C193" i="2"/>
  <c r="H192" i="2"/>
  <c r="G192" i="2"/>
  <c r="E192" i="2"/>
  <c r="H191" i="2"/>
  <c r="E191" i="2"/>
  <c r="G191" i="2" s="1"/>
  <c r="G190" i="2"/>
  <c r="E190" i="2"/>
  <c r="H190" i="2" s="1"/>
  <c r="G189" i="2"/>
  <c r="E189" i="2"/>
  <c r="H189" i="2" s="1"/>
  <c r="H188" i="2"/>
  <c r="G188" i="2"/>
  <c r="E188" i="2"/>
  <c r="H187" i="2"/>
  <c r="G187" i="2"/>
  <c r="E187" i="2"/>
  <c r="G186" i="2"/>
  <c r="E186" i="2"/>
  <c r="H186" i="2" s="1"/>
  <c r="G185" i="2"/>
  <c r="E185" i="2"/>
  <c r="H185" i="2" s="1"/>
  <c r="H184" i="2"/>
  <c r="G184" i="2"/>
  <c r="E184" i="2"/>
  <c r="H183" i="2"/>
  <c r="E183" i="2"/>
  <c r="G183" i="2" s="1"/>
  <c r="H182" i="2"/>
  <c r="G182" i="2"/>
  <c r="E182" i="2"/>
  <c r="H181" i="2"/>
  <c r="E181" i="2"/>
  <c r="G181" i="2" s="1"/>
  <c r="H180" i="2"/>
  <c r="G180" i="2"/>
  <c r="E180" i="2"/>
  <c r="H179" i="2"/>
  <c r="G179" i="2"/>
  <c r="E179" i="2"/>
  <c r="G178" i="2"/>
  <c r="E178" i="2"/>
  <c r="H178" i="2" s="1"/>
  <c r="G177" i="2"/>
  <c r="E177" i="2"/>
  <c r="H177" i="2" s="1"/>
  <c r="H176" i="2"/>
  <c r="G176" i="2"/>
  <c r="E176" i="2"/>
  <c r="H175" i="2"/>
  <c r="G175" i="2"/>
  <c r="E175" i="2"/>
  <c r="G174" i="2"/>
  <c r="E174" i="2"/>
  <c r="H174" i="2" s="1"/>
  <c r="G173" i="2"/>
  <c r="E173" i="2"/>
  <c r="H173" i="2" s="1"/>
  <c r="H172" i="2"/>
  <c r="G172" i="2"/>
  <c r="E172" i="2"/>
  <c r="H171" i="2"/>
  <c r="G171" i="2"/>
  <c r="E171" i="2"/>
  <c r="G170" i="2"/>
  <c r="G193" i="2" s="1"/>
  <c r="E170" i="2"/>
  <c r="E193" i="2" s="1"/>
  <c r="C167" i="2"/>
  <c r="H166" i="2"/>
  <c r="E166" i="2"/>
  <c r="G166" i="2" s="1"/>
  <c r="H165" i="2"/>
  <c r="G165" i="2"/>
  <c r="E165" i="2"/>
  <c r="H164" i="2"/>
  <c r="E164" i="2"/>
  <c r="G164" i="2" s="1"/>
  <c r="H163" i="2"/>
  <c r="G163" i="2"/>
  <c r="E163" i="2"/>
  <c r="H162" i="2"/>
  <c r="E162" i="2"/>
  <c r="G162" i="2" s="1"/>
  <c r="H161" i="2"/>
  <c r="G161" i="2"/>
  <c r="E161" i="2"/>
  <c r="H160" i="2"/>
  <c r="G160" i="2"/>
  <c r="E160" i="2"/>
  <c r="H159" i="2"/>
  <c r="G159" i="2"/>
  <c r="E159" i="2"/>
  <c r="G158" i="2"/>
  <c r="E158" i="2"/>
  <c r="H158" i="2" s="1"/>
  <c r="H157" i="2"/>
  <c r="G157" i="2"/>
  <c r="E157" i="2"/>
  <c r="H156" i="2"/>
  <c r="G156" i="2"/>
  <c r="E156" i="2"/>
  <c r="G155" i="2"/>
  <c r="E155" i="2"/>
  <c r="H155" i="2" s="1"/>
  <c r="H154" i="2"/>
  <c r="E154" i="2"/>
  <c r="G154" i="2" s="1"/>
  <c r="H153" i="2"/>
  <c r="G153" i="2"/>
  <c r="E153" i="2"/>
  <c r="H152" i="2"/>
  <c r="G152" i="2"/>
  <c r="E152" i="2"/>
  <c r="H151" i="2"/>
  <c r="G151" i="2"/>
  <c r="E151" i="2"/>
  <c r="H150" i="2"/>
  <c r="H167" i="2" s="1"/>
  <c r="E150" i="2"/>
  <c r="G150" i="2" s="1"/>
  <c r="C147" i="2"/>
  <c r="G146" i="2"/>
  <c r="E146" i="2"/>
  <c r="H146" i="2" s="1"/>
  <c r="G145" i="2"/>
  <c r="E145" i="2"/>
  <c r="H145" i="2" s="1"/>
  <c r="G144" i="2"/>
  <c r="E144" i="2"/>
  <c r="H144" i="2" s="1"/>
  <c r="H143" i="2"/>
  <c r="G143" i="2"/>
  <c r="E143" i="2"/>
  <c r="G142" i="2"/>
  <c r="E142" i="2"/>
  <c r="H142" i="2" s="1"/>
  <c r="H141" i="2"/>
  <c r="E141" i="2"/>
  <c r="G141" i="2" s="1"/>
  <c r="H140" i="2"/>
  <c r="G140" i="2"/>
  <c r="E140" i="2"/>
  <c r="H139" i="2"/>
  <c r="E139" i="2"/>
  <c r="G139" i="2" s="1"/>
  <c r="G138" i="2"/>
  <c r="E138" i="2"/>
  <c r="H138" i="2" s="1"/>
  <c r="H137" i="2"/>
  <c r="E137" i="2"/>
  <c r="G137" i="2" s="1"/>
  <c r="H136" i="2"/>
  <c r="G136" i="2"/>
  <c r="E136" i="2"/>
  <c r="H135" i="2"/>
  <c r="G135" i="2"/>
  <c r="E135" i="2"/>
  <c r="H134" i="2"/>
  <c r="G134" i="2"/>
  <c r="E134" i="2"/>
  <c r="G133" i="2"/>
  <c r="E133" i="2"/>
  <c r="H133" i="2" s="1"/>
  <c r="H132" i="2"/>
  <c r="G132" i="2"/>
  <c r="E132" i="2"/>
  <c r="H131" i="2"/>
  <c r="E131" i="2"/>
  <c r="G131" i="2" s="1"/>
  <c r="G130" i="2"/>
  <c r="E130" i="2"/>
  <c r="H130" i="2" s="1"/>
  <c r="C127" i="2"/>
  <c r="H126" i="2"/>
  <c r="G126" i="2"/>
  <c r="E126" i="2"/>
  <c r="H125" i="2"/>
  <c r="G125" i="2"/>
  <c r="E125" i="2"/>
  <c r="G124" i="2"/>
  <c r="E124" i="2"/>
  <c r="H124" i="2" s="1"/>
  <c r="G123" i="2"/>
  <c r="E123" i="2"/>
  <c r="H123" i="2" s="1"/>
  <c r="H122" i="2"/>
  <c r="G122" i="2"/>
  <c r="E122" i="2"/>
  <c r="H121" i="2"/>
  <c r="G121" i="2"/>
  <c r="E121" i="2"/>
  <c r="G120" i="2"/>
  <c r="E120" i="2"/>
  <c r="H120" i="2" s="1"/>
  <c r="G119" i="2"/>
  <c r="E119" i="2"/>
  <c r="H119" i="2" s="1"/>
  <c r="H118" i="2"/>
  <c r="G118" i="2"/>
  <c r="E118" i="2"/>
  <c r="H117" i="2"/>
  <c r="G117" i="2"/>
  <c r="E117" i="2"/>
  <c r="H116" i="2"/>
  <c r="E116" i="2"/>
  <c r="G116" i="2" s="1"/>
  <c r="G115" i="2"/>
  <c r="E115" i="2"/>
  <c r="H115" i="2" s="1"/>
  <c r="H114" i="2"/>
  <c r="G114" i="2"/>
  <c r="E114" i="2"/>
  <c r="H113" i="2"/>
  <c r="G113" i="2"/>
  <c r="E113" i="2"/>
  <c r="H112" i="2"/>
  <c r="E112" i="2"/>
  <c r="G112" i="2" s="1"/>
  <c r="H111" i="2"/>
  <c r="E111" i="2"/>
  <c r="G111" i="2" s="1"/>
  <c r="H110" i="2"/>
  <c r="E110" i="2"/>
  <c r="G110" i="2" s="1"/>
  <c r="H109" i="2"/>
  <c r="G109" i="2"/>
  <c r="E109" i="2"/>
  <c r="G108" i="2"/>
  <c r="E108" i="2"/>
  <c r="H108" i="2" s="1"/>
  <c r="H107" i="2"/>
  <c r="E107" i="2"/>
  <c r="G107" i="2" s="1"/>
  <c r="H106" i="2"/>
  <c r="G106" i="2"/>
  <c r="E106" i="2"/>
  <c r="H105" i="2"/>
  <c r="G105" i="2"/>
  <c r="E105" i="2"/>
  <c r="H104" i="2"/>
  <c r="E104" i="2"/>
  <c r="G104" i="2" s="1"/>
  <c r="G103" i="2"/>
  <c r="E103" i="2"/>
  <c r="H103" i="2" s="1"/>
  <c r="H102" i="2"/>
  <c r="G102" i="2"/>
  <c r="E102" i="2"/>
  <c r="H101" i="2"/>
  <c r="G101" i="2"/>
  <c r="E101" i="2"/>
  <c r="G100" i="2"/>
  <c r="E100" i="2"/>
  <c r="H100" i="2" s="1"/>
  <c r="G99" i="2"/>
  <c r="E99" i="2"/>
  <c r="H99" i="2" s="1"/>
  <c r="H98" i="2"/>
  <c r="E98" i="2"/>
  <c r="G98" i="2" s="1"/>
  <c r="H97" i="2"/>
  <c r="G97" i="2"/>
  <c r="E97" i="2"/>
  <c r="E127" i="2" s="1"/>
  <c r="C94" i="2"/>
  <c r="H93" i="2"/>
  <c r="E93" i="2"/>
  <c r="G93" i="2" s="1"/>
  <c r="H92" i="2"/>
  <c r="G92" i="2"/>
  <c r="E92" i="2"/>
  <c r="H91" i="2"/>
  <c r="E91" i="2"/>
  <c r="G91" i="2" s="1"/>
  <c r="H90" i="2"/>
  <c r="E90" i="2"/>
  <c r="G90" i="2" s="1"/>
  <c r="H89" i="2"/>
  <c r="G89" i="2"/>
  <c r="E89" i="2"/>
  <c r="H88" i="2"/>
  <c r="G88" i="2"/>
  <c r="E88" i="2"/>
  <c r="G87" i="2"/>
  <c r="E87" i="2"/>
  <c r="H87" i="2" s="1"/>
  <c r="H86" i="2"/>
  <c r="E86" i="2"/>
  <c r="G86" i="2" s="1"/>
  <c r="H85" i="2"/>
  <c r="E85" i="2"/>
  <c r="G85" i="2" s="1"/>
  <c r="H84" i="2"/>
  <c r="G84" i="2"/>
  <c r="E84" i="2"/>
  <c r="H83" i="2"/>
  <c r="E83" i="2"/>
  <c r="G83" i="2" s="1"/>
  <c r="H82" i="2"/>
  <c r="G82" i="2"/>
  <c r="E82" i="2"/>
  <c r="H81" i="2"/>
  <c r="E81" i="2"/>
  <c r="G81" i="2" s="1"/>
  <c r="H80" i="2"/>
  <c r="G80" i="2"/>
  <c r="E80" i="2"/>
  <c r="H79" i="2"/>
  <c r="E79" i="2"/>
  <c r="G79" i="2" s="1"/>
  <c r="H78" i="2"/>
  <c r="G78" i="2"/>
  <c r="E78" i="2"/>
  <c r="H77" i="2"/>
  <c r="E77" i="2"/>
  <c r="G77" i="2" s="1"/>
  <c r="H76" i="2"/>
  <c r="G76" i="2"/>
  <c r="E76" i="2"/>
  <c r="H75" i="2"/>
  <c r="E75" i="2"/>
  <c r="G75" i="2" s="1"/>
  <c r="H74" i="2"/>
  <c r="G74" i="2"/>
  <c r="E74" i="2"/>
  <c r="H73" i="2"/>
  <c r="E73" i="2"/>
  <c r="G73" i="2" s="1"/>
  <c r="H72" i="2"/>
  <c r="G72" i="2"/>
  <c r="E72" i="2"/>
  <c r="G71" i="2"/>
  <c r="E71" i="2"/>
  <c r="H71" i="2" s="1"/>
  <c r="G70" i="2"/>
  <c r="E70" i="2"/>
  <c r="H70" i="2" s="1"/>
  <c r="H69" i="2"/>
  <c r="E69" i="2"/>
  <c r="G69" i="2" s="1"/>
  <c r="H68" i="2"/>
  <c r="G68" i="2"/>
  <c r="E68" i="2"/>
  <c r="G67" i="2"/>
  <c r="E67" i="2"/>
  <c r="H67" i="2" s="1"/>
  <c r="H66" i="2"/>
  <c r="G66" i="2"/>
  <c r="E66" i="2"/>
  <c r="H65" i="2"/>
  <c r="E65" i="2"/>
  <c r="G65" i="2" s="1"/>
  <c r="H64" i="2"/>
  <c r="G64" i="2"/>
  <c r="E64" i="2"/>
  <c r="H63" i="2"/>
  <c r="E63" i="2"/>
  <c r="G63" i="2" s="1"/>
  <c r="H62" i="2"/>
  <c r="G62" i="2"/>
  <c r="E62" i="2"/>
  <c r="H61" i="2"/>
  <c r="G61" i="2"/>
  <c r="E61" i="2"/>
  <c r="H60" i="2"/>
  <c r="G60" i="2"/>
  <c r="E60" i="2"/>
  <c r="G59" i="2"/>
  <c r="E59" i="2"/>
  <c r="H59" i="2" s="1"/>
  <c r="H58" i="2"/>
  <c r="G58" i="2"/>
  <c r="E58" i="2"/>
  <c r="E94" i="2" s="1"/>
  <c r="C55" i="2"/>
  <c r="H54" i="2"/>
  <c r="E54" i="2"/>
  <c r="G54" i="2" s="1"/>
  <c r="G53" i="2"/>
  <c r="E53" i="2"/>
  <c r="H53" i="2" s="1"/>
  <c r="H52" i="2"/>
  <c r="G52" i="2"/>
  <c r="E52" i="2"/>
  <c r="H51" i="2"/>
  <c r="G51" i="2"/>
  <c r="E51" i="2"/>
  <c r="G50" i="2"/>
  <c r="E50" i="2"/>
  <c r="H50" i="2" s="1"/>
  <c r="H49" i="2"/>
  <c r="G49" i="2"/>
  <c r="E49" i="2"/>
  <c r="H48" i="2"/>
  <c r="E48" i="2"/>
  <c r="G48" i="2" s="1"/>
  <c r="H47" i="2"/>
  <c r="G47" i="2"/>
  <c r="E47" i="2"/>
  <c r="H46" i="2"/>
  <c r="E46" i="2"/>
  <c r="G46" i="2" s="1"/>
  <c r="G45" i="2"/>
  <c r="E45" i="2"/>
  <c r="H45" i="2" s="1"/>
  <c r="H44" i="2"/>
  <c r="G44" i="2"/>
  <c r="E44" i="2"/>
  <c r="H43" i="2"/>
  <c r="G43" i="2"/>
  <c r="E43" i="2"/>
  <c r="G42" i="2"/>
  <c r="E42" i="2"/>
  <c r="H42" i="2" s="1"/>
  <c r="G41" i="2"/>
  <c r="E41" i="2"/>
  <c r="H41" i="2" s="1"/>
  <c r="H40" i="2"/>
  <c r="G40" i="2"/>
  <c r="E40" i="2"/>
  <c r="H39" i="2"/>
  <c r="G39" i="2"/>
  <c r="E39" i="2"/>
  <c r="G38" i="2"/>
  <c r="E38" i="2"/>
  <c r="H38" i="2" s="1"/>
  <c r="G37" i="2"/>
  <c r="E37" i="2"/>
  <c r="H37" i="2" s="1"/>
  <c r="H36" i="2"/>
  <c r="E36" i="2"/>
  <c r="G36" i="2" s="1"/>
  <c r="H35" i="2"/>
  <c r="G35" i="2"/>
  <c r="E35" i="2"/>
  <c r="H34" i="2"/>
  <c r="E34" i="2"/>
  <c r="G34" i="2" s="1"/>
  <c r="H33" i="2"/>
  <c r="G33" i="2"/>
  <c r="E33" i="2"/>
  <c r="H32" i="2"/>
  <c r="E32" i="2"/>
  <c r="G32" i="2" s="1"/>
  <c r="H31" i="2"/>
  <c r="G31" i="2"/>
  <c r="E31" i="2"/>
  <c r="H30" i="2"/>
  <c r="E30" i="2"/>
  <c r="G30" i="2" s="1"/>
  <c r="H29" i="2"/>
  <c r="G29" i="2"/>
  <c r="E29" i="2"/>
  <c r="H28" i="2"/>
  <c r="E28" i="2"/>
  <c r="G28" i="2" s="1"/>
  <c r="H27" i="2"/>
  <c r="G27" i="2"/>
  <c r="E27" i="2"/>
  <c r="H26" i="2"/>
  <c r="E26" i="2"/>
  <c r="G26" i="2" s="1"/>
  <c r="C23" i="2"/>
  <c r="C322" i="2" s="1"/>
  <c r="H22" i="2"/>
  <c r="G22" i="2"/>
  <c r="E22" i="2"/>
  <c r="H21" i="2"/>
  <c r="E21" i="2"/>
  <c r="G21" i="2" s="1"/>
  <c r="H20" i="2"/>
  <c r="G20" i="2"/>
  <c r="E20" i="2"/>
  <c r="H19" i="2"/>
  <c r="E19" i="2"/>
  <c r="G19" i="2" s="1"/>
  <c r="H18" i="2"/>
  <c r="G18" i="2"/>
  <c r="E18" i="2"/>
  <c r="H17" i="2"/>
  <c r="E17" i="2"/>
  <c r="G17" i="2" s="1"/>
  <c r="G16" i="2"/>
  <c r="E16" i="2"/>
  <c r="H16" i="2" s="1"/>
  <c r="H15" i="2"/>
  <c r="G15" i="2"/>
  <c r="E15" i="2"/>
  <c r="H14" i="2"/>
  <c r="G14" i="2"/>
  <c r="E14" i="2"/>
  <c r="H13" i="2"/>
  <c r="E13" i="2"/>
  <c r="G13" i="2" s="1"/>
  <c r="G12" i="2"/>
  <c r="E12" i="2"/>
  <c r="H12" i="2" s="1"/>
  <c r="H11" i="2"/>
  <c r="E11" i="2"/>
  <c r="G11" i="2" s="1"/>
  <c r="H10" i="2"/>
  <c r="G10" i="2"/>
  <c r="E10" i="2"/>
  <c r="G9" i="2"/>
  <c r="E9" i="2"/>
  <c r="H9" i="2" s="1"/>
  <c r="G8" i="2"/>
  <c r="E8" i="2"/>
  <c r="H8" i="2" s="1"/>
  <c r="H7" i="2"/>
  <c r="E7" i="2"/>
  <c r="E23" i="2" s="1"/>
  <c r="G167" i="2" l="1"/>
  <c r="G199" i="2"/>
  <c r="H211" i="2"/>
  <c r="H234" i="2"/>
  <c r="H272" i="2"/>
  <c r="G272" i="2"/>
  <c r="G314" i="2"/>
  <c r="G234" i="2"/>
  <c r="G7" i="2"/>
  <c r="E147" i="2"/>
  <c r="E234" i="2"/>
  <c r="E55" i="2"/>
  <c r="E322" i="2" s="1"/>
  <c r="E167" i="2"/>
  <c r="H170" i="2"/>
  <c r="H193" i="2" s="1"/>
  <c r="G317" i="2"/>
  <c r="G320" i="2" s="1"/>
  <c r="E272" i="2"/>
  <c r="H196" i="2"/>
  <c r="H199" i="2" s="1"/>
  <c r="H283" i="2"/>
  <c r="H294" i="2" s="1"/>
  <c r="C179" i="1"/>
  <c r="E179" i="1"/>
  <c r="H179" i="1"/>
  <c r="G179" i="1"/>
  <c r="C177" i="1"/>
  <c r="H176" i="1"/>
  <c r="E176" i="1"/>
  <c r="G176" i="1" s="1"/>
  <c r="H175" i="1"/>
  <c r="E175" i="1"/>
  <c r="G175" i="1" s="1"/>
  <c r="H174" i="1"/>
  <c r="E174" i="1"/>
  <c r="G174" i="1" s="1"/>
  <c r="H173" i="1"/>
  <c r="E173" i="1"/>
  <c r="G173" i="1" s="1"/>
  <c r="G172" i="1"/>
  <c r="E172" i="1"/>
  <c r="H172" i="1" s="1"/>
  <c r="G171" i="1"/>
  <c r="E171" i="1"/>
  <c r="H171" i="1" s="1"/>
  <c r="G170" i="1"/>
  <c r="G177" i="1" s="1"/>
  <c r="E170" i="1"/>
  <c r="C167" i="1"/>
  <c r="H166" i="1"/>
  <c r="E166" i="1"/>
  <c r="G166" i="1" s="1"/>
  <c r="G165" i="1"/>
  <c r="E165" i="1"/>
  <c r="H165" i="1" s="1"/>
  <c r="H164" i="1"/>
  <c r="E164" i="1"/>
  <c r="H163" i="1"/>
  <c r="H167" i="1" s="1"/>
  <c r="G163" i="1"/>
  <c r="C161" i="1"/>
  <c r="H160" i="1"/>
  <c r="E160" i="1"/>
  <c r="G160" i="1" s="1"/>
  <c r="G159" i="1"/>
  <c r="E159" i="1"/>
  <c r="H159" i="1" s="1"/>
  <c r="H158" i="1"/>
  <c r="E158" i="1"/>
  <c r="G158" i="1" s="1"/>
  <c r="H157" i="1"/>
  <c r="E157" i="1"/>
  <c r="G157" i="1" s="1"/>
  <c r="G156" i="1"/>
  <c r="E156" i="1"/>
  <c r="H156" i="1" s="1"/>
  <c r="G155" i="1"/>
  <c r="E155" i="1"/>
  <c r="H155" i="1" s="1"/>
  <c r="G154" i="1"/>
  <c r="E154" i="1"/>
  <c r="H154" i="1" s="1"/>
  <c r="G153" i="1"/>
  <c r="E153" i="1"/>
  <c r="H153" i="1" s="1"/>
  <c r="G152" i="1"/>
  <c r="E152" i="1"/>
  <c r="H152" i="1" s="1"/>
  <c r="G151" i="1"/>
  <c r="E151" i="1"/>
  <c r="H151" i="1" s="1"/>
  <c r="G150" i="1"/>
  <c r="E150" i="1"/>
  <c r="H150" i="1" s="1"/>
  <c r="E149" i="1"/>
  <c r="H148" i="1"/>
  <c r="E148" i="1"/>
  <c r="G148" i="1" s="1"/>
  <c r="H147" i="1"/>
  <c r="E147" i="1"/>
  <c r="G147" i="1" s="1"/>
  <c r="G146" i="1"/>
  <c r="E146" i="1"/>
  <c r="H146" i="1" s="1"/>
  <c r="H145" i="1"/>
  <c r="E145" i="1"/>
  <c r="G145" i="1" s="1"/>
  <c r="G144" i="1"/>
  <c r="E144" i="1"/>
  <c r="H144" i="1" s="1"/>
  <c r="H143" i="1"/>
  <c r="E143" i="1"/>
  <c r="G143" i="1" s="1"/>
  <c r="G142" i="1"/>
  <c r="E142" i="1"/>
  <c r="H142" i="1" s="1"/>
  <c r="G141" i="1"/>
  <c r="E141" i="1"/>
  <c r="H141" i="1" s="1"/>
  <c r="G140" i="1"/>
  <c r="E140" i="1"/>
  <c r="H140" i="1" s="1"/>
  <c r="H139" i="1"/>
  <c r="E139" i="1"/>
  <c r="G139" i="1" s="1"/>
  <c r="G138" i="1"/>
  <c r="G161" i="1" s="1"/>
  <c r="E138" i="1"/>
  <c r="C135" i="1"/>
  <c r="H134" i="1"/>
  <c r="E134" i="1"/>
  <c r="G134" i="1" s="1"/>
  <c r="H133" i="1"/>
  <c r="E133" i="1"/>
  <c r="G133" i="1" s="1"/>
  <c r="H132" i="1"/>
  <c r="E132" i="1"/>
  <c r="G132" i="1" s="1"/>
  <c r="H131" i="1"/>
  <c r="E131" i="1"/>
  <c r="G131" i="1" s="1"/>
  <c r="H130" i="1"/>
  <c r="E130" i="1"/>
  <c r="G130" i="1" s="1"/>
  <c r="G129" i="1"/>
  <c r="E129" i="1"/>
  <c r="H129" i="1" s="1"/>
  <c r="G128" i="1"/>
  <c r="E128" i="1"/>
  <c r="H128" i="1" s="1"/>
  <c r="G127" i="1"/>
  <c r="E127" i="1"/>
  <c r="H127" i="1" s="1"/>
  <c r="G126" i="1"/>
  <c r="E126" i="1"/>
  <c r="H126" i="1" s="1"/>
  <c r="H125" i="1"/>
  <c r="E125" i="1"/>
  <c r="G125" i="1" s="1"/>
  <c r="G124" i="1"/>
  <c r="E124" i="1"/>
  <c r="H124" i="1" s="1"/>
  <c r="G123" i="1"/>
  <c r="E123" i="1"/>
  <c r="H123" i="1" s="1"/>
  <c r="G122" i="1"/>
  <c r="E122" i="1"/>
  <c r="H122" i="1" s="1"/>
  <c r="G121" i="1"/>
  <c r="E121" i="1"/>
  <c r="H121" i="1" s="1"/>
  <c r="G120" i="1"/>
  <c r="G135" i="1" s="1"/>
  <c r="E120" i="1"/>
  <c r="C117" i="1"/>
  <c r="H116" i="1"/>
  <c r="E116" i="1"/>
  <c r="G116" i="1" s="1"/>
  <c r="H115" i="1"/>
  <c r="E115" i="1"/>
  <c r="G115" i="1" s="1"/>
  <c r="H114" i="1"/>
  <c r="E114" i="1"/>
  <c r="G114" i="1" s="1"/>
  <c r="G113" i="1"/>
  <c r="E113" i="1"/>
  <c r="H113" i="1" s="1"/>
  <c r="G112" i="1"/>
  <c r="E112" i="1"/>
  <c r="H112" i="1" s="1"/>
  <c r="H111" i="1"/>
  <c r="E111" i="1"/>
  <c r="G111" i="1" s="1"/>
  <c r="G110" i="1"/>
  <c r="E110" i="1"/>
  <c r="H110" i="1" s="1"/>
  <c r="G109" i="1"/>
  <c r="E109" i="1"/>
  <c r="H109" i="1" s="1"/>
  <c r="G108" i="1"/>
  <c r="E108" i="1"/>
  <c r="H108" i="1" s="1"/>
  <c r="G107" i="1"/>
  <c r="E107" i="1"/>
  <c r="H107" i="1" s="1"/>
  <c r="G106" i="1"/>
  <c r="G117" i="1" s="1"/>
  <c r="E106" i="1"/>
  <c r="C103" i="1"/>
  <c r="H102" i="1"/>
  <c r="E102" i="1"/>
  <c r="G102" i="1" s="1"/>
  <c r="H101" i="1"/>
  <c r="E101" i="1"/>
  <c r="G101" i="1" s="1"/>
  <c r="H100" i="1"/>
  <c r="E100" i="1"/>
  <c r="G100" i="1" s="1"/>
  <c r="H99" i="1"/>
  <c r="E99" i="1"/>
  <c r="G99" i="1" s="1"/>
  <c r="H98" i="1"/>
  <c r="E98" i="1"/>
  <c r="G98" i="1" s="1"/>
  <c r="G97" i="1"/>
  <c r="E97" i="1"/>
  <c r="H97" i="1" s="1"/>
  <c r="G96" i="1"/>
  <c r="E96" i="1"/>
  <c r="H96" i="1" s="1"/>
  <c r="G95" i="1"/>
  <c r="E95" i="1"/>
  <c r="H95" i="1" s="1"/>
  <c r="H94" i="1"/>
  <c r="E94" i="1"/>
  <c r="G94" i="1" s="1"/>
  <c r="G93" i="1"/>
  <c r="E93" i="1"/>
  <c r="H93" i="1" s="1"/>
  <c r="G92" i="1"/>
  <c r="E92" i="1"/>
  <c r="H92" i="1" s="1"/>
  <c r="G91" i="1"/>
  <c r="E91" i="1"/>
  <c r="H91" i="1" s="1"/>
  <c r="G90" i="1"/>
  <c r="G103" i="1" s="1"/>
  <c r="E90" i="1"/>
  <c r="C87" i="1"/>
  <c r="H86" i="1"/>
  <c r="E86" i="1"/>
  <c r="G86" i="1" s="1"/>
  <c r="G85" i="1"/>
  <c r="E85" i="1"/>
  <c r="H85" i="1" s="1"/>
  <c r="G84" i="1"/>
  <c r="E84" i="1"/>
  <c r="H84" i="1" s="1"/>
  <c r="H83" i="1"/>
  <c r="E83" i="1"/>
  <c r="G83" i="1" s="1"/>
  <c r="H82" i="1"/>
  <c r="E82" i="1"/>
  <c r="G82" i="1" s="1"/>
  <c r="H81" i="1"/>
  <c r="E81" i="1"/>
  <c r="G81" i="1" s="1"/>
  <c r="G80" i="1"/>
  <c r="E80" i="1"/>
  <c r="H80" i="1" s="1"/>
  <c r="H79" i="1"/>
  <c r="E79" i="1"/>
  <c r="G79" i="1" s="1"/>
  <c r="H78" i="1"/>
  <c r="E78" i="1"/>
  <c r="G78" i="1" s="1"/>
  <c r="G77" i="1"/>
  <c r="E77" i="1"/>
  <c r="H77" i="1" s="1"/>
  <c r="H76" i="1"/>
  <c r="E76" i="1"/>
  <c r="G76" i="1" s="1"/>
  <c r="H75" i="1"/>
  <c r="E75" i="1"/>
  <c r="G75" i="1" s="1"/>
  <c r="H74" i="1"/>
  <c r="E74" i="1"/>
  <c r="G74" i="1" s="1"/>
  <c r="H73" i="1"/>
  <c r="E73" i="1"/>
  <c r="G73" i="1" s="1"/>
  <c r="G72" i="1"/>
  <c r="E72" i="1"/>
  <c r="H72" i="1" s="1"/>
  <c r="H71" i="1"/>
  <c r="E71" i="1"/>
  <c r="G71" i="1" s="1"/>
  <c r="G70" i="1"/>
  <c r="E70" i="1"/>
  <c r="H70" i="1" s="1"/>
  <c r="G69" i="1"/>
  <c r="E69" i="1"/>
  <c r="H69" i="1" s="1"/>
  <c r="G68" i="1"/>
  <c r="E68" i="1"/>
  <c r="H68" i="1" s="1"/>
  <c r="G67" i="1"/>
  <c r="E67" i="1"/>
  <c r="H67" i="1" s="1"/>
  <c r="G66" i="1"/>
  <c r="G87" i="1" s="1"/>
  <c r="E66" i="1"/>
  <c r="C63" i="1"/>
  <c r="G62" i="1"/>
  <c r="E62" i="1"/>
  <c r="H62" i="1" s="1"/>
  <c r="G61" i="1"/>
  <c r="E61" i="1"/>
  <c r="H61" i="1" s="1"/>
  <c r="G60" i="1"/>
  <c r="E60" i="1"/>
  <c r="H60" i="1" s="1"/>
  <c r="G59" i="1"/>
  <c r="E59" i="1"/>
  <c r="H59" i="1" s="1"/>
  <c r="G58" i="1"/>
  <c r="E58" i="1"/>
  <c r="H58" i="1" s="1"/>
  <c r="H57" i="1"/>
  <c r="E57" i="1"/>
  <c r="G57" i="1" s="1"/>
  <c r="H56" i="1"/>
  <c r="H63" i="1" s="1"/>
  <c r="E56" i="1"/>
  <c r="C53" i="1"/>
  <c r="H52" i="1"/>
  <c r="E52" i="1"/>
  <c r="G52" i="1" s="1"/>
  <c r="H51" i="1"/>
  <c r="E51" i="1"/>
  <c r="G51" i="1" s="1"/>
  <c r="H50" i="1"/>
  <c r="E50" i="1"/>
  <c r="G50" i="1" s="1"/>
  <c r="H49" i="1"/>
  <c r="E49" i="1"/>
  <c r="G49" i="1" s="1"/>
  <c r="H48" i="1"/>
  <c r="E48" i="1"/>
  <c r="G48" i="1" s="1"/>
  <c r="H47" i="1"/>
  <c r="E47" i="1"/>
  <c r="G47" i="1" s="1"/>
  <c r="G46" i="1"/>
  <c r="E46" i="1"/>
  <c r="H46" i="1" s="1"/>
  <c r="G45" i="1"/>
  <c r="E45" i="1"/>
  <c r="H45" i="1" s="1"/>
  <c r="H44" i="1"/>
  <c r="E44" i="1"/>
  <c r="G44" i="1" s="1"/>
  <c r="G43" i="1"/>
  <c r="E43" i="1"/>
  <c r="H43" i="1" s="1"/>
  <c r="G42" i="1"/>
  <c r="E42" i="1"/>
  <c r="H42" i="1" s="1"/>
  <c r="G41" i="1"/>
  <c r="E41" i="1"/>
  <c r="H41" i="1" s="1"/>
  <c r="G40" i="1"/>
  <c r="E40" i="1"/>
  <c r="H40" i="1" s="1"/>
  <c r="G39" i="1"/>
  <c r="E39" i="1"/>
  <c r="H39" i="1" s="1"/>
  <c r="G38" i="1"/>
  <c r="E38" i="1"/>
  <c r="H38" i="1" s="1"/>
  <c r="G37" i="1"/>
  <c r="E37" i="1"/>
  <c r="H37" i="1" s="1"/>
  <c r="G36" i="1"/>
  <c r="E36" i="1"/>
  <c r="H36" i="1" s="1"/>
  <c r="G35" i="1"/>
  <c r="E35" i="1"/>
  <c r="H35" i="1" s="1"/>
  <c r="G34" i="1"/>
  <c r="E34" i="1"/>
  <c r="H34" i="1" s="1"/>
  <c r="G33" i="1"/>
  <c r="E33" i="1"/>
  <c r="H33" i="1" s="1"/>
  <c r="G32" i="1"/>
  <c r="E32" i="1"/>
  <c r="H32" i="1" s="1"/>
  <c r="G31" i="1"/>
  <c r="E31" i="1"/>
  <c r="H31" i="1" s="1"/>
  <c r="G30" i="1"/>
  <c r="G53" i="1" s="1"/>
  <c r="E30" i="1"/>
  <c r="C27" i="1"/>
  <c r="G26" i="1"/>
  <c r="E26" i="1"/>
  <c r="H26" i="1" s="1"/>
  <c r="H25" i="1"/>
  <c r="E25" i="1"/>
  <c r="G25" i="1" s="1"/>
  <c r="H24" i="1"/>
  <c r="E24" i="1"/>
  <c r="G24" i="1" s="1"/>
  <c r="H23" i="1"/>
  <c r="E23" i="1"/>
  <c r="G23" i="1" s="1"/>
  <c r="G22" i="1"/>
  <c r="E22" i="1"/>
  <c r="H22" i="1" s="1"/>
  <c r="G21" i="1"/>
  <c r="E21" i="1"/>
  <c r="H21" i="1" s="1"/>
  <c r="H20" i="1"/>
  <c r="E20" i="1"/>
  <c r="G20" i="1" s="1"/>
  <c r="G19" i="1"/>
  <c r="E19" i="1"/>
  <c r="H19" i="1" s="1"/>
  <c r="H18" i="1"/>
  <c r="E18" i="1"/>
  <c r="G18" i="1" s="1"/>
  <c r="H17" i="1"/>
  <c r="E17" i="1"/>
  <c r="G17" i="1" s="1"/>
  <c r="G16" i="1"/>
  <c r="E16" i="1"/>
  <c r="H16" i="1" s="1"/>
  <c r="H15" i="1"/>
  <c r="E15" i="1"/>
  <c r="G15" i="1" s="1"/>
  <c r="G14" i="1"/>
  <c r="E14" i="1"/>
  <c r="H14" i="1" s="1"/>
  <c r="G13" i="1"/>
  <c r="E13" i="1"/>
  <c r="H13" i="1" s="1"/>
  <c r="G12" i="1"/>
  <c r="E12" i="1"/>
  <c r="H12" i="1" s="1"/>
  <c r="G11" i="1"/>
  <c r="E11" i="1"/>
  <c r="H11" i="1" s="1"/>
  <c r="G10" i="1"/>
  <c r="E10" i="1"/>
  <c r="H10" i="1" s="1"/>
  <c r="H9" i="1"/>
  <c r="E9" i="1"/>
  <c r="G9" i="1" s="1"/>
  <c r="G8" i="1"/>
  <c r="E8" i="1"/>
  <c r="H8" i="1" s="1"/>
  <c r="G7" i="1"/>
  <c r="E7" i="1"/>
  <c r="H7" i="1" s="1"/>
  <c r="G6" i="1"/>
  <c r="E6" i="1"/>
  <c r="H6" i="1" s="1"/>
  <c r="G5" i="1"/>
  <c r="E5" i="1"/>
  <c r="H5" i="1" s="1"/>
  <c r="H4" i="1"/>
  <c r="H27" i="1" s="1"/>
  <c r="E4" i="1"/>
  <c r="E177" i="1" l="1"/>
  <c r="H170" i="1"/>
  <c r="H177" i="1" s="1"/>
  <c r="E167" i="1"/>
  <c r="G164" i="1"/>
  <c r="G167" i="1" s="1"/>
  <c r="E117" i="1"/>
  <c r="H106" i="1"/>
  <c r="H117" i="1" s="1"/>
  <c r="E135" i="1"/>
  <c r="H120" i="1"/>
  <c r="H135" i="1" s="1"/>
  <c r="E161" i="1"/>
  <c r="H138" i="1"/>
  <c r="H161" i="1" s="1"/>
  <c r="E103" i="1"/>
  <c r="H90" i="1"/>
  <c r="H103" i="1" s="1"/>
  <c r="E87" i="1"/>
  <c r="H66" i="1"/>
  <c r="H87" i="1" s="1"/>
  <c r="E63" i="1"/>
  <c r="G56" i="1"/>
  <c r="G63" i="1" s="1"/>
  <c r="E53" i="1"/>
  <c r="H30" i="1"/>
  <c r="H53" i="1" s="1"/>
  <c r="E27" i="1"/>
  <c r="G4" i="1"/>
  <c r="G27" i="1" s="1"/>
</calcChain>
</file>

<file path=xl/sharedStrings.xml><?xml version="1.0" encoding="utf-8"?>
<sst xmlns="http://schemas.openxmlformats.org/spreadsheetml/2006/main" count="1042" uniqueCount="349">
  <si>
    <t>PÓŁNOCNA</t>
  </si>
  <si>
    <t>G</t>
  </si>
  <si>
    <t>p</t>
  </si>
  <si>
    <t>T</t>
  </si>
  <si>
    <t>SIKORSKIEGO</t>
  </si>
  <si>
    <t>PODGÓRNA w tym na Sasinowo</t>
  </si>
  <si>
    <t>Całość do drogi powiatowej</t>
  </si>
  <si>
    <t>KOSTRZEWSKIEGO</t>
  </si>
  <si>
    <t>w</t>
  </si>
  <si>
    <t>KRĘTA</t>
  </si>
  <si>
    <t>PIASKOWA</t>
  </si>
  <si>
    <t>KRÓTKA</t>
  </si>
  <si>
    <t>POLNA</t>
  </si>
  <si>
    <t>WODNA</t>
  </si>
  <si>
    <t>OGRODOWA</t>
  </si>
  <si>
    <t>SPOKOJNA</t>
  </si>
  <si>
    <t>ŚWIERKOWA</t>
  </si>
  <si>
    <t>DĘBOWA</t>
  </si>
  <si>
    <t>WĄSKA</t>
  </si>
  <si>
    <t>SŁONECZNA</t>
  </si>
  <si>
    <t>BUKOWA</t>
  </si>
  <si>
    <t>AKACJOWA</t>
  </si>
  <si>
    <t>A. FIEDLERA</t>
  </si>
  <si>
    <t>LIPOWA (640/3)</t>
  </si>
  <si>
    <t>DROGA DO OŚRODKA ZHP</t>
  </si>
  <si>
    <t>POWOZOWA</t>
  </si>
  <si>
    <t>PĘTLA PRZY SZKOLE</t>
  </si>
  <si>
    <t>RAZEM:</t>
  </si>
  <si>
    <t>ROGALIN</t>
  </si>
  <si>
    <t>PREZYDIALNA</t>
  </si>
  <si>
    <t>POZNAŃSKA</t>
  </si>
  <si>
    <t>SZKOLNA</t>
  </si>
  <si>
    <t>KOSYNIERÓW (Z ODNOGAMI I DROGĄ MIĘDZY KOSYNIERÓW A SZKOLNĄ)</t>
  </si>
  <si>
    <t>NOWA</t>
  </si>
  <si>
    <t>PODLEŚNA</t>
  </si>
  <si>
    <t>KLONOWA</t>
  </si>
  <si>
    <t>LEŚNA</t>
  </si>
  <si>
    <t>WRZOSOWA</t>
  </si>
  <si>
    <t>JAŚMINOWA</t>
  </si>
  <si>
    <t>DROGA W KIERUNKU KAPLICY</t>
  </si>
  <si>
    <t>HUBY ROGALIŃSKIE - DO MASTERHAK</t>
  </si>
  <si>
    <t>DROGA OSADA DO ASFALTU NA KUBALIN</t>
  </si>
  <si>
    <t>DROGA BOCZNA DO PODLEŚNEJ</t>
  </si>
  <si>
    <t>DROGA OD NOWEJ DO Gramzy</t>
  </si>
  <si>
    <t>POZNAŃSKA DO DASZEWIC I</t>
  </si>
  <si>
    <t>POZNAŃSKA DO DASZEWIC II</t>
  </si>
  <si>
    <t>POZNAŃSKA DO DASZEWIC III</t>
  </si>
  <si>
    <t>Droga z porozumienia z Nadleśnictwem nr 1</t>
  </si>
  <si>
    <t>ŚWIĄTNIKI</t>
  </si>
  <si>
    <t>DROGA W KIERUNKU HUBÓW ROGALIŃSKICH</t>
  </si>
  <si>
    <t>ŁĄCZNIK</t>
  </si>
  <si>
    <t>DROGA OD ASFALTU NA TYŁACH WIOSKI</t>
  </si>
  <si>
    <t>PRZY ŚWIETLICY</t>
  </si>
  <si>
    <t>KÓRNICKA 2-8</t>
  </si>
  <si>
    <t>DROGA OD ŚREMSKIEJ W KIERUNKU PÓŁ</t>
  </si>
  <si>
    <t>MIECZEWO</t>
  </si>
  <si>
    <t>PROMIENISTA</t>
  </si>
  <si>
    <t>TĘCZOWA</t>
  </si>
  <si>
    <t>KAMIONECKA</t>
  </si>
  <si>
    <t>MODRZEWIOWA</t>
  </si>
  <si>
    <t>PODGÓRNA</t>
  </si>
  <si>
    <t>WIERZBOWA</t>
  </si>
  <si>
    <t>LIPOWA</t>
  </si>
  <si>
    <t>BOZYMĘCZNA</t>
  </si>
  <si>
    <t>GRZYBOWA</t>
  </si>
  <si>
    <t>KASZTANOWA</t>
  </si>
  <si>
    <t>JAŚNIK</t>
  </si>
  <si>
    <t>WICHROWA</t>
  </si>
  <si>
    <t>POGODNA</t>
  </si>
  <si>
    <t>MIECZEWO-HUBY MIECZEWSKIE</t>
  </si>
  <si>
    <t>DROGA PRZEZ POLA DO OSADY OD SZEROKIEJ DO OSADY)</t>
  </si>
  <si>
    <t>SZEROKA OD LEŚNICZÓWKI W KIERUNKU LASU</t>
  </si>
  <si>
    <t>DROGA DO OSADY MIECZEWO</t>
  </si>
  <si>
    <t>DROGA MIECZEWO-RADZEWO</t>
  </si>
  <si>
    <t>RADZEWICE</t>
  </si>
  <si>
    <t>DŁUGA</t>
  </si>
  <si>
    <t>WISNIOWA</t>
  </si>
  <si>
    <t>SPORTOWA</t>
  </si>
  <si>
    <t>ŁĄKOWA</t>
  </si>
  <si>
    <t>KONWALIOWA</t>
  </si>
  <si>
    <t>ZIELONA</t>
  </si>
  <si>
    <t>DWORZYSKA-RADZEWICE</t>
  </si>
  <si>
    <t>KALINOWA</t>
  </si>
  <si>
    <t>WIÓREK</t>
  </si>
  <si>
    <t>DZIAŁKOWA</t>
  </si>
  <si>
    <t>MAKOWA</t>
  </si>
  <si>
    <t>SOSNOWA</t>
  </si>
  <si>
    <t>DROGA - WĘDKARZE</t>
  </si>
  <si>
    <t>BANKOWA</t>
  </si>
  <si>
    <t>ŁĄCZNIK ŁĄKOWA DO PODLEŚNEJ</t>
  </si>
  <si>
    <t>DROGA PRZY WARCIE</t>
  </si>
  <si>
    <t>CZAPURY</t>
  </si>
  <si>
    <t>PROMOWA</t>
  </si>
  <si>
    <t>DOLNA</t>
  </si>
  <si>
    <t>BRZOZOWA</t>
  </si>
  <si>
    <t>LESZCZYNOWA</t>
  </si>
  <si>
    <t>DROGA DO ŁOWISKA KARPII OD UL. GROMADZKIEJ</t>
  </si>
  <si>
    <t>GRUSZKOWA</t>
  </si>
  <si>
    <t>ŻURAWINOWA</t>
  </si>
  <si>
    <t>DASZEWICE</t>
  </si>
  <si>
    <t>PIOTROWSKA cz. II</t>
  </si>
  <si>
    <t>ZAKĄTEK</t>
  </si>
  <si>
    <t>ŻWIROWA</t>
  </si>
  <si>
    <t>JESIENNA</t>
  </si>
  <si>
    <t>łącznik między DOLNĄ a POZNAŃSKĄ (426)</t>
  </si>
  <si>
    <t>ROGALIŃSKA</t>
  </si>
  <si>
    <t>SZYSZKOWA</t>
  </si>
  <si>
    <t>GÓRNA</t>
  </si>
  <si>
    <t>UL.POZNAŃSKA dz. 85/8</t>
  </si>
  <si>
    <t>RADOSNA</t>
  </si>
  <si>
    <t>PRZY LESIE</t>
  </si>
  <si>
    <t>NAD BABINKĄ</t>
  </si>
  <si>
    <t>dojazd POZNAŃSKA (455)</t>
  </si>
  <si>
    <t>WĄWÓZ</t>
  </si>
  <si>
    <t>ul. JARZĘBINOWA</t>
  </si>
  <si>
    <t>ul. KLONOWA</t>
  </si>
  <si>
    <t>BABKI</t>
  </si>
  <si>
    <t>BABKI- GŁUSZYNA LEŚNA</t>
  </si>
  <si>
    <t>DROGA DO ZAPLECZA TECHNICZNEGO JEDNOSTKI WOJSKOWEJ</t>
  </si>
  <si>
    <t>Droga z porozumienia z Nadleśnictwem nr 4</t>
  </si>
  <si>
    <t>g</t>
  </si>
  <si>
    <t>SASINOWO</t>
  </si>
  <si>
    <t>WIOSENNA</t>
  </si>
  <si>
    <t>PODRÓŻNIKÓW</t>
  </si>
  <si>
    <t>GŁUSZYNA DO KRZYŻA</t>
  </si>
  <si>
    <t>GŁUSZYNA DO KRZYŻA DO PGR</t>
  </si>
  <si>
    <t>Droga z porozumienia z Nadleśnictwem nr 5</t>
  </si>
  <si>
    <t>Lp.</t>
  </si>
  <si>
    <t>ULICA</t>
  </si>
  <si>
    <t>DŁUGOŚĆ
[m]</t>
  </si>
  <si>
    <t>SZEROKOŚĆ
[m]</t>
  </si>
  <si>
    <r>
      <t>POWIERZCHNIA
[m</t>
    </r>
    <r>
      <rPr>
        <b/>
        <vertAlign val="superscript"/>
        <sz val="6"/>
        <rFont val="Arial"/>
        <family val="2"/>
        <charset val="238"/>
      </rPr>
      <t>2</t>
    </r>
    <r>
      <rPr>
        <b/>
        <sz val="6"/>
        <rFont val="Arial"/>
        <family val="2"/>
        <charset val="238"/>
      </rPr>
      <t>]</t>
    </r>
  </si>
  <si>
    <t>RODZAJ NAWIE
RZCHNI</t>
  </si>
  <si>
    <t>POWIERZCHNIA NAWIERZCHNI</t>
  </si>
  <si>
    <r>
      <t>GRUNTOWEJ
[m</t>
    </r>
    <r>
      <rPr>
        <b/>
        <vertAlign val="superscript"/>
        <sz val="6"/>
        <rFont val="Arial"/>
        <family val="2"/>
        <charset val="238"/>
      </rPr>
      <t>2</t>
    </r>
    <r>
      <rPr>
        <b/>
        <sz val="6"/>
        <rFont val="Arial"/>
        <family val="2"/>
        <charset val="238"/>
      </rPr>
      <t>]</t>
    </r>
  </si>
  <si>
    <r>
      <t>TŁUCZNIOWEJ
[m</t>
    </r>
    <r>
      <rPr>
        <b/>
        <vertAlign val="superscript"/>
        <sz val="6"/>
        <rFont val="Arial"/>
        <family val="2"/>
        <charset val="238"/>
      </rPr>
      <t>2</t>
    </r>
    <r>
      <rPr>
        <b/>
        <sz val="6"/>
        <rFont val="Arial"/>
        <family val="2"/>
        <charset val="238"/>
      </rPr>
      <t>]</t>
    </r>
  </si>
  <si>
    <t>SUMA</t>
  </si>
  <si>
    <t>MOSINA</t>
  </si>
  <si>
    <t>I. OSIEDLE nr 2</t>
  </si>
  <si>
    <t>NIZINNA</t>
  </si>
  <si>
    <t>POŻEGOWSKA 3a (CZERWONKA)</t>
  </si>
  <si>
    <t>WINCENTEGO RÓŻAŃSKIEGO</t>
  </si>
  <si>
    <t>CHOPINA</t>
  </si>
  <si>
    <t>PLATANOWA</t>
  </si>
  <si>
    <t>MOKRA</t>
  </si>
  <si>
    <t>WIENIAWSKIEGO</t>
  </si>
  <si>
    <t>OBSTA</t>
  </si>
  <si>
    <t>CEDROWA</t>
  </si>
  <si>
    <t>CZAJKOWSKIEGO</t>
  </si>
  <si>
    <t>PADEREWSKIEGO</t>
  </si>
  <si>
    <t>MONIUSZKI</t>
  </si>
  <si>
    <t>STUDZIENNA</t>
  </si>
  <si>
    <t>NOWOWIEJSKIEGO</t>
  </si>
  <si>
    <t>GAJOWA</t>
  </si>
  <si>
    <t>II. OSIEDLE nr 4</t>
  </si>
  <si>
    <t>MORELOWA</t>
  </si>
  <si>
    <t>WIATROWA</t>
  </si>
  <si>
    <t>ŚLIWKOWA</t>
  </si>
  <si>
    <t>AGRESTOWA</t>
  </si>
  <si>
    <t>OBRZAŃSKA</t>
  </si>
  <si>
    <t>BRZOSKWINIOWA</t>
  </si>
  <si>
    <t>PORZECZKOWA</t>
  </si>
  <si>
    <t>JABŁKOWA</t>
  </si>
  <si>
    <t>POZIOMKOWA</t>
  </si>
  <si>
    <t>JAGODOWA</t>
  </si>
  <si>
    <t>DEMBOWSKIEGO</t>
  </si>
  <si>
    <t>ŻEROMSKIEGO</t>
  </si>
  <si>
    <t>J. IWASZKIEWICZA</t>
  </si>
  <si>
    <t>BOYA ŻELEŃSKIEGO</t>
  </si>
  <si>
    <t>BAJPAS</t>
  </si>
  <si>
    <t>CEGIELNIANA</t>
  </si>
  <si>
    <t>CZERWONKA</t>
  </si>
  <si>
    <t>PORAZIŃSKIEJ</t>
  </si>
  <si>
    <t>TUWIMA</t>
  </si>
  <si>
    <t>DĄBROWSKIEJ</t>
  </si>
  <si>
    <t>LESMIANA</t>
  </si>
  <si>
    <t>STAFFA</t>
  </si>
  <si>
    <t>NORWIDA</t>
  </si>
  <si>
    <t>W. GOMBROWICZA</t>
  </si>
  <si>
    <t>B. SCHULZA</t>
  </si>
  <si>
    <t>NAŁKOWSKIEJ</t>
  </si>
  <si>
    <t>III. OSIEDLE nr 1,3</t>
  </si>
  <si>
    <t>DROGA DO PAŁACU</t>
  </si>
  <si>
    <t xml:space="preserve">RZECZNA </t>
  </si>
  <si>
    <t>JARZYNOWA</t>
  </si>
  <si>
    <t>OLCHOWA</t>
  </si>
  <si>
    <t>NIEMCZEWICZA</t>
  </si>
  <si>
    <t>STRZELECKA 32A</t>
  </si>
  <si>
    <t>STRZELECKA 51-65</t>
  </si>
  <si>
    <t>STRZELECKA 130-132</t>
  </si>
  <si>
    <t>DOJAZD DO GROTTGERA</t>
  </si>
  <si>
    <t>CYBISA</t>
  </si>
  <si>
    <t>Z. STRYJEŃSKIEJ</t>
  </si>
  <si>
    <t>L. WYCZÓŁKOWSKIEGO</t>
  </si>
  <si>
    <t>GRABOWA</t>
  </si>
  <si>
    <t>JODŁOWA</t>
  </si>
  <si>
    <t>MIESZKA I</t>
  </si>
  <si>
    <t>W. ŁOKIETKA</t>
  </si>
  <si>
    <t>S. BATOREGO</t>
  </si>
  <si>
    <t>K. JAGIELLOŃCZYKA</t>
  </si>
  <si>
    <t>B. ŚMIAŁEGO</t>
  </si>
  <si>
    <t>B. CHROBREGO</t>
  </si>
  <si>
    <t>KRÓLOWEJ JADWIGII</t>
  </si>
  <si>
    <t>I ODNOGA KRZYWOUSTEGO OD STRZELECKIEJ</t>
  </si>
  <si>
    <t>IV ODNOGA KRZYWOUSTEGO OD STRZELECKIEJ</t>
  </si>
  <si>
    <t>V ODNOGA KRZYWOUSTEGO OD STRZELECKIEJ</t>
  </si>
  <si>
    <t>KUNCEWICZOWEJ</t>
  </si>
  <si>
    <t>CHEŁMOŃSKIEGO</t>
  </si>
  <si>
    <t>MALCZEWSKIEGO</t>
  </si>
  <si>
    <t>H. SIEMIRADZKIEGO</t>
  </si>
  <si>
    <t>A. GIERYMSKIEGO</t>
  </si>
  <si>
    <t>S. WYSPIAŃSKIEGO</t>
  </si>
  <si>
    <t>W. KOSSAKA</t>
  </si>
  <si>
    <t>IV. OSIEDLE nr 6,7</t>
  </si>
  <si>
    <t>CHODKIEWICZA</t>
  </si>
  <si>
    <t>SIENKIEWICZA</t>
  </si>
  <si>
    <t>SKRZYNECKA</t>
  </si>
  <si>
    <t>DROGA PRZY GLINIANKACH</t>
  </si>
  <si>
    <t>DROGA DO POŻEGOWSKIEJ 3B</t>
  </si>
  <si>
    <t>KAZIMIERY IŁŁAKOWICZÓWNY</t>
  </si>
  <si>
    <t>MARIANA BRANDYSA</t>
  </si>
  <si>
    <t>IRENY JURGIELEWICZOWEJ</t>
  </si>
  <si>
    <t>MARII KOWNACKIEJ</t>
  </si>
  <si>
    <t>KORNELA MAKUSZYŃSKIEGO</t>
  </si>
  <si>
    <t>ALFREDA SZKLARSKIEGO</t>
  </si>
  <si>
    <t>ALINY I CZESŁAWA CENTKIEWICZ</t>
  </si>
  <si>
    <t>GABRIELI ZAPOLSKIEJ</t>
  </si>
  <si>
    <t>JANUSZA DOMAGALIKA</t>
  </si>
  <si>
    <t>PARKOWA</t>
  </si>
  <si>
    <t>ALEKSANDA FREDRY</t>
  </si>
  <si>
    <t>KONOPNICKIEJ</t>
  </si>
  <si>
    <t>KRAŃCOWA</t>
  </si>
  <si>
    <t>JEZIORNA</t>
  </si>
  <si>
    <t>HENRYKA ŁASAKA</t>
  </si>
  <si>
    <t>STANISŁAWA MARUSARZA</t>
  </si>
  <si>
    <t>TADEUSZA ŚLUSARSKIEGO</t>
  </si>
  <si>
    <t>KAZIMIERZA GÓRSKIEGO</t>
  </si>
  <si>
    <t>HUBERTA WAGNERA</t>
  </si>
  <si>
    <t>JANUSZA KUSOCIŃSKIEGO</t>
  </si>
  <si>
    <t>WŁADYSŁAWA KOMARA</t>
  </si>
  <si>
    <t>FELIKSA STAMMA</t>
  </si>
  <si>
    <t>BRONISŁAWA MALINOWSKIEGO</t>
  </si>
  <si>
    <t>V. OSIEDLE nr 5</t>
  </si>
  <si>
    <t>CZWARTAKÓW</t>
  </si>
  <si>
    <t>WYBICKIEGO</t>
  </si>
  <si>
    <t>SZPAKOWA</t>
  </si>
  <si>
    <t>KLONOWA cz. I</t>
  </si>
  <si>
    <t>KLONOWA cz.II</t>
  </si>
  <si>
    <t>KWIATOWA</t>
  </si>
  <si>
    <t>w lewo od Słonecznej</t>
  </si>
  <si>
    <t>PTASIA</t>
  </si>
  <si>
    <t>JASNA</t>
  </si>
  <si>
    <t>NADLEŚNA</t>
  </si>
  <si>
    <t>NADLEŚNA odnoga</t>
  </si>
  <si>
    <t>KROSNO</t>
  </si>
  <si>
    <t>LEŚNA wzdłuż lasu</t>
  </si>
  <si>
    <t>RZEMIEŚLNICZA</t>
  </si>
  <si>
    <t>MIODOWA</t>
  </si>
  <si>
    <t>TYLNA (OD BOCZNEJ DO PIASKOWEJ)</t>
  </si>
  <si>
    <t>TYLNA (0D PIASKOWEJ DO JESIENNEJ)</t>
  </si>
  <si>
    <t>DROGA PRZY BLOKACH SKR</t>
  </si>
  <si>
    <t>GŁÓWNA 51 (LUMO)</t>
  </si>
  <si>
    <t>W. STRZEMIŃSKIEGO</t>
  </si>
  <si>
    <t>TECZOWA</t>
  </si>
  <si>
    <t>OD Pogodnej do kanału (Jankowiakowie)</t>
  </si>
  <si>
    <t>KROSINKO</t>
  </si>
  <si>
    <t>GÓRECKA</t>
  </si>
  <si>
    <t>WODZICZKI</t>
  </si>
  <si>
    <t>ZAMOYSKIEGO</t>
  </si>
  <si>
    <t>MALINOWA od Wiejskiej do Stęszewskiej</t>
  </si>
  <si>
    <t>KOZAKOWA</t>
  </si>
  <si>
    <t>BOROWIKOWA</t>
  </si>
  <si>
    <t>CZEREMCHOWA</t>
  </si>
  <si>
    <t>ORZECHOWA</t>
  </si>
  <si>
    <t>CICHA</t>
  </si>
  <si>
    <t>KOCIOŁEK</t>
  </si>
  <si>
    <t>NAD POTOKIEM</t>
  </si>
  <si>
    <t>RÓŻANA</t>
  </si>
  <si>
    <t>SKRZYNKA</t>
  </si>
  <si>
    <t>WARZYWNA</t>
  </si>
  <si>
    <t>WIEJSKA 55-57</t>
  </si>
  <si>
    <t>OD LIPOWEJ DO MOSTKU NA GŁUSZYNCE</t>
  </si>
  <si>
    <t>BOLESŁAWIEC</t>
  </si>
  <si>
    <t>DROGA OSIEDLOWA</t>
  </si>
  <si>
    <t>DROGA DO BĘDLEWA</t>
  </si>
  <si>
    <t>BORKOWICE</t>
  </si>
  <si>
    <t>ŁUBINOWA</t>
  </si>
  <si>
    <t>SŁONECZNIKOWA</t>
  </si>
  <si>
    <t>CHABROWA</t>
  </si>
  <si>
    <t>ODNOGA DROGI PRZY SKLEPIE</t>
  </si>
  <si>
    <t>PĘTLA PRZY SKLEPIE</t>
  </si>
  <si>
    <t>ŚRÓDPOLNA</t>
  </si>
  <si>
    <t>BAJKOWA</t>
  </si>
  <si>
    <t>BORKOWICE DO BIECZYN</t>
  </si>
  <si>
    <t>DRUŻYNA/NOWINKI</t>
  </si>
  <si>
    <t>WSPÓLNA</t>
  </si>
  <si>
    <t>POWSTAŃCÓW WLKP.</t>
  </si>
  <si>
    <t>GRANICZNA</t>
  </si>
  <si>
    <t>CHOINKOWA</t>
  </si>
  <si>
    <t>ZACISZE</t>
  </si>
  <si>
    <t>WIDOKOWA</t>
  </si>
  <si>
    <t>ROLNA</t>
  </si>
  <si>
    <t>DROGA W KIERUNKU GRZYBNA</t>
  </si>
  <si>
    <t>ZBOŻOWA</t>
  </si>
  <si>
    <t>NAD LASEM</t>
  </si>
  <si>
    <t>PECNA</t>
  </si>
  <si>
    <t>STRAŻACKA</t>
  </si>
  <si>
    <t>GŁÓWNA 39A-39B</t>
  </si>
  <si>
    <t>POWSTAŃCÓW WIELKOPOLSKICH</t>
  </si>
  <si>
    <t>TOPOLOWA</t>
  </si>
  <si>
    <t>ŻABINKO</t>
  </si>
  <si>
    <t>DROGA DO NOWINEK</t>
  </si>
  <si>
    <t>DROGA OD SZOSY W KIER. SOWINEK</t>
  </si>
  <si>
    <t>KRAJKOWO</t>
  </si>
  <si>
    <t>FOLWARK</t>
  </si>
  <si>
    <t>OD KRZYŻA DO PÓL</t>
  </si>
  <si>
    <t>ALEJA CZEREŚNIOWA</t>
  </si>
  <si>
    <t>OD KRZYŻA DO BARANOWA</t>
  </si>
  <si>
    <t>PRZY LESIE (LEŚNA)</t>
  </si>
  <si>
    <t>BARANÓWKO</t>
  </si>
  <si>
    <t>WIEŚ DROGA PRZY KRZYŻU</t>
  </si>
  <si>
    <t>DROGA PRZEZ WIEŚ</t>
  </si>
  <si>
    <t>BARANOWO</t>
  </si>
  <si>
    <t>DROGA DO WARTY</t>
  </si>
  <si>
    <t>DYMACZEWO STARE</t>
  </si>
  <si>
    <t>BAJERA</t>
  </si>
  <si>
    <t>CZEREŚNIOWA</t>
  </si>
  <si>
    <t>DROGA DO PÓL</t>
  </si>
  <si>
    <t>DERENIOWA</t>
  </si>
  <si>
    <t>OGNIKOWA</t>
  </si>
  <si>
    <t>NAD STAWEM</t>
  </si>
  <si>
    <t>DYMACZEWO NOWE</t>
  </si>
  <si>
    <t>WCZASOWA</t>
  </si>
  <si>
    <t>ŁÓDZKA</t>
  </si>
  <si>
    <t>KASPROWICZA</t>
  </si>
  <si>
    <t>DROGA DO CMENTARZA</t>
  </si>
  <si>
    <t>PIOŁUNOWA</t>
  </si>
  <si>
    <t>KOCANKOWA</t>
  </si>
  <si>
    <t>WROTYCZOWA</t>
  </si>
  <si>
    <t>SKRZYPOWA</t>
  </si>
  <si>
    <t>RUMIANKOWA</t>
  </si>
  <si>
    <t>MIĘTOWA</t>
  </si>
  <si>
    <t>DROGA DO DOMKÓW LETNISKOWYCH</t>
  </si>
  <si>
    <t>SZCZĘŚLIWA</t>
  </si>
  <si>
    <t>DROGA PRZY BOISKU</t>
  </si>
  <si>
    <t>SOWINKI</t>
  </si>
  <si>
    <t>DROGA POD LASEM</t>
  </si>
  <si>
    <t>Zawarcie</t>
  </si>
  <si>
    <t>Miasto i tereny przed Wartą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</si>
</sst>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6"/>
      <name val="Arial"/>
      <family val="2"/>
      <charset val="238"/>
    </font>
    <font>
      <b/>
      <vertAlign val="superscript"/>
      <sz val="6"/>
      <name val="Arial"/>
      <family val="2"/>
      <charset val="238"/>
    </font>
    <font>
      <sz val="7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6AEB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164" fontId="5" fillId="4" borderId="6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164" fontId="5" fillId="5" borderId="5" xfId="0" applyNumberFormat="1" applyFont="1" applyFill="1" applyBorder="1" applyAlignment="1">
      <alignment horizontal="right" vertical="center"/>
    </xf>
    <xf numFmtId="164" fontId="5" fillId="5" borderId="6" xfId="0" applyNumberFormat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right" vertical="center"/>
    </xf>
    <xf numFmtId="0" fontId="0" fillId="6" borderId="0" xfId="0" applyFill="1"/>
    <xf numFmtId="0" fontId="0" fillId="5" borderId="0" xfId="0" applyFill="1"/>
    <xf numFmtId="164" fontId="5" fillId="7" borderId="6" xfId="0" applyNumberFormat="1" applyFont="1" applyFill="1" applyBorder="1" applyAlignment="1">
      <alignment horizontal="center" vertical="center"/>
    </xf>
    <xf numFmtId="164" fontId="5" fillId="8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9" borderId="5" xfId="0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center" vertical="center"/>
    </xf>
    <xf numFmtId="164" fontId="6" fillId="9" borderId="7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8" borderId="5" xfId="0" applyNumberFormat="1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right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wrapText="1"/>
    </xf>
    <xf numFmtId="0" fontId="9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8" borderId="0" xfId="0" applyFont="1" applyFill="1"/>
    <xf numFmtId="164" fontId="1" fillId="8" borderId="0" xfId="0" applyNumberFormat="1" applyFont="1" applyFill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164" fontId="5" fillId="0" borderId="24" xfId="0" applyNumberFormat="1" applyFont="1" applyBorder="1" applyAlignment="1">
      <alignment horizontal="right" vertical="center"/>
    </xf>
    <xf numFmtId="0" fontId="5" fillId="3" borderId="24" xfId="0" applyFont="1" applyFill="1" applyBorder="1" applyAlignment="1">
      <alignment horizontal="center" vertical="center"/>
    </xf>
    <xf numFmtId="164" fontId="5" fillId="0" borderId="25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center" wrapText="1"/>
    </xf>
    <xf numFmtId="164" fontId="5" fillId="11" borderId="5" xfId="0" applyNumberFormat="1" applyFont="1" applyFill="1" applyBorder="1" applyAlignment="1">
      <alignment horizontal="right" vertical="center"/>
    </xf>
    <xf numFmtId="0" fontId="5" fillId="11" borderId="5" xfId="0" applyFont="1" applyFill="1" applyBorder="1" applyAlignment="1">
      <alignment horizontal="center" vertical="center"/>
    </xf>
    <xf numFmtId="164" fontId="5" fillId="11" borderId="7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 wrapText="1"/>
    </xf>
    <xf numFmtId="164" fontId="6" fillId="9" borderId="27" xfId="0" applyNumberFormat="1" applyFont="1" applyFill="1" applyBorder="1" applyAlignment="1">
      <alignment horizontal="right" vertical="center"/>
    </xf>
    <xf numFmtId="164" fontId="6" fillId="0" borderId="27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29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164" fontId="5" fillId="6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0" fillId="8" borderId="0" xfId="0" applyFill="1"/>
    <xf numFmtId="0" fontId="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10" borderId="17" xfId="0" applyFont="1" applyFill="1" applyBorder="1" applyAlignment="1">
      <alignment horizontal="left" vertical="center"/>
    </xf>
    <xf numFmtId="0" fontId="3" fillId="10" borderId="18" xfId="0" applyFont="1" applyFill="1" applyBorder="1" applyAlignment="1">
      <alignment horizontal="left" vertical="center"/>
    </xf>
    <xf numFmtId="0" fontId="3" fillId="10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8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EB99-02F4-4D4F-A284-C319C065DC89}">
  <dimension ref="A1:J179"/>
  <sheetViews>
    <sheetView workbookViewId="0">
      <selection sqref="A1:H1"/>
    </sheetView>
  </sheetViews>
  <sheetFormatPr defaultRowHeight="15" x14ac:dyDescent="0.25"/>
  <cols>
    <col min="2" max="2" width="28.85546875" customWidth="1"/>
    <col min="3" max="3" width="9.28515625" bestFit="1" customWidth="1"/>
    <col min="5" max="5" width="10.140625" bestFit="1" customWidth="1"/>
    <col min="7" max="8" width="10.140625" bestFit="1" customWidth="1"/>
  </cols>
  <sheetData>
    <row r="1" spans="1:10" ht="19.5" thickBot="1" x14ac:dyDescent="0.35">
      <c r="A1" s="104" t="s">
        <v>347</v>
      </c>
      <c r="B1" s="104"/>
      <c r="C1" s="104"/>
      <c r="D1" s="104"/>
      <c r="E1" s="104"/>
      <c r="F1" s="104"/>
      <c r="G1" s="104"/>
      <c r="H1" s="104"/>
    </row>
    <row r="2" spans="1:10" x14ac:dyDescent="0.25">
      <c r="A2" s="105" t="s">
        <v>127</v>
      </c>
      <c r="B2" s="107" t="s">
        <v>128</v>
      </c>
      <c r="C2" s="107" t="s">
        <v>129</v>
      </c>
      <c r="D2" s="107" t="s">
        <v>130</v>
      </c>
      <c r="E2" s="107" t="s">
        <v>131</v>
      </c>
      <c r="F2" s="107" t="s">
        <v>132</v>
      </c>
      <c r="G2" s="110" t="s">
        <v>133</v>
      </c>
      <c r="H2" s="111"/>
    </row>
    <row r="3" spans="1:10" ht="22.5" customHeight="1" thickBot="1" x14ac:dyDescent="0.3">
      <c r="A3" s="106"/>
      <c r="B3" s="108"/>
      <c r="C3" s="109"/>
      <c r="D3" s="109"/>
      <c r="E3" s="109"/>
      <c r="F3" s="108"/>
      <c r="G3" s="54" t="s">
        <v>134</v>
      </c>
      <c r="H3" s="55" t="s">
        <v>135</v>
      </c>
    </row>
    <row r="4" spans="1:10" x14ac:dyDescent="0.25">
      <c r="A4" s="4">
        <v>1</v>
      </c>
      <c r="B4" s="5" t="s">
        <v>0</v>
      </c>
      <c r="C4" s="6">
        <v>650</v>
      </c>
      <c r="D4" s="6">
        <v>5</v>
      </c>
      <c r="E4" s="6">
        <f>PRODUCT(C4,D4)</f>
        <v>3250</v>
      </c>
      <c r="F4" s="7" t="s">
        <v>1</v>
      </c>
      <c r="G4" s="6">
        <f>IF(F4="G",E4,0)</f>
        <v>3250</v>
      </c>
      <c r="H4" s="8">
        <f>IF(F4="T",E4,0)</f>
        <v>0</v>
      </c>
      <c r="I4" t="s">
        <v>2</v>
      </c>
    </row>
    <row r="5" spans="1:10" x14ac:dyDescent="0.25">
      <c r="A5" s="4">
        <v>2</v>
      </c>
      <c r="B5" s="5" t="s">
        <v>0</v>
      </c>
      <c r="C5" s="6">
        <v>300</v>
      </c>
      <c r="D5" s="6">
        <v>4</v>
      </c>
      <c r="E5" s="6">
        <f t="shared" ref="E5:E26" si="0">PRODUCT(C5,D5)</f>
        <v>1200</v>
      </c>
      <c r="F5" s="9" t="s">
        <v>3</v>
      </c>
      <c r="G5" s="6">
        <f t="shared" ref="G5:G26" si="1">IF(F5="G",E5,0)</f>
        <v>0</v>
      </c>
      <c r="H5" s="8">
        <f t="shared" ref="H5:H26" si="2">IF(F5="T",E5,0)</f>
        <v>1200</v>
      </c>
      <c r="I5" t="s">
        <v>2</v>
      </c>
    </row>
    <row r="6" spans="1:10" ht="17.25" customHeight="1" x14ac:dyDescent="0.25">
      <c r="A6" s="4">
        <v>3</v>
      </c>
      <c r="B6" s="5" t="s">
        <v>4</v>
      </c>
      <c r="C6" s="6">
        <v>1258</v>
      </c>
      <c r="D6" s="6">
        <v>5</v>
      </c>
      <c r="E6" s="6">
        <f t="shared" si="0"/>
        <v>6290</v>
      </c>
      <c r="F6" s="9" t="s">
        <v>3</v>
      </c>
      <c r="G6" s="6">
        <f t="shared" si="1"/>
        <v>0</v>
      </c>
      <c r="H6" s="8">
        <f t="shared" si="2"/>
        <v>6290</v>
      </c>
      <c r="I6" t="s">
        <v>2</v>
      </c>
    </row>
    <row r="7" spans="1:10" ht="17.25" customHeight="1" x14ac:dyDescent="0.25">
      <c r="A7" s="10">
        <v>4</v>
      </c>
      <c r="B7" s="11" t="s">
        <v>5</v>
      </c>
      <c r="C7" s="12">
        <v>822</v>
      </c>
      <c r="D7" s="12">
        <v>4</v>
      </c>
      <c r="E7" s="12">
        <f t="shared" si="0"/>
        <v>3288</v>
      </c>
      <c r="F7" s="13" t="s">
        <v>3</v>
      </c>
      <c r="G7" s="12">
        <f t="shared" si="1"/>
        <v>0</v>
      </c>
      <c r="H7" s="14">
        <f t="shared" si="2"/>
        <v>3288</v>
      </c>
      <c r="I7" s="15" t="s">
        <v>2</v>
      </c>
      <c r="J7" s="16" t="s">
        <v>6</v>
      </c>
    </row>
    <row r="8" spans="1:10" ht="16.5" customHeight="1" x14ac:dyDescent="0.25">
      <c r="A8" s="4">
        <v>6</v>
      </c>
      <c r="B8" s="5" t="s">
        <v>7</v>
      </c>
      <c r="C8" s="6">
        <v>340</v>
      </c>
      <c r="D8" s="6">
        <v>4.5</v>
      </c>
      <c r="E8" s="6">
        <f t="shared" si="0"/>
        <v>1530</v>
      </c>
      <c r="F8" s="9" t="s">
        <v>3</v>
      </c>
      <c r="G8" s="6">
        <f t="shared" si="1"/>
        <v>0</v>
      </c>
      <c r="H8" s="8">
        <f t="shared" si="2"/>
        <v>1530</v>
      </c>
      <c r="I8" t="s">
        <v>8</v>
      </c>
    </row>
    <row r="9" spans="1:10" x14ac:dyDescent="0.25">
      <c r="A9" s="4">
        <v>7</v>
      </c>
      <c r="B9" s="5" t="s">
        <v>9</v>
      </c>
      <c r="C9" s="6">
        <v>375</v>
      </c>
      <c r="D9" s="6">
        <v>4</v>
      </c>
      <c r="E9" s="6">
        <f t="shared" si="0"/>
        <v>1500</v>
      </c>
      <c r="F9" s="7" t="s">
        <v>1</v>
      </c>
      <c r="G9" s="6">
        <f t="shared" si="1"/>
        <v>1500</v>
      </c>
      <c r="H9" s="8">
        <f t="shared" si="2"/>
        <v>0</v>
      </c>
      <c r="I9" t="s">
        <v>8</v>
      </c>
    </row>
    <row r="10" spans="1:10" x14ac:dyDescent="0.25">
      <c r="A10" s="4">
        <v>8</v>
      </c>
      <c r="B10" s="5" t="s">
        <v>10</v>
      </c>
      <c r="C10" s="6">
        <v>161</v>
      </c>
      <c r="D10" s="6">
        <v>4</v>
      </c>
      <c r="E10" s="6">
        <f t="shared" si="0"/>
        <v>644</v>
      </c>
      <c r="F10" s="17" t="s">
        <v>3</v>
      </c>
      <c r="G10" s="6">
        <f t="shared" si="1"/>
        <v>0</v>
      </c>
      <c r="H10" s="8">
        <f t="shared" si="2"/>
        <v>644</v>
      </c>
      <c r="I10" t="s">
        <v>8</v>
      </c>
    </row>
    <row r="11" spans="1:10" x14ac:dyDescent="0.25">
      <c r="A11" s="4">
        <v>9</v>
      </c>
      <c r="B11" s="5" t="s">
        <v>11</v>
      </c>
      <c r="C11" s="6">
        <v>211</v>
      </c>
      <c r="D11" s="6">
        <v>3.5</v>
      </c>
      <c r="E11" s="6">
        <f t="shared" si="0"/>
        <v>738.5</v>
      </c>
      <c r="F11" s="9" t="s">
        <v>3</v>
      </c>
      <c r="G11" s="6">
        <f t="shared" si="1"/>
        <v>0</v>
      </c>
      <c r="H11" s="8">
        <f t="shared" si="2"/>
        <v>738.5</v>
      </c>
      <c r="I11" t="s">
        <v>2</v>
      </c>
    </row>
    <row r="12" spans="1:10" x14ac:dyDescent="0.25">
      <c r="A12" s="4">
        <v>10</v>
      </c>
      <c r="B12" s="5" t="s">
        <v>12</v>
      </c>
      <c r="C12" s="6">
        <v>110</v>
      </c>
      <c r="D12" s="6">
        <v>3</v>
      </c>
      <c r="E12" s="6">
        <f t="shared" si="0"/>
        <v>330</v>
      </c>
      <c r="F12" s="9" t="s">
        <v>3</v>
      </c>
      <c r="G12" s="6">
        <f t="shared" si="1"/>
        <v>0</v>
      </c>
      <c r="H12" s="8">
        <f t="shared" si="2"/>
        <v>330</v>
      </c>
      <c r="I12" t="s">
        <v>8</v>
      </c>
    </row>
    <row r="13" spans="1:10" x14ac:dyDescent="0.25">
      <c r="A13" s="4">
        <v>11</v>
      </c>
      <c r="B13" s="5" t="s">
        <v>13</v>
      </c>
      <c r="C13" s="6">
        <v>773</v>
      </c>
      <c r="D13" s="6">
        <v>4.5</v>
      </c>
      <c r="E13" s="6">
        <f t="shared" si="0"/>
        <v>3478.5</v>
      </c>
      <c r="F13" s="9" t="s">
        <v>3</v>
      </c>
      <c r="G13" s="6">
        <f t="shared" si="1"/>
        <v>0</v>
      </c>
      <c r="H13" s="8">
        <f t="shared" si="2"/>
        <v>3478.5</v>
      </c>
      <c r="I13" t="s">
        <v>2</v>
      </c>
    </row>
    <row r="14" spans="1:10" ht="16.5" customHeight="1" x14ac:dyDescent="0.25">
      <c r="A14" s="4">
        <v>12</v>
      </c>
      <c r="B14" s="5" t="s">
        <v>14</v>
      </c>
      <c r="C14" s="6">
        <v>523</v>
      </c>
      <c r="D14" s="6">
        <v>4</v>
      </c>
      <c r="E14" s="6">
        <f t="shared" si="0"/>
        <v>2092</v>
      </c>
      <c r="F14" s="9" t="s">
        <v>3</v>
      </c>
      <c r="G14" s="6">
        <f t="shared" si="1"/>
        <v>0</v>
      </c>
      <c r="H14" s="8">
        <f t="shared" si="2"/>
        <v>2092</v>
      </c>
      <c r="I14" t="s">
        <v>8</v>
      </c>
    </row>
    <row r="15" spans="1:10" x14ac:dyDescent="0.25">
      <c r="A15" s="4">
        <v>13</v>
      </c>
      <c r="B15" s="5" t="s">
        <v>15</v>
      </c>
      <c r="C15" s="6">
        <v>101</v>
      </c>
      <c r="D15" s="6">
        <v>4.5</v>
      </c>
      <c r="E15" s="6">
        <f t="shared" si="0"/>
        <v>454.5</v>
      </c>
      <c r="F15" s="7" t="s">
        <v>1</v>
      </c>
      <c r="G15" s="6">
        <f t="shared" si="1"/>
        <v>454.5</v>
      </c>
      <c r="H15" s="8">
        <f t="shared" si="2"/>
        <v>0</v>
      </c>
      <c r="I15" t="s">
        <v>8</v>
      </c>
    </row>
    <row r="16" spans="1:10" ht="15.75" customHeight="1" x14ac:dyDescent="0.25">
      <c r="A16" s="4">
        <v>15</v>
      </c>
      <c r="B16" s="5" t="s">
        <v>16</v>
      </c>
      <c r="C16" s="6">
        <v>547</v>
      </c>
      <c r="D16" s="6">
        <v>4</v>
      </c>
      <c r="E16" s="6">
        <f t="shared" si="0"/>
        <v>2188</v>
      </c>
      <c r="F16" s="9" t="s">
        <v>3</v>
      </c>
      <c r="G16" s="6">
        <f t="shared" si="1"/>
        <v>0</v>
      </c>
      <c r="H16" s="8">
        <f t="shared" si="2"/>
        <v>2188</v>
      </c>
      <c r="I16" t="s">
        <v>8</v>
      </c>
    </row>
    <row r="17" spans="1:9" x14ac:dyDescent="0.25">
      <c r="A17" s="4">
        <v>16</v>
      </c>
      <c r="B17" s="5" t="s">
        <v>17</v>
      </c>
      <c r="C17" s="6">
        <v>280</v>
      </c>
      <c r="D17" s="6">
        <v>4</v>
      </c>
      <c r="E17" s="6">
        <f t="shared" si="0"/>
        <v>1120</v>
      </c>
      <c r="F17" s="7" t="s">
        <v>1</v>
      </c>
      <c r="G17" s="6">
        <f t="shared" si="1"/>
        <v>1120</v>
      </c>
      <c r="H17" s="8">
        <f t="shared" si="2"/>
        <v>0</v>
      </c>
      <c r="I17" t="s">
        <v>8</v>
      </c>
    </row>
    <row r="18" spans="1:9" x14ac:dyDescent="0.25">
      <c r="A18" s="4">
        <v>17</v>
      </c>
      <c r="B18" s="5" t="s">
        <v>18</v>
      </c>
      <c r="C18" s="6">
        <v>350</v>
      </c>
      <c r="D18" s="6">
        <v>3</v>
      </c>
      <c r="E18" s="6">
        <f t="shared" si="0"/>
        <v>1050</v>
      </c>
      <c r="F18" s="7" t="s">
        <v>1</v>
      </c>
      <c r="G18" s="6">
        <f t="shared" si="1"/>
        <v>1050</v>
      </c>
      <c r="H18" s="8">
        <f t="shared" si="2"/>
        <v>0</v>
      </c>
      <c r="I18" t="s">
        <v>2</v>
      </c>
    </row>
    <row r="19" spans="1:9" ht="15.75" customHeight="1" x14ac:dyDescent="0.25">
      <c r="A19" s="4">
        <v>18</v>
      </c>
      <c r="B19" s="5" t="s">
        <v>19</v>
      </c>
      <c r="C19" s="6">
        <v>547</v>
      </c>
      <c r="D19" s="6">
        <v>3.5</v>
      </c>
      <c r="E19" s="6">
        <f t="shared" si="0"/>
        <v>1914.5</v>
      </c>
      <c r="F19" s="9" t="s">
        <v>3</v>
      </c>
      <c r="G19" s="6">
        <f t="shared" si="1"/>
        <v>0</v>
      </c>
      <c r="H19" s="8">
        <f t="shared" si="2"/>
        <v>1914.5</v>
      </c>
      <c r="I19" t="s">
        <v>2</v>
      </c>
    </row>
    <row r="20" spans="1:9" x14ac:dyDescent="0.25">
      <c r="A20" s="4">
        <v>19</v>
      </c>
      <c r="B20" s="5" t="s">
        <v>20</v>
      </c>
      <c r="C20" s="6">
        <v>368</v>
      </c>
      <c r="D20" s="6">
        <v>4</v>
      </c>
      <c r="E20" s="6">
        <f t="shared" si="0"/>
        <v>1472</v>
      </c>
      <c r="F20" s="7" t="s">
        <v>1</v>
      </c>
      <c r="G20" s="6">
        <f t="shared" si="1"/>
        <v>1472</v>
      </c>
      <c r="H20" s="8">
        <f t="shared" si="2"/>
        <v>0</v>
      </c>
      <c r="I20" t="s">
        <v>8</v>
      </c>
    </row>
    <row r="21" spans="1:9" ht="18.75" customHeight="1" x14ac:dyDescent="0.25">
      <c r="A21" s="4">
        <v>20</v>
      </c>
      <c r="B21" s="5" t="s">
        <v>21</v>
      </c>
      <c r="C21" s="6">
        <v>260</v>
      </c>
      <c r="D21" s="6">
        <v>4</v>
      </c>
      <c r="E21" s="6">
        <f t="shared" si="0"/>
        <v>1040</v>
      </c>
      <c r="F21" s="9" t="s">
        <v>3</v>
      </c>
      <c r="G21" s="6">
        <f t="shared" si="1"/>
        <v>0</v>
      </c>
      <c r="H21" s="8">
        <f t="shared" si="2"/>
        <v>1040</v>
      </c>
      <c r="I21" t="s">
        <v>8</v>
      </c>
    </row>
    <row r="22" spans="1:9" ht="18" customHeight="1" x14ac:dyDescent="0.25">
      <c r="A22" s="4">
        <v>21</v>
      </c>
      <c r="B22" s="5" t="s">
        <v>22</v>
      </c>
      <c r="C22" s="6">
        <v>334</v>
      </c>
      <c r="D22" s="6">
        <v>4</v>
      </c>
      <c r="E22" s="6">
        <f t="shared" si="0"/>
        <v>1336</v>
      </c>
      <c r="F22" s="9" t="s">
        <v>3</v>
      </c>
      <c r="G22" s="6">
        <f t="shared" si="1"/>
        <v>0</v>
      </c>
      <c r="H22" s="8">
        <f t="shared" si="2"/>
        <v>1336</v>
      </c>
      <c r="I22" t="s">
        <v>8</v>
      </c>
    </row>
    <row r="23" spans="1:9" ht="17.25" customHeight="1" x14ac:dyDescent="0.25">
      <c r="A23" s="4">
        <v>22</v>
      </c>
      <c r="B23" s="5" t="s">
        <v>23</v>
      </c>
      <c r="C23" s="6">
        <v>240</v>
      </c>
      <c r="D23" s="6">
        <v>6</v>
      </c>
      <c r="E23" s="6">
        <f t="shared" si="0"/>
        <v>1440</v>
      </c>
      <c r="F23" s="18" t="s">
        <v>1</v>
      </c>
      <c r="G23" s="6">
        <f t="shared" si="1"/>
        <v>1440</v>
      </c>
      <c r="H23" s="8">
        <f t="shared" si="2"/>
        <v>0</v>
      </c>
      <c r="I23" t="s">
        <v>8</v>
      </c>
    </row>
    <row r="24" spans="1:9" ht="17.25" customHeight="1" x14ac:dyDescent="0.25">
      <c r="A24" s="4">
        <v>23</v>
      </c>
      <c r="B24" s="5" t="s">
        <v>24</v>
      </c>
      <c r="C24" s="6">
        <v>1700</v>
      </c>
      <c r="D24" s="6">
        <v>4</v>
      </c>
      <c r="E24" s="6">
        <f t="shared" si="0"/>
        <v>6800</v>
      </c>
      <c r="F24" s="7" t="s">
        <v>1</v>
      </c>
      <c r="G24" s="6">
        <f t="shared" si="1"/>
        <v>6800</v>
      </c>
      <c r="H24" s="8">
        <f t="shared" si="2"/>
        <v>0</v>
      </c>
      <c r="I24" t="s">
        <v>8</v>
      </c>
    </row>
    <row r="25" spans="1:9" ht="18" customHeight="1" x14ac:dyDescent="0.25">
      <c r="A25" s="4">
        <v>24</v>
      </c>
      <c r="B25" s="5" t="s">
        <v>25</v>
      </c>
      <c r="C25" s="6">
        <v>371</v>
      </c>
      <c r="D25" s="6">
        <v>4</v>
      </c>
      <c r="E25" s="6">
        <f t="shared" si="0"/>
        <v>1484</v>
      </c>
      <c r="F25" s="7" t="s">
        <v>1</v>
      </c>
      <c r="G25" s="6">
        <f t="shared" si="1"/>
        <v>1484</v>
      </c>
      <c r="H25" s="8">
        <f t="shared" si="2"/>
        <v>0</v>
      </c>
      <c r="I25" t="s">
        <v>8</v>
      </c>
    </row>
    <row r="26" spans="1:9" ht="17.25" customHeight="1" x14ac:dyDescent="0.25">
      <c r="A26" s="4">
        <v>25</v>
      </c>
      <c r="B26" s="19" t="s">
        <v>26</v>
      </c>
      <c r="C26" s="6">
        <v>200</v>
      </c>
      <c r="D26" s="6">
        <v>6</v>
      </c>
      <c r="E26" s="6">
        <f t="shared" si="0"/>
        <v>1200</v>
      </c>
      <c r="F26" s="9" t="s">
        <v>3</v>
      </c>
      <c r="G26" s="6">
        <f t="shared" si="1"/>
        <v>0</v>
      </c>
      <c r="H26" s="8">
        <f t="shared" si="2"/>
        <v>1200</v>
      </c>
      <c r="I26" t="s">
        <v>8</v>
      </c>
    </row>
    <row r="27" spans="1:9" x14ac:dyDescent="0.25">
      <c r="A27" s="4"/>
      <c r="B27" s="20" t="s">
        <v>27</v>
      </c>
      <c r="C27" s="21">
        <f>SUM(C4:C26)</f>
        <v>10821</v>
      </c>
      <c r="D27" s="22"/>
      <c r="E27" s="21">
        <f>SUM(E4:E26)</f>
        <v>45840</v>
      </c>
      <c r="F27" s="23"/>
      <c r="G27" s="21">
        <f>SUM(G4:G26)</f>
        <v>18570.5</v>
      </c>
      <c r="H27" s="24">
        <f>SUM(H4:H26)</f>
        <v>27269.5</v>
      </c>
    </row>
    <row r="29" spans="1:9" x14ac:dyDescent="0.25">
      <c r="A29" s="112" t="s">
        <v>28</v>
      </c>
      <c r="B29" s="113"/>
      <c r="C29" s="1"/>
      <c r="D29" s="1"/>
      <c r="E29" s="1"/>
      <c r="F29" s="2"/>
      <c r="G29" s="1"/>
      <c r="H29" s="3"/>
    </row>
    <row r="30" spans="1:9" x14ac:dyDescent="0.25">
      <c r="A30" s="10">
        <v>1</v>
      </c>
      <c r="B30" s="11" t="s">
        <v>29</v>
      </c>
      <c r="C30" s="12">
        <v>2140</v>
      </c>
      <c r="D30" s="12">
        <v>4</v>
      </c>
      <c r="E30" s="12">
        <f>PRODUCT(C30,D30)</f>
        <v>8560</v>
      </c>
      <c r="F30" s="13" t="s">
        <v>3</v>
      </c>
      <c r="G30" s="12">
        <f>IF(F30="G",E30,0)</f>
        <v>0</v>
      </c>
      <c r="H30" s="14">
        <f>IF(F30="T",E30,0)</f>
        <v>8560</v>
      </c>
      <c r="I30" s="15" t="s">
        <v>2</v>
      </c>
    </row>
    <row r="31" spans="1:9" x14ac:dyDescent="0.25">
      <c r="A31" s="4">
        <v>2</v>
      </c>
      <c r="B31" s="5" t="s">
        <v>30</v>
      </c>
      <c r="C31" s="6">
        <v>900</v>
      </c>
      <c r="D31" s="6">
        <v>6</v>
      </c>
      <c r="E31" s="6">
        <f t="shared" ref="E31:E52" si="3">PRODUCT(C31,D31)</f>
        <v>5400</v>
      </c>
      <c r="F31" s="9" t="s">
        <v>3</v>
      </c>
      <c r="G31" s="6">
        <f t="shared" ref="G31:G51" si="4">IF(F31="G",E31,0)</f>
        <v>0</v>
      </c>
      <c r="H31" s="8">
        <f t="shared" ref="H31:H51" si="5">IF(F31="T",E31,0)</f>
        <v>5400</v>
      </c>
      <c r="I31" t="s">
        <v>2</v>
      </c>
    </row>
    <row r="32" spans="1:9" x14ac:dyDescent="0.25">
      <c r="A32" s="4">
        <v>3</v>
      </c>
      <c r="B32" s="5" t="s">
        <v>31</v>
      </c>
      <c r="C32" s="6">
        <v>478</v>
      </c>
      <c r="D32" s="6">
        <v>4</v>
      </c>
      <c r="E32" s="6">
        <f t="shared" si="3"/>
        <v>1912</v>
      </c>
      <c r="F32" s="9" t="s">
        <v>3</v>
      </c>
      <c r="G32" s="6">
        <f t="shared" si="4"/>
        <v>0</v>
      </c>
      <c r="H32" s="8">
        <f t="shared" si="5"/>
        <v>1912</v>
      </c>
      <c r="I32" t="s">
        <v>2</v>
      </c>
    </row>
    <row r="33" spans="1:9" ht="22.5" x14ac:dyDescent="0.25">
      <c r="A33" s="4">
        <v>4</v>
      </c>
      <c r="B33" s="5" t="s">
        <v>32</v>
      </c>
      <c r="C33" s="6">
        <v>1035</v>
      </c>
      <c r="D33" s="6">
        <v>5</v>
      </c>
      <c r="E33" s="6">
        <f t="shared" si="3"/>
        <v>5175</v>
      </c>
      <c r="F33" s="9" t="s">
        <v>3</v>
      </c>
      <c r="G33" s="6">
        <f t="shared" si="4"/>
        <v>0</v>
      </c>
      <c r="H33" s="8">
        <f t="shared" si="5"/>
        <v>5175</v>
      </c>
      <c r="I33" t="s">
        <v>8</v>
      </c>
    </row>
    <row r="34" spans="1:9" x14ac:dyDescent="0.25">
      <c r="A34" s="4">
        <v>5</v>
      </c>
      <c r="B34" s="5" t="s">
        <v>33</v>
      </c>
      <c r="C34" s="6">
        <v>1152</v>
      </c>
      <c r="D34" s="6">
        <v>5</v>
      </c>
      <c r="E34" s="6">
        <f t="shared" si="3"/>
        <v>5760</v>
      </c>
      <c r="F34" s="9" t="s">
        <v>3</v>
      </c>
      <c r="G34" s="6">
        <f t="shared" si="4"/>
        <v>0</v>
      </c>
      <c r="H34" s="8">
        <f t="shared" si="5"/>
        <v>5760</v>
      </c>
      <c r="I34" t="s">
        <v>8</v>
      </c>
    </row>
    <row r="35" spans="1:9" x14ac:dyDescent="0.25">
      <c r="A35" s="4">
        <v>6</v>
      </c>
      <c r="B35" s="5" t="s">
        <v>34</v>
      </c>
      <c r="C35" s="6">
        <v>2100</v>
      </c>
      <c r="D35" s="6">
        <v>5</v>
      </c>
      <c r="E35" s="6">
        <f t="shared" si="3"/>
        <v>10500</v>
      </c>
      <c r="F35" s="9" t="s">
        <v>3</v>
      </c>
      <c r="G35" s="6">
        <f t="shared" si="4"/>
        <v>0</v>
      </c>
      <c r="H35" s="8">
        <f t="shared" si="5"/>
        <v>10500</v>
      </c>
      <c r="I35" t="s">
        <v>2</v>
      </c>
    </row>
    <row r="36" spans="1:9" x14ac:dyDescent="0.25">
      <c r="A36" s="4">
        <v>7</v>
      </c>
      <c r="B36" s="5" t="s">
        <v>15</v>
      </c>
      <c r="C36" s="6">
        <v>200</v>
      </c>
      <c r="D36" s="6">
        <v>4.5</v>
      </c>
      <c r="E36" s="6">
        <f t="shared" si="3"/>
        <v>900</v>
      </c>
      <c r="F36" s="9" t="s">
        <v>3</v>
      </c>
      <c r="G36" s="6">
        <f t="shared" si="4"/>
        <v>0</v>
      </c>
      <c r="H36" s="8">
        <f t="shared" si="5"/>
        <v>900</v>
      </c>
      <c r="I36" t="s">
        <v>8</v>
      </c>
    </row>
    <row r="37" spans="1:9" x14ac:dyDescent="0.25">
      <c r="A37" s="4">
        <v>8</v>
      </c>
      <c r="B37" s="5" t="s">
        <v>17</v>
      </c>
      <c r="C37" s="6">
        <v>1021</v>
      </c>
      <c r="D37" s="6">
        <v>4.5</v>
      </c>
      <c r="E37" s="6">
        <f t="shared" si="3"/>
        <v>4594.5</v>
      </c>
      <c r="F37" s="9" t="s">
        <v>3</v>
      </c>
      <c r="G37" s="6">
        <f t="shared" si="4"/>
        <v>0</v>
      </c>
      <c r="H37" s="8">
        <f t="shared" si="5"/>
        <v>4594.5</v>
      </c>
      <c r="I37" t="s">
        <v>8</v>
      </c>
    </row>
    <row r="38" spans="1:9" x14ac:dyDescent="0.25">
      <c r="A38" s="4">
        <v>9</v>
      </c>
      <c r="B38" s="5" t="s">
        <v>35</v>
      </c>
      <c r="C38" s="6">
        <v>259</v>
      </c>
      <c r="D38" s="6">
        <v>4.5</v>
      </c>
      <c r="E38" s="6">
        <f t="shared" si="3"/>
        <v>1165.5</v>
      </c>
      <c r="F38" s="9" t="s">
        <v>3</v>
      </c>
      <c r="G38" s="6">
        <f t="shared" si="4"/>
        <v>0</v>
      </c>
      <c r="H38" s="8">
        <f t="shared" si="5"/>
        <v>1165.5</v>
      </c>
      <c r="I38" t="s">
        <v>8</v>
      </c>
    </row>
    <row r="39" spans="1:9" x14ac:dyDescent="0.25">
      <c r="A39" s="4">
        <v>10</v>
      </c>
      <c r="B39" s="5" t="s">
        <v>20</v>
      </c>
      <c r="C39" s="6">
        <v>373</v>
      </c>
      <c r="D39" s="6">
        <v>4.5</v>
      </c>
      <c r="E39" s="6">
        <f t="shared" si="3"/>
        <v>1678.5</v>
      </c>
      <c r="F39" s="9" t="s">
        <v>3</v>
      </c>
      <c r="G39" s="6">
        <f t="shared" si="4"/>
        <v>0</v>
      </c>
      <c r="H39" s="8">
        <f t="shared" si="5"/>
        <v>1678.5</v>
      </c>
      <c r="I39" t="s">
        <v>8</v>
      </c>
    </row>
    <row r="40" spans="1:9" x14ac:dyDescent="0.25">
      <c r="A40" s="4">
        <v>11</v>
      </c>
      <c r="B40" s="5" t="s">
        <v>21</v>
      </c>
      <c r="C40" s="6">
        <v>370</v>
      </c>
      <c r="D40" s="6">
        <v>4.5</v>
      </c>
      <c r="E40" s="6">
        <f t="shared" si="3"/>
        <v>1665</v>
      </c>
      <c r="F40" s="9" t="s">
        <v>3</v>
      </c>
      <c r="G40" s="6">
        <f t="shared" si="4"/>
        <v>0</v>
      </c>
      <c r="H40" s="8">
        <f t="shared" si="5"/>
        <v>1665</v>
      </c>
      <c r="I40" t="s">
        <v>8</v>
      </c>
    </row>
    <row r="41" spans="1:9" x14ac:dyDescent="0.25">
      <c r="A41" s="4">
        <v>12</v>
      </c>
      <c r="B41" s="5" t="s">
        <v>36</v>
      </c>
      <c r="C41" s="6">
        <v>388</v>
      </c>
      <c r="D41" s="6">
        <v>4.5</v>
      </c>
      <c r="E41" s="6">
        <f t="shared" si="3"/>
        <v>1746</v>
      </c>
      <c r="F41" s="9" t="s">
        <v>3</v>
      </c>
      <c r="G41" s="6">
        <f t="shared" si="4"/>
        <v>0</v>
      </c>
      <c r="H41" s="8">
        <f t="shared" si="5"/>
        <v>1746</v>
      </c>
      <c r="I41" t="s">
        <v>8</v>
      </c>
    </row>
    <row r="42" spans="1:9" x14ac:dyDescent="0.25">
      <c r="A42" s="4">
        <v>13</v>
      </c>
      <c r="B42" s="5" t="s">
        <v>37</v>
      </c>
      <c r="C42" s="6">
        <v>105</v>
      </c>
      <c r="D42" s="6">
        <v>4.5</v>
      </c>
      <c r="E42" s="6">
        <f t="shared" si="3"/>
        <v>472.5</v>
      </c>
      <c r="F42" s="9" t="s">
        <v>3</v>
      </c>
      <c r="G42" s="6">
        <f t="shared" si="4"/>
        <v>0</v>
      </c>
      <c r="H42" s="8">
        <f t="shared" si="5"/>
        <v>472.5</v>
      </c>
      <c r="I42" t="s">
        <v>8</v>
      </c>
    </row>
    <row r="43" spans="1:9" x14ac:dyDescent="0.25">
      <c r="A43" s="4">
        <v>14</v>
      </c>
      <c r="B43" s="5" t="s">
        <v>38</v>
      </c>
      <c r="C43" s="6">
        <v>170</v>
      </c>
      <c r="D43" s="6">
        <v>4.5</v>
      </c>
      <c r="E43" s="6">
        <f t="shared" si="3"/>
        <v>765</v>
      </c>
      <c r="F43" s="9" t="s">
        <v>3</v>
      </c>
      <c r="G43" s="6">
        <f t="shared" si="4"/>
        <v>0</v>
      </c>
      <c r="H43" s="8">
        <f t="shared" si="5"/>
        <v>765</v>
      </c>
      <c r="I43" t="s">
        <v>8</v>
      </c>
    </row>
    <row r="44" spans="1:9" x14ac:dyDescent="0.25">
      <c r="A44" s="4">
        <v>15</v>
      </c>
      <c r="B44" s="5" t="s">
        <v>39</v>
      </c>
      <c r="C44" s="6">
        <v>200</v>
      </c>
      <c r="D44" s="6">
        <v>4.5</v>
      </c>
      <c r="E44" s="6">
        <f t="shared" si="3"/>
        <v>900</v>
      </c>
      <c r="F44" s="7" t="s">
        <v>1</v>
      </c>
      <c r="G44" s="6">
        <f t="shared" si="4"/>
        <v>900</v>
      </c>
      <c r="H44" s="8">
        <f t="shared" si="5"/>
        <v>0</v>
      </c>
      <c r="I44" t="s">
        <v>8</v>
      </c>
    </row>
    <row r="45" spans="1:9" ht="22.5" x14ac:dyDescent="0.25">
      <c r="A45" s="4">
        <v>16</v>
      </c>
      <c r="B45" s="5" t="s">
        <v>40</v>
      </c>
      <c r="C45" s="6">
        <v>700</v>
      </c>
      <c r="D45" s="6">
        <v>4.5</v>
      </c>
      <c r="E45" s="6">
        <f t="shared" si="3"/>
        <v>3150</v>
      </c>
      <c r="F45" s="9" t="s">
        <v>3</v>
      </c>
      <c r="G45" s="6">
        <f t="shared" si="4"/>
        <v>0</v>
      </c>
      <c r="H45" s="8">
        <f t="shared" si="5"/>
        <v>3150</v>
      </c>
      <c r="I45" t="s">
        <v>8</v>
      </c>
    </row>
    <row r="46" spans="1:9" ht="22.5" x14ac:dyDescent="0.25">
      <c r="A46" s="4">
        <v>17</v>
      </c>
      <c r="B46" s="5" t="s">
        <v>41</v>
      </c>
      <c r="C46" s="6">
        <v>2100</v>
      </c>
      <c r="D46" s="6">
        <v>4</v>
      </c>
      <c r="E46" s="6">
        <f t="shared" si="3"/>
        <v>8400</v>
      </c>
      <c r="F46" s="9" t="s">
        <v>3</v>
      </c>
      <c r="G46" s="6">
        <f t="shared" si="4"/>
        <v>0</v>
      </c>
      <c r="H46" s="8">
        <f t="shared" si="5"/>
        <v>8400</v>
      </c>
      <c r="I46" t="s">
        <v>8</v>
      </c>
    </row>
    <row r="47" spans="1:9" x14ac:dyDescent="0.25">
      <c r="A47" s="4">
        <v>18</v>
      </c>
      <c r="B47" s="5" t="s">
        <v>42</v>
      </c>
      <c r="C47" s="6">
        <v>400</v>
      </c>
      <c r="D47" s="6">
        <v>4</v>
      </c>
      <c r="E47" s="6">
        <f t="shared" si="3"/>
        <v>1600</v>
      </c>
      <c r="F47" s="7" t="s">
        <v>1</v>
      </c>
      <c r="G47" s="6">
        <f t="shared" si="4"/>
        <v>1600</v>
      </c>
      <c r="H47" s="8">
        <f t="shared" si="5"/>
        <v>0</v>
      </c>
      <c r="I47" t="s">
        <v>8</v>
      </c>
    </row>
    <row r="48" spans="1:9" x14ac:dyDescent="0.25">
      <c r="A48" s="4">
        <v>19</v>
      </c>
      <c r="B48" s="5" t="s">
        <v>43</v>
      </c>
      <c r="C48" s="6">
        <v>2150</v>
      </c>
      <c r="D48" s="6">
        <v>4</v>
      </c>
      <c r="E48" s="6">
        <f t="shared" si="3"/>
        <v>8600</v>
      </c>
      <c r="F48" s="7" t="s">
        <v>1</v>
      </c>
      <c r="G48" s="6">
        <f t="shared" si="4"/>
        <v>8600</v>
      </c>
      <c r="H48" s="8">
        <f t="shared" si="5"/>
        <v>0</v>
      </c>
      <c r="I48" t="s">
        <v>8</v>
      </c>
    </row>
    <row r="49" spans="1:9" x14ac:dyDescent="0.25">
      <c r="A49" s="4">
        <v>20</v>
      </c>
      <c r="B49" s="5" t="s">
        <v>44</v>
      </c>
      <c r="C49" s="6">
        <v>1600</v>
      </c>
      <c r="D49" s="6">
        <v>4</v>
      </c>
      <c r="E49" s="6">
        <f t="shared" si="3"/>
        <v>6400</v>
      </c>
      <c r="F49" s="7" t="s">
        <v>1</v>
      </c>
      <c r="G49" s="6">
        <f t="shared" si="4"/>
        <v>6400</v>
      </c>
      <c r="H49" s="8">
        <f t="shared" si="5"/>
        <v>0</v>
      </c>
      <c r="I49" t="s">
        <v>2</v>
      </c>
    </row>
    <row r="50" spans="1:9" x14ac:dyDescent="0.25">
      <c r="A50" s="4">
        <v>21</v>
      </c>
      <c r="B50" s="5" t="s">
        <v>45</v>
      </c>
      <c r="C50" s="6">
        <v>2000</v>
      </c>
      <c r="D50" s="6">
        <v>5</v>
      </c>
      <c r="E50" s="6">
        <f t="shared" si="3"/>
        <v>10000</v>
      </c>
      <c r="F50" s="7" t="s">
        <v>1</v>
      </c>
      <c r="G50" s="6">
        <f t="shared" si="4"/>
        <v>10000</v>
      </c>
      <c r="H50" s="8">
        <f t="shared" si="5"/>
        <v>0</v>
      </c>
      <c r="I50" t="s">
        <v>2</v>
      </c>
    </row>
    <row r="51" spans="1:9" x14ac:dyDescent="0.25">
      <c r="A51" s="4">
        <v>22</v>
      </c>
      <c r="B51" s="5" t="s">
        <v>46</v>
      </c>
      <c r="C51" s="6">
        <v>1000</v>
      </c>
      <c r="D51" s="6">
        <v>6</v>
      </c>
      <c r="E51" s="6">
        <f t="shared" si="3"/>
        <v>6000</v>
      </c>
      <c r="F51" s="7" t="s">
        <v>1</v>
      </c>
      <c r="G51" s="6">
        <f t="shared" si="4"/>
        <v>6000</v>
      </c>
      <c r="H51" s="8">
        <f t="shared" si="5"/>
        <v>0</v>
      </c>
      <c r="I51" t="s">
        <v>2</v>
      </c>
    </row>
    <row r="52" spans="1:9" ht="22.5" x14ac:dyDescent="0.25">
      <c r="A52" s="10">
        <v>23</v>
      </c>
      <c r="B52" s="11" t="s">
        <v>47</v>
      </c>
      <c r="C52" s="12">
        <v>150</v>
      </c>
      <c r="D52" s="12">
        <v>4.5</v>
      </c>
      <c r="E52" s="12">
        <f t="shared" si="3"/>
        <v>675</v>
      </c>
      <c r="F52" s="13" t="s">
        <v>1</v>
      </c>
      <c r="G52" s="12">
        <f>IF(F52="G",E52,0)</f>
        <v>675</v>
      </c>
      <c r="H52" s="14">
        <f>IF(F52="T",E52,0)</f>
        <v>0</v>
      </c>
      <c r="I52" t="s">
        <v>8</v>
      </c>
    </row>
    <row r="53" spans="1:9" x14ac:dyDescent="0.25">
      <c r="A53" s="4"/>
      <c r="B53" s="20" t="s">
        <v>27</v>
      </c>
      <c r="C53" s="21">
        <f>SUM(C30:C52)</f>
        <v>20991</v>
      </c>
      <c r="D53" s="22"/>
      <c r="E53" s="21">
        <f>SUM(E30:E52)</f>
        <v>96019</v>
      </c>
      <c r="F53" s="23"/>
      <c r="G53" s="21">
        <f>SUM(G30:G52)</f>
        <v>34175</v>
      </c>
      <c r="H53" s="24">
        <f>SUM(H30:H52)</f>
        <v>61844</v>
      </c>
    </row>
    <row r="55" spans="1:9" x14ac:dyDescent="0.25">
      <c r="A55" s="112" t="s">
        <v>48</v>
      </c>
      <c r="B55" s="113"/>
      <c r="C55" s="1"/>
      <c r="D55" s="1"/>
      <c r="E55" s="1"/>
      <c r="F55" s="2"/>
      <c r="G55" s="1"/>
      <c r="H55" s="3"/>
    </row>
    <row r="56" spans="1:9" x14ac:dyDescent="0.25">
      <c r="A56" s="4">
        <v>1</v>
      </c>
      <c r="B56" s="25" t="s">
        <v>49</v>
      </c>
      <c r="C56" s="6">
        <v>1500</v>
      </c>
      <c r="D56" s="6">
        <v>3</v>
      </c>
      <c r="E56" s="6">
        <f>PRODUCT(C56:D56)</f>
        <v>4500</v>
      </c>
      <c r="F56" s="26" t="s">
        <v>1</v>
      </c>
      <c r="G56" s="6">
        <f>IF(F56="G",E56,0)</f>
        <v>4500</v>
      </c>
      <c r="H56" s="8">
        <f>IF(F56="T",E56,0)</f>
        <v>0</v>
      </c>
      <c r="I56" t="s">
        <v>8</v>
      </c>
    </row>
    <row r="57" spans="1:9" x14ac:dyDescent="0.25">
      <c r="A57" s="4">
        <v>2</v>
      </c>
      <c r="B57" s="5" t="s">
        <v>21</v>
      </c>
      <c r="C57" s="6">
        <v>170</v>
      </c>
      <c r="D57" s="6">
        <v>4</v>
      </c>
      <c r="E57" s="6">
        <f t="shared" ref="E57:E62" si="6">PRODUCT(C57,D57)</f>
        <v>680</v>
      </c>
      <c r="F57" s="26" t="s">
        <v>1</v>
      </c>
      <c r="G57" s="6">
        <f t="shared" ref="G57:G62" si="7">IF(F57="G",E57,0)</f>
        <v>680</v>
      </c>
      <c r="H57" s="8">
        <f t="shared" ref="H57:H62" si="8">IF(F57="T",E57,0)</f>
        <v>0</v>
      </c>
      <c r="I57" t="s">
        <v>8</v>
      </c>
    </row>
    <row r="58" spans="1:9" x14ac:dyDescent="0.25">
      <c r="A58" s="4">
        <v>3</v>
      </c>
      <c r="B58" s="5" t="s">
        <v>50</v>
      </c>
      <c r="C58" s="6">
        <v>110</v>
      </c>
      <c r="D58" s="6">
        <v>6</v>
      </c>
      <c r="E58" s="6">
        <f t="shared" si="6"/>
        <v>660</v>
      </c>
      <c r="F58" s="27" t="s">
        <v>3</v>
      </c>
      <c r="G58" s="6">
        <f t="shared" si="7"/>
        <v>0</v>
      </c>
      <c r="H58" s="8">
        <f t="shared" si="8"/>
        <v>660</v>
      </c>
      <c r="I58" t="s">
        <v>2</v>
      </c>
    </row>
    <row r="59" spans="1:9" x14ac:dyDescent="0.25">
      <c r="A59" s="4">
        <v>4</v>
      </c>
      <c r="B59" s="25" t="s">
        <v>51</v>
      </c>
      <c r="C59" s="6">
        <v>250</v>
      </c>
      <c r="D59" s="6">
        <v>4</v>
      </c>
      <c r="E59" s="6">
        <f t="shared" si="6"/>
        <v>1000</v>
      </c>
      <c r="F59" s="26" t="s">
        <v>3</v>
      </c>
      <c r="G59" s="6">
        <f t="shared" si="7"/>
        <v>0</v>
      </c>
      <c r="H59" s="8">
        <f t="shared" si="8"/>
        <v>1000</v>
      </c>
      <c r="I59" t="s">
        <v>8</v>
      </c>
    </row>
    <row r="60" spans="1:9" x14ac:dyDescent="0.25">
      <c r="A60" s="4">
        <v>5</v>
      </c>
      <c r="B60" s="5" t="s">
        <v>52</v>
      </c>
      <c r="C60" s="6">
        <v>50</v>
      </c>
      <c r="D60" s="6">
        <v>4</v>
      </c>
      <c r="E60" s="6">
        <f t="shared" si="6"/>
        <v>200</v>
      </c>
      <c r="F60" s="27" t="s">
        <v>3</v>
      </c>
      <c r="G60" s="6">
        <f t="shared" si="7"/>
        <v>0</v>
      </c>
      <c r="H60" s="8">
        <f t="shared" si="8"/>
        <v>200</v>
      </c>
      <c r="I60" t="s">
        <v>8</v>
      </c>
    </row>
    <row r="61" spans="1:9" x14ac:dyDescent="0.25">
      <c r="A61" s="4">
        <v>6</v>
      </c>
      <c r="B61" s="5" t="s">
        <v>53</v>
      </c>
      <c r="C61" s="6">
        <v>200</v>
      </c>
      <c r="D61" s="6">
        <v>4.5</v>
      </c>
      <c r="E61" s="6">
        <f t="shared" si="6"/>
        <v>900</v>
      </c>
      <c r="F61" s="27" t="s">
        <v>3</v>
      </c>
      <c r="G61" s="6">
        <f t="shared" si="7"/>
        <v>0</v>
      </c>
      <c r="H61" s="8">
        <f t="shared" si="8"/>
        <v>900</v>
      </c>
      <c r="I61" t="s">
        <v>8</v>
      </c>
    </row>
    <row r="62" spans="1:9" x14ac:dyDescent="0.25">
      <c r="A62" s="4">
        <v>7</v>
      </c>
      <c r="B62" s="28" t="s">
        <v>54</v>
      </c>
      <c r="C62" s="6">
        <v>1500</v>
      </c>
      <c r="D62" s="6">
        <v>3.5</v>
      </c>
      <c r="E62" s="6">
        <f t="shared" si="6"/>
        <v>5250</v>
      </c>
      <c r="F62" s="27" t="s">
        <v>3</v>
      </c>
      <c r="G62" s="6">
        <f t="shared" si="7"/>
        <v>0</v>
      </c>
      <c r="H62" s="8">
        <f t="shared" si="8"/>
        <v>5250</v>
      </c>
      <c r="I62" t="s">
        <v>8</v>
      </c>
    </row>
    <row r="63" spans="1:9" x14ac:dyDescent="0.25">
      <c r="A63" s="4"/>
      <c r="B63" s="20" t="s">
        <v>27</v>
      </c>
      <c r="C63" s="21">
        <f>SUM(C56:C62)</f>
        <v>3780</v>
      </c>
      <c r="D63" s="22"/>
      <c r="E63" s="21">
        <f>SUM(E56:E62)</f>
        <v>13190</v>
      </c>
      <c r="F63" s="29"/>
      <c r="G63" s="21">
        <f>SUM(G56:G62)</f>
        <v>5180</v>
      </c>
      <c r="H63" s="24">
        <f>SUM(H56:H62)</f>
        <v>8010</v>
      </c>
    </row>
    <row r="65" spans="1:9" x14ac:dyDescent="0.25">
      <c r="A65" s="112" t="s">
        <v>55</v>
      </c>
      <c r="B65" s="113"/>
      <c r="C65" s="1"/>
      <c r="D65" s="1"/>
      <c r="E65" s="1"/>
      <c r="F65" s="2"/>
      <c r="G65" s="1"/>
      <c r="H65" s="3"/>
    </row>
    <row r="66" spans="1:9" x14ac:dyDescent="0.25">
      <c r="A66" s="4">
        <v>1</v>
      </c>
      <c r="B66" s="5" t="s">
        <v>56</v>
      </c>
      <c r="C66" s="6">
        <v>203</v>
      </c>
      <c r="D66" s="6">
        <v>4</v>
      </c>
      <c r="E66" s="6">
        <f>PRODUCT(C66,D66)</f>
        <v>812</v>
      </c>
      <c r="F66" s="27" t="s">
        <v>3</v>
      </c>
      <c r="G66" s="6">
        <f>IF(F66="G",E66,0)</f>
        <v>0</v>
      </c>
      <c r="H66" s="8">
        <f>IF(F66="T",E66,0)</f>
        <v>812</v>
      </c>
      <c r="I66" t="s">
        <v>2</v>
      </c>
    </row>
    <row r="67" spans="1:9" x14ac:dyDescent="0.25">
      <c r="A67" s="4">
        <v>2</v>
      </c>
      <c r="B67" s="5" t="s">
        <v>19</v>
      </c>
      <c r="C67" s="6">
        <v>427</v>
      </c>
      <c r="D67" s="6">
        <v>4</v>
      </c>
      <c r="E67" s="6">
        <f t="shared" ref="E67:E86" si="9">PRODUCT(C67,D67)</f>
        <v>1708</v>
      </c>
      <c r="F67" s="27" t="s">
        <v>3</v>
      </c>
      <c r="G67" s="6">
        <f t="shared" ref="G67:G86" si="10">IF(F67="G",E67,0)</f>
        <v>0</v>
      </c>
      <c r="H67" s="8">
        <f t="shared" ref="H67:H86" si="11">IF(F67="T",E67,0)</f>
        <v>1708</v>
      </c>
      <c r="I67" t="s">
        <v>8</v>
      </c>
    </row>
    <row r="68" spans="1:9" x14ac:dyDescent="0.25">
      <c r="A68" s="4">
        <v>3</v>
      </c>
      <c r="B68" s="5" t="s">
        <v>57</v>
      </c>
      <c r="C68" s="6">
        <v>80</v>
      </c>
      <c r="D68" s="6">
        <v>3</v>
      </c>
      <c r="E68" s="6">
        <f t="shared" si="9"/>
        <v>240</v>
      </c>
      <c r="F68" s="27" t="s">
        <v>3</v>
      </c>
      <c r="G68" s="6">
        <f t="shared" si="10"/>
        <v>0</v>
      </c>
      <c r="H68" s="8">
        <f t="shared" si="11"/>
        <v>240</v>
      </c>
      <c r="I68" t="s">
        <v>8</v>
      </c>
    </row>
    <row r="69" spans="1:9" x14ac:dyDescent="0.25">
      <c r="A69" s="4">
        <v>4</v>
      </c>
      <c r="B69" s="5" t="s">
        <v>58</v>
      </c>
      <c r="C69" s="6">
        <v>490</v>
      </c>
      <c r="D69" s="6">
        <v>4.5</v>
      </c>
      <c r="E69" s="6">
        <f t="shared" si="9"/>
        <v>2205</v>
      </c>
      <c r="F69" s="27" t="s">
        <v>3</v>
      </c>
      <c r="G69" s="6">
        <f t="shared" si="10"/>
        <v>0</v>
      </c>
      <c r="H69" s="8">
        <f t="shared" si="11"/>
        <v>2205</v>
      </c>
      <c r="I69" t="s">
        <v>2</v>
      </c>
    </row>
    <row r="70" spans="1:9" x14ac:dyDescent="0.25">
      <c r="A70" s="4">
        <v>5</v>
      </c>
      <c r="B70" s="5" t="s">
        <v>16</v>
      </c>
      <c r="C70" s="6">
        <v>207</v>
      </c>
      <c r="D70" s="6">
        <v>4</v>
      </c>
      <c r="E70" s="6">
        <f t="shared" si="9"/>
        <v>828</v>
      </c>
      <c r="F70" s="27" t="s">
        <v>3</v>
      </c>
      <c r="G70" s="6">
        <f t="shared" si="10"/>
        <v>0</v>
      </c>
      <c r="H70" s="8">
        <f t="shared" si="11"/>
        <v>828</v>
      </c>
      <c r="I70" t="s">
        <v>8</v>
      </c>
    </row>
    <row r="71" spans="1:9" x14ac:dyDescent="0.25">
      <c r="A71" s="4">
        <v>6</v>
      </c>
      <c r="B71" s="5" t="s">
        <v>59</v>
      </c>
      <c r="C71" s="6">
        <v>375</v>
      </c>
      <c r="D71" s="6">
        <v>4</v>
      </c>
      <c r="E71" s="6">
        <f t="shared" si="9"/>
        <v>1500</v>
      </c>
      <c r="F71" s="26" t="s">
        <v>1</v>
      </c>
      <c r="G71" s="6">
        <f t="shared" si="10"/>
        <v>1500</v>
      </c>
      <c r="H71" s="8">
        <f t="shared" si="11"/>
        <v>0</v>
      </c>
      <c r="I71" t="s">
        <v>8</v>
      </c>
    </row>
    <row r="72" spans="1:9" x14ac:dyDescent="0.25">
      <c r="A72" s="4">
        <v>7</v>
      </c>
      <c r="B72" s="5" t="s">
        <v>60</v>
      </c>
      <c r="C72" s="6">
        <v>120</v>
      </c>
      <c r="D72" s="6">
        <v>4</v>
      </c>
      <c r="E72" s="6">
        <f t="shared" si="9"/>
        <v>480</v>
      </c>
      <c r="F72" s="27" t="s">
        <v>3</v>
      </c>
      <c r="G72" s="6">
        <f t="shared" si="10"/>
        <v>0</v>
      </c>
      <c r="H72" s="8">
        <f t="shared" si="11"/>
        <v>480</v>
      </c>
      <c r="I72" t="s">
        <v>8</v>
      </c>
    </row>
    <row r="73" spans="1:9" x14ac:dyDescent="0.25">
      <c r="A73" s="4">
        <v>8</v>
      </c>
      <c r="B73" s="5" t="s">
        <v>61</v>
      </c>
      <c r="C73" s="6">
        <v>250</v>
      </c>
      <c r="D73" s="6">
        <v>4</v>
      </c>
      <c r="E73" s="6">
        <f t="shared" si="9"/>
        <v>1000</v>
      </c>
      <c r="F73" s="26" t="s">
        <v>1</v>
      </c>
      <c r="G73" s="6">
        <f t="shared" si="10"/>
        <v>1000</v>
      </c>
      <c r="H73" s="8">
        <f t="shared" si="11"/>
        <v>0</v>
      </c>
      <c r="I73" t="s">
        <v>8</v>
      </c>
    </row>
    <row r="74" spans="1:9" x14ac:dyDescent="0.25">
      <c r="A74" s="4">
        <v>9</v>
      </c>
      <c r="B74" s="5" t="s">
        <v>62</v>
      </c>
      <c r="C74" s="6">
        <v>98</v>
      </c>
      <c r="D74" s="6">
        <v>4</v>
      </c>
      <c r="E74" s="6">
        <f t="shared" si="9"/>
        <v>392</v>
      </c>
      <c r="F74" s="26" t="s">
        <v>1</v>
      </c>
      <c r="G74" s="6">
        <f t="shared" si="10"/>
        <v>392</v>
      </c>
      <c r="H74" s="8">
        <f t="shared" si="11"/>
        <v>0</v>
      </c>
      <c r="I74" t="s">
        <v>8</v>
      </c>
    </row>
    <row r="75" spans="1:9" x14ac:dyDescent="0.25">
      <c r="A75" s="4">
        <v>10</v>
      </c>
      <c r="B75" s="5" t="s">
        <v>63</v>
      </c>
      <c r="C75" s="6">
        <v>465</v>
      </c>
      <c r="D75" s="6">
        <v>4</v>
      </c>
      <c r="E75" s="6">
        <f t="shared" si="9"/>
        <v>1860</v>
      </c>
      <c r="F75" s="26" t="s">
        <v>1</v>
      </c>
      <c r="G75" s="6">
        <f t="shared" si="10"/>
        <v>1860</v>
      </c>
      <c r="H75" s="8">
        <f t="shared" si="11"/>
        <v>0</v>
      </c>
      <c r="I75" t="s">
        <v>8</v>
      </c>
    </row>
    <row r="76" spans="1:9" x14ac:dyDescent="0.25">
      <c r="A76" s="4">
        <v>11</v>
      </c>
      <c r="B76" s="5" t="s">
        <v>64</v>
      </c>
      <c r="C76" s="6">
        <v>526</v>
      </c>
      <c r="D76" s="6">
        <v>4</v>
      </c>
      <c r="E76" s="6">
        <f t="shared" si="9"/>
        <v>2104</v>
      </c>
      <c r="F76" s="26" t="s">
        <v>1</v>
      </c>
      <c r="G76" s="6">
        <f t="shared" si="10"/>
        <v>2104</v>
      </c>
      <c r="H76" s="8">
        <f t="shared" si="11"/>
        <v>0</v>
      </c>
      <c r="I76" t="s">
        <v>8</v>
      </c>
    </row>
    <row r="77" spans="1:9" x14ac:dyDescent="0.25">
      <c r="A77" s="4">
        <v>12</v>
      </c>
      <c r="B77" s="5" t="s">
        <v>14</v>
      </c>
      <c r="C77" s="6">
        <v>115</v>
      </c>
      <c r="D77" s="6">
        <v>4</v>
      </c>
      <c r="E77" s="6">
        <f t="shared" si="9"/>
        <v>460</v>
      </c>
      <c r="F77" s="27" t="s">
        <v>3</v>
      </c>
      <c r="G77" s="6">
        <f t="shared" si="10"/>
        <v>0</v>
      </c>
      <c r="H77" s="8">
        <f t="shared" si="11"/>
        <v>460</v>
      </c>
      <c r="I77" t="s">
        <v>8</v>
      </c>
    </row>
    <row r="78" spans="1:9" x14ac:dyDescent="0.25">
      <c r="A78" s="4">
        <v>13</v>
      </c>
      <c r="B78" s="5" t="s">
        <v>65</v>
      </c>
      <c r="C78" s="6">
        <v>161</v>
      </c>
      <c r="D78" s="6">
        <v>4</v>
      </c>
      <c r="E78" s="6">
        <f t="shared" si="9"/>
        <v>644</v>
      </c>
      <c r="F78" s="26" t="s">
        <v>1</v>
      </c>
      <c r="G78" s="6">
        <f t="shared" si="10"/>
        <v>644</v>
      </c>
      <c r="H78" s="8">
        <f t="shared" si="11"/>
        <v>0</v>
      </c>
      <c r="I78" t="s">
        <v>8</v>
      </c>
    </row>
    <row r="79" spans="1:9" x14ac:dyDescent="0.25">
      <c r="A79" s="4">
        <v>14</v>
      </c>
      <c r="B79" s="5" t="s">
        <v>66</v>
      </c>
      <c r="C79" s="6">
        <v>263</v>
      </c>
      <c r="D79" s="6">
        <v>4</v>
      </c>
      <c r="E79" s="6">
        <f t="shared" si="9"/>
        <v>1052</v>
      </c>
      <c r="F79" s="26" t="s">
        <v>1</v>
      </c>
      <c r="G79" s="6">
        <f t="shared" si="10"/>
        <v>1052</v>
      </c>
      <c r="H79" s="8">
        <f t="shared" si="11"/>
        <v>0</v>
      </c>
      <c r="I79" t="s">
        <v>8</v>
      </c>
    </row>
    <row r="80" spans="1:9" x14ac:dyDescent="0.25">
      <c r="A80" s="4">
        <v>15</v>
      </c>
      <c r="B80" s="5" t="s">
        <v>67</v>
      </c>
      <c r="C80" s="6">
        <v>267</v>
      </c>
      <c r="D80" s="6">
        <v>4</v>
      </c>
      <c r="E80" s="6">
        <f t="shared" si="9"/>
        <v>1068</v>
      </c>
      <c r="F80" s="30" t="s">
        <v>3</v>
      </c>
      <c r="G80" s="6">
        <f t="shared" si="10"/>
        <v>0</v>
      </c>
      <c r="H80" s="8">
        <f t="shared" si="11"/>
        <v>1068</v>
      </c>
      <c r="I80" t="s">
        <v>8</v>
      </c>
    </row>
    <row r="81" spans="1:9" x14ac:dyDescent="0.25">
      <c r="A81" s="4">
        <v>16</v>
      </c>
      <c r="B81" s="5" t="s">
        <v>68</v>
      </c>
      <c r="C81" s="6">
        <v>574</v>
      </c>
      <c r="D81" s="6">
        <v>4</v>
      </c>
      <c r="E81" s="6">
        <f t="shared" si="9"/>
        <v>2296</v>
      </c>
      <c r="F81" s="26" t="s">
        <v>1</v>
      </c>
      <c r="G81" s="6">
        <f t="shared" si="10"/>
        <v>2296</v>
      </c>
      <c r="H81" s="8">
        <f t="shared" si="11"/>
        <v>0</v>
      </c>
      <c r="I81" t="s">
        <v>8</v>
      </c>
    </row>
    <row r="82" spans="1:9" x14ac:dyDescent="0.25">
      <c r="A82" s="4">
        <v>17</v>
      </c>
      <c r="B82" s="5" t="s">
        <v>69</v>
      </c>
      <c r="C82" s="6">
        <v>1695</v>
      </c>
      <c r="D82" s="6">
        <v>3.5</v>
      </c>
      <c r="E82" s="6">
        <f t="shared" si="9"/>
        <v>5932.5</v>
      </c>
      <c r="F82" s="26" t="s">
        <v>1</v>
      </c>
      <c r="G82" s="6">
        <f t="shared" si="10"/>
        <v>5932.5</v>
      </c>
      <c r="H82" s="8">
        <f t="shared" si="11"/>
        <v>0</v>
      </c>
      <c r="I82" t="s">
        <v>8</v>
      </c>
    </row>
    <row r="83" spans="1:9" ht="16.5" x14ac:dyDescent="0.25">
      <c r="A83" s="4">
        <v>18</v>
      </c>
      <c r="B83" s="25" t="s">
        <v>70</v>
      </c>
      <c r="C83" s="6">
        <v>1053</v>
      </c>
      <c r="D83" s="6">
        <v>3.5</v>
      </c>
      <c r="E83" s="6">
        <f t="shared" si="9"/>
        <v>3685.5</v>
      </c>
      <c r="F83" s="26" t="s">
        <v>1</v>
      </c>
      <c r="G83" s="6">
        <f t="shared" si="10"/>
        <v>3685.5</v>
      </c>
      <c r="H83" s="8">
        <f t="shared" si="11"/>
        <v>0</v>
      </c>
      <c r="I83" t="s">
        <v>2</v>
      </c>
    </row>
    <row r="84" spans="1:9" x14ac:dyDescent="0.25">
      <c r="A84" s="4">
        <v>19</v>
      </c>
      <c r="B84" s="25" t="s">
        <v>71</v>
      </c>
      <c r="C84" s="6">
        <v>498</v>
      </c>
      <c r="D84" s="6">
        <v>3.5</v>
      </c>
      <c r="E84" s="6">
        <f t="shared" si="9"/>
        <v>1743</v>
      </c>
      <c r="F84" s="27" t="s">
        <v>3</v>
      </c>
      <c r="G84" s="6">
        <f t="shared" si="10"/>
        <v>0</v>
      </c>
      <c r="H84" s="8">
        <f t="shared" si="11"/>
        <v>1743</v>
      </c>
      <c r="I84" t="s">
        <v>2</v>
      </c>
    </row>
    <row r="85" spans="1:9" x14ac:dyDescent="0.25">
      <c r="A85" s="4">
        <v>20</v>
      </c>
      <c r="B85" s="5" t="s">
        <v>72</v>
      </c>
      <c r="C85" s="6">
        <v>1200</v>
      </c>
      <c r="D85" s="6">
        <v>3.5</v>
      </c>
      <c r="E85" s="6">
        <f t="shared" si="9"/>
        <v>4200</v>
      </c>
      <c r="F85" s="27" t="s">
        <v>3</v>
      </c>
      <c r="G85" s="6">
        <f t="shared" si="10"/>
        <v>0</v>
      </c>
      <c r="H85" s="8">
        <f t="shared" si="11"/>
        <v>4200</v>
      </c>
      <c r="I85" t="s">
        <v>2</v>
      </c>
    </row>
    <row r="86" spans="1:9" x14ac:dyDescent="0.25">
      <c r="A86" s="4">
        <v>21</v>
      </c>
      <c r="B86" s="5" t="s">
        <v>73</v>
      </c>
      <c r="C86" s="6">
        <v>967</v>
      </c>
      <c r="D86" s="6">
        <v>6</v>
      </c>
      <c r="E86" s="6">
        <f t="shared" si="9"/>
        <v>5802</v>
      </c>
      <c r="F86" s="31" t="s">
        <v>1</v>
      </c>
      <c r="G86" s="6">
        <f t="shared" si="10"/>
        <v>5802</v>
      </c>
      <c r="H86" s="8">
        <f t="shared" si="11"/>
        <v>0</v>
      </c>
      <c r="I86" t="s">
        <v>2</v>
      </c>
    </row>
    <row r="87" spans="1:9" x14ac:dyDescent="0.25">
      <c r="A87" s="4"/>
      <c r="B87" s="20" t="s">
        <v>27</v>
      </c>
      <c r="C87" s="21">
        <f>SUM(C66:C86)</f>
        <v>10034</v>
      </c>
      <c r="D87" s="22"/>
      <c r="E87" s="21">
        <f>SUM(E66:E86)</f>
        <v>40012</v>
      </c>
      <c r="F87" s="29"/>
      <c r="G87" s="21">
        <f>SUM(G66:G86)</f>
        <v>26268</v>
      </c>
      <c r="H87" s="24">
        <f>SUM(H66:H86)</f>
        <v>13744</v>
      </c>
    </row>
    <row r="89" spans="1:9" x14ac:dyDescent="0.25">
      <c r="A89" s="112" t="s">
        <v>74</v>
      </c>
      <c r="B89" s="113"/>
      <c r="C89" s="1"/>
      <c r="D89" s="1"/>
      <c r="E89" s="1"/>
      <c r="F89" s="2"/>
      <c r="G89" s="1"/>
      <c r="H89" s="3"/>
    </row>
    <row r="90" spans="1:9" x14ac:dyDescent="0.25">
      <c r="A90" s="4">
        <v>1</v>
      </c>
      <c r="B90" s="5" t="s">
        <v>10</v>
      </c>
      <c r="C90" s="6">
        <v>535</v>
      </c>
      <c r="D90" s="6">
        <v>4</v>
      </c>
      <c r="E90" s="6">
        <f>PRODUCT(C90,D90)</f>
        <v>2140</v>
      </c>
      <c r="F90" s="27" t="s">
        <v>3</v>
      </c>
      <c r="G90" s="6">
        <f>IF(F90="G",E90,0)</f>
        <v>0</v>
      </c>
      <c r="H90" s="8">
        <f>IF(F90="T",E90,0)</f>
        <v>2140</v>
      </c>
      <c r="I90" t="s">
        <v>2</v>
      </c>
    </row>
    <row r="91" spans="1:9" x14ac:dyDescent="0.25">
      <c r="A91" s="4">
        <v>2</v>
      </c>
      <c r="B91" s="5" t="s">
        <v>75</v>
      </c>
      <c r="C91" s="6">
        <v>388</v>
      </c>
      <c r="D91" s="6">
        <v>4</v>
      </c>
      <c r="E91" s="6">
        <f t="shared" ref="E91:E102" si="12">PRODUCT(C91,D91)</f>
        <v>1552</v>
      </c>
      <c r="F91" s="27" t="s">
        <v>3</v>
      </c>
      <c r="G91" s="6">
        <f t="shared" ref="G91:G102" si="13">IF(F91="G",E91,0)</f>
        <v>0</v>
      </c>
      <c r="H91" s="8">
        <f t="shared" ref="H91:H102" si="14">IF(F91="T",E91,0)</f>
        <v>1552</v>
      </c>
      <c r="I91" t="s">
        <v>2</v>
      </c>
    </row>
    <row r="92" spans="1:9" x14ac:dyDescent="0.25">
      <c r="A92" s="4">
        <v>3</v>
      </c>
      <c r="B92" s="5" t="s">
        <v>34</v>
      </c>
      <c r="C92" s="6">
        <v>418</v>
      </c>
      <c r="D92" s="6">
        <v>4</v>
      </c>
      <c r="E92" s="6">
        <f t="shared" si="12"/>
        <v>1672</v>
      </c>
      <c r="F92" s="27" t="s">
        <v>3</v>
      </c>
      <c r="G92" s="6">
        <f t="shared" si="13"/>
        <v>0</v>
      </c>
      <c r="H92" s="8">
        <f t="shared" si="14"/>
        <v>1672</v>
      </c>
      <c r="I92" t="s">
        <v>8</v>
      </c>
    </row>
    <row r="93" spans="1:9" x14ac:dyDescent="0.25">
      <c r="A93" s="4">
        <v>4</v>
      </c>
      <c r="B93" s="5" t="s">
        <v>76</v>
      </c>
      <c r="C93" s="6">
        <v>511</v>
      </c>
      <c r="D93" s="6">
        <v>4</v>
      </c>
      <c r="E93" s="6">
        <f t="shared" si="12"/>
        <v>2044</v>
      </c>
      <c r="F93" s="27" t="s">
        <v>3</v>
      </c>
      <c r="G93" s="6">
        <f t="shared" si="13"/>
        <v>0</v>
      </c>
      <c r="H93" s="8">
        <f t="shared" si="14"/>
        <v>2044</v>
      </c>
      <c r="I93" t="s">
        <v>8</v>
      </c>
    </row>
    <row r="94" spans="1:9" x14ac:dyDescent="0.25">
      <c r="A94" s="4">
        <v>5</v>
      </c>
      <c r="B94" s="5" t="s">
        <v>77</v>
      </c>
      <c r="C94" s="6">
        <v>585</v>
      </c>
      <c r="D94" s="6">
        <v>4</v>
      </c>
      <c r="E94" s="6">
        <f t="shared" si="12"/>
        <v>2340</v>
      </c>
      <c r="F94" s="26" t="s">
        <v>1</v>
      </c>
      <c r="G94" s="6">
        <f t="shared" si="13"/>
        <v>2340</v>
      </c>
      <c r="H94" s="8">
        <f t="shared" si="14"/>
        <v>0</v>
      </c>
      <c r="I94" t="s">
        <v>8</v>
      </c>
    </row>
    <row r="95" spans="1:9" x14ac:dyDescent="0.25">
      <c r="A95" s="4">
        <v>6</v>
      </c>
      <c r="B95" s="5" t="s">
        <v>78</v>
      </c>
      <c r="C95" s="6">
        <v>100</v>
      </c>
      <c r="D95" s="6">
        <v>4</v>
      </c>
      <c r="E95" s="6">
        <f t="shared" si="12"/>
        <v>400</v>
      </c>
      <c r="F95" s="27" t="s">
        <v>3</v>
      </c>
      <c r="G95" s="6">
        <f t="shared" si="13"/>
        <v>0</v>
      </c>
      <c r="H95" s="8">
        <f t="shared" si="14"/>
        <v>400</v>
      </c>
      <c r="I95" t="s">
        <v>8</v>
      </c>
    </row>
    <row r="96" spans="1:9" x14ac:dyDescent="0.25">
      <c r="A96" s="4">
        <v>7</v>
      </c>
      <c r="B96" s="5" t="s">
        <v>14</v>
      </c>
      <c r="C96" s="6">
        <v>250</v>
      </c>
      <c r="D96" s="6">
        <v>4</v>
      </c>
      <c r="E96" s="6">
        <f t="shared" si="12"/>
        <v>1000</v>
      </c>
      <c r="F96" s="30" t="s">
        <v>3</v>
      </c>
      <c r="G96" s="6">
        <f t="shared" si="13"/>
        <v>0</v>
      </c>
      <c r="H96" s="8">
        <f t="shared" si="14"/>
        <v>1000</v>
      </c>
      <c r="I96" t="s">
        <v>8</v>
      </c>
    </row>
    <row r="97" spans="1:9" x14ac:dyDescent="0.25">
      <c r="A97" s="4">
        <v>8</v>
      </c>
      <c r="B97" s="5" t="s">
        <v>14</v>
      </c>
      <c r="C97" s="6">
        <v>206</v>
      </c>
      <c r="D97" s="6">
        <v>4</v>
      </c>
      <c r="E97" s="6">
        <f t="shared" si="12"/>
        <v>824</v>
      </c>
      <c r="F97" s="30" t="s">
        <v>3</v>
      </c>
      <c r="G97" s="6">
        <f t="shared" si="13"/>
        <v>0</v>
      </c>
      <c r="H97" s="8">
        <f t="shared" si="14"/>
        <v>824</v>
      </c>
      <c r="I97" t="s">
        <v>8</v>
      </c>
    </row>
    <row r="98" spans="1:9" x14ac:dyDescent="0.25">
      <c r="A98" s="4">
        <v>9</v>
      </c>
      <c r="B98" s="5" t="s">
        <v>79</v>
      </c>
      <c r="C98" s="6">
        <v>157</v>
      </c>
      <c r="D98" s="6">
        <v>4</v>
      </c>
      <c r="E98" s="6">
        <f t="shared" si="12"/>
        <v>628</v>
      </c>
      <c r="F98" s="26" t="s">
        <v>1</v>
      </c>
      <c r="G98" s="6">
        <f t="shared" si="13"/>
        <v>628</v>
      </c>
      <c r="H98" s="8">
        <f t="shared" si="14"/>
        <v>0</v>
      </c>
      <c r="I98" t="s">
        <v>2</v>
      </c>
    </row>
    <row r="99" spans="1:9" x14ac:dyDescent="0.25">
      <c r="A99" s="4">
        <v>10</v>
      </c>
      <c r="B99" s="5" t="s">
        <v>13</v>
      </c>
      <c r="C99" s="6">
        <v>152</v>
      </c>
      <c r="D99" s="6">
        <v>4</v>
      </c>
      <c r="E99" s="6">
        <f t="shared" si="12"/>
        <v>608</v>
      </c>
      <c r="F99" s="26" t="s">
        <v>1</v>
      </c>
      <c r="G99" s="6">
        <f t="shared" si="13"/>
        <v>608</v>
      </c>
      <c r="H99" s="8">
        <f t="shared" si="14"/>
        <v>0</v>
      </c>
      <c r="I99" t="s">
        <v>2</v>
      </c>
    </row>
    <row r="100" spans="1:9" x14ac:dyDescent="0.25">
      <c r="A100" s="4">
        <v>11</v>
      </c>
      <c r="B100" s="5" t="s">
        <v>80</v>
      </c>
      <c r="C100" s="6">
        <v>146</v>
      </c>
      <c r="D100" s="6">
        <v>4</v>
      </c>
      <c r="E100" s="6">
        <f t="shared" si="12"/>
        <v>584</v>
      </c>
      <c r="F100" s="26" t="s">
        <v>1</v>
      </c>
      <c r="G100" s="6">
        <f t="shared" si="13"/>
        <v>584</v>
      </c>
      <c r="H100" s="8">
        <f t="shared" si="14"/>
        <v>0</v>
      </c>
      <c r="I100" t="s">
        <v>8</v>
      </c>
    </row>
    <row r="101" spans="1:9" x14ac:dyDescent="0.25">
      <c r="A101" s="4">
        <v>12</v>
      </c>
      <c r="B101" s="5" t="s">
        <v>81</v>
      </c>
      <c r="C101" s="6">
        <v>1837</v>
      </c>
      <c r="D101" s="6">
        <v>3.5</v>
      </c>
      <c r="E101" s="6">
        <f t="shared" si="12"/>
        <v>6429.5</v>
      </c>
      <c r="F101" s="26" t="s">
        <v>1</v>
      </c>
      <c r="G101" s="6">
        <f t="shared" si="13"/>
        <v>6429.5</v>
      </c>
      <c r="H101" s="8">
        <f t="shared" si="14"/>
        <v>0</v>
      </c>
      <c r="I101" t="s">
        <v>8</v>
      </c>
    </row>
    <row r="102" spans="1:9" x14ac:dyDescent="0.25">
      <c r="A102" s="4">
        <v>13</v>
      </c>
      <c r="B102" s="19" t="s">
        <v>82</v>
      </c>
      <c r="C102" s="6">
        <v>128</v>
      </c>
      <c r="D102" s="6">
        <v>4</v>
      </c>
      <c r="E102" s="6">
        <f t="shared" si="12"/>
        <v>512</v>
      </c>
      <c r="F102" s="26" t="s">
        <v>1</v>
      </c>
      <c r="G102" s="6">
        <f t="shared" si="13"/>
        <v>512</v>
      </c>
      <c r="H102" s="8">
        <f t="shared" si="14"/>
        <v>0</v>
      </c>
      <c r="I102" t="s">
        <v>8</v>
      </c>
    </row>
    <row r="103" spans="1:9" x14ac:dyDescent="0.25">
      <c r="A103" s="4"/>
      <c r="B103" s="20" t="s">
        <v>27</v>
      </c>
      <c r="C103" s="21">
        <f>SUM(C90:C102)</f>
        <v>5413</v>
      </c>
      <c r="D103" s="22"/>
      <c r="E103" s="21">
        <f>SUM(E90:E102)</f>
        <v>20733.5</v>
      </c>
      <c r="F103" s="29"/>
      <c r="G103" s="21">
        <f>SUM(G90:G102)</f>
        <v>11101.5</v>
      </c>
      <c r="H103" s="24">
        <f>SUM(H90:H102)</f>
        <v>9632</v>
      </c>
    </row>
    <row r="105" spans="1:9" x14ac:dyDescent="0.25">
      <c r="A105" s="112" t="s">
        <v>83</v>
      </c>
      <c r="B105" s="113"/>
      <c r="C105" s="1"/>
      <c r="D105" s="1"/>
      <c r="E105" s="1"/>
      <c r="F105" s="2"/>
      <c r="G105" s="1"/>
      <c r="H105" s="3"/>
    </row>
    <row r="106" spans="1:9" x14ac:dyDescent="0.25">
      <c r="A106" s="4">
        <v>1</v>
      </c>
      <c r="B106" s="5" t="s">
        <v>78</v>
      </c>
      <c r="C106" s="6">
        <v>824</v>
      </c>
      <c r="D106" s="6">
        <v>4</v>
      </c>
      <c r="E106" s="6">
        <f>PRODUCT(C106,D106)</f>
        <v>3296</v>
      </c>
      <c r="F106" s="32" t="s">
        <v>3</v>
      </c>
      <c r="G106" s="6">
        <f>IF(F106="G",E106,0)</f>
        <v>0</v>
      </c>
      <c r="H106" s="8">
        <f>IF(F106="T",E106,0)</f>
        <v>3296</v>
      </c>
      <c r="I106" t="s">
        <v>2</v>
      </c>
    </row>
    <row r="107" spans="1:9" x14ac:dyDescent="0.25">
      <c r="A107" s="4">
        <v>2</v>
      </c>
      <c r="B107" s="5" t="s">
        <v>84</v>
      </c>
      <c r="C107" s="6">
        <v>520</v>
      </c>
      <c r="D107" s="6">
        <v>4</v>
      </c>
      <c r="E107" s="6">
        <f t="shared" ref="E107:E116" si="15">PRODUCT(C107,D107)</f>
        <v>2080</v>
      </c>
      <c r="F107" s="32" t="s">
        <v>3</v>
      </c>
      <c r="G107" s="6">
        <f t="shared" ref="G107:G116" si="16">IF(F107="G",E107,0)</f>
        <v>0</v>
      </c>
      <c r="H107" s="8">
        <f t="shared" ref="H107:H116" si="17">IF(F107="T",E107,0)</f>
        <v>2080</v>
      </c>
      <c r="I107" t="s">
        <v>8</v>
      </c>
    </row>
    <row r="108" spans="1:9" x14ac:dyDescent="0.25">
      <c r="A108" s="4">
        <v>3</v>
      </c>
      <c r="B108" s="5" t="s">
        <v>85</v>
      </c>
      <c r="C108" s="6">
        <v>315</v>
      </c>
      <c r="D108" s="6">
        <v>4</v>
      </c>
      <c r="E108" s="6">
        <f t="shared" si="15"/>
        <v>1260</v>
      </c>
      <c r="F108" s="32" t="s">
        <v>3</v>
      </c>
      <c r="G108" s="6">
        <f t="shared" si="16"/>
        <v>0</v>
      </c>
      <c r="H108" s="8">
        <f t="shared" si="17"/>
        <v>1260</v>
      </c>
      <c r="I108" t="s">
        <v>8</v>
      </c>
    </row>
    <row r="109" spans="1:9" x14ac:dyDescent="0.25">
      <c r="A109" s="4">
        <v>4</v>
      </c>
      <c r="B109" s="5" t="s">
        <v>34</v>
      </c>
      <c r="C109" s="6">
        <v>700</v>
      </c>
      <c r="D109" s="6">
        <v>4</v>
      </c>
      <c r="E109" s="6">
        <f t="shared" si="15"/>
        <v>2800</v>
      </c>
      <c r="F109" s="32" t="s">
        <v>3</v>
      </c>
      <c r="G109" s="6">
        <f t="shared" si="16"/>
        <v>0</v>
      </c>
      <c r="H109" s="8">
        <f t="shared" si="17"/>
        <v>2800</v>
      </c>
      <c r="I109" t="s">
        <v>2</v>
      </c>
    </row>
    <row r="110" spans="1:9" x14ac:dyDescent="0.25">
      <c r="A110" s="4">
        <v>5</v>
      </c>
      <c r="B110" s="5" t="s">
        <v>86</v>
      </c>
      <c r="C110" s="6">
        <v>416</v>
      </c>
      <c r="D110" s="6">
        <v>4</v>
      </c>
      <c r="E110" s="6">
        <f t="shared" si="15"/>
        <v>1664</v>
      </c>
      <c r="F110" s="32" t="s">
        <v>3</v>
      </c>
      <c r="G110" s="6">
        <f t="shared" si="16"/>
        <v>0</v>
      </c>
      <c r="H110" s="8">
        <f t="shared" si="17"/>
        <v>1664</v>
      </c>
      <c r="I110" t="s">
        <v>2</v>
      </c>
    </row>
    <row r="111" spans="1:9" x14ac:dyDescent="0.25">
      <c r="A111" s="4">
        <v>6</v>
      </c>
      <c r="B111" s="5" t="s">
        <v>61</v>
      </c>
      <c r="C111" s="6">
        <v>229</v>
      </c>
      <c r="D111" s="6">
        <v>3.5</v>
      </c>
      <c r="E111" s="6">
        <f t="shared" si="15"/>
        <v>801.5</v>
      </c>
      <c r="F111" s="26" t="s">
        <v>1</v>
      </c>
      <c r="G111" s="6">
        <f t="shared" si="16"/>
        <v>801.5</v>
      </c>
      <c r="H111" s="8">
        <f t="shared" si="17"/>
        <v>0</v>
      </c>
      <c r="I111" t="s">
        <v>2</v>
      </c>
    </row>
    <row r="112" spans="1:9" x14ac:dyDescent="0.25">
      <c r="A112" s="4">
        <v>7</v>
      </c>
      <c r="B112" s="5" t="s">
        <v>87</v>
      </c>
      <c r="C112" s="6">
        <v>1000</v>
      </c>
      <c r="D112" s="6">
        <v>4</v>
      </c>
      <c r="E112" s="6">
        <f t="shared" si="15"/>
        <v>4000</v>
      </c>
      <c r="F112" s="32" t="s">
        <v>3</v>
      </c>
      <c r="G112" s="6">
        <f t="shared" si="16"/>
        <v>0</v>
      </c>
      <c r="H112" s="8">
        <f t="shared" si="17"/>
        <v>4000</v>
      </c>
      <c r="I112" t="s">
        <v>8</v>
      </c>
    </row>
    <row r="113" spans="1:9" x14ac:dyDescent="0.25">
      <c r="A113" s="4">
        <v>8</v>
      </c>
      <c r="B113" s="5" t="s">
        <v>88</v>
      </c>
      <c r="C113" s="6">
        <v>345</v>
      </c>
      <c r="D113" s="6">
        <v>4.5</v>
      </c>
      <c r="E113" s="6">
        <f t="shared" si="15"/>
        <v>1552.5</v>
      </c>
      <c r="F113" s="32" t="s">
        <v>3</v>
      </c>
      <c r="G113" s="6">
        <f t="shared" si="16"/>
        <v>0</v>
      </c>
      <c r="H113" s="8">
        <f t="shared" si="17"/>
        <v>1552.5</v>
      </c>
      <c r="I113" t="s">
        <v>2</v>
      </c>
    </row>
    <row r="114" spans="1:9" x14ac:dyDescent="0.25">
      <c r="A114" s="4">
        <v>9</v>
      </c>
      <c r="B114" s="5" t="s">
        <v>31</v>
      </c>
      <c r="C114" s="6">
        <v>735</v>
      </c>
      <c r="D114" s="6">
        <v>4</v>
      </c>
      <c r="E114" s="6">
        <f t="shared" si="15"/>
        <v>2940</v>
      </c>
      <c r="F114" s="26" t="s">
        <v>1</v>
      </c>
      <c r="G114" s="6">
        <f t="shared" si="16"/>
        <v>2940</v>
      </c>
      <c r="H114" s="8">
        <f t="shared" si="17"/>
        <v>0</v>
      </c>
      <c r="I114" t="s">
        <v>2</v>
      </c>
    </row>
    <row r="115" spans="1:9" x14ac:dyDescent="0.25">
      <c r="A115" s="4">
        <v>10</v>
      </c>
      <c r="B115" s="5" t="s">
        <v>89</v>
      </c>
      <c r="C115" s="6">
        <v>1000</v>
      </c>
      <c r="D115" s="6">
        <v>4</v>
      </c>
      <c r="E115" s="6">
        <f t="shared" si="15"/>
        <v>4000</v>
      </c>
      <c r="F115" s="26" t="s">
        <v>1</v>
      </c>
      <c r="G115" s="6">
        <f t="shared" si="16"/>
        <v>4000</v>
      </c>
      <c r="H115" s="8">
        <f t="shared" si="17"/>
        <v>0</v>
      </c>
      <c r="I115" t="s">
        <v>8</v>
      </c>
    </row>
    <row r="116" spans="1:9" x14ac:dyDescent="0.25">
      <c r="A116" s="4">
        <v>11</v>
      </c>
      <c r="B116" s="19" t="s">
        <v>90</v>
      </c>
      <c r="C116" s="6">
        <v>1100</v>
      </c>
      <c r="D116" s="6">
        <v>4</v>
      </c>
      <c r="E116" s="6">
        <f t="shared" si="15"/>
        <v>4400</v>
      </c>
      <c r="F116" s="26" t="s">
        <v>1</v>
      </c>
      <c r="G116" s="6">
        <f t="shared" si="16"/>
        <v>4400</v>
      </c>
      <c r="H116" s="8">
        <f t="shared" si="17"/>
        <v>0</v>
      </c>
      <c r="I116" t="s">
        <v>8</v>
      </c>
    </row>
    <row r="117" spans="1:9" x14ac:dyDescent="0.25">
      <c r="A117" s="4"/>
      <c r="B117" s="20" t="s">
        <v>27</v>
      </c>
      <c r="C117" s="21">
        <f>SUM(C106:C116)</f>
        <v>7184</v>
      </c>
      <c r="D117" s="22"/>
      <c r="E117" s="21">
        <f>SUM(E106:E116)</f>
        <v>28794</v>
      </c>
      <c r="F117" s="29"/>
      <c r="G117" s="21">
        <f>SUM(G106:G116)</f>
        <v>12141.5</v>
      </c>
      <c r="H117" s="24">
        <f>SUM(H106:H116)</f>
        <v>16652.5</v>
      </c>
    </row>
    <row r="118" spans="1:9" x14ac:dyDescent="0.25">
      <c r="A118" s="33"/>
      <c r="B118" s="34"/>
      <c r="C118" s="35"/>
      <c r="D118" s="35"/>
      <c r="E118" s="35"/>
      <c r="F118" s="36"/>
      <c r="G118" s="37"/>
      <c r="H118" s="38"/>
    </row>
    <row r="119" spans="1:9" x14ac:dyDescent="0.25">
      <c r="A119" s="112" t="s">
        <v>91</v>
      </c>
      <c r="B119" s="113"/>
      <c r="C119" s="1"/>
      <c r="D119" s="1"/>
      <c r="E119" s="1"/>
      <c r="F119" s="2"/>
      <c r="G119" s="1"/>
      <c r="H119" s="3"/>
    </row>
    <row r="120" spans="1:9" x14ac:dyDescent="0.25">
      <c r="A120" s="4">
        <v>1</v>
      </c>
      <c r="B120" s="5" t="s">
        <v>92</v>
      </c>
      <c r="C120" s="6">
        <v>823</v>
      </c>
      <c r="D120" s="6">
        <v>4</v>
      </c>
      <c r="E120" s="6">
        <f>PRODUCT(C120,D120)</f>
        <v>3292</v>
      </c>
      <c r="F120" s="32" t="s">
        <v>3</v>
      </c>
      <c r="G120" s="6">
        <f>IF(F120="G",E120,0)</f>
        <v>0</v>
      </c>
      <c r="H120" s="8">
        <f>IF(F120="T",E120,0)</f>
        <v>3292</v>
      </c>
      <c r="I120" t="s">
        <v>2</v>
      </c>
    </row>
    <row r="121" spans="1:9" x14ac:dyDescent="0.25">
      <c r="A121" s="4">
        <v>2</v>
      </c>
      <c r="B121" s="5" t="s">
        <v>15</v>
      </c>
      <c r="C121" s="6">
        <v>552</v>
      </c>
      <c r="D121" s="6">
        <v>4</v>
      </c>
      <c r="E121" s="6">
        <f t="shared" ref="E121:E134" si="18">PRODUCT(C121,D121)</f>
        <v>2208</v>
      </c>
      <c r="F121" s="32" t="s">
        <v>3</v>
      </c>
      <c r="G121" s="6">
        <f t="shared" ref="G121:G134" si="19">IF(F121="G",E121,0)</f>
        <v>0</v>
      </c>
      <c r="H121" s="8">
        <f t="shared" ref="H121:H132" si="20">IF(F121="T",E121,0)</f>
        <v>2208</v>
      </c>
      <c r="I121" t="s">
        <v>8</v>
      </c>
    </row>
    <row r="122" spans="1:9" x14ac:dyDescent="0.25">
      <c r="A122" s="4">
        <v>3</v>
      </c>
      <c r="B122" s="5" t="s">
        <v>9</v>
      </c>
      <c r="C122" s="6">
        <v>974</v>
      </c>
      <c r="D122" s="6">
        <v>4</v>
      </c>
      <c r="E122" s="6">
        <f t="shared" si="18"/>
        <v>3896</v>
      </c>
      <c r="F122" s="32" t="s">
        <v>3</v>
      </c>
      <c r="G122" s="6">
        <f t="shared" si="19"/>
        <v>0</v>
      </c>
      <c r="H122" s="8">
        <f t="shared" si="20"/>
        <v>3896</v>
      </c>
      <c r="I122" t="s">
        <v>2</v>
      </c>
    </row>
    <row r="123" spans="1:9" x14ac:dyDescent="0.25">
      <c r="A123" s="4">
        <v>4</v>
      </c>
      <c r="B123" s="5" t="s">
        <v>93</v>
      </c>
      <c r="C123" s="6">
        <v>272</v>
      </c>
      <c r="D123" s="6">
        <v>4</v>
      </c>
      <c r="E123" s="6">
        <f t="shared" si="18"/>
        <v>1088</v>
      </c>
      <c r="F123" s="32" t="s">
        <v>3</v>
      </c>
      <c r="G123" s="6">
        <f t="shared" si="19"/>
        <v>0</v>
      </c>
      <c r="H123" s="8">
        <f t="shared" si="20"/>
        <v>1088</v>
      </c>
      <c r="I123" t="s">
        <v>2</v>
      </c>
    </row>
    <row r="124" spans="1:9" x14ac:dyDescent="0.25">
      <c r="A124" s="4">
        <v>5</v>
      </c>
      <c r="B124" s="5" t="s">
        <v>17</v>
      </c>
      <c r="C124" s="6">
        <v>400</v>
      </c>
      <c r="D124" s="6">
        <v>4.5</v>
      </c>
      <c r="E124" s="6">
        <f t="shared" si="18"/>
        <v>1800</v>
      </c>
      <c r="F124" s="32" t="s">
        <v>3</v>
      </c>
      <c r="G124" s="6">
        <f t="shared" si="19"/>
        <v>0</v>
      </c>
      <c r="H124" s="8">
        <f t="shared" si="20"/>
        <v>1800</v>
      </c>
      <c r="I124" t="s">
        <v>8</v>
      </c>
    </row>
    <row r="125" spans="1:9" x14ac:dyDescent="0.25">
      <c r="A125" s="4">
        <v>6</v>
      </c>
      <c r="B125" s="5" t="s">
        <v>62</v>
      </c>
      <c r="C125" s="6">
        <v>206</v>
      </c>
      <c r="D125" s="6">
        <v>4</v>
      </c>
      <c r="E125" s="6">
        <f t="shared" si="18"/>
        <v>824</v>
      </c>
      <c r="F125" s="29" t="s">
        <v>1</v>
      </c>
      <c r="G125" s="6">
        <f t="shared" si="19"/>
        <v>824</v>
      </c>
      <c r="H125" s="8">
        <f t="shared" si="20"/>
        <v>0</v>
      </c>
      <c r="I125" t="s">
        <v>8</v>
      </c>
    </row>
    <row r="126" spans="1:9" x14ac:dyDescent="0.25">
      <c r="A126" s="4">
        <v>7</v>
      </c>
      <c r="B126" s="5" t="s">
        <v>94</v>
      </c>
      <c r="C126" s="6">
        <v>131</v>
      </c>
      <c r="D126" s="6">
        <v>4</v>
      </c>
      <c r="E126" s="6">
        <f t="shared" si="18"/>
        <v>524</v>
      </c>
      <c r="F126" s="32" t="s">
        <v>3</v>
      </c>
      <c r="G126" s="6">
        <f t="shared" si="19"/>
        <v>0</v>
      </c>
      <c r="H126" s="8">
        <f t="shared" si="20"/>
        <v>524</v>
      </c>
      <c r="I126" t="s">
        <v>8</v>
      </c>
    </row>
    <row r="127" spans="1:9" x14ac:dyDescent="0.25">
      <c r="A127" s="4">
        <v>8</v>
      </c>
      <c r="B127" s="5" t="s">
        <v>35</v>
      </c>
      <c r="C127" s="6">
        <v>128</v>
      </c>
      <c r="D127" s="6">
        <v>4</v>
      </c>
      <c r="E127" s="6">
        <f t="shared" si="18"/>
        <v>512</v>
      </c>
      <c r="F127" s="32" t="s">
        <v>3</v>
      </c>
      <c r="G127" s="6">
        <f t="shared" si="19"/>
        <v>0</v>
      </c>
      <c r="H127" s="8">
        <f t="shared" si="20"/>
        <v>512</v>
      </c>
      <c r="I127" t="s">
        <v>8</v>
      </c>
    </row>
    <row r="128" spans="1:9" x14ac:dyDescent="0.25">
      <c r="A128" s="4">
        <v>9</v>
      </c>
      <c r="B128" s="5" t="s">
        <v>20</v>
      </c>
      <c r="C128" s="6">
        <v>151</v>
      </c>
      <c r="D128" s="6">
        <v>4</v>
      </c>
      <c r="E128" s="6">
        <f t="shared" si="18"/>
        <v>604</v>
      </c>
      <c r="F128" s="32" t="s">
        <v>3</v>
      </c>
      <c r="G128" s="6">
        <f t="shared" si="19"/>
        <v>0</v>
      </c>
      <c r="H128" s="8">
        <f t="shared" si="20"/>
        <v>604</v>
      </c>
      <c r="I128" t="s">
        <v>8</v>
      </c>
    </row>
    <row r="129" spans="1:9" x14ac:dyDescent="0.25">
      <c r="A129" s="4">
        <v>10</v>
      </c>
      <c r="B129" s="5" t="s">
        <v>16</v>
      </c>
      <c r="C129" s="6">
        <v>139</v>
      </c>
      <c r="D129" s="6">
        <v>4</v>
      </c>
      <c r="E129" s="6">
        <f t="shared" si="18"/>
        <v>556</v>
      </c>
      <c r="F129" s="32" t="s">
        <v>3</v>
      </c>
      <c r="G129" s="6">
        <f t="shared" si="19"/>
        <v>0</v>
      </c>
      <c r="H129" s="8">
        <f t="shared" si="20"/>
        <v>556</v>
      </c>
      <c r="I129" t="s">
        <v>8</v>
      </c>
    </row>
    <row r="130" spans="1:9" x14ac:dyDescent="0.25">
      <c r="A130" s="4">
        <v>11</v>
      </c>
      <c r="B130" s="5" t="s">
        <v>95</v>
      </c>
      <c r="C130" s="6">
        <v>214</v>
      </c>
      <c r="D130" s="6">
        <v>4</v>
      </c>
      <c r="E130" s="6">
        <f t="shared" si="18"/>
        <v>856</v>
      </c>
      <c r="F130" s="26" t="s">
        <v>1</v>
      </c>
      <c r="G130" s="6">
        <f t="shared" si="19"/>
        <v>856</v>
      </c>
      <c r="H130" s="8">
        <f t="shared" si="20"/>
        <v>0</v>
      </c>
      <c r="I130" t="s">
        <v>8</v>
      </c>
    </row>
    <row r="131" spans="1:9" x14ac:dyDescent="0.25">
      <c r="A131" s="4">
        <v>12</v>
      </c>
      <c r="B131" s="5" t="s">
        <v>30</v>
      </c>
      <c r="C131" s="6">
        <v>300</v>
      </c>
      <c r="D131" s="6">
        <v>4</v>
      </c>
      <c r="E131" s="6">
        <f t="shared" si="18"/>
        <v>1200</v>
      </c>
      <c r="F131" s="26" t="s">
        <v>1</v>
      </c>
      <c r="G131" s="6">
        <f t="shared" si="19"/>
        <v>1200</v>
      </c>
      <c r="H131" s="8">
        <f t="shared" si="20"/>
        <v>0</v>
      </c>
      <c r="I131" t="s">
        <v>2</v>
      </c>
    </row>
    <row r="132" spans="1:9" ht="22.5" x14ac:dyDescent="0.25">
      <c r="A132" s="4">
        <v>13</v>
      </c>
      <c r="B132" s="5" t="s">
        <v>96</v>
      </c>
      <c r="C132" s="6">
        <v>93</v>
      </c>
      <c r="D132" s="6">
        <v>4</v>
      </c>
      <c r="E132" s="6">
        <f t="shared" si="18"/>
        <v>372</v>
      </c>
      <c r="F132" s="26" t="s">
        <v>1</v>
      </c>
      <c r="G132" s="6">
        <f t="shared" si="19"/>
        <v>372</v>
      </c>
      <c r="H132" s="8">
        <f t="shared" si="20"/>
        <v>0</v>
      </c>
      <c r="I132" t="s">
        <v>8</v>
      </c>
    </row>
    <row r="133" spans="1:9" x14ac:dyDescent="0.25">
      <c r="A133" s="4">
        <v>14</v>
      </c>
      <c r="B133" s="5" t="s">
        <v>97</v>
      </c>
      <c r="C133" s="6">
        <v>282</v>
      </c>
      <c r="D133" s="6">
        <v>4</v>
      </c>
      <c r="E133" s="6">
        <f t="shared" si="18"/>
        <v>1128</v>
      </c>
      <c r="F133" s="26" t="s">
        <v>1</v>
      </c>
      <c r="G133" s="6">
        <f t="shared" si="19"/>
        <v>1128</v>
      </c>
      <c r="H133" s="8">
        <f>IF(F133="T",E133,0)</f>
        <v>0</v>
      </c>
      <c r="I133" t="s">
        <v>8</v>
      </c>
    </row>
    <row r="134" spans="1:9" x14ac:dyDescent="0.25">
      <c r="A134" s="4">
        <v>15</v>
      </c>
      <c r="B134" s="5" t="s">
        <v>98</v>
      </c>
      <c r="C134" s="6"/>
      <c r="D134" s="6">
        <v>4</v>
      </c>
      <c r="E134" s="6">
        <f t="shared" si="18"/>
        <v>4</v>
      </c>
      <c r="F134" s="26" t="s">
        <v>1</v>
      </c>
      <c r="G134" s="6">
        <f t="shared" si="19"/>
        <v>4</v>
      </c>
      <c r="H134" s="8">
        <f>IF(F134="T",E134,0)</f>
        <v>0</v>
      </c>
      <c r="I134" t="s">
        <v>8</v>
      </c>
    </row>
    <row r="135" spans="1:9" x14ac:dyDescent="0.25">
      <c r="A135" s="4"/>
      <c r="B135" s="20" t="s">
        <v>27</v>
      </c>
      <c r="C135" s="21">
        <f>SUM(C120:C133)</f>
        <v>4665</v>
      </c>
      <c r="D135" s="22"/>
      <c r="E135" s="21">
        <f>SUM(E120:E133)</f>
        <v>18860</v>
      </c>
      <c r="F135" s="29"/>
      <c r="G135" s="21">
        <f>SUM(G120:G133)</f>
        <v>4380</v>
      </c>
      <c r="H135" s="24">
        <f>SUM(H120:H133)</f>
        <v>14480</v>
      </c>
    </row>
    <row r="136" spans="1:9" x14ac:dyDescent="0.25">
      <c r="A136" s="39"/>
      <c r="B136" s="40"/>
      <c r="C136" s="37"/>
      <c r="D136" s="37"/>
      <c r="E136" s="37"/>
      <c r="F136" s="36"/>
      <c r="G136" s="37"/>
      <c r="H136" s="38"/>
    </row>
    <row r="137" spans="1:9" x14ac:dyDescent="0.25">
      <c r="A137" s="112" t="s">
        <v>99</v>
      </c>
      <c r="B137" s="113"/>
      <c r="C137" s="41"/>
      <c r="D137" s="41"/>
      <c r="E137" s="41"/>
      <c r="F137" s="42"/>
      <c r="G137" s="41"/>
      <c r="H137" s="43"/>
    </row>
    <row r="138" spans="1:9" x14ac:dyDescent="0.25">
      <c r="A138" s="4">
        <v>1</v>
      </c>
      <c r="B138" s="5" t="s">
        <v>100</v>
      </c>
      <c r="C138" s="6">
        <v>600</v>
      </c>
      <c r="D138" s="6">
        <v>5</v>
      </c>
      <c r="E138" s="6">
        <f t="shared" ref="E138:E158" si="21">PRODUCT(C138,D138)</f>
        <v>3000</v>
      </c>
      <c r="F138" s="32" t="s">
        <v>3</v>
      </c>
      <c r="G138" s="6">
        <f>IF(F138="G",E138,0)</f>
        <v>0</v>
      </c>
      <c r="H138" s="8">
        <f>IF(F138="T",E138,0)</f>
        <v>3000</v>
      </c>
      <c r="I138" t="s">
        <v>2</v>
      </c>
    </row>
    <row r="139" spans="1:9" x14ac:dyDescent="0.25">
      <c r="A139" s="4">
        <v>2</v>
      </c>
      <c r="B139" s="5" t="s">
        <v>101</v>
      </c>
      <c r="C139" s="6">
        <v>79</v>
      </c>
      <c r="D139" s="6">
        <v>4</v>
      </c>
      <c r="E139" s="6">
        <f t="shared" si="21"/>
        <v>316</v>
      </c>
      <c r="F139" s="26" t="s">
        <v>1</v>
      </c>
      <c r="G139" s="6">
        <f t="shared" ref="G139:G158" si="22">IF(F139="G",E139,0)</f>
        <v>316</v>
      </c>
      <c r="H139" s="8">
        <f t="shared" ref="H139:H158" si="23">IF(F139="T",E139,0)</f>
        <v>0</v>
      </c>
      <c r="I139" t="s">
        <v>8</v>
      </c>
    </row>
    <row r="140" spans="1:9" x14ac:dyDescent="0.25">
      <c r="A140" s="4">
        <v>3</v>
      </c>
      <c r="B140" s="5" t="s">
        <v>102</v>
      </c>
      <c r="C140" s="6">
        <v>338</v>
      </c>
      <c r="D140" s="6">
        <v>4</v>
      </c>
      <c r="E140" s="6">
        <f t="shared" si="21"/>
        <v>1352</v>
      </c>
      <c r="F140" s="32" t="s">
        <v>3</v>
      </c>
      <c r="G140" s="6">
        <f t="shared" si="22"/>
        <v>0</v>
      </c>
      <c r="H140" s="8">
        <f t="shared" si="23"/>
        <v>1352</v>
      </c>
      <c r="I140" t="s">
        <v>2</v>
      </c>
    </row>
    <row r="141" spans="1:9" x14ac:dyDescent="0.25">
      <c r="A141" s="4">
        <v>4</v>
      </c>
      <c r="B141" s="5" t="s">
        <v>93</v>
      </c>
      <c r="C141" s="6">
        <v>558</v>
      </c>
      <c r="D141" s="6">
        <v>4.5</v>
      </c>
      <c r="E141" s="6">
        <f t="shared" si="21"/>
        <v>2511</v>
      </c>
      <c r="F141" s="32" t="s">
        <v>3</v>
      </c>
      <c r="G141" s="6">
        <f t="shared" si="22"/>
        <v>0</v>
      </c>
      <c r="H141" s="8">
        <f t="shared" si="23"/>
        <v>2511</v>
      </c>
      <c r="I141" t="s">
        <v>2</v>
      </c>
    </row>
    <row r="142" spans="1:9" x14ac:dyDescent="0.25">
      <c r="A142" s="4">
        <v>5</v>
      </c>
      <c r="B142" s="5" t="s">
        <v>103</v>
      </c>
      <c r="C142" s="6">
        <v>255</v>
      </c>
      <c r="D142" s="6">
        <v>4</v>
      </c>
      <c r="E142" s="6">
        <f t="shared" si="21"/>
        <v>1020</v>
      </c>
      <c r="F142" s="32" t="s">
        <v>3</v>
      </c>
      <c r="G142" s="6">
        <f t="shared" si="22"/>
        <v>0</v>
      </c>
      <c r="H142" s="8">
        <f t="shared" si="23"/>
        <v>1020</v>
      </c>
      <c r="I142" s="44" t="s">
        <v>8</v>
      </c>
    </row>
    <row r="143" spans="1:9" ht="22.5" x14ac:dyDescent="0.25">
      <c r="A143" s="4">
        <v>6</v>
      </c>
      <c r="B143" s="5" t="s">
        <v>104</v>
      </c>
      <c r="C143" s="6">
        <v>90</v>
      </c>
      <c r="D143" s="6">
        <v>4</v>
      </c>
      <c r="E143" s="6">
        <f t="shared" si="21"/>
        <v>360</v>
      </c>
      <c r="F143" s="29" t="s">
        <v>1</v>
      </c>
      <c r="G143" s="6">
        <f t="shared" si="22"/>
        <v>360</v>
      </c>
      <c r="H143" s="8">
        <f t="shared" si="23"/>
        <v>0</v>
      </c>
      <c r="I143" s="45" t="s">
        <v>8</v>
      </c>
    </row>
    <row r="144" spans="1:9" x14ac:dyDescent="0.25">
      <c r="A144" s="46">
        <v>7</v>
      </c>
      <c r="B144" s="47" t="s">
        <v>105</v>
      </c>
      <c r="C144" s="48">
        <v>1970</v>
      </c>
      <c r="D144" s="48">
        <v>4</v>
      </c>
      <c r="E144" s="48">
        <f t="shared" si="21"/>
        <v>7880</v>
      </c>
      <c r="F144" s="49" t="s">
        <v>3</v>
      </c>
      <c r="G144" s="48">
        <f t="shared" si="22"/>
        <v>0</v>
      </c>
      <c r="H144" s="50">
        <f t="shared" si="23"/>
        <v>7880</v>
      </c>
      <c r="I144" s="51" t="s">
        <v>8</v>
      </c>
    </row>
    <row r="145" spans="1:9" x14ac:dyDescent="0.25">
      <c r="A145" s="4">
        <v>8</v>
      </c>
      <c r="B145" s="5" t="s">
        <v>106</v>
      </c>
      <c r="C145" s="6">
        <v>160</v>
      </c>
      <c r="D145" s="6">
        <v>4</v>
      </c>
      <c r="E145" s="6">
        <f t="shared" si="21"/>
        <v>640</v>
      </c>
      <c r="F145" s="29" t="s">
        <v>1</v>
      </c>
      <c r="G145" s="6">
        <f t="shared" si="22"/>
        <v>640</v>
      </c>
      <c r="H145" s="8">
        <f t="shared" si="23"/>
        <v>0</v>
      </c>
      <c r="I145" t="s">
        <v>8</v>
      </c>
    </row>
    <row r="146" spans="1:9" x14ac:dyDescent="0.25">
      <c r="A146" s="4">
        <v>9</v>
      </c>
      <c r="B146" s="5" t="s">
        <v>62</v>
      </c>
      <c r="C146" s="6">
        <v>268</v>
      </c>
      <c r="D146" s="6">
        <v>4</v>
      </c>
      <c r="E146" s="6">
        <f t="shared" si="21"/>
        <v>1072</v>
      </c>
      <c r="F146" s="32" t="s">
        <v>3</v>
      </c>
      <c r="G146" s="6">
        <f t="shared" si="22"/>
        <v>0</v>
      </c>
      <c r="H146" s="8">
        <f t="shared" si="23"/>
        <v>1072</v>
      </c>
      <c r="I146" t="s">
        <v>8</v>
      </c>
    </row>
    <row r="147" spans="1:9" x14ac:dyDescent="0.25">
      <c r="A147" s="4">
        <v>10</v>
      </c>
      <c r="B147" s="5" t="s">
        <v>10</v>
      </c>
      <c r="C147" s="6">
        <v>295</v>
      </c>
      <c r="D147" s="6">
        <v>4</v>
      </c>
      <c r="E147" s="6">
        <f t="shared" si="21"/>
        <v>1180</v>
      </c>
      <c r="F147" s="26" t="s">
        <v>1</v>
      </c>
      <c r="G147" s="6">
        <f t="shared" si="22"/>
        <v>1180</v>
      </c>
      <c r="H147" s="8">
        <f t="shared" si="23"/>
        <v>0</v>
      </c>
      <c r="I147" t="s">
        <v>8</v>
      </c>
    </row>
    <row r="148" spans="1:9" x14ac:dyDescent="0.25">
      <c r="A148" s="4">
        <v>11</v>
      </c>
      <c r="B148" s="5" t="s">
        <v>107</v>
      </c>
      <c r="C148" s="6">
        <v>586</v>
      </c>
      <c r="D148" s="6">
        <v>4</v>
      </c>
      <c r="E148" s="6">
        <f t="shared" si="21"/>
        <v>2344</v>
      </c>
      <c r="F148" s="26" t="s">
        <v>1</v>
      </c>
      <c r="G148" s="6">
        <f t="shared" si="22"/>
        <v>2344</v>
      </c>
      <c r="H148" s="8">
        <f t="shared" si="23"/>
        <v>0</v>
      </c>
      <c r="I148" t="s">
        <v>2</v>
      </c>
    </row>
    <row r="149" spans="1:9" x14ac:dyDescent="0.25">
      <c r="A149" s="4">
        <v>12</v>
      </c>
      <c r="B149" s="5" t="s">
        <v>108</v>
      </c>
      <c r="C149" s="6">
        <v>100</v>
      </c>
      <c r="D149" s="6">
        <v>5</v>
      </c>
      <c r="E149" s="6">
        <f t="shared" si="21"/>
        <v>500</v>
      </c>
      <c r="F149" s="26" t="s">
        <v>1</v>
      </c>
      <c r="G149" s="6"/>
      <c r="H149" s="8"/>
      <c r="I149" t="s">
        <v>2</v>
      </c>
    </row>
    <row r="150" spans="1:9" x14ac:dyDescent="0.25">
      <c r="A150" s="4">
        <v>13</v>
      </c>
      <c r="B150" s="5" t="s">
        <v>68</v>
      </c>
      <c r="C150" s="6">
        <v>590</v>
      </c>
      <c r="D150" s="6">
        <v>4</v>
      </c>
      <c r="E150" s="6">
        <f t="shared" si="21"/>
        <v>2360</v>
      </c>
      <c r="F150" s="32" t="s">
        <v>3</v>
      </c>
      <c r="G150" s="6">
        <f t="shared" si="22"/>
        <v>0</v>
      </c>
      <c r="H150" s="8">
        <f t="shared" si="23"/>
        <v>2360</v>
      </c>
      <c r="I150" t="s">
        <v>8</v>
      </c>
    </row>
    <row r="151" spans="1:9" x14ac:dyDescent="0.25">
      <c r="A151" s="4">
        <v>14</v>
      </c>
      <c r="B151" s="5" t="s">
        <v>19</v>
      </c>
      <c r="C151" s="6">
        <v>613</v>
      </c>
      <c r="D151" s="6">
        <v>4</v>
      </c>
      <c r="E151" s="6">
        <f t="shared" si="21"/>
        <v>2452</v>
      </c>
      <c r="F151" s="32" t="s">
        <v>3</v>
      </c>
      <c r="G151" s="6">
        <f t="shared" si="22"/>
        <v>0</v>
      </c>
      <c r="H151" s="8">
        <f t="shared" si="23"/>
        <v>2452</v>
      </c>
      <c r="I151" t="s">
        <v>8</v>
      </c>
    </row>
    <row r="152" spans="1:9" x14ac:dyDescent="0.25">
      <c r="A152" s="4">
        <v>15</v>
      </c>
      <c r="B152" s="5" t="s">
        <v>109</v>
      </c>
      <c r="C152" s="6">
        <v>165</v>
      </c>
      <c r="D152" s="6">
        <v>4</v>
      </c>
      <c r="E152" s="6">
        <f t="shared" si="21"/>
        <v>660</v>
      </c>
      <c r="F152" s="32" t="s">
        <v>3</v>
      </c>
      <c r="G152" s="6">
        <f t="shared" si="22"/>
        <v>0</v>
      </c>
      <c r="H152" s="8">
        <f t="shared" si="23"/>
        <v>660</v>
      </c>
      <c r="I152" t="s">
        <v>8</v>
      </c>
    </row>
    <row r="153" spans="1:9" x14ac:dyDescent="0.25">
      <c r="A153" s="4">
        <v>16</v>
      </c>
      <c r="B153" s="5" t="s">
        <v>61</v>
      </c>
      <c r="C153" s="6">
        <v>200</v>
      </c>
      <c r="D153" s="6">
        <v>4</v>
      </c>
      <c r="E153" s="6">
        <f t="shared" si="21"/>
        <v>800</v>
      </c>
      <c r="F153" s="32" t="s">
        <v>3</v>
      </c>
      <c r="G153" s="6">
        <f t="shared" si="22"/>
        <v>0</v>
      </c>
      <c r="H153" s="8">
        <f t="shared" si="23"/>
        <v>800</v>
      </c>
      <c r="I153" t="s">
        <v>8</v>
      </c>
    </row>
    <row r="154" spans="1:9" x14ac:dyDescent="0.25">
      <c r="A154" s="4">
        <v>17</v>
      </c>
      <c r="B154" s="5" t="s">
        <v>110</v>
      </c>
      <c r="C154" s="6">
        <v>230</v>
      </c>
      <c r="D154" s="6">
        <v>4</v>
      </c>
      <c r="E154" s="6">
        <f t="shared" si="21"/>
        <v>920</v>
      </c>
      <c r="F154" s="32" t="s">
        <v>3</v>
      </c>
      <c r="G154" s="6">
        <f t="shared" si="22"/>
        <v>0</v>
      </c>
      <c r="H154" s="8">
        <f t="shared" si="23"/>
        <v>920</v>
      </c>
      <c r="I154" t="s">
        <v>8</v>
      </c>
    </row>
    <row r="155" spans="1:9" x14ac:dyDescent="0.25">
      <c r="A155" s="4">
        <v>18</v>
      </c>
      <c r="B155" s="5" t="s">
        <v>65</v>
      </c>
      <c r="C155" s="6">
        <v>50</v>
      </c>
      <c r="D155" s="6">
        <v>4</v>
      </c>
      <c r="E155" s="6">
        <f t="shared" si="21"/>
        <v>200</v>
      </c>
      <c r="F155" s="32" t="s">
        <v>3</v>
      </c>
      <c r="G155" s="6">
        <f t="shared" si="22"/>
        <v>0</v>
      </c>
      <c r="H155" s="8">
        <f t="shared" si="23"/>
        <v>200</v>
      </c>
      <c r="I155" t="s">
        <v>8</v>
      </c>
    </row>
    <row r="156" spans="1:9" x14ac:dyDescent="0.25">
      <c r="A156" s="4">
        <v>19</v>
      </c>
      <c r="B156" s="5" t="s">
        <v>111</v>
      </c>
      <c r="C156" s="6">
        <v>280</v>
      </c>
      <c r="D156" s="6">
        <v>5</v>
      </c>
      <c r="E156" s="6">
        <f t="shared" si="21"/>
        <v>1400</v>
      </c>
      <c r="F156" s="32" t="s">
        <v>3</v>
      </c>
      <c r="G156" s="6">
        <f t="shared" si="22"/>
        <v>0</v>
      </c>
      <c r="H156" s="8">
        <f t="shared" si="23"/>
        <v>1400</v>
      </c>
      <c r="I156" t="s">
        <v>8</v>
      </c>
    </row>
    <row r="157" spans="1:9" x14ac:dyDescent="0.25">
      <c r="A157" s="4">
        <v>20</v>
      </c>
      <c r="B157" s="5" t="s">
        <v>112</v>
      </c>
      <c r="C157" s="6">
        <v>100</v>
      </c>
      <c r="D157" s="6">
        <v>3.5</v>
      </c>
      <c r="E157" s="6">
        <f t="shared" si="21"/>
        <v>350</v>
      </c>
      <c r="F157" s="29" t="s">
        <v>1</v>
      </c>
      <c r="G157" s="6">
        <f t="shared" si="22"/>
        <v>350</v>
      </c>
      <c r="H157" s="8">
        <f t="shared" si="23"/>
        <v>0</v>
      </c>
      <c r="I157" t="s">
        <v>8</v>
      </c>
    </row>
    <row r="158" spans="1:9" x14ac:dyDescent="0.25">
      <c r="A158" s="4">
        <v>21</v>
      </c>
      <c r="B158" s="5" t="s">
        <v>113</v>
      </c>
      <c r="C158" s="6">
        <v>500</v>
      </c>
      <c r="D158" s="6">
        <v>5</v>
      </c>
      <c r="E158" s="6">
        <f t="shared" si="21"/>
        <v>2500</v>
      </c>
      <c r="F158" s="26" t="s">
        <v>1</v>
      </c>
      <c r="G158" s="6">
        <f t="shared" si="22"/>
        <v>2500</v>
      </c>
      <c r="H158" s="8">
        <f t="shared" si="23"/>
        <v>0</v>
      </c>
      <c r="I158" s="52" t="s">
        <v>8</v>
      </c>
    </row>
    <row r="159" spans="1:9" x14ac:dyDescent="0.25">
      <c r="A159" s="4">
        <v>22</v>
      </c>
      <c r="B159" s="5" t="s">
        <v>114</v>
      </c>
      <c r="C159" s="6">
        <v>500</v>
      </c>
      <c r="D159" s="6">
        <v>4</v>
      </c>
      <c r="E159" s="6">
        <f>PRODUCT(C159,D159)</f>
        <v>2000</v>
      </c>
      <c r="F159" s="32" t="s">
        <v>3</v>
      </c>
      <c r="G159" s="6">
        <f>IF(F159="G",E159,0)</f>
        <v>0</v>
      </c>
      <c r="H159" s="8">
        <f>IF(F159="T",E159,0)</f>
        <v>2000</v>
      </c>
      <c r="I159" s="52" t="s">
        <v>8</v>
      </c>
    </row>
    <row r="160" spans="1:9" x14ac:dyDescent="0.25">
      <c r="A160" s="4">
        <v>23</v>
      </c>
      <c r="B160" s="5" t="s">
        <v>115</v>
      </c>
      <c r="C160" s="6">
        <v>300</v>
      </c>
      <c r="D160" s="6">
        <v>4</v>
      </c>
      <c r="E160" s="6">
        <f>PRODUCT(C160,D160)</f>
        <v>1200</v>
      </c>
      <c r="F160" s="26" t="s">
        <v>1</v>
      </c>
      <c r="G160" s="6">
        <f>IF(F160="G",E160,0)</f>
        <v>1200</v>
      </c>
      <c r="H160" s="8">
        <f>IF(F160="T",E160,0)</f>
        <v>0</v>
      </c>
      <c r="I160" s="52" t="s">
        <v>8</v>
      </c>
    </row>
    <row r="161" spans="1:9" x14ac:dyDescent="0.25">
      <c r="A161" s="4"/>
      <c r="B161" s="20" t="s">
        <v>27</v>
      </c>
      <c r="C161" s="21">
        <f>SUM(C138:C158)</f>
        <v>8027</v>
      </c>
      <c r="D161" s="22"/>
      <c r="E161" s="21">
        <f>SUM(E138:E158)</f>
        <v>33817</v>
      </c>
      <c r="F161" s="29"/>
      <c r="G161" s="21">
        <f>SUM(G138:G158)</f>
        <v>7690</v>
      </c>
      <c r="H161" s="24">
        <f>SUM(H138:H158)</f>
        <v>25627</v>
      </c>
    </row>
    <row r="163" spans="1:9" x14ac:dyDescent="0.25">
      <c r="A163" s="112" t="s">
        <v>116</v>
      </c>
      <c r="B163" s="115"/>
      <c r="C163" s="1"/>
      <c r="D163" s="1"/>
      <c r="E163" s="1"/>
      <c r="F163" s="2"/>
      <c r="G163" s="1">
        <f>IF(F163="GRUNTOWA",E163,0)</f>
        <v>0</v>
      </c>
      <c r="H163" s="3">
        <f>IF(F163="tłuczniowa",E163,0)</f>
        <v>0</v>
      </c>
    </row>
    <row r="164" spans="1:9" x14ac:dyDescent="0.25">
      <c r="A164" s="4">
        <v>1</v>
      </c>
      <c r="B164" s="5" t="s">
        <v>117</v>
      </c>
      <c r="C164" s="6">
        <v>1100</v>
      </c>
      <c r="D164" s="6">
        <v>4</v>
      </c>
      <c r="E164" s="6">
        <f>PRODUCT(C164,D164)</f>
        <v>4400</v>
      </c>
      <c r="F164" s="26" t="s">
        <v>1</v>
      </c>
      <c r="G164" s="6">
        <f>IF(F164="G",E164,0)</f>
        <v>4400</v>
      </c>
      <c r="H164" s="8">
        <f>IF(F164="T",E164,0)</f>
        <v>0</v>
      </c>
      <c r="I164" t="s">
        <v>2</v>
      </c>
    </row>
    <row r="165" spans="1:9" ht="33.75" x14ac:dyDescent="0.25">
      <c r="A165" s="4">
        <v>2</v>
      </c>
      <c r="B165" s="5" t="s">
        <v>118</v>
      </c>
      <c r="C165" s="6">
        <v>1500</v>
      </c>
      <c r="D165" s="6">
        <v>4</v>
      </c>
      <c r="E165" s="6">
        <f>PRODUCT(C165,D165)</f>
        <v>6000</v>
      </c>
      <c r="F165" s="27" t="s">
        <v>3</v>
      </c>
      <c r="G165" s="6">
        <f>IF(F165="G",E165,0)</f>
        <v>0</v>
      </c>
      <c r="H165" s="8">
        <f>IF(F165="T",E165,0)</f>
        <v>6000</v>
      </c>
      <c r="I165" t="s">
        <v>2</v>
      </c>
    </row>
    <row r="166" spans="1:9" ht="22.5" x14ac:dyDescent="0.25">
      <c r="A166" s="10">
        <v>3</v>
      </c>
      <c r="B166" s="11" t="s">
        <v>119</v>
      </c>
      <c r="C166" s="12">
        <v>550</v>
      </c>
      <c r="D166" s="12">
        <v>4</v>
      </c>
      <c r="E166" s="12">
        <f>PRODUCT(C166,D166)</f>
        <v>2200</v>
      </c>
      <c r="F166" s="53" t="s">
        <v>120</v>
      </c>
      <c r="G166" s="12">
        <f>IF(F166="G",E166,0)</f>
        <v>2200</v>
      </c>
      <c r="H166" s="14">
        <f>IF(F166="T",E166,0)</f>
        <v>0</v>
      </c>
      <c r="I166" t="s">
        <v>8</v>
      </c>
    </row>
    <row r="167" spans="1:9" x14ac:dyDescent="0.25">
      <c r="A167" s="4"/>
      <c r="B167" s="20" t="s">
        <v>27</v>
      </c>
      <c r="C167" s="21">
        <f>SUM(C164:C166)</f>
        <v>3150</v>
      </c>
      <c r="D167" s="22"/>
      <c r="E167" s="21">
        <f>SUM(E164:E166)</f>
        <v>12600</v>
      </c>
      <c r="F167" s="29"/>
      <c r="G167" s="21">
        <f>SUM(G163:G166)</f>
        <v>6600</v>
      </c>
      <c r="H167" s="24">
        <f>SUM(H163:H166)</f>
        <v>6000</v>
      </c>
    </row>
    <row r="169" spans="1:9" x14ac:dyDescent="0.25">
      <c r="A169" s="112" t="s">
        <v>121</v>
      </c>
      <c r="B169" s="113"/>
      <c r="C169" s="1"/>
      <c r="D169" s="1"/>
      <c r="E169" s="1"/>
      <c r="F169" s="2"/>
      <c r="G169" s="1"/>
      <c r="H169" s="3"/>
    </row>
    <row r="170" spans="1:9" x14ac:dyDescent="0.25">
      <c r="A170" s="4">
        <v>1</v>
      </c>
      <c r="B170" s="5" t="s">
        <v>122</v>
      </c>
      <c r="C170" s="6">
        <v>460</v>
      </c>
      <c r="D170" s="6">
        <v>4.5</v>
      </c>
      <c r="E170" s="6">
        <f t="shared" ref="E170:E176" si="24">PRODUCT(C170,D170)</f>
        <v>2070</v>
      </c>
      <c r="F170" s="32" t="s">
        <v>3</v>
      </c>
      <c r="G170" s="6">
        <f t="shared" ref="G170:G176" si="25">IF(F170="G",E170,0)</f>
        <v>0</v>
      </c>
      <c r="H170" s="8">
        <f t="shared" ref="H170:H176" si="26">IF(F170="T",E170,0)</f>
        <v>2070</v>
      </c>
      <c r="I170" t="s">
        <v>2</v>
      </c>
    </row>
    <row r="171" spans="1:9" x14ac:dyDescent="0.25">
      <c r="A171" s="4">
        <v>2</v>
      </c>
      <c r="B171" s="5" t="s">
        <v>36</v>
      </c>
      <c r="C171" s="6">
        <v>603</v>
      </c>
      <c r="D171" s="6">
        <v>4</v>
      </c>
      <c r="E171" s="6">
        <f t="shared" si="24"/>
        <v>2412</v>
      </c>
      <c r="F171" s="32" t="s">
        <v>3</v>
      </c>
      <c r="G171" s="6">
        <f t="shared" si="25"/>
        <v>0</v>
      </c>
      <c r="H171" s="8">
        <f t="shared" si="26"/>
        <v>2412</v>
      </c>
      <c r="I171" t="s">
        <v>8</v>
      </c>
    </row>
    <row r="172" spans="1:9" x14ac:dyDescent="0.25">
      <c r="A172" s="4">
        <v>3</v>
      </c>
      <c r="B172" s="5" t="s">
        <v>25</v>
      </c>
      <c r="C172" s="6">
        <v>393</v>
      </c>
      <c r="D172" s="6">
        <v>4</v>
      </c>
      <c r="E172" s="6">
        <f t="shared" si="24"/>
        <v>1572</v>
      </c>
      <c r="F172" s="32" t="s">
        <v>3</v>
      </c>
      <c r="G172" s="6">
        <f t="shared" si="25"/>
        <v>0</v>
      </c>
      <c r="H172" s="8">
        <f t="shared" si="26"/>
        <v>1572</v>
      </c>
      <c r="I172" t="s">
        <v>8</v>
      </c>
    </row>
    <row r="173" spans="1:9" x14ac:dyDescent="0.25">
      <c r="A173" s="4">
        <v>4</v>
      </c>
      <c r="B173" s="5" t="s">
        <v>123</v>
      </c>
      <c r="C173" s="6">
        <v>180</v>
      </c>
      <c r="D173" s="6">
        <v>4</v>
      </c>
      <c r="E173" s="6">
        <f t="shared" si="24"/>
        <v>720</v>
      </c>
      <c r="F173" s="26" t="s">
        <v>1</v>
      </c>
      <c r="G173" s="6">
        <f t="shared" si="25"/>
        <v>720</v>
      </c>
      <c r="H173" s="8">
        <f t="shared" si="26"/>
        <v>0</v>
      </c>
      <c r="I173" t="s">
        <v>8</v>
      </c>
    </row>
    <row r="174" spans="1:9" x14ac:dyDescent="0.25">
      <c r="A174" s="4">
        <v>5</v>
      </c>
      <c r="B174" s="5" t="s">
        <v>124</v>
      </c>
      <c r="C174" s="6">
        <v>1000</v>
      </c>
      <c r="D174" s="6">
        <v>4</v>
      </c>
      <c r="E174" s="6">
        <f t="shared" si="24"/>
        <v>4000</v>
      </c>
      <c r="F174" s="26" t="s">
        <v>1</v>
      </c>
      <c r="G174" s="6">
        <f t="shared" si="25"/>
        <v>4000</v>
      </c>
      <c r="H174" s="8">
        <f t="shared" si="26"/>
        <v>0</v>
      </c>
      <c r="I174" t="s">
        <v>8</v>
      </c>
    </row>
    <row r="175" spans="1:9" x14ac:dyDescent="0.25">
      <c r="A175" s="4">
        <v>6</v>
      </c>
      <c r="B175" s="5" t="s">
        <v>125</v>
      </c>
      <c r="C175" s="6">
        <v>300</v>
      </c>
      <c r="D175" s="6">
        <v>4</v>
      </c>
      <c r="E175" s="6">
        <f t="shared" si="24"/>
        <v>1200</v>
      </c>
      <c r="F175" s="26" t="s">
        <v>1</v>
      </c>
      <c r="G175" s="6">
        <f t="shared" si="25"/>
        <v>1200</v>
      </c>
      <c r="H175" s="8">
        <f t="shared" si="26"/>
        <v>0</v>
      </c>
      <c r="I175" t="s">
        <v>8</v>
      </c>
    </row>
    <row r="176" spans="1:9" ht="22.5" x14ac:dyDescent="0.25">
      <c r="A176" s="10">
        <v>7</v>
      </c>
      <c r="B176" s="11" t="s">
        <v>126</v>
      </c>
      <c r="C176" s="12">
        <v>600</v>
      </c>
      <c r="D176" s="12">
        <v>3</v>
      </c>
      <c r="E176" s="12">
        <f t="shared" si="24"/>
        <v>1800</v>
      </c>
      <c r="F176" s="53" t="s">
        <v>120</v>
      </c>
      <c r="G176" s="12">
        <f t="shared" si="25"/>
        <v>1800</v>
      </c>
      <c r="H176" s="14">
        <f t="shared" si="26"/>
        <v>0</v>
      </c>
      <c r="I176" t="s">
        <v>8</v>
      </c>
    </row>
    <row r="177" spans="1:8" x14ac:dyDescent="0.25">
      <c r="A177" s="4"/>
      <c r="B177" s="20" t="s">
        <v>27</v>
      </c>
      <c r="C177" s="21">
        <f>SUM(C170:C176)</f>
        <v>3536</v>
      </c>
      <c r="D177" s="22"/>
      <c r="E177" s="21">
        <f>SUM(E170:E176)</f>
        <v>13774</v>
      </c>
      <c r="F177" s="29"/>
      <c r="G177" s="21">
        <f>SUM(G170:G176)</f>
        <v>7720</v>
      </c>
      <c r="H177" s="24">
        <f>SUM(H170:H176)</f>
        <v>6054</v>
      </c>
    </row>
    <row r="179" spans="1:8" x14ac:dyDescent="0.25">
      <c r="A179" s="114" t="s">
        <v>136</v>
      </c>
      <c r="B179" s="114"/>
      <c r="C179" s="57">
        <f>SUM(C27,C53,C63,C87,C103,C117,C135,C161,C167,C177)</f>
        <v>77601</v>
      </c>
      <c r="D179" s="56"/>
      <c r="E179" s="57">
        <f>SUM(E27,E53,E63,E87,E103,E117,E135,E161,E167,E177)</f>
        <v>323639.5</v>
      </c>
      <c r="F179" s="56"/>
      <c r="G179" s="57">
        <f>SUM(G27,G53,G63,G87,G103,G117,G135,G161,G167,G177)</f>
        <v>133826.5</v>
      </c>
      <c r="H179" s="57">
        <f>SUM(H27,H53,H63,H87,H103,H117,H135,H161,H167,H177)</f>
        <v>189313</v>
      </c>
    </row>
  </sheetData>
  <mergeCells count="18">
    <mergeCell ref="A29:B29"/>
    <mergeCell ref="A55:B55"/>
    <mergeCell ref="A65:B65"/>
    <mergeCell ref="A89:B89"/>
    <mergeCell ref="A179:B179"/>
    <mergeCell ref="A105:B105"/>
    <mergeCell ref="A119:B119"/>
    <mergeCell ref="A137:B137"/>
    <mergeCell ref="A163:B163"/>
    <mergeCell ref="A169:B169"/>
    <mergeCell ref="A1:H1"/>
    <mergeCell ref="A2:A3"/>
    <mergeCell ref="B2:B3"/>
    <mergeCell ref="C2:C3"/>
    <mergeCell ref="D2:D3"/>
    <mergeCell ref="E2:E3"/>
    <mergeCell ref="F2:F3"/>
    <mergeCell ref="G2:H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9D20-E8EF-46FC-8C4F-A5F97AA23C08}">
  <dimension ref="A1:H322"/>
  <sheetViews>
    <sheetView tabSelected="1" workbookViewId="0">
      <selection sqref="A1:H1"/>
    </sheetView>
  </sheetViews>
  <sheetFormatPr defaultRowHeight="15" x14ac:dyDescent="0.25"/>
  <sheetData>
    <row r="1" spans="1:8" x14ac:dyDescent="0.25">
      <c r="A1" s="116" t="s">
        <v>348</v>
      </c>
      <c r="B1" s="117"/>
      <c r="C1" s="117"/>
      <c r="D1" s="117"/>
      <c r="E1" s="117"/>
      <c r="F1" s="117"/>
      <c r="G1" s="117"/>
      <c r="H1" s="117"/>
    </row>
    <row r="2" spans="1:8" ht="15.75" thickBot="1" x14ac:dyDescent="0.3"/>
    <row r="3" spans="1:8" x14ac:dyDescent="0.25">
      <c r="A3" s="105" t="s">
        <v>127</v>
      </c>
      <c r="B3" s="107" t="s">
        <v>128</v>
      </c>
      <c r="C3" s="107" t="s">
        <v>129</v>
      </c>
      <c r="D3" s="107" t="s">
        <v>130</v>
      </c>
      <c r="E3" s="107" t="s">
        <v>131</v>
      </c>
      <c r="F3" s="107" t="s">
        <v>132</v>
      </c>
      <c r="G3" s="110" t="s">
        <v>133</v>
      </c>
      <c r="H3" s="111"/>
    </row>
    <row r="4" spans="1:8" ht="18" thickBot="1" x14ac:dyDescent="0.3">
      <c r="A4" s="106"/>
      <c r="B4" s="108"/>
      <c r="C4" s="109"/>
      <c r="D4" s="109"/>
      <c r="E4" s="109"/>
      <c r="F4" s="108"/>
      <c r="G4" s="54" t="s">
        <v>134</v>
      </c>
      <c r="H4" s="55" t="s">
        <v>135</v>
      </c>
    </row>
    <row r="5" spans="1:8" ht="15.75" thickBot="1" x14ac:dyDescent="0.3">
      <c r="A5" s="118" t="s">
        <v>137</v>
      </c>
      <c r="B5" s="119"/>
      <c r="C5" s="119"/>
      <c r="D5" s="119"/>
      <c r="E5" s="119"/>
      <c r="F5" s="119"/>
      <c r="G5" s="119"/>
      <c r="H5" s="120"/>
    </row>
    <row r="6" spans="1:8" ht="16.5" thickTop="1" thickBot="1" x14ac:dyDescent="0.3">
      <c r="A6" s="121" t="s">
        <v>138</v>
      </c>
      <c r="B6" s="122"/>
      <c r="C6" s="122"/>
      <c r="D6" s="122"/>
      <c r="E6" s="122"/>
      <c r="F6" s="122"/>
      <c r="G6" s="122"/>
      <c r="H6" s="123"/>
    </row>
    <row r="7" spans="1:8" ht="15.75" thickTop="1" x14ac:dyDescent="0.25">
      <c r="A7" s="58">
        <v>1</v>
      </c>
      <c r="B7" s="59" t="s">
        <v>139</v>
      </c>
      <c r="C7" s="60">
        <v>365</v>
      </c>
      <c r="D7" s="60">
        <v>5</v>
      </c>
      <c r="E7" s="60">
        <f>D7*C7</f>
        <v>1825</v>
      </c>
      <c r="F7" s="61" t="s">
        <v>1</v>
      </c>
      <c r="G7" s="60">
        <f>IF(F7="G",E7,0)</f>
        <v>1825</v>
      </c>
      <c r="H7" s="62">
        <f>IF(F7="T",E7,0)</f>
        <v>0</v>
      </c>
    </row>
    <row r="8" spans="1:8" ht="45" x14ac:dyDescent="0.25">
      <c r="A8" s="4">
        <v>2</v>
      </c>
      <c r="B8" s="5" t="s">
        <v>140</v>
      </c>
      <c r="C8" s="6">
        <v>300</v>
      </c>
      <c r="D8" s="6">
        <v>5</v>
      </c>
      <c r="E8" s="6">
        <f>D8*C8</f>
        <v>1500</v>
      </c>
      <c r="F8" s="63" t="s">
        <v>3</v>
      </c>
      <c r="G8" s="6">
        <f t="shared" ref="G8:G71" si="0">IF(F8="G",E8,0)</f>
        <v>0</v>
      </c>
      <c r="H8" s="8">
        <f t="shared" ref="H8:H71" si="1">IF(F8="T",E8,0)</f>
        <v>1500</v>
      </c>
    </row>
    <row r="9" spans="1:8" ht="45" x14ac:dyDescent="0.25">
      <c r="A9" s="58">
        <v>3</v>
      </c>
      <c r="B9" s="5" t="s">
        <v>141</v>
      </c>
      <c r="C9" s="6">
        <v>275</v>
      </c>
      <c r="D9" s="6">
        <v>4</v>
      </c>
      <c r="E9" s="6">
        <f>D9*C9</f>
        <v>1100</v>
      </c>
      <c r="F9" s="63" t="s">
        <v>3</v>
      </c>
      <c r="G9" s="6">
        <f t="shared" si="0"/>
        <v>0</v>
      </c>
      <c r="H9" s="8">
        <f t="shared" si="1"/>
        <v>1100</v>
      </c>
    </row>
    <row r="10" spans="1:8" ht="22.5" x14ac:dyDescent="0.25">
      <c r="A10" s="4">
        <v>4</v>
      </c>
      <c r="B10" s="5" t="s">
        <v>59</v>
      </c>
      <c r="C10" s="6">
        <v>120</v>
      </c>
      <c r="D10" s="6">
        <v>5.5</v>
      </c>
      <c r="E10" s="6">
        <f t="shared" ref="E10:E22" si="2">D10*C10</f>
        <v>660</v>
      </c>
      <c r="F10" s="63" t="s">
        <v>3</v>
      </c>
      <c r="G10" s="6">
        <f t="shared" si="0"/>
        <v>0</v>
      </c>
      <c r="H10" s="8">
        <f t="shared" si="1"/>
        <v>660</v>
      </c>
    </row>
    <row r="11" spans="1:8" x14ac:dyDescent="0.25">
      <c r="A11" s="58">
        <v>5</v>
      </c>
      <c r="B11" s="5" t="s">
        <v>142</v>
      </c>
      <c r="C11" s="6">
        <v>1079</v>
      </c>
      <c r="D11" s="6">
        <v>5</v>
      </c>
      <c r="E11" s="6">
        <f t="shared" si="2"/>
        <v>5395</v>
      </c>
      <c r="F11" s="64" t="s">
        <v>1</v>
      </c>
      <c r="G11" s="6">
        <f t="shared" si="0"/>
        <v>5395</v>
      </c>
      <c r="H11" s="8">
        <f t="shared" si="1"/>
        <v>0</v>
      </c>
    </row>
    <row r="12" spans="1:8" ht="22.5" x14ac:dyDescent="0.25">
      <c r="A12" s="4">
        <v>6</v>
      </c>
      <c r="B12" s="5" t="s">
        <v>143</v>
      </c>
      <c r="C12" s="6">
        <v>298</v>
      </c>
      <c r="D12" s="6">
        <v>5</v>
      </c>
      <c r="E12" s="6">
        <f t="shared" si="2"/>
        <v>1490</v>
      </c>
      <c r="F12" s="63" t="s">
        <v>3</v>
      </c>
      <c r="G12" s="6">
        <f t="shared" si="0"/>
        <v>0</v>
      </c>
      <c r="H12" s="8">
        <f t="shared" si="1"/>
        <v>1490</v>
      </c>
    </row>
    <row r="13" spans="1:8" x14ac:dyDescent="0.25">
      <c r="A13" s="58">
        <v>7</v>
      </c>
      <c r="B13" s="5" t="s">
        <v>144</v>
      </c>
      <c r="C13" s="6">
        <v>294</v>
      </c>
      <c r="D13" s="6">
        <v>5</v>
      </c>
      <c r="E13" s="6">
        <f t="shared" si="2"/>
        <v>1470</v>
      </c>
      <c r="F13" s="64" t="s">
        <v>1</v>
      </c>
      <c r="G13" s="6">
        <f t="shared" si="0"/>
        <v>1470</v>
      </c>
      <c r="H13" s="8">
        <f t="shared" si="1"/>
        <v>0</v>
      </c>
    </row>
    <row r="14" spans="1:8" ht="22.5" x14ac:dyDescent="0.25">
      <c r="A14" s="58">
        <v>9</v>
      </c>
      <c r="B14" s="5" t="s">
        <v>145</v>
      </c>
      <c r="C14" s="6">
        <v>267</v>
      </c>
      <c r="D14" s="6">
        <v>4</v>
      </c>
      <c r="E14" s="6">
        <f t="shared" si="2"/>
        <v>1068</v>
      </c>
      <c r="F14" s="64" t="s">
        <v>1</v>
      </c>
      <c r="G14" s="6">
        <f t="shared" si="0"/>
        <v>1068</v>
      </c>
      <c r="H14" s="8">
        <f t="shared" si="1"/>
        <v>0</v>
      </c>
    </row>
    <row r="15" spans="1:8" x14ac:dyDescent="0.25">
      <c r="A15" s="4">
        <v>10</v>
      </c>
      <c r="B15" s="5" t="s">
        <v>146</v>
      </c>
      <c r="C15" s="6">
        <v>133</v>
      </c>
      <c r="D15" s="6">
        <v>4</v>
      </c>
      <c r="E15" s="6">
        <f t="shared" si="2"/>
        <v>532</v>
      </c>
      <c r="F15" s="63" t="s">
        <v>3</v>
      </c>
      <c r="G15" s="6">
        <f t="shared" si="0"/>
        <v>0</v>
      </c>
      <c r="H15" s="8">
        <f t="shared" si="1"/>
        <v>532</v>
      </c>
    </row>
    <row r="16" spans="1:8" x14ac:dyDescent="0.25">
      <c r="A16" s="58">
        <v>11</v>
      </c>
      <c r="B16" s="5" t="s">
        <v>147</v>
      </c>
      <c r="C16" s="6">
        <v>203</v>
      </c>
      <c r="D16" s="6">
        <v>4</v>
      </c>
      <c r="E16" s="6">
        <f t="shared" si="2"/>
        <v>812</v>
      </c>
      <c r="F16" s="63" t="s">
        <v>3</v>
      </c>
      <c r="G16" s="6">
        <f t="shared" si="0"/>
        <v>0</v>
      </c>
      <c r="H16" s="8">
        <f t="shared" si="1"/>
        <v>812</v>
      </c>
    </row>
    <row r="17" spans="1:8" ht="22.5" x14ac:dyDescent="0.25">
      <c r="A17" s="4">
        <v>12</v>
      </c>
      <c r="B17" s="5" t="s">
        <v>148</v>
      </c>
      <c r="C17" s="6">
        <v>230</v>
      </c>
      <c r="D17" s="6">
        <v>5</v>
      </c>
      <c r="E17" s="6">
        <f t="shared" si="2"/>
        <v>1150</v>
      </c>
      <c r="F17" s="64" t="s">
        <v>1</v>
      </c>
      <c r="G17" s="6">
        <f t="shared" si="0"/>
        <v>1150</v>
      </c>
      <c r="H17" s="8">
        <f t="shared" si="1"/>
        <v>0</v>
      </c>
    </row>
    <row r="18" spans="1:8" ht="22.5" x14ac:dyDescent="0.25">
      <c r="A18" s="58">
        <v>13</v>
      </c>
      <c r="B18" s="5" t="s">
        <v>149</v>
      </c>
      <c r="C18" s="6">
        <v>383</v>
      </c>
      <c r="D18" s="6">
        <v>4.5</v>
      </c>
      <c r="E18" s="6">
        <f t="shared" si="2"/>
        <v>1723.5</v>
      </c>
      <c r="F18" s="64" t="s">
        <v>1</v>
      </c>
      <c r="G18" s="6">
        <f t="shared" si="0"/>
        <v>1723.5</v>
      </c>
      <c r="H18" s="8">
        <f t="shared" si="1"/>
        <v>0</v>
      </c>
    </row>
    <row r="19" spans="1:8" x14ac:dyDescent="0.25">
      <c r="A19" s="4">
        <v>14</v>
      </c>
      <c r="B19" s="5" t="s">
        <v>150</v>
      </c>
      <c r="C19" s="6">
        <v>168</v>
      </c>
      <c r="D19" s="6">
        <v>4.5</v>
      </c>
      <c r="E19" s="6">
        <f t="shared" si="2"/>
        <v>756</v>
      </c>
      <c r="F19" s="64" t="s">
        <v>1</v>
      </c>
      <c r="G19" s="6">
        <f t="shared" si="0"/>
        <v>756</v>
      </c>
      <c r="H19" s="8">
        <f t="shared" si="1"/>
        <v>0</v>
      </c>
    </row>
    <row r="20" spans="1:8" ht="22.5" x14ac:dyDescent="0.25">
      <c r="A20" s="58">
        <v>15</v>
      </c>
      <c r="B20" s="5" t="s">
        <v>151</v>
      </c>
      <c r="C20" s="6">
        <v>40</v>
      </c>
      <c r="D20" s="6">
        <v>4</v>
      </c>
      <c r="E20" s="6">
        <f t="shared" si="2"/>
        <v>160</v>
      </c>
      <c r="F20" s="64" t="s">
        <v>1</v>
      </c>
      <c r="G20" s="6">
        <f t="shared" si="0"/>
        <v>160</v>
      </c>
      <c r="H20" s="8">
        <f t="shared" si="1"/>
        <v>0</v>
      </c>
    </row>
    <row r="21" spans="1:8" ht="22.5" x14ac:dyDescent="0.25">
      <c r="A21" s="4">
        <v>16</v>
      </c>
      <c r="B21" s="5" t="s">
        <v>152</v>
      </c>
      <c r="C21" s="6">
        <v>208</v>
      </c>
      <c r="D21" s="6">
        <v>4.5</v>
      </c>
      <c r="E21" s="6">
        <f t="shared" si="2"/>
        <v>936</v>
      </c>
      <c r="F21" s="64" t="s">
        <v>1</v>
      </c>
      <c r="G21" s="6">
        <f t="shared" si="0"/>
        <v>936</v>
      </c>
      <c r="H21" s="8">
        <f t="shared" si="1"/>
        <v>0</v>
      </c>
    </row>
    <row r="22" spans="1:8" x14ac:dyDescent="0.25">
      <c r="A22" s="58">
        <v>17</v>
      </c>
      <c r="B22" s="5" t="s">
        <v>153</v>
      </c>
      <c r="C22" s="6">
        <v>237</v>
      </c>
      <c r="D22" s="6">
        <v>4</v>
      </c>
      <c r="E22" s="6">
        <f t="shared" si="2"/>
        <v>948</v>
      </c>
      <c r="F22" s="63" t="s">
        <v>3</v>
      </c>
      <c r="G22" s="6">
        <f t="shared" si="0"/>
        <v>0</v>
      </c>
      <c r="H22" s="8">
        <f t="shared" si="1"/>
        <v>948</v>
      </c>
    </row>
    <row r="23" spans="1:8" x14ac:dyDescent="0.25">
      <c r="A23" s="4"/>
      <c r="B23" s="20" t="s">
        <v>27</v>
      </c>
      <c r="C23" s="21">
        <f>SUM(C7:C22)</f>
        <v>4600</v>
      </c>
      <c r="D23" s="22"/>
      <c r="E23" s="21">
        <f>SUM(E7:E22)</f>
        <v>21525.5</v>
      </c>
      <c r="F23" s="65"/>
      <c r="G23" s="66"/>
      <c r="H23" s="67"/>
    </row>
    <row r="24" spans="1:8" ht="15.75" thickBot="1" x14ac:dyDescent="0.3">
      <c r="A24" s="33"/>
      <c r="B24" s="34"/>
      <c r="C24" s="35"/>
      <c r="D24" s="35"/>
      <c r="E24" s="35"/>
      <c r="F24" s="68"/>
      <c r="G24" s="37"/>
      <c r="H24" s="38"/>
    </row>
    <row r="25" spans="1:8" ht="16.5" thickTop="1" thickBot="1" x14ac:dyDescent="0.3">
      <c r="A25" s="69" t="s">
        <v>154</v>
      </c>
      <c r="B25" s="70"/>
      <c r="C25" s="71"/>
      <c r="D25" s="71"/>
      <c r="E25" s="71"/>
      <c r="F25" s="70"/>
      <c r="G25" s="71"/>
      <c r="H25" s="72"/>
    </row>
    <row r="26" spans="1:8" ht="23.25" thickTop="1" x14ac:dyDescent="0.25">
      <c r="A26" s="58">
        <v>1</v>
      </c>
      <c r="B26" s="59" t="s">
        <v>155</v>
      </c>
      <c r="C26" s="60">
        <v>254</v>
      </c>
      <c r="D26" s="60">
        <v>6</v>
      </c>
      <c r="E26" s="60">
        <f t="shared" ref="E26:E54" si="3">D26*C26</f>
        <v>1524</v>
      </c>
      <c r="F26" s="61" t="s">
        <v>1</v>
      </c>
      <c r="G26" s="60">
        <f t="shared" si="0"/>
        <v>1524</v>
      </c>
      <c r="H26" s="62">
        <f t="shared" si="1"/>
        <v>0</v>
      </c>
    </row>
    <row r="27" spans="1:8" ht="22.5" x14ac:dyDescent="0.25">
      <c r="A27" s="4">
        <v>2</v>
      </c>
      <c r="B27" s="5" t="s">
        <v>156</v>
      </c>
      <c r="C27" s="6">
        <v>347</v>
      </c>
      <c r="D27" s="6">
        <v>6</v>
      </c>
      <c r="E27" s="6">
        <f t="shared" si="3"/>
        <v>2082</v>
      </c>
      <c r="F27" s="64" t="s">
        <v>1</v>
      </c>
      <c r="G27" s="6">
        <f t="shared" si="0"/>
        <v>2082</v>
      </c>
      <c r="H27" s="8">
        <f t="shared" si="1"/>
        <v>0</v>
      </c>
    </row>
    <row r="28" spans="1:8" ht="22.5" x14ac:dyDescent="0.25">
      <c r="A28" s="4">
        <v>3</v>
      </c>
      <c r="B28" s="5" t="s">
        <v>157</v>
      </c>
      <c r="C28" s="6">
        <v>200</v>
      </c>
      <c r="D28" s="6">
        <v>4.5</v>
      </c>
      <c r="E28" s="6">
        <f t="shared" si="3"/>
        <v>900</v>
      </c>
      <c r="F28" s="64" t="s">
        <v>1</v>
      </c>
      <c r="G28" s="6">
        <f t="shared" si="0"/>
        <v>900</v>
      </c>
      <c r="H28" s="8">
        <f t="shared" si="1"/>
        <v>0</v>
      </c>
    </row>
    <row r="29" spans="1:8" ht="22.5" x14ac:dyDescent="0.25">
      <c r="A29" s="4">
        <v>4</v>
      </c>
      <c r="B29" s="5" t="s">
        <v>158</v>
      </c>
      <c r="C29" s="6">
        <v>167</v>
      </c>
      <c r="D29" s="6">
        <v>5</v>
      </c>
      <c r="E29" s="6">
        <f t="shared" si="3"/>
        <v>835</v>
      </c>
      <c r="F29" s="64" t="s">
        <v>1</v>
      </c>
      <c r="G29" s="6">
        <f t="shared" si="0"/>
        <v>835</v>
      </c>
      <c r="H29" s="8">
        <f t="shared" si="1"/>
        <v>0</v>
      </c>
    </row>
    <row r="30" spans="1:8" ht="22.5" x14ac:dyDescent="0.25">
      <c r="A30" s="4">
        <v>5</v>
      </c>
      <c r="B30" s="5" t="s">
        <v>94</v>
      </c>
      <c r="C30" s="6">
        <v>127</v>
      </c>
      <c r="D30" s="6">
        <v>5</v>
      </c>
      <c r="E30" s="6">
        <f t="shared" si="3"/>
        <v>635</v>
      </c>
      <c r="F30" s="64" t="s">
        <v>1</v>
      </c>
      <c r="G30" s="6">
        <f t="shared" si="0"/>
        <v>635</v>
      </c>
      <c r="H30" s="8">
        <f t="shared" si="1"/>
        <v>0</v>
      </c>
    </row>
    <row r="31" spans="1:8" x14ac:dyDescent="0.25">
      <c r="A31" s="4">
        <v>6</v>
      </c>
      <c r="B31" s="5" t="s">
        <v>76</v>
      </c>
      <c r="C31" s="6">
        <v>127</v>
      </c>
      <c r="D31" s="6">
        <v>5</v>
      </c>
      <c r="E31" s="6">
        <f t="shared" si="3"/>
        <v>635</v>
      </c>
      <c r="F31" s="64" t="s">
        <v>1</v>
      </c>
      <c r="G31" s="6">
        <f t="shared" si="0"/>
        <v>635</v>
      </c>
      <c r="H31" s="8">
        <f t="shared" si="1"/>
        <v>0</v>
      </c>
    </row>
    <row r="32" spans="1:8" ht="22.5" x14ac:dyDescent="0.25">
      <c r="A32" s="4">
        <v>7</v>
      </c>
      <c r="B32" s="5" t="s">
        <v>159</v>
      </c>
      <c r="C32" s="6">
        <v>202</v>
      </c>
      <c r="D32" s="6">
        <v>6</v>
      </c>
      <c r="E32" s="6">
        <f t="shared" si="3"/>
        <v>1212</v>
      </c>
      <c r="F32" s="64" t="s">
        <v>1</v>
      </c>
      <c r="G32" s="6">
        <f t="shared" si="0"/>
        <v>1212</v>
      </c>
      <c r="H32" s="8">
        <f t="shared" si="1"/>
        <v>0</v>
      </c>
    </row>
    <row r="33" spans="1:8" ht="22.5" x14ac:dyDescent="0.25">
      <c r="A33" s="4">
        <v>10</v>
      </c>
      <c r="B33" s="5" t="s">
        <v>160</v>
      </c>
      <c r="C33" s="6">
        <v>185</v>
      </c>
      <c r="D33" s="6">
        <v>6</v>
      </c>
      <c r="E33" s="6">
        <f t="shared" si="3"/>
        <v>1110</v>
      </c>
      <c r="F33" s="64" t="s">
        <v>1</v>
      </c>
      <c r="G33" s="6">
        <f t="shared" si="0"/>
        <v>1110</v>
      </c>
      <c r="H33" s="8">
        <f t="shared" si="1"/>
        <v>0</v>
      </c>
    </row>
    <row r="34" spans="1:8" ht="22.5" x14ac:dyDescent="0.25">
      <c r="A34" s="4">
        <v>11</v>
      </c>
      <c r="B34" s="5" t="s">
        <v>97</v>
      </c>
      <c r="C34" s="6">
        <v>133</v>
      </c>
      <c r="D34" s="6">
        <v>5</v>
      </c>
      <c r="E34" s="6">
        <f t="shared" si="3"/>
        <v>665</v>
      </c>
      <c r="F34" s="64" t="s">
        <v>1</v>
      </c>
      <c r="G34" s="6">
        <f t="shared" si="0"/>
        <v>665</v>
      </c>
      <c r="H34" s="8">
        <f t="shared" si="1"/>
        <v>0</v>
      </c>
    </row>
    <row r="35" spans="1:8" ht="22.5" x14ac:dyDescent="0.25">
      <c r="A35" s="4">
        <v>12</v>
      </c>
      <c r="B35" s="5" t="s">
        <v>161</v>
      </c>
      <c r="C35" s="6">
        <v>150</v>
      </c>
      <c r="D35" s="6">
        <v>5</v>
      </c>
      <c r="E35" s="6">
        <f t="shared" si="3"/>
        <v>750</v>
      </c>
      <c r="F35" s="64" t="s">
        <v>1</v>
      </c>
      <c r="G35" s="6">
        <f t="shared" si="0"/>
        <v>750</v>
      </c>
      <c r="H35" s="8">
        <f t="shared" si="1"/>
        <v>0</v>
      </c>
    </row>
    <row r="36" spans="1:8" ht="22.5" x14ac:dyDescent="0.25">
      <c r="A36" s="4">
        <v>13</v>
      </c>
      <c r="B36" s="5" t="s">
        <v>162</v>
      </c>
      <c r="C36" s="6">
        <v>146</v>
      </c>
      <c r="D36" s="6">
        <v>5</v>
      </c>
      <c r="E36" s="6">
        <f t="shared" si="3"/>
        <v>730</v>
      </c>
      <c r="F36" s="64" t="s">
        <v>1</v>
      </c>
      <c r="G36" s="6">
        <f t="shared" si="0"/>
        <v>730</v>
      </c>
      <c r="H36" s="8">
        <f t="shared" si="1"/>
        <v>0</v>
      </c>
    </row>
    <row r="37" spans="1:8" ht="22.5" x14ac:dyDescent="0.25">
      <c r="A37" s="4">
        <v>14</v>
      </c>
      <c r="B37" s="5" t="s">
        <v>163</v>
      </c>
      <c r="C37" s="6">
        <v>150</v>
      </c>
      <c r="D37" s="6">
        <v>6</v>
      </c>
      <c r="E37" s="6">
        <f t="shared" si="3"/>
        <v>900</v>
      </c>
      <c r="F37" s="63" t="s">
        <v>3</v>
      </c>
      <c r="G37" s="6">
        <f t="shared" si="0"/>
        <v>0</v>
      </c>
      <c r="H37" s="8">
        <f t="shared" si="1"/>
        <v>900</v>
      </c>
    </row>
    <row r="38" spans="1:8" ht="22.5" x14ac:dyDescent="0.25">
      <c r="A38" s="4">
        <v>15</v>
      </c>
      <c r="B38" s="5" t="s">
        <v>164</v>
      </c>
      <c r="C38" s="6">
        <v>122</v>
      </c>
      <c r="D38" s="6">
        <v>5</v>
      </c>
      <c r="E38" s="6">
        <f t="shared" si="3"/>
        <v>610</v>
      </c>
      <c r="F38" s="63" t="s">
        <v>3</v>
      </c>
      <c r="G38" s="6">
        <f t="shared" si="0"/>
        <v>0</v>
      </c>
      <c r="H38" s="8">
        <f t="shared" si="1"/>
        <v>610</v>
      </c>
    </row>
    <row r="39" spans="1:8" ht="22.5" x14ac:dyDescent="0.25">
      <c r="A39" s="4">
        <v>16</v>
      </c>
      <c r="B39" s="5" t="s">
        <v>165</v>
      </c>
      <c r="C39" s="6">
        <v>304</v>
      </c>
      <c r="D39" s="6">
        <v>5</v>
      </c>
      <c r="E39" s="6">
        <f t="shared" si="3"/>
        <v>1520</v>
      </c>
      <c r="F39" s="63" t="s">
        <v>3</v>
      </c>
      <c r="G39" s="6">
        <f t="shared" si="0"/>
        <v>0</v>
      </c>
      <c r="H39" s="8">
        <f t="shared" si="1"/>
        <v>1520</v>
      </c>
    </row>
    <row r="40" spans="1:8" ht="22.5" x14ac:dyDescent="0.25">
      <c r="A40" s="4">
        <v>17</v>
      </c>
      <c r="B40" s="5" t="s">
        <v>166</v>
      </c>
      <c r="C40" s="6">
        <v>635</v>
      </c>
      <c r="D40" s="6">
        <v>5</v>
      </c>
      <c r="E40" s="6">
        <f t="shared" si="3"/>
        <v>3175</v>
      </c>
      <c r="F40" s="63" t="s">
        <v>3</v>
      </c>
      <c r="G40" s="6">
        <f t="shared" si="0"/>
        <v>0</v>
      </c>
      <c r="H40" s="8">
        <f t="shared" si="1"/>
        <v>3175</v>
      </c>
    </row>
    <row r="41" spans="1:8" ht="33.75" x14ac:dyDescent="0.25">
      <c r="A41" s="4">
        <v>18</v>
      </c>
      <c r="B41" s="5" t="s">
        <v>167</v>
      </c>
      <c r="C41" s="6">
        <v>180</v>
      </c>
      <c r="D41" s="6">
        <v>4</v>
      </c>
      <c r="E41" s="6">
        <f t="shared" si="3"/>
        <v>720</v>
      </c>
      <c r="F41" s="63" t="s">
        <v>3</v>
      </c>
      <c r="G41" s="6">
        <f t="shared" si="0"/>
        <v>0</v>
      </c>
      <c r="H41" s="8">
        <f t="shared" si="1"/>
        <v>720</v>
      </c>
    </row>
    <row r="42" spans="1:8" ht="33.75" x14ac:dyDescent="0.25">
      <c r="A42" s="4">
        <v>19</v>
      </c>
      <c r="B42" s="5" t="s">
        <v>168</v>
      </c>
      <c r="C42" s="6">
        <v>229</v>
      </c>
      <c r="D42" s="6">
        <v>4</v>
      </c>
      <c r="E42" s="6">
        <f t="shared" si="3"/>
        <v>916</v>
      </c>
      <c r="F42" s="63" t="s">
        <v>3</v>
      </c>
      <c r="G42" s="6">
        <f t="shared" si="0"/>
        <v>0</v>
      </c>
      <c r="H42" s="8">
        <f t="shared" si="1"/>
        <v>916</v>
      </c>
    </row>
    <row r="43" spans="1:8" x14ac:dyDescent="0.25">
      <c r="A43" s="4">
        <v>20</v>
      </c>
      <c r="B43" s="5" t="s">
        <v>169</v>
      </c>
      <c r="C43" s="6">
        <v>500</v>
      </c>
      <c r="D43" s="6">
        <v>6</v>
      </c>
      <c r="E43" s="6">
        <f t="shared" si="3"/>
        <v>3000</v>
      </c>
      <c r="F43" s="64" t="s">
        <v>1</v>
      </c>
      <c r="G43" s="6">
        <f t="shared" si="0"/>
        <v>3000</v>
      </c>
      <c r="H43" s="8">
        <f t="shared" si="1"/>
        <v>0</v>
      </c>
    </row>
    <row r="44" spans="1:8" ht="22.5" x14ac:dyDescent="0.25">
      <c r="A44" s="4">
        <v>21</v>
      </c>
      <c r="B44" s="5" t="s">
        <v>170</v>
      </c>
      <c r="C44" s="6">
        <v>310</v>
      </c>
      <c r="D44" s="6">
        <v>4</v>
      </c>
      <c r="E44" s="6">
        <f t="shared" si="3"/>
        <v>1240</v>
      </c>
      <c r="F44" s="73" t="s">
        <v>3</v>
      </c>
      <c r="G44" s="6">
        <f t="shared" si="0"/>
        <v>0</v>
      </c>
      <c r="H44" s="8">
        <f t="shared" si="1"/>
        <v>1240</v>
      </c>
    </row>
    <row r="45" spans="1:8" ht="22.5" x14ac:dyDescent="0.25">
      <c r="A45" s="4">
        <v>22</v>
      </c>
      <c r="B45" s="5" t="s">
        <v>171</v>
      </c>
      <c r="C45" s="6">
        <v>900</v>
      </c>
      <c r="D45" s="6">
        <v>4</v>
      </c>
      <c r="E45" s="6">
        <f t="shared" si="3"/>
        <v>3600</v>
      </c>
      <c r="F45" s="63" t="s">
        <v>3</v>
      </c>
      <c r="G45" s="6">
        <f t="shared" si="0"/>
        <v>0</v>
      </c>
      <c r="H45" s="8">
        <f t="shared" si="1"/>
        <v>3600</v>
      </c>
    </row>
    <row r="46" spans="1:8" ht="22.5" x14ac:dyDescent="0.25">
      <c r="A46" s="4">
        <v>23</v>
      </c>
      <c r="B46" s="5" t="s">
        <v>172</v>
      </c>
      <c r="C46" s="6">
        <v>195</v>
      </c>
      <c r="D46" s="6">
        <v>4</v>
      </c>
      <c r="E46" s="6">
        <f t="shared" si="3"/>
        <v>780</v>
      </c>
      <c r="F46" s="64" t="s">
        <v>1</v>
      </c>
      <c r="G46" s="6">
        <f t="shared" si="0"/>
        <v>780</v>
      </c>
      <c r="H46" s="8">
        <f t="shared" si="1"/>
        <v>0</v>
      </c>
    </row>
    <row r="47" spans="1:8" x14ac:dyDescent="0.25">
      <c r="A47" s="4">
        <v>24</v>
      </c>
      <c r="B47" s="5" t="s">
        <v>173</v>
      </c>
      <c r="C47" s="6">
        <v>286</v>
      </c>
      <c r="D47" s="6">
        <v>4</v>
      </c>
      <c r="E47" s="6">
        <f t="shared" si="3"/>
        <v>1144</v>
      </c>
      <c r="F47" s="63" t="s">
        <v>3</v>
      </c>
      <c r="G47" s="6">
        <f t="shared" si="0"/>
        <v>0</v>
      </c>
      <c r="H47" s="8">
        <f t="shared" si="1"/>
        <v>1144</v>
      </c>
    </row>
    <row r="48" spans="1:8" ht="22.5" x14ac:dyDescent="0.25">
      <c r="A48" s="4">
        <v>25</v>
      </c>
      <c r="B48" s="5" t="s">
        <v>174</v>
      </c>
      <c r="C48" s="6">
        <v>250</v>
      </c>
      <c r="D48" s="6">
        <v>5</v>
      </c>
      <c r="E48" s="6">
        <f t="shared" si="3"/>
        <v>1250</v>
      </c>
      <c r="F48" s="64" t="s">
        <v>1</v>
      </c>
      <c r="G48" s="6">
        <f t="shared" si="0"/>
        <v>1250</v>
      </c>
      <c r="H48" s="8">
        <f t="shared" si="1"/>
        <v>0</v>
      </c>
    </row>
    <row r="49" spans="1:8" x14ac:dyDescent="0.25">
      <c r="A49" s="4">
        <v>26</v>
      </c>
      <c r="B49" s="5" t="s">
        <v>175</v>
      </c>
      <c r="C49" s="6">
        <v>1010</v>
      </c>
      <c r="D49" s="6">
        <v>4.5</v>
      </c>
      <c r="E49" s="6">
        <f t="shared" si="3"/>
        <v>4545</v>
      </c>
      <c r="F49" s="64" t="s">
        <v>1</v>
      </c>
      <c r="G49" s="6">
        <f t="shared" si="0"/>
        <v>4545</v>
      </c>
      <c r="H49" s="8">
        <f t="shared" si="1"/>
        <v>0</v>
      </c>
    </row>
    <row r="50" spans="1:8" x14ac:dyDescent="0.25">
      <c r="A50" s="4">
        <v>27</v>
      </c>
      <c r="B50" s="5" t="s">
        <v>176</v>
      </c>
      <c r="C50" s="6">
        <v>138</v>
      </c>
      <c r="D50" s="6">
        <v>5</v>
      </c>
      <c r="E50" s="6">
        <f t="shared" si="3"/>
        <v>690</v>
      </c>
      <c r="F50" s="63" t="s">
        <v>3</v>
      </c>
      <c r="G50" s="6">
        <f t="shared" si="0"/>
        <v>0</v>
      </c>
      <c r="H50" s="8">
        <f t="shared" si="1"/>
        <v>690</v>
      </c>
    </row>
    <row r="51" spans="1:8" x14ac:dyDescent="0.25">
      <c r="A51" s="4">
        <v>28</v>
      </c>
      <c r="B51" s="5" t="s">
        <v>177</v>
      </c>
      <c r="C51" s="6">
        <v>169</v>
      </c>
      <c r="D51" s="6">
        <v>4</v>
      </c>
      <c r="E51" s="6">
        <f t="shared" si="3"/>
        <v>676</v>
      </c>
      <c r="F51" s="63" t="s">
        <v>3</v>
      </c>
      <c r="G51" s="6">
        <f t="shared" si="0"/>
        <v>0</v>
      </c>
      <c r="H51" s="8">
        <f t="shared" si="1"/>
        <v>676</v>
      </c>
    </row>
    <row r="52" spans="1:8" ht="33.75" x14ac:dyDescent="0.25">
      <c r="A52" s="4">
        <v>29</v>
      </c>
      <c r="B52" s="5" t="s">
        <v>178</v>
      </c>
      <c r="C52" s="6">
        <v>272</v>
      </c>
      <c r="D52" s="6">
        <v>4</v>
      </c>
      <c r="E52" s="6">
        <f t="shared" si="3"/>
        <v>1088</v>
      </c>
      <c r="F52" s="63" t="s">
        <v>3</v>
      </c>
      <c r="G52" s="6">
        <f t="shared" si="0"/>
        <v>0</v>
      </c>
      <c r="H52" s="8">
        <f t="shared" si="1"/>
        <v>1088</v>
      </c>
    </row>
    <row r="53" spans="1:8" ht="22.5" x14ac:dyDescent="0.25">
      <c r="A53" s="4">
        <v>30</v>
      </c>
      <c r="B53" s="5" t="s">
        <v>179</v>
      </c>
      <c r="C53" s="6">
        <v>153</v>
      </c>
      <c r="D53" s="6">
        <v>4</v>
      </c>
      <c r="E53" s="6">
        <f t="shared" si="3"/>
        <v>612</v>
      </c>
      <c r="F53" s="63" t="s">
        <v>3</v>
      </c>
      <c r="G53" s="6">
        <f t="shared" si="0"/>
        <v>0</v>
      </c>
      <c r="H53" s="8">
        <f t="shared" si="1"/>
        <v>612</v>
      </c>
    </row>
    <row r="54" spans="1:8" ht="22.5" x14ac:dyDescent="0.25">
      <c r="A54" s="4">
        <v>31</v>
      </c>
      <c r="B54" s="5" t="s">
        <v>180</v>
      </c>
      <c r="C54" s="6">
        <v>200</v>
      </c>
      <c r="D54" s="6">
        <v>4</v>
      </c>
      <c r="E54" s="6">
        <f t="shared" si="3"/>
        <v>800</v>
      </c>
      <c r="F54" s="64" t="s">
        <v>1</v>
      </c>
      <c r="G54" s="6">
        <f t="shared" si="0"/>
        <v>800</v>
      </c>
      <c r="H54" s="8">
        <f t="shared" si="1"/>
        <v>0</v>
      </c>
    </row>
    <row r="55" spans="1:8" x14ac:dyDescent="0.25">
      <c r="A55" s="4"/>
      <c r="B55" s="20" t="s">
        <v>27</v>
      </c>
      <c r="C55" s="21">
        <f>SUM(C26:C54)</f>
        <v>8041</v>
      </c>
      <c r="D55" s="22"/>
      <c r="E55" s="21">
        <f>SUM(E26:E54)</f>
        <v>38344</v>
      </c>
      <c r="F55" s="65"/>
      <c r="G55" s="66"/>
      <c r="H55" s="67"/>
    </row>
    <row r="56" spans="1:8" ht="15.75" thickBot="1" x14ac:dyDescent="0.3">
      <c r="A56" s="33"/>
      <c r="B56" s="34"/>
      <c r="C56" s="35"/>
      <c r="D56" s="35"/>
      <c r="E56" s="35"/>
      <c r="F56" s="68"/>
      <c r="G56" s="37"/>
      <c r="H56" s="38"/>
    </row>
    <row r="57" spans="1:8" ht="16.5" thickTop="1" thickBot="1" x14ac:dyDescent="0.3">
      <c r="A57" s="121" t="s">
        <v>181</v>
      </c>
      <c r="B57" s="122"/>
      <c r="C57" s="74"/>
      <c r="D57" s="74"/>
      <c r="E57" s="74"/>
      <c r="F57" s="75"/>
      <c r="G57" s="74"/>
      <c r="H57" s="76"/>
    </row>
    <row r="58" spans="1:8" ht="23.25" thickTop="1" x14ac:dyDescent="0.25">
      <c r="A58" s="58">
        <v>1</v>
      </c>
      <c r="B58" s="59" t="s">
        <v>182</v>
      </c>
      <c r="C58" s="60">
        <v>100</v>
      </c>
      <c r="D58" s="60">
        <v>6</v>
      </c>
      <c r="E58" s="60">
        <f>D58*C58</f>
        <v>600</v>
      </c>
      <c r="F58" s="61" t="s">
        <v>1</v>
      </c>
      <c r="G58" s="60">
        <f t="shared" si="0"/>
        <v>600</v>
      </c>
      <c r="H58" s="62">
        <f t="shared" si="1"/>
        <v>0</v>
      </c>
    </row>
    <row r="59" spans="1:8" x14ac:dyDescent="0.25">
      <c r="A59" s="4">
        <v>2</v>
      </c>
      <c r="B59" s="5" t="s">
        <v>183</v>
      </c>
      <c r="C59" s="6">
        <v>50</v>
      </c>
      <c r="D59" s="6">
        <v>8</v>
      </c>
      <c r="E59" s="6">
        <f>D59*C59</f>
        <v>400</v>
      </c>
      <c r="F59" s="63" t="s">
        <v>3</v>
      </c>
      <c r="G59" s="6">
        <f t="shared" si="0"/>
        <v>0</v>
      </c>
      <c r="H59" s="8">
        <f t="shared" si="1"/>
        <v>400</v>
      </c>
    </row>
    <row r="60" spans="1:8" x14ac:dyDescent="0.25">
      <c r="A60" s="4">
        <v>5</v>
      </c>
      <c r="B60" s="5" t="s">
        <v>20</v>
      </c>
      <c r="C60" s="6">
        <v>325</v>
      </c>
      <c r="D60" s="6">
        <v>4</v>
      </c>
      <c r="E60" s="6">
        <f t="shared" ref="E60:E88" si="4">D60*C60</f>
        <v>1300</v>
      </c>
      <c r="F60" s="64" t="s">
        <v>1</v>
      </c>
      <c r="G60" s="6">
        <f t="shared" si="0"/>
        <v>1300</v>
      </c>
      <c r="H60" s="8">
        <f t="shared" si="1"/>
        <v>0</v>
      </c>
    </row>
    <row r="61" spans="1:8" ht="22.5" x14ac:dyDescent="0.25">
      <c r="A61" s="4">
        <v>6</v>
      </c>
      <c r="B61" s="5" t="s">
        <v>184</v>
      </c>
      <c r="C61" s="6">
        <v>150</v>
      </c>
      <c r="D61" s="6">
        <v>4</v>
      </c>
      <c r="E61" s="6">
        <f t="shared" si="4"/>
        <v>600</v>
      </c>
      <c r="F61" s="63" t="s">
        <v>3</v>
      </c>
      <c r="G61" s="6">
        <f t="shared" si="0"/>
        <v>0</v>
      </c>
      <c r="H61" s="8">
        <f t="shared" si="1"/>
        <v>600</v>
      </c>
    </row>
    <row r="62" spans="1:8" x14ac:dyDescent="0.25">
      <c r="A62" s="4">
        <v>7</v>
      </c>
      <c r="B62" s="5" t="s">
        <v>185</v>
      </c>
      <c r="C62" s="6">
        <v>295</v>
      </c>
      <c r="D62" s="6">
        <v>3.5</v>
      </c>
      <c r="E62" s="6">
        <f t="shared" si="4"/>
        <v>1032.5</v>
      </c>
      <c r="F62" s="64" t="s">
        <v>1</v>
      </c>
      <c r="G62" s="6">
        <f t="shared" si="0"/>
        <v>1032.5</v>
      </c>
      <c r="H62" s="8">
        <f t="shared" si="1"/>
        <v>0</v>
      </c>
    </row>
    <row r="63" spans="1:8" ht="22.5" x14ac:dyDescent="0.25">
      <c r="A63" s="4">
        <v>8</v>
      </c>
      <c r="B63" s="5" t="s">
        <v>61</v>
      </c>
      <c r="C63" s="6">
        <v>131</v>
      </c>
      <c r="D63" s="6">
        <v>4</v>
      </c>
      <c r="E63" s="6">
        <f t="shared" si="4"/>
        <v>524</v>
      </c>
      <c r="F63" s="64" t="s">
        <v>1</v>
      </c>
      <c r="G63" s="6">
        <f t="shared" si="0"/>
        <v>524</v>
      </c>
      <c r="H63" s="8">
        <f t="shared" si="1"/>
        <v>0</v>
      </c>
    </row>
    <row r="64" spans="1:8" x14ac:dyDescent="0.25">
      <c r="A64" s="4">
        <v>9</v>
      </c>
      <c r="B64" s="5" t="s">
        <v>82</v>
      </c>
      <c r="C64" s="6">
        <v>250</v>
      </c>
      <c r="D64" s="6">
        <v>4</v>
      </c>
      <c r="E64" s="6">
        <f t="shared" si="4"/>
        <v>1000</v>
      </c>
      <c r="F64" s="64" t="s">
        <v>1</v>
      </c>
      <c r="G64" s="6">
        <f t="shared" si="0"/>
        <v>1000</v>
      </c>
      <c r="H64" s="8">
        <f t="shared" si="1"/>
        <v>0</v>
      </c>
    </row>
    <row r="65" spans="1:8" ht="22.5" x14ac:dyDescent="0.25">
      <c r="A65" s="4">
        <v>10</v>
      </c>
      <c r="B65" s="5" t="s">
        <v>186</v>
      </c>
      <c r="C65" s="6">
        <v>203</v>
      </c>
      <c r="D65" s="6">
        <v>4</v>
      </c>
      <c r="E65" s="6">
        <f t="shared" si="4"/>
        <v>812</v>
      </c>
      <c r="F65" s="64" t="s">
        <v>1</v>
      </c>
      <c r="G65" s="6">
        <f t="shared" si="0"/>
        <v>812</v>
      </c>
      <c r="H65" s="8">
        <f t="shared" si="1"/>
        <v>0</v>
      </c>
    </row>
    <row r="66" spans="1:8" ht="22.5" x14ac:dyDescent="0.25">
      <c r="A66" s="4">
        <v>11</v>
      </c>
      <c r="B66" s="5" t="s">
        <v>187</v>
      </c>
      <c r="C66" s="6">
        <v>134</v>
      </c>
      <c r="D66" s="6">
        <v>4</v>
      </c>
      <c r="E66" s="6">
        <f t="shared" si="4"/>
        <v>536</v>
      </c>
      <c r="F66" s="64" t="s">
        <v>1</v>
      </c>
      <c r="G66" s="6">
        <f t="shared" si="0"/>
        <v>536</v>
      </c>
      <c r="H66" s="8">
        <f t="shared" si="1"/>
        <v>0</v>
      </c>
    </row>
    <row r="67" spans="1:8" ht="22.5" x14ac:dyDescent="0.25">
      <c r="A67" s="4">
        <v>12</v>
      </c>
      <c r="B67" s="5" t="s">
        <v>188</v>
      </c>
      <c r="C67" s="6">
        <v>120</v>
      </c>
      <c r="D67" s="6">
        <v>4</v>
      </c>
      <c r="E67" s="6">
        <f t="shared" si="4"/>
        <v>480</v>
      </c>
      <c r="F67" s="63" t="s">
        <v>3</v>
      </c>
      <c r="G67" s="6">
        <f t="shared" si="0"/>
        <v>0</v>
      </c>
      <c r="H67" s="8">
        <f t="shared" si="1"/>
        <v>480</v>
      </c>
    </row>
    <row r="68" spans="1:8" ht="33.75" x14ac:dyDescent="0.25">
      <c r="A68" s="4">
        <v>13</v>
      </c>
      <c r="B68" s="5" t="s">
        <v>189</v>
      </c>
      <c r="C68" s="6">
        <v>180</v>
      </c>
      <c r="D68" s="6">
        <v>4</v>
      </c>
      <c r="E68" s="6">
        <f t="shared" si="4"/>
        <v>720</v>
      </c>
      <c r="F68" s="64" t="s">
        <v>1</v>
      </c>
      <c r="G68" s="6">
        <f t="shared" si="0"/>
        <v>720</v>
      </c>
      <c r="H68" s="8">
        <f t="shared" si="1"/>
        <v>0</v>
      </c>
    </row>
    <row r="69" spans="1:8" ht="45" x14ac:dyDescent="0.25">
      <c r="A69" s="4">
        <v>14</v>
      </c>
      <c r="B69" s="5" t="s">
        <v>190</v>
      </c>
      <c r="C69" s="6">
        <v>127</v>
      </c>
      <c r="D69" s="6">
        <v>4</v>
      </c>
      <c r="E69" s="6">
        <f t="shared" si="4"/>
        <v>508</v>
      </c>
      <c r="F69" s="77" t="s">
        <v>1</v>
      </c>
      <c r="G69" s="6">
        <f t="shared" si="0"/>
        <v>508</v>
      </c>
      <c r="H69" s="8">
        <f t="shared" si="1"/>
        <v>0</v>
      </c>
    </row>
    <row r="70" spans="1:8" x14ac:dyDescent="0.25">
      <c r="A70" s="4">
        <v>15</v>
      </c>
      <c r="B70" s="5" t="s">
        <v>191</v>
      </c>
      <c r="C70" s="6">
        <v>248</v>
      </c>
      <c r="D70" s="6">
        <v>4</v>
      </c>
      <c r="E70" s="6">
        <f t="shared" si="4"/>
        <v>992</v>
      </c>
      <c r="F70" s="73" t="s">
        <v>3</v>
      </c>
      <c r="G70" s="6">
        <f t="shared" si="0"/>
        <v>0</v>
      </c>
      <c r="H70" s="8">
        <f t="shared" si="1"/>
        <v>992</v>
      </c>
    </row>
    <row r="71" spans="1:8" ht="33.75" x14ac:dyDescent="0.25">
      <c r="A71" s="4">
        <v>16</v>
      </c>
      <c r="B71" s="5" t="s">
        <v>192</v>
      </c>
      <c r="C71" s="6">
        <v>284</v>
      </c>
      <c r="D71" s="6">
        <v>4</v>
      </c>
      <c r="E71" s="6">
        <f t="shared" si="4"/>
        <v>1136</v>
      </c>
      <c r="F71" s="63" t="s">
        <v>3</v>
      </c>
      <c r="G71" s="6">
        <f t="shared" si="0"/>
        <v>0</v>
      </c>
      <c r="H71" s="8">
        <f t="shared" si="1"/>
        <v>1136</v>
      </c>
    </row>
    <row r="72" spans="1:8" ht="33.75" x14ac:dyDescent="0.25">
      <c r="A72" s="4">
        <v>17</v>
      </c>
      <c r="B72" s="5" t="s">
        <v>193</v>
      </c>
      <c r="C72" s="6">
        <v>357</v>
      </c>
      <c r="D72" s="6">
        <v>4</v>
      </c>
      <c r="E72" s="6">
        <f t="shared" si="4"/>
        <v>1428</v>
      </c>
      <c r="F72" s="64" t="s">
        <v>1</v>
      </c>
      <c r="G72" s="6">
        <f t="shared" ref="G72:G135" si="5">IF(F72="G",E72,0)</f>
        <v>1428</v>
      </c>
      <c r="H72" s="8">
        <f t="shared" ref="H72:H135" si="6">IF(F72="T",E72,0)</f>
        <v>0</v>
      </c>
    </row>
    <row r="73" spans="1:8" ht="22.5" x14ac:dyDescent="0.25">
      <c r="A73" s="4">
        <v>18</v>
      </c>
      <c r="B73" s="5" t="s">
        <v>21</v>
      </c>
      <c r="C73" s="6">
        <v>264</v>
      </c>
      <c r="D73" s="6">
        <v>4</v>
      </c>
      <c r="E73" s="6">
        <f t="shared" si="4"/>
        <v>1056</v>
      </c>
      <c r="F73" s="64" t="s">
        <v>1</v>
      </c>
      <c r="G73" s="6">
        <f t="shared" si="5"/>
        <v>1056</v>
      </c>
      <c r="H73" s="8">
        <f t="shared" si="6"/>
        <v>0</v>
      </c>
    </row>
    <row r="74" spans="1:8" x14ac:dyDescent="0.25">
      <c r="A74" s="4">
        <v>19</v>
      </c>
      <c r="B74" s="5" t="s">
        <v>194</v>
      </c>
      <c r="C74" s="6">
        <v>250</v>
      </c>
      <c r="D74" s="6">
        <v>4</v>
      </c>
      <c r="E74" s="6">
        <f t="shared" si="4"/>
        <v>1000</v>
      </c>
      <c r="F74" s="64" t="s">
        <v>1</v>
      </c>
      <c r="G74" s="6">
        <f t="shared" si="5"/>
        <v>1000</v>
      </c>
      <c r="H74" s="8">
        <f t="shared" si="6"/>
        <v>0</v>
      </c>
    </row>
    <row r="75" spans="1:8" ht="22.5" x14ac:dyDescent="0.25">
      <c r="A75" s="4">
        <v>20</v>
      </c>
      <c r="B75" s="5" t="s">
        <v>65</v>
      </c>
      <c r="C75" s="6">
        <v>256</v>
      </c>
      <c r="D75" s="6">
        <v>4</v>
      </c>
      <c r="E75" s="6">
        <f t="shared" si="4"/>
        <v>1024</v>
      </c>
      <c r="F75" s="64" t="s">
        <v>1</v>
      </c>
      <c r="G75" s="6">
        <f t="shared" si="5"/>
        <v>1024</v>
      </c>
      <c r="H75" s="8">
        <f t="shared" si="6"/>
        <v>0</v>
      </c>
    </row>
    <row r="76" spans="1:8" x14ac:dyDescent="0.25">
      <c r="A76" s="4">
        <v>21</v>
      </c>
      <c r="B76" s="5" t="s">
        <v>195</v>
      </c>
      <c r="C76" s="6">
        <v>50</v>
      </c>
      <c r="D76" s="6">
        <v>4</v>
      </c>
      <c r="E76" s="6">
        <f t="shared" si="4"/>
        <v>200</v>
      </c>
      <c r="F76" s="64" t="s">
        <v>1</v>
      </c>
      <c r="G76" s="6">
        <f t="shared" si="5"/>
        <v>200</v>
      </c>
      <c r="H76" s="8">
        <f t="shared" si="6"/>
        <v>0</v>
      </c>
    </row>
    <row r="77" spans="1:8" x14ac:dyDescent="0.25">
      <c r="A77" s="4">
        <v>22</v>
      </c>
      <c r="B77" s="5" t="s">
        <v>196</v>
      </c>
      <c r="C77" s="6">
        <v>643</v>
      </c>
      <c r="D77" s="6">
        <v>5</v>
      </c>
      <c r="E77" s="6">
        <f t="shared" si="4"/>
        <v>3215</v>
      </c>
      <c r="F77" s="64" t="s">
        <v>1</v>
      </c>
      <c r="G77" s="6">
        <f t="shared" si="5"/>
        <v>3215</v>
      </c>
      <c r="H77" s="8">
        <f t="shared" si="6"/>
        <v>0</v>
      </c>
    </row>
    <row r="78" spans="1:8" ht="22.5" x14ac:dyDescent="0.25">
      <c r="A78" s="4">
        <v>23</v>
      </c>
      <c r="B78" s="5" t="s">
        <v>197</v>
      </c>
      <c r="C78" s="6">
        <v>135</v>
      </c>
      <c r="D78" s="6">
        <v>4</v>
      </c>
      <c r="E78" s="6">
        <f t="shared" si="4"/>
        <v>540</v>
      </c>
      <c r="F78" s="64" t="s">
        <v>1</v>
      </c>
      <c r="G78" s="6">
        <f t="shared" si="5"/>
        <v>540</v>
      </c>
      <c r="H78" s="8">
        <f t="shared" si="6"/>
        <v>0</v>
      </c>
    </row>
    <row r="79" spans="1:8" ht="33.75" x14ac:dyDescent="0.25">
      <c r="A79" s="4">
        <v>24</v>
      </c>
      <c r="B79" s="5" t="s">
        <v>198</v>
      </c>
      <c r="C79" s="6">
        <v>136</v>
      </c>
      <c r="D79" s="6">
        <v>4</v>
      </c>
      <c r="E79" s="6">
        <f t="shared" si="4"/>
        <v>544</v>
      </c>
      <c r="F79" s="64" t="s">
        <v>1</v>
      </c>
      <c r="G79" s="6">
        <f t="shared" si="5"/>
        <v>544</v>
      </c>
      <c r="H79" s="8">
        <f t="shared" si="6"/>
        <v>0</v>
      </c>
    </row>
    <row r="80" spans="1:8" ht="33.75" x14ac:dyDescent="0.25">
      <c r="A80" s="4">
        <v>25</v>
      </c>
      <c r="B80" s="5" t="s">
        <v>199</v>
      </c>
      <c r="C80" s="6">
        <v>167</v>
      </c>
      <c r="D80" s="6">
        <v>4</v>
      </c>
      <c r="E80" s="6">
        <f t="shared" si="4"/>
        <v>668</v>
      </c>
      <c r="F80" s="64" t="s">
        <v>1</v>
      </c>
      <c r="G80" s="6">
        <f t="shared" si="5"/>
        <v>668</v>
      </c>
      <c r="H80" s="8">
        <f t="shared" si="6"/>
        <v>0</v>
      </c>
    </row>
    <row r="81" spans="1:8" ht="22.5" x14ac:dyDescent="0.25">
      <c r="A81" s="4">
        <v>26</v>
      </c>
      <c r="B81" s="5" t="s">
        <v>200</v>
      </c>
      <c r="C81" s="6">
        <v>436</v>
      </c>
      <c r="D81" s="6">
        <v>4.5</v>
      </c>
      <c r="E81" s="6">
        <f t="shared" si="4"/>
        <v>1962</v>
      </c>
      <c r="F81" s="64" t="s">
        <v>1</v>
      </c>
      <c r="G81" s="6">
        <f t="shared" si="5"/>
        <v>1962</v>
      </c>
      <c r="H81" s="8">
        <f t="shared" si="6"/>
        <v>0</v>
      </c>
    </row>
    <row r="82" spans="1:8" ht="33.75" x14ac:dyDescent="0.25">
      <c r="A82" s="4">
        <v>27</v>
      </c>
      <c r="B82" s="5" t="s">
        <v>201</v>
      </c>
      <c r="C82" s="6">
        <v>442</v>
      </c>
      <c r="D82" s="6">
        <v>4.5</v>
      </c>
      <c r="E82" s="6">
        <f t="shared" si="4"/>
        <v>1989</v>
      </c>
      <c r="F82" s="64" t="s">
        <v>1</v>
      </c>
      <c r="G82" s="6">
        <f t="shared" si="5"/>
        <v>1989</v>
      </c>
      <c r="H82" s="8">
        <f t="shared" si="6"/>
        <v>0</v>
      </c>
    </row>
    <row r="83" spans="1:8" ht="22.5" x14ac:dyDescent="0.25">
      <c r="A83" s="4">
        <v>28</v>
      </c>
      <c r="B83" s="5" t="s">
        <v>202</v>
      </c>
      <c r="C83" s="6">
        <v>650</v>
      </c>
      <c r="D83" s="6">
        <v>4.5</v>
      </c>
      <c r="E83" s="6">
        <f t="shared" si="4"/>
        <v>2925</v>
      </c>
      <c r="F83" s="64" t="s">
        <v>1</v>
      </c>
      <c r="G83" s="6">
        <f t="shared" si="5"/>
        <v>2925</v>
      </c>
      <c r="H83" s="8">
        <f t="shared" si="6"/>
        <v>0</v>
      </c>
    </row>
    <row r="84" spans="1:8" ht="33" x14ac:dyDescent="0.25">
      <c r="A84" s="4">
        <v>29</v>
      </c>
      <c r="B84" s="25" t="s">
        <v>203</v>
      </c>
      <c r="C84" s="6">
        <v>115</v>
      </c>
      <c r="D84" s="6">
        <v>4.5</v>
      </c>
      <c r="E84" s="6">
        <f t="shared" si="4"/>
        <v>517.5</v>
      </c>
      <c r="F84" s="64" t="s">
        <v>1</v>
      </c>
      <c r="G84" s="6">
        <f t="shared" si="5"/>
        <v>517.5</v>
      </c>
      <c r="H84" s="8">
        <f t="shared" si="6"/>
        <v>0</v>
      </c>
    </row>
    <row r="85" spans="1:8" ht="33" x14ac:dyDescent="0.25">
      <c r="A85" s="4">
        <v>30</v>
      </c>
      <c r="B85" s="25" t="s">
        <v>204</v>
      </c>
      <c r="C85" s="6">
        <v>70</v>
      </c>
      <c r="D85" s="6">
        <v>4.5</v>
      </c>
      <c r="E85" s="6">
        <f t="shared" si="4"/>
        <v>315</v>
      </c>
      <c r="F85" s="64" t="s">
        <v>1</v>
      </c>
      <c r="G85" s="6">
        <f t="shared" si="5"/>
        <v>315</v>
      </c>
      <c r="H85" s="8">
        <f t="shared" si="6"/>
        <v>0</v>
      </c>
    </row>
    <row r="86" spans="1:8" ht="33" x14ac:dyDescent="0.25">
      <c r="A86" s="4">
        <v>31</v>
      </c>
      <c r="B86" s="25" t="s">
        <v>205</v>
      </c>
      <c r="C86" s="6">
        <v>87</v>
      </c>
      <c r="D86" s="6">
        <v>4.5</v>
      </c>
      <c r="E86" s="6">
        <f t="shared" si="4"/>
        <v>391.5</v>
      </c>
      <c r="F86" s="64" t="s">
        <v>1</v>
      </c>
      <c r="G86" s="6">
        <f t="shared" si="5"/>
        <v>391.5</v>
      </c>
      <c r="H86" s="8">
        <f t="shared" si="6"/>
        <v>0</v>
      </c>
    </row>
    <row r="87" spans="1:8" ht="22.5" x14ac:dyDescent="0.25">
      <c r="A87" s="4">
        <v>32</v>
      </c>
      <c r="B87" s="5" t="s">
        <v>206</v>
      </c>
      <c r="C87" s="6">
        <v>150</v>
      </c>
      <c r="D87" s="6">
        <v>4</v>
      </c>
      <c r="E87" s="6">
        <f t="shared" si="4"/>
        <v>600</v>
      </c>
      <c r="F87" s="63" t="s">
        <v>3</v>
      </c>
      <c r="G87" s="6">
        <f t="shared" si="5"/>
        <v>0</v>
      </c>
      <c r="H87" s="8">
        <f t="shared" si="6"/>
        <v>600</v>
      </c>
    </row>
    <row r="88" spans="1:8" ht="22.5" x14ac:dyDescent="0.25">
      <c r="A88" s="4">
        <v>33</v>
      </c>
      <c r="B88" s="5" t="s">
        <v>207</v>
      </c>
      <c r="C88" s="6">
        <v>368</v>
      </c>
      <c r="D88" s="6">
        <v>4</v>
      </c>
      <c r="E88" s="6">
        <f t="shared" si="4"/>
        <v>1472</v>
      </c>
      <c r="F88" s="64" t="s">
        <v>1</v>
      </c>
      <c r="G88" s="6">
        <f t="shared" si="5"/>
        <v>1472</v>
      </c>
      <c r="H88" s="8">
        <f t="shared" si="6"/>
        <v>0</v>
      </c>
    </row>
    <row r="89" spans="1:8" ht="22.5" x14ac:dyDescent="0.25">
      <c r="A89" s="4">
        <v>34</v>
      </c>
      <c r="B89" s="5" t="s">
        <v>208</v>
      </c>
      <c r="C89" s="6">
        <v>350</v>
      </c>
      <c r="D89" s="6">
        <v>4</v>
      </c>
      <c r="E89" s="6">
        <f>D89*C89</f>
        <v>1400</v>
      </c>
      <c r="F89" s="63" t="s">
        <v>3</v>
      </c>
      <c r="G89" s="6">
        <f t="shared" si="5"/>
        <v>0</v>
      </c>
      <c r="H89" s="8">
        <f t="shared" si="6"/>
        <v>1400</v>
      </c>
    </row>
    <row r="90" spans="1:8" ht="33.75" x14ac:dyDescent="0.25">
      <c r="A90" s="4">
        <v>35</v>
      </c>
      <c r="B90" s="5" t="s">
        <v>209</v>
      </c>
      <c r="C90" s="6">
        <v>261</v>
      </c>
      <c r="D90" s="6">
        <v>4</v>
      </c>
      <c r="E90" s="6">
        <f>D90*C90</f>
        <v>1044</v>
      </c>
      <c r="F90" s="64" t="s">
        <v>1</v>
      </c>
      <c r="G90" s="6">
        <f t="shared" si="5"/>
        <v>1044</v>
      </c>
      <c r="H90" s="8">
        <f t="shared" si="6"/>
        <v>0</v>
      </c>
    </row>
    <row r="91" spans="1:8" ht="33.75" x14ac:dyDescent="0.25">
      <c r="A91" s="4">
        <v>36</v>
      </c>
      <c r="B91" s="5" t="s">
        <v>210</v>
      </c>
      <c r="C91" s="6">
        <v>125</v>
      </c>
      <c r="D91" s="6">
        <v>4</v>
      </c>
      <c r="E91" s="6">
        <f>D91*C91</f>
        <v>500</v>
      </c>
      <c r="F91" s="64" t="s">
        <v>1</v>
      </c>
      <c r="G91" s="6">
        <f t="shared" si="5"/>
        <v>500</v>
      </c>
      <c r="H91" s="8">
        <f t="shared" si="6"/>
        <v>0</v>
      </c>
    </row>
    <row r="92" spans="1:8" ht="33.75" x14ac:dyDescent="0.25">
      <c r="A92" s="4">
        <v>37</v>
      </c>
      <c r="B92" s="5" t="s">
        <v>211</v>
      </c>
      <c r="C92" s="6">
        <v>130</v>
      </c>
      <c r="D92" s="6">
        <v>4</v>
      </c>
      <c r="E92" s="6">
        <f>D92*C92</f>
        <v>520</v>
      </c>
      <c r="F92" s="64" t="s">
        <v>1</v>
      </c>
      <c r="G92" s="6">
        <f t="shared" si="5"/>
        <v>520</v>
      </c>
      <c r="H92" s="8">
        <f t="shared" si="6"/>
        <v>0</v>
      </c>
    </row>
    <row r="93" spans="1:8" ht="22.5" x14ac:dyDescent="0.25">
      <c r="A93" s="4">
        <v>38</v>
      </c>
      <c r="B93" s="5" t="s">
        <v>212</v>
      </c>
      <c r="C93" s="6">
        <v>138</v>
      </c>
      <c r="D93" s="6">
        <v>4</v>
      </c>
      <c r="E93" s="6">
        <f>D93*C93</f>
        <v>552</v>
      </c>
      <c r="F93" s="64" t="s">
        <v>1</v>
      </c>
      <c r="G93" s="6">
        <f t="shared" si="5"/>
        <v>552</v>
      </c>
      <c r="H93" s="8">
        <f t="shared" si="6"/>
        <v>0</v>
      </c>
    </row>
    <row r="94" spans="1:8" x14ac:dyDescent="0.25">
      <c r="A94" s="4"/>
      <c r="B94" s="20" t="s">
        <v>27</v>
      </c>
      <c r="C94" s="21">
        <f>SUM(C58:C93)</f>
        <v>8177</v>
      </c>
      <c r="D94" s="22"/>
      <c r="E94" s="21">
        <f>SUM(E58:E93)</f>
        <v>34503.5</v>
      </c>
      <c r="F94" s="65"/>
      <c r="G94" s="66"/>
      <c r="H94" s="67"/>
    </row>
    <row r="95" spans="1:8" ht="15.75" thickBot="1" x14ac:dyDescent="0.3">
      <c r="A95" s="33"/>
      <c r="B95" s="34"/>
      <c r="C95" s="35"/>
      <c r="D95" s="35"/>
      <c r="E95" s="35"/>
      <c r="F95" s="68"/>
      <c r="G95" s="37"/>
      <c r="H95" s="38"/>
    </row>
    <row r="96" spans="1:8" ht="16.5" thickTop="1" thickBot="1" x14ac:dyDescent="0.3">
      <c r="A96" s="69" t="s">
        <v>213</v>
      </c>
      <c r="B96" s="70"/>
      <c r="C96" s="74"/>
      <c r="D96" s="74"/>
      <c r="E96" s="74"/>
      <c r="F96" s="75"/>
      <c r="G96" s="74"/>
      <c r="H96" s="76"/>
    </row>
    <row r="97" spans="1:8" ht="23.25" thickTop="1" x14ac:dyDescent="0.25">
      <c r="A97" s="58">
        <v>1</v>
      </c>
      <c r="B97" s="59" t="s">
        <v>214</v>
      </c>
      <c r="C97" s="60">
        <v>254</v>
      </c>
      <c r="D97" s="60">
        <v>4.5</v>
      </c>
      <c r="E97" s="60">
        <f>PRODUCT(C97,D97)</f>
        <v>1143</v>
      </c>
      <c r="F97" s="78" t="s">
        <v>3</v>
      </c>
      <c r="G97" s="60">
        <f t="shared" si="5"/>
        <v>0</v>
      </c>
      <c r="H97" s="62">
        <f t="shared" si="6"/>
        <v>1143</v>
      </c>
    </row>
    <row r="98" spans="1:8" ht="22.5" x14ac:dyDescent="0.25">
      <c r="A98" s="4">
        <v>2</v>
      </c>
      <c r="B98" s="5" t="s">
        <v>215</v>
      </c>
      <c r="C98" s="6">
        <v>185</v>
      </c>
      <c r="D98" s="6">
        <v>4</v>
      </c>
      <c r="E98" s="6">
        <f t="shared" ref="E98:E126" si="7">PRODUCT(C98,D98)</f>
        <v>740</v>
      </c>
      <c r="F98" s="64" t="s">
        <v>1</v>
      </c>
      <c r="G98" s="6">
        <f t="shared" si="5"/>
        <v>740</v>
      </c>
      <c r="H98" s="8">
        <f t="shared" si="6"/>
        <v>0</v>
      </c>
    </row>
    <row r="99" spans="1:8" ht="22.5" x14ac:dyDescent="0.25">
      <c r="A99" s="4">
        <v>3</v>
      </c>
      <c r="B99" s="5" t="s">
        <v>22</v>
      </c>
      <c r="C99" s="6">
        <v>600</v>
      </c>
      <c r="D99" s="6">
        <v>4</v>
      </c>
      <c r="E99" s="6">
        <f t="shared" si="7"/>
        <v>2400</v>
      </c>
      <c r="F99" s="63" t="s">
        <v>3</v>
      </c>
      <c r="G99" s="6">
        <f t="shared" si="5"/>
        <v>0</v>
      </c>
      <c r="H99" s="8">
        <f t="shared" si="6"/>
        <v>2400</v>
      </c>
    </row>
    <row r="100" spans="1:8" x14ac:dyDescent="0.25">
      <c r="A100" s="4">
        <v>4</v>
      </c>
      <c r="B100" s="5" t="s">
        <v>11</v>
      </c>
      <c r="C100" s="6">
        <v>222</v>
      </c>
      <c r="D100" s="6">
        <v>4</v>
      </c>
      <c r="E100" s="6">
        <f t="shared" si="7"/>
        <v>888</v>
      </c>
      <c r="F100" s="63" t="s">
        <v>3</v>
      </c>
      <c r="G100" s="6">
        <f t="shared" si="5"/>
        <v>0</v>
      </c>
      <c r="H100" s="8">
        <f t="shared" si="6"/>
        <v>888</v>
      </c>
    </row>
    <row r="101" spans="1:8" ht="22.5" x14ac:dyDescent="0.25">
      <c r="A101" s="4">
        <v>5</v>
      </c>
      <c r="B101" s="5" t="s">
        <v>216</v>
      </c>
      <c r="C101" s="6">
        <v>495</v>
      </c>
      <c r="D101" s="6">
        <v>5</v>
      </c>
      <c r="E101" s="6">
        <f t="shared" si="7"/>
        <v>2475</v>
      </c>
      <c r="F101" s="63" t="s">
        <v>3</v>
      </c>
      <c r="G101" s="6">
        <f t="shared" si="5"/>
        <v>0</v>
      </c>
      <c r="H101" s="8">
        <f t="shared" si="6"/>
        <v>2475</v>
      </c>
    </row>
    <row r="102" spans="1:8" ht="45" x14ac:dyDescent="0.25">
      <c r="A102" s="4">
        <v>6</v>
      </c>
      <c r="B102" s="5" t="s">
        <v>217</v>
      </c>
      <c r="C102" s="6">
        <v>100</v>
      </c>
      <c r="D102" s="6">
        <v>4</v>
      </c>
      <c r="E102" s="6">
        <f t="shared" si="7"/>
        <v>400</v>
      </c>
      <c r="F102" s="63" t="s">
        <v>3</v>
      </c>
      <c r="G102" s="6">
        <f t="shared" si="5"/>
        <v>0</v>
      </c>
      <c r="H102" s="8">
        <f t="shared" si="6"/>
        <v>400</v>
      </c>
    </row>
    <row r="103" spans="1:8" ht="33.75" x14ac:dyDescent="0.25">
      <c r="A103" s="4">
        <v>7</v>
      </c>
      <c r="B103" s="5" t="s">
        <v>218</v>
      </c>
      <c r="C103" s="6">
        <v>535</v>
      </c>
      <c r="D103" s="6">
        <v>3</v>
      </c>
      <c r="E103" s="6">
        <f t="shared" si="7"/>
        <v>1605</v>
      </c>
      <c r="F103" s="63" t="s">
        <v>3</v>
      </c>
      <c r="G103" s="6">
        <f t="shared" si="5"/>
        <v>0</v>
      </c>
      <c r="H103" s="8">
        <f t="shared" si="6"/>
        <v>1605</v>
      </c>
    </row>
    <row r="104" spans="1:8" ht="33.75" x14ac:dyDescent="0.25">
      <c r="A104" s="4">
        <v>8</v>
      </c>
      <c r="B104" s="5" t="s">
        <v>219</v>
      </c>
      <c r="C104" s="6">
        <v>305</v>
      </c>
      <c r="D104" s="6">
        <v>4</v>
      </c>
      <c r="E104" s="6">
        <f t="shared" si="7"/>
        <v>1220</v>
      </c>
      <c r="F104" s="64" t="s">
        <v>1</v>
      </c>
      <c r="G104" s="6">
        <f t="shared" si="5"/>
        <v>1220</v>
      </c>
      <c r="H104" s="8">
        <f t="shared" si="6"/>
        <v>0</v>
      </c>
    </row>
    <row r="105" spans="1:8" ht="33.75" x14ac:dyDescent="0.25">
      <c r="A105" s="4">
        <v>9</v>
      </c>
      <c r="B105" s="5" t="s">
        <v>220</v>
      </c>
      <c r="C105" s="6">
        <v>190</v>
      </c>
      <c r="D105" s="6">
        <v>4</v>
      </c>
      <c r="E105" s="6">
        <f t="shared" si="7"/>
        <v>760</v>
      </c>
      <c r="F105" s="64" t="s">
        <v>1</v>
      </c>
      <c r="G105" s="6">
        <f t="shared" si="5"/>
        <v>760</v>
      </c>
      <c r="H105" s="8">
        <f t="shared" si="6"/>
        <v>0</v>
      </c>
    </row>
    <row r="106" spans="1:8" ht="33.75" x14ac:dyDescent="0.25">
      <c r="A106" s="4">
        <v>10</v>
      </c>
      <c r="B106" s="5" t="s">
        <v>221</v>
      </c>
      <c r="C106" s="6">
        <v>360</v>
      </c>
      <c r="D106" s="6">
        <v>4</v>
      </c>
      <c r="E106" s="6">
        <f t="shared" si="7"/>
        <v>1440</v>
      </c>
      <c r="F106" s="63" t="s">
        <v>3</v>
      </c>
      <c r="G106" s="6">
        <f t="shared" si="5"/>
        <v>0</v>
      </c>
      <c r="H106" s="8">
        <f t="shared" si="6"/>
        <v>1440</v>
      </c>
    </row>
    <row r="107" spans="1:8" ht="33.75" x14ac:dyDescent="0.25">
      <c r="A107" s="4">
        <v>11</v>
      </c>
      <c r="B107" s="5" t="s">
        <v>222</v>
      </c>
      <c r="C107" s="6">
        <v>260</v>
      </c>
      <c r="D107" s="6">
        <v>4</v>
      </c>
      <c r="E107" s="6">
        <f t="shared" si="7"/>
        <v>1040</v>
      </c>
      <c r="F107" s="64" t="s">
        <v>1</v>
      </c>
      <c r="G107" s="6">
        <f t="shared" si="5"/>
        <v>1040</v>
      </c>
      <c r="H107" s="8">
        <f t="shared" si="6"/>
        <v>0</v>
      </c>
    </row>
    <row r="108" spans="1:8" ht="33.75" x14ac:dyDescent="0.25">
      <c r="A108" s="4">
        <v>12</v>
      </c>
      <c r="B108" s="5" t="s">
        <v>223</v>
      </c>
      <c r="C108" s="6">
        <v>240</v>
      </c>
      <c r="D108" s="6">
        <v>4</v>
      </c>
      <c r="E108" s="6">
        <f t="shared" si="7"/>
        <v>960</v>
      </c>
      <c r="F108" s="63" t="s">
        <v>3</v>
      </c>
      <c r="G108" s="6">
        <f t="shared" si="5"/>
        <v>0</v>
      </c>
      <c r="H108" s="8">
        <f t="shared" si="6"/>
        <v>960</v>
      </c>
    </row>
    <row r="109" spans="1:8" ht="33.75" x14ac:dyDescent="0.25">
      <c r="A109" s="4">
        <v>13</v>
      </c>
      <c r="B109" s="5" t="s">
        <v>224</v>
      </c>
      <c r="C109" s="6">
        <v>190</v>
      </c>
      <c r="D109" s="6">
        <v>4</v>
      </c>
      <c r="E109" s="6">
        <f t="shared" si="7"/>
        <v>760</v>
      </c>
      <c r="F109" s="64" t="s">
        <v>1</v>
      </c>
      <c r="G109" s="6">
        <f t="shared" si="5"/>
        <v>760</v>
      </c>
      <c r="H109" s="8">
        <f t="shared" si="6"/>
        <v>0</v>
      </c>
    </row>
    <row r="110" spans="1:8" ht="56.25" x14ac:dyDescent="0.25">
      <c r="A110" s="4">
        <v>14</v>
      </c>
      <c r="B110" s="5" t="s">
        <v>225</v>
      </c>
      <c r="C110" s="6">
        <v>125</v>
      </c>
      <c r="D110" s="6">
        <v>4</v>
      </c>
      <c r="E110" s="6">
        <f t="shared" si="7"/>
        <v>500</v>
      </c>
      <c r="F110" s="64" t="s">
        <v>1</v>
      </c>
      <c r="G110" s="6">
        <f t="shared" si="5"/>
        <v>500</v>
      </c>
      <c r="H110" s="8">
        <f t="shared" si="6"/>
        <v>0</v>
      </c>
    </row>
    <row r="111" spans="1:8" ht="33.75" x14ac:dyDescent="0.25">
      <c r="A111" s="4">
        <v>15</v>
      </c>
      <c r="B111" s="5" t="s">
        <v>226</v>
      </c>
      <c r="C111" s="6">
        <v>125</v>
      </c>
      <c r="D111" s="6">
        <v>4</v>
      </c>
      <c r="E111" s="6">
        <f t="shared" si="7"/>
        <v>500</v>
      </c>
      <c r="F111" s="64" t="s">
        <v>1</v>
      </c>
      <c r="G111" s="6">
        <f t="shared" si="5"/>
        <v>500</v>
      </c>
      <c r="H111" s="8">
        <f t="shared" si="6"/>
        <v>0</v>
      </c>
    </row>
    <row r="112" spans="1:8" ht="33.75" x14ac:dyDescent="0.25">
      <c r="A112" s="4">
        <v>16</v>
      </c>
      <c r="B112" s="5" t="s">
        <v>227</v>
      </c>
      <c r="C112" s="6">
        <v>55</v>
      </c>
      <c r="D112" s="6">
        <v>4</v>
      </c>
      <c r="E112" s="6">
        <f t="shared" si="7"/>
        <v>220</v>
      </c>
      <c r="F112" s="64" t="s">
        <v>1</v>
      </c>
      <c r="G112" s="6">
        <f t="shared" si="5"/>
        <v>220</v>
      </c>
      <c r="H112" s="8">
        <f t="shared" si="6"/>
        <v>0</v>
      </c>
    </row>
    <row r="113" spans="1:8" x14ac:dyDescent="0.25">
      <c r="A113" s="4">
        <v>17</v>
      </c>
      <c r="B113" s="5" t="s">
        <v>228</v>
      </c>
      <c r="C113" s="6">
        <v>100</v>
      </c>
      <c r="D113" s="6">
        <v>4</v>
      </c>
      <c r="E113" s="6">
        <f t="shared" si="7"/>
        <v>400</v>
      </c>
      <c r="F113" s="64" t="s">
        <v>1</v>
      </c>
      <c r="G113" s="6">
        <f t="shared" si="5"/>
        <v>400</v>
      </c>
      <c r="H113" s="8">
        <f t="shared" si="6"/>
        <v>0</v>
      </c>
    </row>
    <row r="114" spans="1:8" ht="22.5" x14ac:dyDescent="0.25">
      <c r="A114" s="4">
        <v>18</v>
      </c>
      <c r="B114" s="5" t="s">
        <v>229</v>
      </c>
      <c r="C114" s="6">
        <v>420</v>
      </c>
      <c r="D114" s="6">
        <v>4</v>
      </c>
      <c r="E114" s="6">
        <f t="shared" si="7"/>
        <v>1680</v>
      </c>
      <c r="F114" s="63" t="s">
        <v>3</v>
      </c>
      <c r="G114" s="6">
        <f t="shared" si="5"/>
        <v>0</v>
      </c>
      <c r="H114" s="8">
        <f t="shared" si="6"/>
        <v>1680</v>
      </c>
    </row>
    <row r="115" spans="1:8" ht="22.5" x14ac:dyDescent="0.25">
      <c r="A115" s="4">
        <v>19</v>
      </c>
      <c r="B115" s="5" t="s">
        <v>230</v>
      </c>
      <c r="C115" s="6">
        <v>576</v>
      </c>
      <c r="D115" s="6">
        <v>4</v>
      </c>
      <c r="E115" s="6">
        <f t="shared" si="7"/>
        <v>2304</v>
      </c>
      <c r="F115" s="63" t="s">
        <v>3</v>
      </c>
      <c r="G115" s="6">
        <f t="shared" si="5"/>
        <v>0</v>
      </c>
      <c r="H115" s="8">
        <f t="shared" si="6"/>
        <v>2304</v>
      </c>
    </row>
    <row r="116" spans="1:8" ht="22.5" x14ac:dyDescent="0.25">
      <c r="A116" s="4">
        <v>20</v>
      </c>
      <c r="B116" s="5" t="s">
        <v>231</v>
      </c>
      <c r="C116" s="6">
        <v>336</v>
      </c>
      <c r="D116" s="6">
        <v>3.5</v>
      </c>
      <c r="E116" s="6">
        <f t="shared" si="7"/>
        <v>1176</v>
      </c>
      <c r="F116" s="64" t="s">
        <v>1</v>
      </c>
      <c r="G116" s="6">
        <f t="shared" si="5"/>
        <v>1176</v>
      </c>
      <c r="H116" s="8">
        <f t="shared" si="6"/>
        <v>0</v>
      </c>
    </row>
    <row r="117" spans="1:8" x14ac:dyDescent="0.25">
      <c r="A117" s="4">
        <v>21</v>
      </c>
      <c r="B117" s="5" t="s">
        <v>232</v>
      </c>
      <c r="C117" s="6">
        <v>297</v>
      </c>
      <c r="D117" s="6">
        <v>3.5</v>
      </c>
      <c r="E117" s="6">
        <f t="shared" si="7"/>
        <v>1039.5</v>
      </c>
      <c r="F117" s="64" t="s">
        <v>1</v>
      </c>
      <c r="G117" s="6">
        <f t="shared" si="5"/>
        <v>1039.5</v>
      </c>
      <c r="H117" s="8">
        <f t="shared" si="6"/>
        <v>0</v>
      </c>
    </row>
    <row r="118" spans="1:8" ht="22.5" x14ac:dyDescent="0.25">
      <c r="A118" s="4">
        <v>22</v>
      </c>
      <c r="B118" s="5" t="s">
        <v>233</v>
      </c>
      <c r="C118" s="6">
        <v>170</v>
      </c>
      <c r="D118" s="6">
        <v>4</v>
      </c>
      <c r="E118" s="6">
        <f t="shared" si="7"/>
        <v>680</v>
      </c>
      <c r="F118" s="63" t="s">
        <v>3</v>
      </c>
      <c r="G118" s="6">
        <f t="shared" si="5"/>
        <v>0</v>
      </c>
      <c r="H118" s="8">
        <f t="shared" si="6"/>
        <v>680</v>
      </c>
    </row>
    <row r="119" spans="1:8" ht="45" x14ac:dyDescent="0.25">
      <c r="A119" s="4">
        <v>23</v>
      </c>
      <c r="B119" s="5" t="s">
        <v>234</v>
      </c>
      <c r="C119" s="6">
        <v>130</v>
      </c>
      <c r="D119" s="6">
        <v>4</v>
      </c>
      <c r="E119" s="6">
        <f t="shared" si="7"/>
        <v>520</v>
      </c>
      <c r="F119" s="63" t="s">
        <v>3</v>
      </c>
      <c r="G119" s="6">
        <f t="shared" si="5"/>
        <v>0</v>
      </c>
      <c r="H119" s="8">
        <f t="shared" si="6"/>
        <v>520</v>
      </c>
    </row>
    <row r="120" spans="1:8" ht="33.75" x14ac:dyDescent="0.25">
      <c r="A120" s="4">
        <v>24</v>
      </c>
      <c r="B120" s="5" t="s">
        <v>235</v>
      </c>
      <c r="C120" s="6">
        <v>145</v>
      </c>
      <c r="D120" s="6">
        <v>4</v>
      </c>
      <c r="E120" s="6">
        <f t="shared" si="7"/>
        <v>580</v>
      </c>
      <c r="F120" s="63" t="s">
        <v>3</v>
      </c>
      <c r="G120" s="6">
        <f t="shared" si="5"/>
        <v>0</v>
      </c>
      <c r="H120" s="8">
        <f t="shared" si="6"/>
        <v>580</v>
      </c>
    </row>
    <row r="121" spans="1:8" ht="45" x14ac:dyDescent="0.25">
      <c r="A121" s="4">
        <v>25</v>
      </c>
      <c r="B121" s="5" t="s">
        <v>236</v>
      </c>
      <c r="C121" s="6">
        <v>540</v>
      </c>
      <c r="D121" s="6">
        <v>4</v>
      </c>
      <c r="E121" s="6">
        <f t="shared" si="7"/>
        <v>2160</v>
      </c>
      <c r="F121" s="63" t="s">
        <v>3</v>
      </c>
      <c r="G121" s="6">
        <f t="shared" si="5"/>
        <v>0</v>
      </c>
      <c r="H121" s="8">
        <f t="shared" si="6"/>
        <v>2160</v>
      </c>
    </row>
    <row r="122" spans="1:8" ht="22.5" x14ac:dyDescent="0.25">
      <c r="A122" s="4">
        <v>26</v>
      </c>
      <c r="B122" s="5" t="s">
        <v>237</v>
      </c>
      <c r="C122" s="6">
        <v>340</v>
      </c>
      <c r="D122" s="6">
        <v>4</v>
      </c>
      <c r="E122" s="6">
        <f t="shared" si="7"/>
        <v>1360</v>
      </c>
      <c r="F122" s="63" t="s">
        <v>3</v>
      </c>
      <c r="G122" s="6">
        <f t="shared" si="5"/>
        <v>0</v>
      </c>
      <c r="H122" s="8">
        <f t="shared" si="6"/>
        <v>1360</v>
      </c>
    </row>
    <row r="123" spans="1:8" ht="33.75" x14ac:dyDescent="0.25">
      <c r="A123" s="4">
        <v>27</v>
      </c>
      <c r="B123" s="5" t="s">
        <v>238</v>
      </c>
      <c r="C123" s="6">
        <v>185</v>
      </c>
      <c r="D123" s="6">
        <v>4</v>
      </c>
      <c r="E123" s="6">
        <f t="shared" si="7"/>
        <v>740</v>
      </c>
      <c r="F123" s="63" t="s">
        <v>3</v>
      </c>
      <c r="G123" s="6">
        <f t="shared" si="5"/>
        <v>0</v>
      </c>
      <c r="H123" s="8">
        <f t="shared" si="6"/>
        <v>740</v>
      </c>
    </row>
    <row r="124" spans="1:8" ht="33.75" x14ac:dyDescent="0.25">
      <c r="A124" s="4">
        <v>28</v>
      </c>
      <c r="B124" s="5" t="s">
        <v>239</v>
      </c>
      <c r="C124" s="6">
        <v>190</v>
      </c>
      <c r="D124" s="6">
        <v>4</v>
      </c>
      <c r="E124" s="6">
        <f t="shared" si="7"/>
        <v>760</v>
      </c>
      <c r="F124" s="63" t="s">
        <v>3</v>
      </c>
      <c r="G124" s="6">
        <f t="shared" si="5"/>
        <v>0</v>
      </c>
      <c r="H124" s="8">
        <f t="shared" si="6"/>
        <v>760</v>
      </c>
    </row>
    <row r="125" spans="1:8" ht="22.5" x14ac:dyDescent="0.25">
      <c r="A125" s="4">
        <v>29</v>
      </c>
      <c r="B125" s="5" t="s">
        <v>240</v>
      </c>
      <c r="C125" s="6">
        <v>280</v>
      </c>
      <c r="D125" s="6">
        <v>4</v>
      </c>
      <c r="E125" s="6">
        <f t="shared" si="7"/>
        <v>1120</v>
      </c>
      <c r="F125" s="63" t="s">
        <v>3</v>
      </c>
      <c r="G125" s="6">
        <f t="shared" si="5"/>
        <v>0</v>
      </c>
      <c r="H125" s="8">
        <f t="shared" si="6"/>
        <v>1120</v>
      </c>
    </row>
    <row r="126" spans="1:8" ht="45" x14ac:dyDescent="0.25">
      <c r="A126" s="4">
        <v>30</v>
      </c>
      <c r="B126" s="5" t="s">
        <v>241</v>
      </c>
      <c r="C126" s="6">
        <v>160</v>
      </c>
      <c r="D126" s="6">
        <v>4</v>
      </c>
      <c r="E126" s="6">
        <f t="shared" si="7"/>
        <v>640</v>
      </c>
      <c r="F126" s="63" t="s">
        <v>3</v>
      </c>
      <c r="G126" s="6">
        <f t="shared" si="5"/>
        <v>0</v>
      </c>
      <c r="H126" s="8">
        <f t="shared" si="6"/>
        <v>640</v>
      </c>
    </row>
    <row r="127" spans="1:8" x14ac:dyDescent="0.25">
      <c r="A127" s="4"/>
      <c r="B127" s="20" t="s">
        <v>27</v>
      </c>
      <c r="C127" s="21">
        <f>SUM(C97:C126)</f>
        <v>8110</v>
      </c>
      <c r="D127" s="22"/>
      <c r="E127" s="21">
        <f>SUM(E97:E126)</f>
        <v>32210.5</v>
      </c>
      <c r="F127" s="65"/>
      <c r="G127" s="66"/>
      <c r="H127" s="67"/>
    </row>
    <row r="128" spans="1:8" ht="15.75" thickBot="1" x14ac:dyDescent="0.3">
      <c r="A128" s="33"/>
      <c r="B128" s="34"/>
      <c r="C128" s="79"/>
      <c r="D128" s="79"/>
      <c r="E128" s="79"/>
      <c r="F128" s="68"/>
      <c r="G128" s="37"/>
      <c r="H128" s="38"/>
    </row>
    <row r="129" spans="1:8" ht="16.5" thickTop="1" thickBot="1" x14ac:dyDescent="0.3">
      <c r="A129" s="121" t="s">
        <v>242</v>
      </c>
      <c r="B129" s="122"/>
      <c r="C129" s="70"/>
      <c r="D129" s="70"/>
      <c r="E129" s="75"/>
      <c r="F129" s="75"/>
      <c r="G129" s="74"/>
      <c r="H129" s="76"/>
    </row>
    <row r="130" spans="1:8" ht="23.25" thickTop="1" x14ac:dyDescent="0.25">
      <c r="A130" s="58">
        <v>1</v>
      </c>
      <c r="B130" s="59" t="s">
        <v>243</v>
      </c>
      <c r="C130" s="60">
        <v>550</v>
      </c>
      <c r="D130" s="60">
        <v>5</v>
      </c>
      <c r="E130" s="60">
        <f>PRODUCT(C130,D130)</f>
        <v>2750</v>
      </c>
      <c r="F130" s="78" t="s">
        <v>3</v>
      </c>
      <c r="G130" s="60">
        <f t="shared" si="5"/>
        <v>0</v>
      </c>
      <c r="H130" s="62">
        <f t="shared" si="6"/>
        <v>2750</v>
      </c>
    </row>
    <row r="131" spans="1:8" ht="22.5" x14ac:dyDescent="0.25">
      <c r="A131" s="4">
        <v>2</v>
      </c>
      <c r="B131" s="5" t="s">
        <v>37</v>
      </c>
      <c r="C131" s="6">
        <v>134</v>
      </c>
      <c r="D131" s="6">
        <v>5</v>
      </c>
      <c r="E131" s="6">
        <f t="shared" ref="E131:E146" si="8">PRODUCT(C131,D131)</f>
        <v>670</v>
      </c>
      <c r="F131" s="64" t="s">
        <v>1</v>
      </c>
      <c r="G131" s="6">
        <f t="shared" si="5"/>
        <v>670</v>
      </c>
      <c r="H131" s="8">
        <f t="shared" si="6"/>
        <v>0</v>
      </c>
    </row>
    <row r="132" spans="1:8" ht="22.5" x14ac:dyDescent="0.25">
      <c r="A132" s="4">
        <v>3</v>
      </c>
      <c r="B132" s="5" t="s">
        <v>244</v>
      </c>
      <c r="C132" s="6">
        <v>494</v>
      </c>
      <c r="D132" s="6">
        <v>5</v>
      </c>
      <c r="E132" s="6">
        <f t="shared" si="8"/>
        <v>2470</v>
      </c>
      <c r="F132" s="63" t="s">
        <v>3</v>
      </c>
      <c r="G132" s="6">
        <f t="shared" si="5"/>
        <v>0</v>
      </c>
      <c r="H132" s="8">
        <f t="shared" si="6"/>
        <v>2470</v>
      </c>
    </row>
    <row r="133" spans="1:8" ht="22.5" x14ac:dyDescent="0.25">
      <c r="A133" s="4">
        <v>4</v>
      </c>
      <c r="B133" s="5" t="s">
        <v>60</v>
      </c>
      <c r="C133" s="6">
        <v>425</v>
      </c>
      <c r="D133" s="6">
        <v>5.5</v>
      </c>
      <c r="E133" s="6">
        <f t="shared" si="8"/>
        <v>2337.5</v>
      </c>
      <c r="F133" s="63" t="s">
        <v>3</v>
      </c>
      <c r="G133" s="6">
        <f t="shared" si="5"/>
        <v>0</v>
      </c>
      <c r="H133" s="8">
        <f t="shared" si="6"/>
        <v>2337.5</v>
      </c>
    </row>
    <row r="134" spans="1:8" ht="22.5" x14ac:dyDescent="0.25">
      <c r="A134" s="4">
        <v>5</v>
      </c>
      <c r="B134" s="5" t="s">
        <v>245</v>
      </c>
      <c r="C134" s="6">
        <v>184</v>
      </c>
      <c r="D134" s="6">
        <v>4.5</v>
      </c>
      <c r="E134" s="6">
        <f t="shared" si="8"/>
        <v>828</v>
      </c>
      <c r="F134" s="64" t="s">
        <v>1</v>
      </c>
      <c r="G134" s="6">
        <f t="shared" si="5"/>
        <v>828</v>
      </c>
      <c r="H134" s="8">
        <f t="shared" si="6"/>
        <v>0</v>
      </c>
    </row>
    <row r="135" spans="1:8" ht="22.5" x14ac:dyDescent="0.25">
      <c r="A135" s="4">
        <v>6</v>
      </c>
      <c r="B135" s="5" t="s">
        <v>246</v>
      </c>
      <c r="C135" s="6">
        <v>116</v>
      </c>
      <c r="D135" s="6">
        <v>3.6</v>
      </c>
      <c r="E135" s="6">
        <f t="shared" si="8"/>
        <v>417.6</v>
      </c>
      <c r="F135" s="63" t="s">
        <v>3</v>
      </c>
      <c r="G135" s="6">
        <f t="shared" si="5"/>
        <v>0</v>
      </c>
      <c r="H135" s="8">
        <f t="shared" si="6"/>
        <v>417.6</v>
      </c>
    </row>
    <row r="136" spans="1:8" ht="22.5" x14ac:dyDescent="0.25">
      <c r="A136" s="4">
        <v>7</v>
      </c>
      <c r="B136" s="5" t="s">
        <v>247</v>
      </c>
      <c r="C136" s="6">
        <v>150</v>
      </c>
      <c r="D136" s="6">
        <v>4.5</v>
      </c>
      <c r="E136" s="6">
        <f t="shared" si="8"/>
        <v>675</v>
      </c>
      <c r="F136" s="63" t="s">
        <v>3</v>
      </c>
      <c r="G136" s="6">
        <f t="shared" ref="G136:G146" si="9">IF(F136="G",E136,0)</f>
        <v>0</v>
      </c>
      <c r="H136" s="8">
        <f t="shared" ref="H136:H146" si="10">IF(F136="T",E136,0)</f>
        <v>675</v>
      </c>
    </row>
    <row r="137" spans="1:8" ht="22.5" x14ac:dyDescent="0.25">
      <c r="A137" s="4">
        <v>8</v>
      </c>
      <c r="B137" s="5" t="s">
        <v>248</v>
      </c>
      <c r="C137" s="6">
        <v>269</v>
      </c>
      <c r="D137" s="6">
        <v>4</v>
      </c>
      <c r="E137" s="6">
        <f t="shared" si="8"/>
        <v>1076</v>
      </c>
      <c r="F137" s="64" t="s">
        <v>1</v>
      </c>
      <c r="G137" s="6">
        <f t="shared" si="9"/>
        <v>1076</v>
      </c>
      <c r="H137" s="8">
        <f t="shared" si="10"/>
        <v>0</v>
      </c>
    </row>
    <row r="138" spans="1:8" x14ac:dyDescent="0.25">
      <c r="A138" s="4">
        <v>9</v>
      </c>
      <c r="B138" s="5" t="s">
        <v>86</v>
      </c>
      <c r="C138" s="6">
        <v>219</v>
      </c>
      <c r="D138" s="6">
        <v>6</v>
      </c>
      <c r="E138" s="6">
        <f t="shared" si="8"/>
        <v>1314</v>
      </c>
      <c r="F138" s="63" t="s">
        <v>3</v>
      </c>
      <c r="G138" s="6">
        <f t="shared" si="9"/>
        <v>0</v>
      </c>
      <c r="H138" s="8">
        <f t="shared" si="10"/>
        <v>1314</v>
      </c>
    </row>
    <row r="139" spans="1:8" x14ac:dyDescent="0.25">
      <c r="A139" s="4">
        <v>10</v>
      </c>
      <c r="B139" s="5" t="s">
        <v>86</v>
      </c>
      <c r="C139" s="6">
        <v>365</v>
      </c>
      <c r="D139" s="6">
        <v>6</v>
      </c>
      <c r="E139" s="6">
        <f t="shared" si="8"/>
        <v>2190</v>
      </c>
      <c r="F139" s="64" t="s">
        <v>1</v>
      </c>
      <c r="G139" s="6">
        <f t="shared" si="9"/>
        <v>2190</v>
      </c>
      <c r="H139" s="8">
        <f t="shared" si="10"/>
        <v>0</v>
      </c>
    </row>
    <row r="140" spans="1:8" ht="22.5" x14ac:dyDescent="0.25">
      <c r="A140" s="4">
        <v>11</v>
      </c>
      <c r="B140" s="5" t="s">
        <v>19</v>
      </c>
      <c r="C140" s="6">
        <v>549</v>
      </c>
      <c r="D140" s="6">
        <v>5</v>
      </c>
      <c r="E140" s="6">
        <f t="shared" si="8"/>
        <v>2745</v>
      </c>
      <c r="F140" s="64" t="s">
        <v>1</v>
      </c>
      <c r="G140" s="6">
        <f t="shared" si="9"/>
        <v>2745</v>
      </c>
      <c r="H140" s="8">
        <f t="shared" si="10"/>
        <v>0</v>
      </c>
    </row>
    <row r="141" spans="1:8" ht="22.5" x14ac:dyDescent="0.25">
      <c r="A141" s="4">
        <v>12</v>
      </c>
      <c r="B141" s="5" t="s">
        <v>249</v>
      </c>
      <c r="C141" s="6">
        <v>100</v>
      </c>
      <c r="D141" s="6">
        <v>3.5</v>
      </c>
      <c r="E141" s="6">
        <f t="shared" si="8"/>
        <v>350</v>
      </c>
      <c r="F141" s="64" t="s">
        <v>1</v>
      </c>
      <c r="G141" s="6">
        <f t="shared" si="9"/>
        <v>350</v>
      </c>
      <c r="H141" s="8">
        <f t="shared" si="10"/>
        <v>0</v>
      </c>
    </row>
    <row r="142" spans="1:8" x14ac:dyDescent="0.25">
      <c r="A142" s="4">
        <v>13</v>
      </c>
      <c r="B142" s="5" t="s">
        <v>250</v>
      </c>
      <c r="C142" s="6">
        <v>240</v>
      </c>
      <c r="D142" s="6">
        <v>4</v>
      </c>
      <c r="E142" s="6">
        <f t="shared" si="8"/>
        <v>960</v>
      </c>
      <c r="F142" s="63" t="s">
        <v>3</v>
      </c>
      <c r="G142" s="6">
        <f t="shared" si="9"/>
        <v>0</v>
      </c>
      <c r="H142" s="8">
        <f t="shared" si="10"/>
        <v>960</v>
      </c>
    </row>
    <row r="143" spans="1:8" x14ac:dyDescent="0.25">
      <c r="A143" s="4">
        <v>14</v>
      </c>
      <c r="B143" s="5" t="s">
        <v>251</v>
      </c>
      <c r="C143" s="6">
        <v>347</v>
      </c>
      <c r="D143" s="6">
        <v>6</v>
      </c>
      <c r="E143" s="6">
        <f t="shared" si="8"/>
        <v>2082</v>
      </c>
      <c r="F143" s="63" t="s">
        <v>3</v>
      </c>
      <c r="G143" s="6">
        <f t="shared" si="9"/>
        <v>0</v>
      </c>
      <c r="H143" s="8">
        <f t="shared" si="10"/>
        <v>2082</v>
      </c>
    </row>
    <row r="144" spans="1:8" x14ac:dyDescent="0.25">
      <c r="A144" s="4">
        <v>15</v>
      </c>
      <c r="B144" s="5" t="s">
        <v>251</v>
      </c>
      <c r="C144" s="6">
        <v>257</v>
      </c>
      <c r="D144" s="6">
        <v>4.5</v>
      </c>
      <c r="E144" s="6">
        <f t="shared" si="8"/>
        <v>1156.5</v>
      </c>
      <c r="F144" s="63" t="s">
        <v>3</v>
      </c>
      <c r="G144" s="6">
        <f t="shared" si="9"/>
        <v>0</v>
      </c>
      <c r="H144" s="8">
        <f t="shared" si="10"/>
        <v>1156.5</v>
      </c>
    </row>
    <row r="145" spans="1:8" x14ac:dyDescent="0.25">
      <c r="A145" s="4">
        <v>16</v>
      </c>
      <c r="B145" s="5" t="s">
        <v>252</v>
      </c>
      <c r="C145" s="6">
        <v>317</v>
      </c>
      <c r="D145" s="6">
        <v>6</v>
      </c>
      <c r="E145" s="6">
        <f t="shared" si="8"/>
        <v>1902</v>
      </c>
      <c r="F145" s="63" t="s">
        <v>3</v>
      </c>
      <c r="G145" s="6">
        <f t="shared" si="9"/>
        <v>0</v>
      </c>
      <c r="H145" s="8">
        <f t="shared" si="10"/>
        <v>1902</v>
      </c>
    </row>
    <row r="146" spans="1:8" ht="22.5" x14ac:dyDescent="0.25">
      <c r="A146" s="80">
        <v>17</v>
      </c>
      <c r="B146" s="81" t="s">
        <v>253</v>
      </c>
      <c r="C146" s="82">
        <v>70</v>
      </c>
      <c r="D146" s="82">
        <v>5</v>
      </c>
      <c r="E146" s="82">
        <f t="shared" si="8"/>
        <v>350</v>
      </c>
      <c r="F146" s="83" t="s">
        <v>3</v>
      </c>
      <c r="G146" s="82">
        <f t="shared" si="9"/>
        <v>0</v>
      </c>
      <c r="H146" s="84">
        <f t="shared" si="10"/>
        <v>350</v>
      </c>
    </row>
    <row r="147" spans="1:8" x14ac:dyDescent="0.25">
      <c r="A147" s="85"/>
      <c r="B147" s="86" t="s">
        <v>27</v>
      </c>
      <c r="C147" s="87">
        <f>SUM(C130:C146)</f>
        <v>4786</v>
      </c>
      <c r="D147" s="88"/>
      <c r="E147" s="87">
        <f>SUM(E130:E146)</f>
        <v>24273.599999999999</v>
      </c>
      <c r="F147" s="89"/>
      <c r="G147" s="90"/>
      <c r="H147" s="91"/>
    </row>
    <row r="149" spans="1:8" x14ac:dyDescent="0.25">
      <c r="A149" s="112" t="s">
        <v>254</v>
      </c>
      <c r="B149" s="113"/>
      <c r="C149" s="1"/>
      <c r="D149" s="1"/>
      <c r="E149" s="1"/>
      <c r="F149" s="2"/>
      <c r="G149" s="1"/>
      <c r="H149" s="3"/>
    </row>
    <row r="150" spans="1:8" ht="33.75" x14ac:dyDescent="0.25">
      <c r="A150" s="4">
        <v>1</v>
      </c>
      <c r="B150" s="5" t="s">
        <v>255</v>
      </c>
      <c r="C150" s="6">
        <v>400</v>
      </c>
      <c r="D150" s="6">
        <v>4.5</v>
      </c>
      <c r="E150" s="6">
        <f t="shared" ref="E150:E164" si="11">PRODUCT(C150,D150)</f>
        <v>1800</v>
      </c>
      <c r="F150" s="7" t="s">
        <v>1</v>
      </c>
      <c r="G150" s="6">
        <f>IF(F150="G",E150,0)</f>
        <v>1800</v>
      </c>
      <c r="H150" s="8">
        <f>IF(F150="T",E150,0)</f>
        <v>0</v>
      </c>
    </row>
    <row r="151" spans="1:8" x14ac:dyDescent="0.25">
      <c r="A151" s="4">
        <v>2</v>
      </c>
      <c r="B151" s="5" t="s">
        <v>80</v>
      </c>
      <c r="C151" s="6">
        <v>199</v>
      </c>
      <c r="D151" s="6">
        <v>3.5</v>
      </c>
      <c r="E151" s="6">
        <f t="shared" si="11"/>
        <v>696.5</v>
      </c>
      <c r="F151" s="7" t="s">
        <v>1</v>
      </c>
      <c r="G151" s="6">
        <f t="shared" ref="G151:G166" si="12">IF(F151="G",E151,0)</f>
        <v>696.5</v>
      </c>
      <c r="H151" s="8">
        <f t="shared" ref="H151:H166" si="13">IF(F151="T",E151,0)</f>
        <v>0</v>
      </c>
    </row>
    <row r="152" spans="1:8" ht="22.5" x14ac:dyDescent="0.25">
      <c r="A152" s="4">
        <v>3</v>
      </c>
      <c r="B152" s="5" t="s">
        <v>256</v>
      </c>
      <c r="C152" s="6">
        <v>236</v>
      </c>
      <c r="D152" s="6">
        <v>4</v>
      </c>
      <c r="E152" s="6">
        <f t="shared" si="11"/>
        <v>944</v>
      </c>
      <c r="F152" s="9" t="s">
        <v>3</v>
      </c>
      <c r="G152" s="6">
        <f t="shared" si="12"/>
        <v>0</v>
      </c>
      <c r="H152" s="8">
        <f t="shared" si="13"/>
        <v>944</v>
      </c>
    </row>
    <row r="153" spans="1:8" x14ac:dyDescent="0.25">
      <c r="A153" s="4">
        <v>4</v>
      </c>
      <c r="B153" s="5" t="s">
        <v>257</v>
      </c>
      <c r="C153" s="6">
        <v>479</v>
      </c>
      <c r="D153" s="6">
        <v>5</v>
      </c>
      <c r="E153" s="6">
        <f t="shared" si="11"/>
        <v>2395</v>
      </c>
      <c r="F153" s="9" t="s">
        <v>3</v>
      </c>
      <c r="G153" s="6">
        <f t="shared" si="12"/>
        <v>0</v>
      </c>
      <c r="H153" s="8">
        <f t="shared" si="13"/>
        <v>2395</v>
      </c>
    </row>
    <row r="154" spans="1:8" x14ac:dyDescent="0.25">
      <c r="A154" s="4">
        <v>5</v>
      </c>
      <c r="B154" s="5" t="s">
        <v>11</v>
      </c>
      <c r="C154" s="6">
        <v>355</v>
      </c>
      <c r="D154" s="6">
        <v>4</v>
      </c>
      <c r="E154" s="6">
        <f t="shared" si="11"/>
        <v>1420</v>
      </c>
      <c r="F154" s="7" t="s">
        <v>1</v>
      </c>
      <c r="G154" s="6">
        <f t="shared" si="12"/>
        <v>1420</v>
      </c>
      <c r="H154" s="8">
        <f t="shared" si="13"/>
        <v>0</v>
      </c>
    </row>
    <row r="155" spans="1:8" ht="56.25" x14ac:dyDescent="0.25">
      <c r="A155" s="4">
        <v>6</v>
      </c>
      <c r="B155" s="5" t="s">
        <v>258</v>
      </c>
      <c r="C155" s="6">
        <v>401</v>
      </c>
      <c r="D155" s="6">
        <v>6</v>
      </c>
      <c r="E155" s="6">
        <f t="shared" si="11"/>
        <v>2406</v>
      </c>
      <c r="F155" s="9" t="s">
        <v>3</v>
      </c>
      <c r="G155" s="6">
        <f t="shared" si="12"/>
        <v>0</v>
      </c>
      <c r="H155" s="8">
        <f t="shared" si="13"/>
        <v>2406</v>
      </c>
    </row>
    <row r="156" spans="1:8" ht="45" x14ac:dyDescent="0.25">
      <c r="A156" s="4">
        <v>7</v>
      </c>
      <c r="B156" s="5" t="s">
        <v>259</v>
      </c>
      <c r="C156" s="6">
        <v>401</v>
      </c>
      <c r="D156" s="6">
        <v>6</v>
      </c>
      <c r="E156" s="6">
        <f t="shared" si="11"/>
        <v>2406</v>
      </c>
      <c r="F156" s="9" t="s">
        <v>3</v>
      </c>
      <c r="G156" s="6">
        <f t="shared" si="12"/>
        <v>0</v>
      </c>
      <c r="H156" s="8">
        <f t="shared" si="13"/>
        <v>2406</v>
      </c>
    </row>
    <row r="157" spans="1:8" ht="45" x14ac:dyDescent="0.25">
      <c r="A157" s="4">
        <v>8</v>
      </c>
      <c r="B157" s="5" t="s">
        <v>260</v>
      </c>
      <c r="C157" s="6">
        <v>200</v>
      </c>
      <c r="D157" s="6">
        <v>3</v>
      </c>
      <c r="E157" s="6">
        <f t="shared" si="11"/>
        <v>600</v>
      </c>
      <c r="F157" s="7" t="s">
        <v>1</v>
      </c>
      <c r="G157" s="6">
        <f t="shared" si="12"/>
        <v>600</v>
      </c>
      <c r="H157" s="8">
        <f t="shared" si="13"/>
        <v>0</v>
      </c>
    </row>
    <row r="158" spans="1:8" ht="22.5" x14ac:dyDescent="0.25">
      <c r="A158" s="4">
        <v>9</v>
      </c>
      <c r="B158" s="5" t="s">
        <v>261</v>
      </c>
      <c r="C158" s="6">
        <v>125</v>
      </c>
      <c r="D158" s="6">
        <v>3.5</v>
      </c>
      <c r="E158" s="6">
        <f t="shared" si="11"/>
        <v>437.5</v>
      </c>
      <c r="F158" s="9" t="s">
        <v>3</v>
      </c>
      <c r="G158" s="6">
        <f t="shared" si="12"/>
        <v>0</v>
      </c>
      <c r="H158" s="8">
        <f t="shared" si="13"/>
        <v>437.5</v>
      </c>
    </row>
    <row r="159" spans="1:8" ht="33.75" x14ac:dyDescent="0.25">
      <c r="A159" s="4">
        <v>10</v>
      </c>
      <c r="B159" s="5" t="s">
        <v>262</v>
      </c>
      <c r="C159" s="6">
        <v>62</v>
      </c>
      <c r="D159" s="6">
        <v>5</v>
      </c>
      <c r="E159" s="6">
        <f t="shared" si="11"/>
        <v>310</v>
      </c>
      <c r="F159" s="7" t="s">
        <v>1</v>
      </c>
      <c r="G159" s="6">
        <f t="shared" si="12"/>
        <v>310</v>
      </c>
      <c r="H159" s="8">
        <f t="shared" si="13"/>
        <v>0</v>
      </c>
    </row>
    <row r="160" spans="1:8" x14ac:dyDescent="0.25">
      <c r="A160" s="4">
        <v>11</v>
      </c>
      <c r="B160" s="5" t="s">
        <v>68</v>
      </c>
      <c r="C160" s="6">
        <v>400</v>
      </c>
      <c r="D160" s="6">
        <v>5</v>
      </c>
      <c r="E160" s="6">
        <f t="shared" si="11"/>
        <v>2000</v>
      </c>
      <c r="F160" s="9" t="s">
        <v>3</v>
      </c>
      <c r="G160" s="6">
        <f t="shared" si="12"/>
        <v>0</v>
      </c>
      <c r="H160" s="8">
        <f t="shared" si="13"/>
        <v>2000</v>
      </c>
    </row>
    <row r="161" spans="1:8" x14ac:dyDescent="0.25">
      <c r="A161" s="4">
        <v>12</v>
      </c>
      <c r="B161" s="5" t="s">
        <v>103</v>
      </c>
      <c r="C161" s="6">
        <v>307</v>
      </c>
      <c r="D161" s="6">
        <v>4</v>
      </c>
      <c r="E161" s="6">
        <f t="shared" si="11"/>
        <v>1228</v>
      </c>
      <c r="F161" s="9" t="s">
        <v>3</v>
      </c>
      <c r="G161" s="6">
        <f t="shared" si="12"/>
        <v>0</v>
      </c>
      <c r="H161" s="8">
        <f t="shared" si="13"/>
        <v>1228</v>
      </c>
    </row>
    <row r="162" spans="1:8" x14ac:dyDescent="0.25">
      <c r="A162" s="4">
        <v>13</v>
      </c>
      <c r="B162" s="5" t="s">
        <v>122</v>
      </c>
      <c r="C162" s="6">
        <v>309</v>
      </c>
      <c r="D162" s="6">
        <v>4</v>
      </c>
      <c r="E162" s="6">
        <f t="shared" si="11"/>
        <v>1236</v>
      </c>
      <c r="F162" s="7" t="s">
        <v>1</v>
      </c>
      <c r="G162" s="6">
        <f t="shared" si="12"/>
        <v>1236</v>
      </c>
      <c r="H162" s="8">
        <f t="shared" si="13"/>
        <v>0</v>
      </c>
    </row>
    <row r="163" spans="1:8" x14ac:dyDescent="0.25">
      <c r="A163" s="4">
        <v>14</v>
      </c>
      <c r="B163" s="5" t="s">
        <v>263</v>
      </c>
      <c r="C163" s="6">
        <v>196</v>
      </c>
      <c r="D163" s="6">
        <v>4</v>
      </c>
      <c r="E163" s="6">
        <f t="shared" si="11"/>
        <v>784</v>
      </c>
      <c r="F163" s="7" t="s">
        <v>1</v>
      </c>
      <c r="G163" s="6">
        <f t="shared" si="12"/>
        <v>784</v>
      </c>
      <c r="H163" s="8">
        <f t="shared" si="13"/>
        <v>0</v>
      </c>
    </row>
    <row r="164" spans="1:8" x14ac:dyDescent="0.25">
      <c r="A164" s="4">
        <v>15</v>
      </c>
      <c r="B164" s="5" t="s">
        <v>102</v>
      </c>
      <c r="C164" s="6">
        <v>703</v>
      </c>
      <c r="D164" s="6">
        <v>4</v>
      </c>
      <c r="E164" s="6">
        <f t="shared" si="11"/>
        <v>2812</v>
      </c>
      <c r="F164" s="7" t="s">
        <v>1</v>
      </c>
      <c r="G164" s="6">
        <f t="shared" si="12"/>
        <v>2812</v>
      </c>
      <c r="H164" s="8">
        <f t="shared" si="13"/>
        <v>0</v>
      </c>
    </row>
    <row r="165" spans="1:8" x14ac:dyDescent="0.25">
      <c r="A165" s="4">
        <v>16</v>
      </c>
      <c r="B165" s="5" t="s">
        <v>15</v>
      </c>
      <c r="C165" s="6">
        <v>273</v>
      </c>
      <c r="D165" s="6">
        <v>4</v>
      </c>
      <c r="E165" s="6">
        <f>PRODUCT(C165,D165)</f>
        <v>1092</v>
      </c>
      <c r="F165" s="7" t="s">
        <v>1</v>
      </c>
      <c r="G165" s="6">
        <f t="shared" si="12"/>
        <v>1092</v>
      </c>
      <c r="H165" s="8">
        <f t="shared" si="13"/>
        <v>0</v>
      </c>
    </row>
    <row r="166" spans="1:8" ht="39" x14ac:dyDescent="0.25">
      <c r="A166" s="4">
        <v>17</v>
      </c>
      <c r="B166" s="92" t="s">
        <v>264</v>
      </c>
      <c r="C166" s="6">
        <v>2000</v>
      </c>
      <c r="D166" s="6">
        <v>4</v>
      </c>
      <c r="E166" s="6">
        <f>PRODUCT(C166,D166)</f>
        <v>8000</v>
      </c>
      <c r="F166" s="7" t="s">
        <v>1</v>
      </c>
      <c r="G166" s="6">
        <f t="shared" si="12"/>
        <v>8000</v>
      </c>
      <c r="H166" s="8">
        <f t="shared" si="13"/>
        <v>0</v>
      </c>
    </row>
    <row r="167" spans="1:8" x14ac:dyDescent="0.25">
      <c r="A167" s="4"/>
      <c r="B167" s="20" t="s">
        <v>27</v>
      </c>
      <c r="C167" s="21">
        <f>SUM(C150:C166)</f>
        <v>7046</v>
      </c>
      <c r="D167" s="22"/>
      <c r="E167" s="21">
        <f>SUM(E150:E166)</f>
        <v>30567</v>
      </c>
      <c r="F167" s="23"/>
      <c r="G167" s="21">
        <f>SUM(G150:G166)</f>
        <v>18750.5</v>
      </c>
      <c r="H167" s="24">
        <f>SUM(H150:H166)</f>
        <v>11816.5</v>
      </c>
    </row>
    <row r="169" spans="1:8" x14ac:dyDescent="0.25">
      <c r="A169" s="112" t="s">
        <v>265</v>
      </c>
      <c r="B169" s="113"/>
      <c r="C169" s="1"/>
      <c r="D169" s="1"/>
      <c r="E169" s="1"/>
      <c r="F169" s="2"/>
      <c r="G169" s="1"/>
      <c r="H169" s="3"/>
    </row>
    <row r="170" spans="1:8" x14ac:dyDescent="0.25">
      <c r="A170" s="4">
        <v>1</v>
      </c>
      <c r="B170" s="5" t="s">
        <v>266</v>
      </c>
      <c r="C170" s="6">
        <v>175</v>
      </c>
      <c r="D170" s="6">
        <v>4</v>
      </c>
      <c r="E170" s="6">
        <f>PRODUCT(C170,D170)</f>
        <v>700</v>
      </c>
      <c r="F170" s="27" t="s">
        <v>3</v>
      </c>
      <c r="G170" s="6">
        <f>IF(F170="G",E170,0)</f>
        <v>0</v>
      </c>
      <c r="H170" s="8">
        <f>IF(F170="T",E170,0)</f>
        <v>700</v>
      </c>
    </row>
    <row r="171" spans="1:8" ht="22.5" x14ac:dyDescent="0.25">
      <c r="A171" s="4">
        <v>2</v>
      </c>
      <c r="B171" s="5" t="s">
        <v>14</v>
      </c>
      <c r="C171" s="6">
        <v>245</v>
      </c>
      <c r="D171" s="6">
        <v>4</v>
      </c>
      <c r="E171" s="6">
        <f t="shared" ref="E171:E179" si="14">PRODUCT(C171,D171)</f>
        <v>980</v>
      </c>
      <c r="F171" s="27" t="s">
        <v>3</v>
      </c>
      <c r="G171" s="6">
        <f t="shared" ref="G171:G192" si="15">IF(F171="G",E171,0)</f>
        <v>0</v>
      </c>
      <c r="H171" s="8">
        <f t="shared" ref="H171:H192" si="16">IF(F171="T",E171,0)</f>
        <v>980</v>
      </c>
    </row>
    <row r="172" spans="1:8" x14ac:dyDescent="0.25">
      <c r="A172" s="4">
        <v>3</v>
      </c>
      <c r="B172" s="5" t="s">
        <v>80</v>
      </c>
      <c r="C172" s="6">
        <v>269</v>
      </c>
      <c r="D172" s="6">
        <v>4</v>
      </c>
      <c r="E172" s="6">
        <f t="shared" si="14"/>
        <v>1076</v>
      </c>
      <c r="F172" s="27" t="s">
        <v>3</v>
      </c>
      <c r="G172" s="6">
        <f t="shared" si="15"/>
        <v>0</v>
      </c>
      <c r="H172" s="8">
        <f t="shared" si="16"/>
        <v>1076</v>
      </c>
    </row>
    <row r="173" spans="1:8" x14ac:dyDescent="0.25">
      <c r="A173" s="4">
        <v>4</v>
      </c>
      <c r="B173" s="5" t="s">
        <v>267</v>
      </c>
      <c r="C173" s="6">
        <v>100</v>
      </c>
      <c r="D173" s="6">
        <v>4</v>
      </c>
      <c r="E173" s="6">
        <f t="shared" si="14"/>
        <v>400</v>
      </c>
      <c r="F173" s="27" t="s">
        <v>3</v>
      </c>
      <c r="G173" s="6">
        <f t="shared" si="15"/>
        <v>0</v>
      </c>
      <c r="H173" s="8">
        <f t="shared" si="16"/>
        <v>400</v>
      </c>
    </row>
    <row r="174" spans="1:8" ht="22.5" x14ac:dyDescent="0.25">
      <c r="A174" s="4">
        <v>5</v>
      </c>
      <c r="B174" s="5" t="s">
        <v>268</v>
      </c>
      <c r="C174" s="6">
        <v>191</v>
      </c>
      <c r="D174" s="6">
        <v>4</v>
      </c>
      <c r="E174" s="6">
        <f t="shared" si="14"/>
        <v>764</v>
      </c>
      <c r="F174" s="27" t="s">
        <v>3</v>
      </c>
      <c r="G174" s="6">
        <f t="shared" si="15"/>
        <v>0</v>
      </c>
      <c r="H174" s="8">
        <f t="shared" si="16"/>
        <v>764</v>
      </c>
    </row>
    <row r="175" spans="1:8" ht="39" x14ac:dyDescent="0.25">
      <c r="A175" s="4">
        <v>6</v>
      </c>
      <c r="B175" s="93" t="s">
        <v>269</v>
      </c>
      <c r="C175" s="6">
        <v>538</v>
      </c>
      <c r="D175" s="6">
        <v>4</v>
      </c>
      <c r="E175" s="6">
        <f t="shared" si="14"/>
        <v>2152</v>
      </c>
      <c r="F175" s="27" t="s">
        <v>3</v>
      </c>
      <c r="G175" s="6">
        <f t="shared" si="15"/>
        <v>0</v>
      </c>
      <c r="H175" s="8">
        <f t="shared" si="16"/>
        <v>2152</v>
      </c>
    </row>
    <row r="176" spans="1:8" x14ac:dyDescent="0.25">
      <c r="A176" s="4">
        <v>7</v>
      </c>
      <c r="B176" s="5" t="s">
        <v>10</v>
      </c>
      <c r="C176" s="6">
        <v>204</v>
      </c>
      <c r="D176" s="6">
        <v>4</v>
      </c>
      <c r="E176" s="6">
        <f t="shared" si="14"/>
        <v>816</v>
      </c>
      <c r="F176" s="27" t="s">
        <v>3</v>
      </c>
      <c r="G176" s="6">
        <f t="shared" si="15"/>
        <v>0</v>
      </c>
      <c r="H176" s="8">
        <f t="shared" si="16"/>
        <v>816</v>
      </c>
    </row>
    <row r="177" spans="1:8" ht="22.5" x14ac:dyDescent="0.25">
      <c r="A177" s="4">
        <v>8</v>
      </c>
      <c r="B177" s="5" t="s">
        <v>270</v>
      </c>
      <c r="C177" s="6">
        <v>86</v>
      </c>
      <c r="D177" s="6">
        <v>4</v>
      </c>
      <c r="E177" s="6">
        <f t="shared" si="14"/>
        <v>344</v>
      </c>
      <c r="F177" s="27" t="s">
        <v>3</v>
      </c>
      <c r="G177" s="6">
        <f t="shared" si="15"/>
        <v>0</v>
      </c>
      <c r="H177" s="8">
        <f t="shared" si="16"/>
        <v>344</v>
      </c>
    </row>
    <row r="178" spans="1:8" ht="22.5" x14ac:dyDescent="0.25">
      <c r="A178" s="4">
        <v>9</v>
      </c>
      <c r="B178" s="5" t="s">
        <v>64</v>
      </c>
      <c r="C178" s="6">
        <v>194</v>
      </c>
      <c r="D178" s="6">
        <v>4</v>
      </c>
      <c r="E178" s="6">
        <f t="shared" si="14"/>
        <v>776</v>
      </c>
      <c r="F178" s="27" t="s">
        <v>3</v>
      </c>
      <c r="G178" s="6">
        <f t="shared" si="15"/>
        <v>0</v>
      </c>
      <c r="H178" s="8">
        <f t="shared" si="16"/>
        <v>776</v>
      </c>
    </row>
    <row r="179" spans="1:8" ht="22.5" x14ac:dyDescent="0.25">
      <c r="A179" s="4">
        <v>10</v>
      </c>
      <c r="B179" s="5" t="s">
        <v>271</v>
      </c>
      <c r="C179" s="6">
        <v>87</v>
      </c>
      <c r="D179" s="6">
        <v>4</v>
      </c>
      <c r="E179" s="6">
        <f t="shared" si="14"/>
        <v>348</v>
      </c>
      <c r="F179" s="27" t="s">
        <v>3</v>
      </c>
      <c r="G179" s="6">
        <f t="shared" si="15"/>
        <v>0</v>
      </c>
      <c r="H179" s="8">
        <f t="shared" si="16"/>
        <v>348</v>
      </c>
    </row>
    <row r="180" spans="1:8" ht="22.5" x14ac:dyDescent="0.25">
      <c r="A180" s="4">
        <v>11</v>
      </c>
      <c r="B180" s="5" t="s">
        <v>61</v>
      </c>
      <c r="C180" s="6">
        <v>358</v>
      </c>
      <c r="D180" s="6">
        <v>4</v>
      </c>
      <c r="E180" s="6">
        <f>PRODUCT(C180,D180)</f>
        <v>1432</v>
      </c>
      <c r="F180" s="27" t="s">
        <v>3</v>
      </c>
      <c r="G180" s="6">
        <f t="shared" si="15"/>
        <v>0</v>
      </c>
      <c r="H180" s="8">
        <f t="shared" si="16"/>
        <v>1432</v>
      </c>
    </row>
    <row r="181" spans="1:8" ht="22.5" x14ac:dyDescent="0.25">
      <c r="A181" s="4">
        <v>12</v>
      </c>
      <c r="B181" s="5" t="s">
        <v>272</v>
      </c>
      <c r="C181" s="6">
        <v>290</v>
      </c>
      <c r="D181" s="6">
        <v>4</v>
      </c>
      <c r="E181" s="6">
        <f>PRODUCT(C181,D181)</f>
        <v>1160</v>
      </c>
      <c r="F181" s="26" t="s">
        <v>1</v>
      </c>
      <c r="G181" s="6">
        <f t="shared" si="15"/>
        <v>1160</v>
      </c>
      <c r="H181" s="8">
        <f t="shared" si="16"/>
        <v>0</v>
      </c>
    </row>
    <row r="182" spans="1:8" ht="22.5" x14ac:dyDescent="0.25">
      <c r="A182" s="4">
        <v>13</v>
      </c>
      <c r="B182" s="5" t="s">
        <v>273</v>
      </c>
      <c r="C182" s="6">
        <v>566</v>
      </c>
      <c r="D182" s="6">
        <v>4</v>
      </c>
      <c r="E182" s="6">
        <f t="shared" ref="E182:E192" si="17">PRODUCT(C182,D182)</f>
        <v>2264</v>
      </c>
      <c r="F182" s="26" t="s">
        <v>1</v>
      </c>
      <c r="G182" s="6">
        <f t="shared" si="15"/>
        <v>2264</v>
      </c>
      <c r="H182" s="8">
        <f t="shared" si="16"/>
        <v>0</v>
      </c>
    </row>
    <row r="183" spans="1:8" x14ac:dyDescent="0.25">
      <c r="A183" s="4">
        <v>14</v>
      </c>
      <c r="B183" s="5" t="s">
        <v>122</v>
      </c>
      <c r="C183" s="6">
        <v>117</v>
      </c>
      <c r="D183" s="6">
        <v>4</v>
      </c>
      <c r="E183" s="6">
        <f t="shared" si="17"/>
        <v>468</v>
      </c>
      <c r="F183" s="26" t="s">
        <v>1</v>
      </c>
      <c r="G183" s="6">
        <f t="shared" si="15"/>
        <v>468</v>
      </c>
      <c r="H183" s="8">
        <f t="shared" si="16"/>
        <v>0</v>
      </c>
    </row>
    <row r="184" spans="1:8" x14ac:dyDescent="0.25">
      <c r="A184" s="4">
        <v>15</v>
      </c>
      <c r="B184" s="5" t="s">
        <v>267</v>
      </c>
      <c r="C184" s="6">
        <v>102</v>
      </c>
      <c r="D184" s="6">
        <v>4</v>
      </c>
      <c r="E184" s="6">
        <f t="shared" si="17"/>
        <v>408</v>
      </c>
      <c r="F184" s="27" t="s">
        <v>3</v>
      </c>
      <c r="G184" s="6">
        <f t="shared" si="15"/>
        <v>0</v>
      </c>
      <c r="H184" s="8">
        <f t="shared" si="16"/>
        <v>408</v>
      </c>
    </row>
    <row r="185" spans="1:8" x14ac:dyDescent="0.25">
      <c r="A185" s="4">
        <v>16</v>
      </c>
      <c r="B185" s="5" t="s">
        <v>274</v>
      </c>
      <c r="C185" s="6">
        <v>84</v>
      </c>
      <c r="D185" s="6">
        <v>4</v>
      </c>
      <c r="E185" s="6">
        <f t="shared" si="17"/>
        <v>336</v>
      </c>
      <c r="F185" s="27" t="s">
        <v>3</v>
      </c>
      <c r="G185" s="6">
        <f t="shared" si="15"/>
        <v>0</v>
      </c>
      <c r="H185" s="8">
        <f t="shared" si="16"/>
        <v>336</v>
      </c>
    </row>
    <row r="186" spans="1:8" x14ac:dyDescent="0.25">
      <c r="A186" s="4">
        <v>17</v>
      </c>
      <c r="B186" s="5" t="s">
        <v>275</v>
      </c>
      <c r="C186" s="6">
        <v>348</v>
      </c>
      <c r="D186" s="6">
        <v>4</v>
      </c>
      <c r="E186" s="6">
        <f t="shared" si="17"/>
        <v>1392</v>
      </c>
      <c r="F186" s="27" t="s">
        <v>3</v>
      </c>
      <c r="G186" s="6">
        <f t="shared" si="15"/>
        <v>0</v>
      </c>
      <c r="H186" s="8">
        <f t="shared" si="16"/>
        <v>1392</v>
      </c>
    </row>
    <row r="187" spans="1:8" ht="22.5" x14ac:dyDescent="0.25">
      <c r="A187" s="4">
        <v>18</v>
      </c>
      <c r="B187" s="5" t="s">
        <v>276</v>
      </c>
      <c r="C187" s="6">
        <v>466</v>
      </c>
      <c r="D187" s="6">
        <v>4</v>
      </c>
      <c r="E187" s="6">
        <f t="shared" si="17"/>
        <v>1864</v>
      </c>
      <c r="F187" s="27" t="s">
        <v>3</v>
      </c>
      <c r="G187" s="6">
        <f t="shared" si="15"/>
        <v>0</v>
      </c>
      <c r="H187" s="8">
        <f t="shared" si="16"/>
        <v>1864</v>
      </c>
    </row>
    <row r="188" spans="1:8" x14ac:dyDescent="0.25">
      <c r="A188" s="4">
        <v>19</v>
      </c>
      <c r="B188" s="5" t="s">
        <v>277</v>
      </c>
      <c r="C188" s="6">
        <v>133</v>
      </c>
      <c r="D188" s="6">
        <v>4</v>
      </c>
      <c r="E188" s="6">
        <f t="shared" si="17"/>
        <v>532</v>
      </c>
      <c r="F188" s="27" t="s">
        <v>3</v>
      </c>
      <c r="G188" s="6">
        <f t="shared" si="15"/>
        <v>0</v>
      </c>
      <c r="H188" s="8">
        <f t="shared" si="16"/>
        <v>532</v>
      </c>
    </row>
    <row r="189" spans="1:8" ht="22.5" x14ac:dyDescent="0.25">
      <c r="A189" s="4">
        <v>20</v>
      </c>
      <c r="B189" s="5" t="s">
        <v>278</v>
      </c>
      <c r="C189" s="6">
        <v>376</v>
      </c>
      <c r="D189" s="6">
        <v>4</v>
      </c>
      <c r="E189" s="6">
        <f t="shared" si="17"/>
        <v>1504</v>
      </c>
      <c r="F189" s="27" t="s">
        <v>3</v>
      </c>
      <c r="G189" s="6">
        <f t="shared" si="15"/>
        <v>0</v>
      </c>
      <c r="H189" s="8">
        <f t="shared" si="16"/>
        <v>1504</v>
      </c>
    </row>
    <row r="190" spans="1:8" ht="22.5" x14ac:dyDescent="0.25">
      <c r="A190" s="4">
        <v>21</v>
      </c>
      <c r="B190" s="5" t="s">
        <v>279</v>
      </c>
      <c r="C190" s="6">
        <v>107</v>
      </c>
      <c r="D190" s="6">
        <v>4</v>
      </c>
      <c r="E190" s="6">
        <f t="shared" si="17"/>
        <v>428</v>
      </c>
      <c r="F190" s="27" t="s">
        <v>3</v>
      </c>
      <c r="G190" s="6">
        <f t="shared" si="15"/>
        <v>0</v>
      </c>
      <c r="H190" s="8">
        <f t="shared" si="16"/>
        <v>428</v>
      </c>
    </row>
    <row r="191" spans="1:8" ht="22.5" x14ac:dyDescent="0.25">
      <c r="A191" s="4">
        <v>22</v>
      </c>
      <c r="B191" s="5" t="s">
        <v>280</v>
      </c>
      <c r="C191" s="6">
        <v>115</v>
      </c>
      <c r="D191" s="6">
        <v>5</v>
      </c>
      <c r="E191" s="6">
        <f t="shared" si="17"/>
        <v>575</v>
      </c>
      <c r="F191" s="26" t="s">
        <v>1</v>
      </c>
      <c r="G191" s="6">
        <f t="shared" si="15"/>
        <v>575</v>
      </c>
      <c r="H191" s="8">
        <f t="shared" si="16"/>
        <v>0</v>
      </c>
    </row>
    <row r="192" spans="1:8" ht="33" x14ac:dyDescent="0.25">
      <c r="A192" s="4">
        <v>23</v>
      </c>
      <c r="B192" s="25" t="s">
        <v>281</v>
      </c>
      <c r="C192" s="6">
        <v>625</v>
      </c>
      <c r="D192" s="6">
        <v>4</v>
      </c>
      <c r="E192" s="6">
        <f t="shared" si="17"/>
        <v>2500</v>
      </c>
      <c r="F192" s="26" t="s">
        <v>1</v>
      </c>
      <c r="G192" s="6">
        <f t="shared" si="15"/>
        <v>2500</v>
      </c>
      <c r="H192" s="8">
        <f t="shared" si="16"/>
        <v>0</v>
      </c>
    </row>
    <row r="193" spans="1:8" x14ac:dyDescent="0.25">
      <c r="A193" s="4"/>
      <c r="B193" s="20" t="s">
        <v>27</v>
      </c>
      <c r="C193" s="21">
        <f>SUM(C170:C192)</f>
        <v>5776</v>
      </c>
      <c r="D193" s="22"/>
      <c r="E193" s="21">
        <f>SUM(E170:E192)</f>
        <v>23219</v>
      </c>
      <c r="F193" s="29"/>
      <c r="G193" s="21">
        <f>SUM(G170:G192)</f>
        <v>6967</v>
      </c>
      <c r="H193" s="24">
        <f>SUM(H170:H192)</f>
        <v>16252</v>
      </c>
    </row>
    <row r="195" spans="1:8" x14ac:dyDescent="0.25">
      <c r="A195" s="112" t="s">
        <v>282</v>
      </c>
      <c r="B195" s="113"/>
      <c r="C195" s="1"/>
      <c r="D195" s="1"/>
      <c r="E195" s="1"/>
      <c r="F195" s="2"/>
      <c r="G195" s="1"/>
      <c r="H195" s="1"/>
    </row>
    <row r="196" spans="1:8" ht="33.75" x14ac:dyDescent="0.25">
      <c r="A196" s="4">
        <v>1</v>
      </c>
      <c r="B196" s="5" t="s">
        <v>283</v>
      </c>
      <c r="C196" s="6">
        <v>500</v>
      </c>
      <c r="D196" s="6">
        <v>4</v>
      </c>
      <c r="E196" s="6">
        <f>PRODUCT(C196,D196)</f>
        <v>2000</v>
      </c>
      <c r="F196" s="26" t="s">
        <v>3</v>
      </c>
      <c r="G196" s="6">
        <f>IF(F196="G",E196,0)</f>
        <v>0</v>
      </c>
      <c r="H196" s="8">
        <f>IF(F196="T",E196,0)</f>
        <v>2000</v>
      </c>
    </row>
    <row r="197" spans="1:8" ht="22.5" x14ac:dyDescent="0.25">
      <c r="A197" s="10">
        <v>2</v>
      </c>
      <c r="B197" s="11" t="s">
        <v>284</v>
      </c>
      <c r="C197" s="12">
        <v>2517</v>
      </c>
      <c r="D197" s="12">
        <v>4</v>
      </c>
      <c r="E197" s="12">
        <f>PRODUCT(C197,D197)</f>
        <v>10068</v>
      </c>
      <c r="F197" s="53" t="s">
        <v>3</v>
      </c>
      <c r="G197" s="12">
        <f>IF(F197="G",E197,0)</f>
        <v>0</v>
      </c>
      <c r="H197" s="14">
        <f>IF(F197="T",E197,0)</f>
        <v>10068</v>
      </c>
    </row>
    <row r="198" spans="1:8" x14ac:dyDescent="0.25">
      <c r="A198" s="4">
        <v>3</v>
      </c>
      <c r="B198" s="5" t="s">
        <v>12</v>
      </c>
      <c r="C198" s="6">
        <v>262</v>
      </c>
      <c r="D198" s="6">
        <v>4</v>
      </c>
      <c r="E198" s="6">
        <f>PRODUCT(C198,D198)</f>
        <v>1048</v>
      </c>
      <c r="F198" s="26" t="s">
        <v>1</v>
      </c>
      <c r="G198" s="6">
        <f>IF(F198="G",E198,0)</f>
        <v>1048</v>
      </c>
      <c r="H198" s="8">
        <f>IF(F198="T",E198,0)</f>
        <v>0</v>
      </c>
    </row>
    <row r="199" spans="1:8" x14ac:dyDescent="0.25">
      <c r="A199" s="4"/>
      <c r="B199" s="20" t="s">
        <v>27</v>
      </c>
      <c r="C199" s="21">
        <f>SUM(C196:C198)</f>
        <v>3279</v>
      </c>
      <c r="D199" s="22"/>
      <c r="E199" s="21">
        <f>SUM(E196:E198)</f>
        <v>13116</v>
      </c>
      <c r="F199" s="29"/>
      <c r="G199" s="21">
        <f>SUM(G196:G198)</f>
        <v>1048</v>
      </c>
      <c r="H199" s="24">
        <f>SUM(H196:H198)</f>
        <v>12068</v>
      </c>
    </row>
    <row r="200" spans="1:8" x14ac:dyDescent="0.25">
      <c r="A200" s="39"/>
      <c r="B200" s="40"/>
      <c r="C200" s="37"/>
      <c r="D200" s="37"/>
      <c r="E200" s="37"/>
      <c r="F200" s="36"/>
      <c r="G200" s="37"/>
      <c r="H200" s="38"/>
    </row>
    <row r="201" spans="1:8" x14ac:dyDescent="0.25">
      <c r="A201" s="112" t="s">
        <v>285</v>
      </c>
      <c r="B201" s="113"/>
      <c r="C201" s="1"/>
      <c r="D201" s="1"/>
      <c r="E201" s="1"/>
      <c r="F201" s="2"/>
      <c r="G201" s="1"/>
      <c r="H201" s="3"/>
    </row>
    <row r="202" spans="1:8" x14ac:dyDescent="0.25">
      <c r="A202" s="4">
        <v>1</v>
      </c>
      <c r="B202" s="5" t="s">
        <v>286</v>
      </c>
      <c r="C202" s="6">
        <v>1300</v>
      </c>
      <c r="D202" s="6">
        <v>4.5</v>
      </c>
      <c r="E202" s="6">
        <f>PRODUCT(C202:D202)</f>
        <v>5850</v>
      </c>
      <c r="F202" s="26" t="s">
        <v>1</v>
      </c>
      <c r="G202" s="6">
        <f>IF(F202="G",E202,0)</f>
        <v>5850</v>
      </c>
      <c r="H202" s="8">
        <f>IF(F202="T",E202,0)</f>
        <v>0</v>
      </c>
    </row>
    <row r="203" spans="1:8" x14ac:dyDescent="0.25">
      <c r="A203" s="4">
        <v>2</v>
      </c>
      <c r="B203" s="5" t="s">
        <v>85</v>
      </c>
      <c r="C203" s="6">
        <v>240</v>
      </c>
      <c r="D203" s="6">
        <v>4</v>
      </c>
      <c r="E203" s="6">
        <f t="shared" ref="E203:E210" si="18">PRODUCT(C203,D203)</f>
        <v>960</v>
      </c>
      <c r="F203" s="27" t="s">
        <v>3</v>
      </c>
      <c r="G203" s="6">
        <f t="shared" ref="G203:G210" si="19">IF(F203="G",E203,0)</f>
        <v>0</v>
      </c>
      <c r="H203" s="8">
        <f t="shared" ref="H203:H210" si="20">IF(F203="T",E203,0)</f>
        <v>960</v>
      </c>
    </row>
    <row r="204" spans="1:8" ht="22.5" x14ac:dyDescent="0.25">
      <c r="A204" s="4">
        <v>3</v>
      </c>
      <c r="B204" s="5" t="s">
        <v>287</v>
      </c>
      <c r="C204" s="6">
        <v>245</v>
      </c>
      <c r="D204" s="6">
        <v>4</v>
      </c>
      <c r="E204" s="6">
        <f t="shared" si="18"/>
        <v>980</v>
      </c>
      <c r="F204" s="26" t="s">
        <v>1</v>
      </c>
      <c r="G204" s="6">
        <f t="shared" si="19"/>
        <v>980</v>
      </c>
      <c r="H204" s="8">
        <f t="shared" si="20"/>
        <v>0</v>
      </c>
    </row>
    <row r="205" spans="1:8" ht="22.5" x14ac:dyDescent="0.25">
      <c r="A205" s="4">
        <v>4</v>
      </c>
      <c r="B205" s="5" t="s">
        <v>288</v>
      </c>
      <c r="C205" s="6">
        <v>115</v>
      </c>
      <c r="D205" s="6">
        <v>4</v>
      </c>
      <c r="E205" s="6">
        <f t="shared" si="18"/>
        <v>460</v>
      </c>
      <c r="F205" s="27" t="s">
        <v>3</v>
      </c>
      <c r="G205" s="6">
        <f t="shared" si="19"/>
        <v>0</v>
      </c>
      <c r="H205" s="8">
        <f t="shared" si="20"/>
        <v>460</v>
      </c>
    </row>
    <row r="206" spans="1:8" ht="45" x14ac:dyDescent="0.25">
      <c r="A206" s="4">
        <v>5</v>
      </c>
      <c r="B206" s="5" t="s">
        <v>289</v>
      </c>
      <c r="C206" s="6">
        <v>200</v>
      </c>
      <c r="D206" s="6">
        <v>5</v>
      </c>
      <c r="E206" s="6">
        <f t="shared" si="18"/>
        <v>1000</v>
      </c>
      <c r="F206" s="26" t="s">
        <v>1</v>
      </c>
      <c r="G206" s="6">
        <f t="shared" si="19"/>
        <v>1000</v>
      </c>
      <c r="H206" s="8">
        <f t="shared" si="20"/>
        <v>0</v>
      </c>
    </row>
    <row r="207" spans="1:8" ht="33.75" x14ac:dyDescent="0.25">
      <c r="A207" s="4">
        <v>6</v>
      </c>
      <c r="B207" s="5" t="s">
        <v>290</v>
      </c>
      <c r="C207" s="6">
        <v>100</v>
      </c>
      <c r="D207" s="6">
        <v>6</v>
      </c>
      <c r="E207" s="6">
        <f t="shared" si="18"/>
        <v>600</v>
      </c>
      <c r="F207" s="27" t="s">
        <v>3</v>
      </c>
      <c r="G207" s="6">
        <f t="shared" si="19"/>
        <v>0</v>
      </c>
      <c r="H207" s="8">
        <f t="shared" si="20"/>
        <v>600</v>
      </c>
    </row>
    <row r="208" spans="1:8" ht="22.5" x14ac:dyDescent="0.25">
      <c r="A208" s="4">
        <v>7</v>
      </c>
      <c r="B208" s="5" t="s">
        <v>291</v>
      </c>
      <c r="C208" s="6">
        <v>200</v>
      </c>
      <c r="D208" s="6">
        <v>3</v>
      </c>
      <c r="E208" s="6">
        <f t="shared" si="18"/>
        <v>600</v>
      </c>
      <c r="F208" s="26" t="s">
        <v>1</v>
      </c>
      <c r="G208" s="6">
        <f t="shared" si="19"/>
        <v>600</v>
      </c>
      <c r="H208" s="8">
        <f t="shared" si="20"/>
        <v>0</v>
      </c>
    </row>
    <row r="209" spans="1:8" x14ac:dyDescent="0.25">
      <c r="A209" s="4">
        <v>8</v>
      </c>
      <c r="B209" s="94" t="s">
        <v>292</v>
      </c>
      <c r="C209" s="6">
        <v>175</v>
      </c>
      <c r="D209" s="6">
        <v>4</v>
      </c>
      <c r="E209" s="6">
        <f t="shared" si="18"/>
        <v>700</v>
      </c>
      <c r="F209" s="26" t="s">
        <v>1</v>
      </c>
      <c r="G209" s="6">
        <f t="shared" si="19"/>
        <v>700</v>
      </c>
      <c r="H209" s="8">
        <f t="shared" si="20"/>
        <v>0</v>
      </c>
    </row>
    <row r="210" spans="1:8" ht="33.75" x14ac:dyDescent="0.25">
      <c r="A210" s="58">
        <v>9</v>
      </c>
      <c r="B210" s="19" t="s">
        <v>293</v>
      </c>
      <c r="C210" s="6">
        <v>800</v>
      </c>
      <c r="D210" s="6">
        <v>4</v>
      </c>
      <c r="E210" s="6">
        <f t="shared" si="18"/>
        <v>3200</v>
      </c>
      <c r="F210" s="26" t="s">
        <v>1</v>
      </c>
      <c r="G210" s="6">
        <f t="shared" si="19"/>
        <v>3200</v>
      </c>
      <c r="H210" s="8">
        <f t="shared" si="20"/>
        <v>0</v>
      </c>
    </row>
    <row r="211" spans="1:8" x14ac:dyDescent="0.25">
      <c r="A211" s="4"/>
      <c r="B211" s="20" t="s">
        <v>27</v>
      </c>
      <c r="C211" s="21">
        <f>SUM(C202:C210)</f>
        <v>3375</v>
      </c>
      <c r="D211" s="22"/>
      <c r="E211" s="21">
        <f>SUM(E202:E210)</f>
        <v>14350</v>
      </c>
      <c r="F211" s="29"/>
      <c r="G211" s="21">
        <f>SUM(G201:G210)</f>
        <v>12330</v>
      </c>
      <c r="H211" s="24">
        <f>SUM(H201:H210)</f>
        <v>2020</v>
      </c>
    </row>
    <row r="213" spans="1:8" x14ac:dyDescent="0.25">
      <c r="A213" s="112" t="s">
        <v>294</v>
      </c>
      <c r="B213" s="113"/>
      <c r="C213" s="1"/>
      <c r="D213" s="1"/>
      <c r="E213" s="1"/>
      <c r="F213" s="2"/>
      <c r="G213" s="1"/>
      <c r="H213" s="3"/>
    </row>
    <row r="214" spans="1:8" x14ac:dyDescent="0.25">
      <c r="A214" s="4">
        <v>1</v>
      </c>
      <c r="B214" s="5" t="s">
        <v>10</v>
      </c>
      <c r="C214" s="6">
        <v>475</v>
      </c>
      <c r="D214" s="6">
        <v>4</v>
      </c>
      <c r="E214" s="6">
        <f>PRODUCT(C214,D214)</f>
        <v>1900</v>
      </c>
      <c r="F214" s="27" t="s">
        <v>3</v>
      </c>
      <c r="G214" s="6">
        <f>IF(F214="G",E214,0)</f>
        <v>0</v>
      </c>
      <c r="H214" s="8">
        <f>IF(F214="T",E214,0)</f>
        <v>1900</v>
      </c>
    </row>
    <row r="215" spans="1:8" x14ac:dyDescent="0.25">
      <c r="A215" s="4">
        <v>2</v>
      </c>
      <c r="B215" s="5" t="s">
        <v>295</v>
      </c>
      <c r="C215" s="6">
        <v>230</v>
      </c>
      <c r="D215" s="6">
        <v>3.5</v>
      </c>
      <c r="E215" s="6">
        <f t="shared" ref="E215:E228" si="21">PRODUCT(C215,D215)</f>
        <v>805</v>
      </c>
      <c r="F215" s="27" t="s">
        <v>3</v>
      </c>
      <c r="G215" s="6">
        <f t="shared" ref="G215:G233" si="22">IF(F215="G",E215,0)</f>
        <v>0</v>
      </c>
      <c r="H215" s="8">
        <f t="shared" ref="H215:H233" si="23">IF(F215="T",E215,0)</f>
        <v>805</v>
      </c>
    </row>
    <row r="216" spans="1:8" ht="33.75" x14ac:dyDescent="0.25">
      <c r="A216" s="4">
        <v>3</v>
      </c>
      <c r="B216" s="5" t="s">
        <v>296</v>
      </c>
      <c r="C216" s="6">
        <v>150</v>
      </c>
      <c r="D216" s="6">
        <v>6</v>
      </c>
      <c r="E216" s="6">
        <f t="shared" si="21"/>
        <v>900</v>
      </c>
      <c r="F216" s="27" t="s">
        <v>3</v>
      </c>
      <c r="G216" s="6">
        <f t="shared" si="22"/>
        <v>0</v>
      </c>
      <c r="H216" s="8">
        <f t="shared" si="23"/>
        <v>900</v>
      </c>
    </row>
    <row r="217" spans="1:8" x14ac:dyDescent="0.25">
      <c r="A217" s="4">
        <v>4</v>
      </c>
      <c r="B217" s="5" t="s">
        <v>274</v>
      </c>
      <c r="C217" s="6">
        <v>500</v>
      </c>
      <c r="D217" s="6">
        <v>4.5</v>
      </c>
      <c r="E217" s="6">
        <f t="shared" si="21"/>
        <v>2250</v>
      </c>
      <c r="F217" s="26" t="s">
        <v>1</v>
      </c>
      <c r="G217" s="6">
        <f t="shared" si="22"/>
        <v>2250</v>
      </c>
      <c r="H217" s="8">
        <f t="shared" si="23"/>
        <v>0</v>
      </c>
    </row>
    <row r="218" spans="1:8" ht="22.5" x14ac:dyDescent="0.25">
      <c r="A218" s="4">
        <v>5</v>
      </c>
      <c r="B218" s="5" t="s">
        <v>297</v>
      </c>
      <c r="C218" s="6">
        <v>597</v>
      </c>
      <c r="D218" s="6">
        <v>4.5</v>
      </c>
      <c r="E218" s="6">
        <f t="shared" si="21"/>
        <v>2686.5</v>
      </c>
      <c r="F218" s="26" t="s">
        <v>1</v>
      </c>
      <c r="G218" s="6">
        <f t="shared" si="22"/>
        <v>2686.5</v>
      </c>
      <c r="H218" s="8">
        <f t="shared" si="23"/>
        <v>0</v>
      </c>
    </row>
    <row r="219" spans="1:8" x14ac:dyDescent="0.25">
      <c r="A219" s="4">
        <v>6</v>
      </c>
      <c r="B219" s="5" t="s">
        <v>11</v>
      </c>
      <c r="C219" s="6">
        <v>314</v>
      </c>
      <c r="D219" s="6">
        <v>4</v>
      </c>
      <c r="E219" s="6">
        <f t="shared" si="21"/>
        <v>1256</v>
      </c>
      <c r="F219" s="26" t="s">
        <v>1</v>
      </c>
      <c r="G219" s="6">
        <f t="shared" si="22"/>
        <v>1256</v>
      </c>
      <c r="H219" s="8">
        <f t="shared" si="23"/>
        <v>0</v>
      </c>
    </row>
    <row r="220" spans="1:8" ht="22.5" x14ac:dyDescent="0.25">
      <c r="A220" s="4">
        <v>7</v>
      </c>
      <c r="B220" s="5" t="s">
        <v>298</v>
      </c>
      <c r="C220" s="6">
        <v>280</v>
      </c>
      <c r="D220" s="6">
        <v>4</v>
      </c>
      <c r="E220" s="6">
        <f t="shared" si="21"/>
        <v>1120</v>
      </c>
      <c r="F220" s="26" t="s">
        <v>1</v>
      </c>
      <c r="G220" s="6">
        <f t="shared" si="22"/>
        <v>1120</v>
      </c>
      <c r="H220" s="8">
        <f t="shared" si="23"/>
        <v>0</v>
      </c>
    </row>
    <row r="221" spans="1:8" x14ac:dyDescent="0.25">
      <c r="A221" s="4">
        <v>8</v>
      </c>
      <c r="B221" s="5" t="s">
        <v>195</v>
      </c>
      <c r="C221" s="6">
        <v>200</v>
      </c>
      <c r="D221" s="6">
        <v>4</v>
      </c>
      <c r="E221" s="6">
        <f t="shared" si="21"/>
        <v>800</v>
      </c>
      <c r="F221" s="27" t="s">
        <v>3</v>
      </c>
      <c r="G221" s="6">
        <f t="shared" si="22"/>
        <v>0</v>
      </c>
      <c r="H221" s="8">
        <f t="shared" si="23"/>
        <v>800</v>
      </c>
    </row>
    <row r="222" spans="1:8" x14ac:dyDescent="0.25">
      <c r="A222" s="4">
        <v>9</v>
      </c>
      <c r="B222" s="5" t="s">
        <v>299</v>
      </c>
      <c r="C222" s="6">
        <v>70</v>
      </c>
      <c r="D222" s="6">
        <v>3</v>
      </c>
      <c r="E222" s="6">
        <f t="shared" si="21"/>
        <v>210</v>
      </c>
      <c r="F222" s="26" t="s">
        <v>1</v>
      </c>
      <c r="G222" s="6">
        <f t="shared" si="22"/>
        <v>210</v>
      </c>
      <c r="H222" s="8">
        <f t="shared" si="23"/>
        <v>0</v>
      </c>
    </row>
    <row r="223" spans="1:8" ht="22.5" x14ac:dyDescent="0.25">
      <c r="A223" s="4">
        <v>10</v>
      </c>
      <c r="B223" s="5" t="s">
        <v>300</v>
      </c>
      <c r="C223" s="6">
        <v>287</v>
      </c>
      <c r="D223" s="6">
        <v>4</v>
      </c>
      <c r="E223" s="6">
        <f t="shared" si="21"/>
        <v>1148</v>
      </c>
      <c r="F223" s="26" t="s">
        <v>1</v>
      </c>
      <c r="G223" s="6">
        <f t="shared" si="22"/>
        <v>1148</v>
      </c>
      <c r="H223" s="8">
        <f t="shared" si="23"/>
        <v>0</v>
      </c>
    </row>
    <row r="224" spans="1:8" ht="22.5" x14ac:dyDescent="0.25">
      <c r="A224" s="4">
        <v>11</v>
      </c>
      <c r="B224" s="5" t="s">
        <v>231</v>
      </c>
      <c r="C224" s="6">
        <v>588</v>
      </c>
      <c r="D224" s="6">
        <v>4</v>
      </c>
      <c r="E224" s="6">
        <f t="shared" si="21"/>
        <v>2352</v>
      </c>
      <c r="F224" s="26" t="s">
        <v>1</v>
      </c>
      <c r="G224" s="6">
        <f t="shared" si="22"/>
        <v>2352</v>
      </c>
      <c r="H224" s="8">
        <f t="shared" si="23"/>
        <v>0</v>
      </c>
    </row>
    <row r="225" spans="1:8" x14ac:dyDescent="0.25">
      <c r="A225" s="4">
        <v>12</v>
      </c>
      <c r="B225" s="5" t="s">
        <v>12</v>
      </c>
      <c r="C225" s="6">
        <v>101</v>
      </c>
      <c r="D225" s="6">
        <v>3.5</v>
      </c>
      <c r="E225" s="6">
        <f t="shared" si="21"/>
        <v>353.5</v>
      </c>
      <c r="F225" s="27" t="s">
        <v>3</v>
      </c>
      <c r="G225" s="6">
        <f t="shared" si="22"/>
        <v>0</v>
      </c>
      <c r="H225" s="8">
        <f t="shared" si="23"/>
        <v>353.5</v>
      </c>
    </row>
    <row r="226" spans="1:8" x14ac:dyDescent="0.25">
      <c r="A226" s="4">
        <v>13</v>
      </c>
      <c r="B226" s="5" t="s">
        <v>17</v>
      </c>
      <c r="C226" s="6">
        <v>687</v>
      </c>
      <c r="D226" s="6">
        <v>4</v>
      </c>
      <c r="E226" s="6">
        <f t="shared" si="21"/>
        <v>2748</v>
      </c>
      <c r="F226" s="27" t="s">
        <v>3</v>
      </c>
      <c r="G226" s="6">
        <f t="shared" si="22"/>
        <v>0</v>
      </c>
      <c r="H226" s="8">
        <f t="shared" si="23"/>
        <v>2748</v>
      </c>
    </row>
    <row r="227" spans="1:8" x14ac:dyDescent="0.25">
      <c r="A227" s="4">
        <v>14</v>
      </c>
      <c r="B227" s="5" t="s">
        <v>301</v>
      </c>
      <c r="C227" s="6">
        <v>202</v>
      </c>
      <c r="D227" s="6">
        <v>4</v>
      </c>
      <c r="E227" s="6">
        <f t="shared" si="21"/>
        <v>808</v>
      </c>
      <c r="F227" s="27" t="s">
        <v>3</v>
      </c>
      <c r="G227" s="6">
        <f t="shared" si="22"/>
        <v>0</v>
      </c>
      <c r="H227" s="8">
        <f t="shared" si="23"/>
        <v>808</v>
      </c>
    </row>
    <row r="228" spans="1:8" ht="22.5" x14ac:dyDescent="0.25">
      <c r="A228" s="4">
        <v>15</v>
      </c>
      <c r="B228" s="5" t="s">
        <v>61</v>
      </c>
      <c r="C228" s="6">
        <v>500</v>
      </c>
      <c r="D228" s="37">
        <v>4</v>
      </c>
      <c r="E228" s="6">
        <f t="shared" si="21"/>
        <v>2000</v>
      </c>
      <c r="F228" s="95" t="s">
        <v>1</v>
      </c>
      <c r="G228" s="6">
        <f t="shared" si="22"/>
        <v>2000</v>
      </c>
      <c r="H228" s="8">
        <f t="shared" si="23"/>
        <v>0</v>
      </c>
    </row>
    <row r="229" spans="1:8" ht="22.5" x14ac:dyDescent="0.25">
      <c r="A229" s="4">
        <v>16</v>
      </c>
      <c r="B229" s="5" t="s">
        <v>61</v>
      </c>
      <c r="C229" s="6">
        <v>1187</v>
      </c>
      <c r="D229" s="6">
        <v>4</v>
      </c>
      <c r="E229" s="6">
        <f>PRODUCT(C229,D229)</f>
        <v>4748</v>
      </c>
      <c r="F229" s="26" t="s">
        <v>3</v>
      </c>
      <c r="G229" s="6">
        <f t="shared" si="22"/>
        <v>0</v>
      </c>
      <c r="H229" s="8">
        <f t="shared" si="23"/>
        <v>4748</v>
      </c>
    </row>
    <row r="230" spans="1:8" ht="33.75" x14ac:dyDescent="0.25">
      <c r="A230" s="4">
        <v>17</v>
      </c>
      <c r="B230" s="5" t="s">
        <v>302</v>
      </c>
      <c r="C230" s="6">
        <v>422</v>
      </c>
      <c r="D230" s="6">
        <v>4</v>
      </c>
      <c r="E230" s="6">
        <f>PRODUCT(C230,D230)</f>
        <v>1688</v>
      </c>
      <c r="F230" s="26" t="s">
        <v>1</v>
      </c>
      <c r="G230" s="6">
        <f t="shared" si="22"/>
        <v>1688</v>
      </c>
      <c r="H230" s="8">
        <f t="shared" si="23"/>
        <v>0</v>
      </c>
    </row>
    <row r="231" spans="1:8" x14ac:dyDescent="0.25">
      <c r="A231" s="4">
        <v>18</v>
      </c>
      <c r="B231" s="5" t="s">
        <v>35</v>
      </c>
      <c r="C231" s="6">
        <v>295</v>
      </c>
      <c r="D231" s="6">
        <v>5</v>
      </c>
      <c r="E231" s="6">
        <f>PRODUCT(C231,D231)</f>
        <v>1475</v>
      </c>
      <c r="F231" s="26" t="s">
        <v>120</v>
      </c>
      <c r="G231" s="6">
        <f t="shared" si="22"/>
        <v>1475</v>
      </c>
      <c r="H231" s="8"/>
    </row>
    <row r="232" spans="1:8" x14ac:dyDescent="0.25">
      <c r="A232" s="4">
        <v>19</v>
      </c>
      <c r="B232" s="5" t="s">
        <v>303</v>
      </c>
      <c r="C232" s="6">
        <v>430</v>
      </c>
      <c r="D232" s="6">
        <v>5</v>
      </c>
      <c r="E232" s="6">
        <f>PRODUCT(C232,D232)</f>
        <v>2150</v>
      </c>
      <c r="F232" s="26" t="s">
        <v>1</v>
      </c>
      <c r="G232" s="6">
        <f t="shared" si="22"/>
        <v>2150</v>
      </c>
      <c r="H232" s="8"/>
    </row>
    <row r="233" spans="1:8" ht="22.5" x14ac:dyDescent="0.25">
      <c r="A233" s="4">
        <v>20</v>
      </c>
      <c r="B233" s="5" t="s">
        <v>304</v>
      </c>
      <c r="C233" s="6">
        <v>300</v>
      </c>
      <c r="D233" s="6">
        <v>4</v>
      </c>
      <c r="E233" s="6">
        <f>PRODUCT(C233,D233)</f>
        <v>1200</v>
      </c>
      <c r="F233" s="26" t="s">
        <v>1</v>
      </c>
      <c r="G233" s="6">
        <f t="shared" si="22"/>
        <v>1200</v>
      </c>
      <c r="H233" s="8">
        <f t="shared" si="23"/>
        <v>0</v>
      </c>
    </row>
    <row r="234" spans="1:8" x14ac:dyDescent="0.25">
      <c r="A234" s="4"/>
      <c r="B234" s="20" t="s">
        <v>27</v>
      </c>
      <c r="C234" s="21">
        <f>SUM(C214:C233)</f>
        <v>7815</v>
      </c>
      <c r="D234" s="22"/>
      <c r="E234" s="21">
        <f>SUM(E214:E233)</f>
        <v>32598</v>
      </c>
      <c r="F234" s="29"/>
      <c r="G234" s="21">
        <f>SUM(G214:G233)</f>
        <v>19535.5</v>
      </c>
      <c r="H234" s="24">
        <f>SUM(H214:H233)</f>
        <v>13062.5</v>
      </c>
    </row>
    <row r="236" spans="1:8" x14ac:dyDescent="0.25">
      <c r="A236" s="112" t="s">
        <v>305</v>
      </c>
      <c r="B236" s="113"/>
      <c r="C236" s="96"/>
      <c r="D236" s="96"/>
      <c r="E236" s="96"/>
      <c r="F236" s="96"/>
      <c r="G236" s="96"/>
      <c r="H236" s="97"/>
    </row>
    <row r="237" spans="1:8" x14ac:dyDescent="0.25">
      <c r="A237" s="4">
        <v>1</v>
      </c>
      <c r="B237" s="5" t="s">
        <v>277</v>
      </c>
      <c r="C237" s="6">
        <v>565</v>
      </c>
      <c r="D237" s="6">
        <v>4.5</v>
      </c>
      <c r="E237" s="6">
        <f t="shared" ref="E237:E257" si="24">PRODUCT(C237,D237)</f>
        <v>2542.5</v>
      </c>
      <c r="F237" s="9" t="s">
        <v>3</v>
      </c>
      <c r="G237" s="6">
        <f>IF(F237="G",E237,0)</f>
        <v>0</v>
      </c>
      <c r="H237" s="8">
        <f>IF(F237="T",E237,0)</f>
        <v>2542.5</v>
      </c>
    </row>
    <row r="238" spans="1:8" x14ac:dyDescent="0.25">
      <c r="A238" s="4">
        <v>2</v>
      </c>
      <c r="B238" s="5" t="s">
        <v>78</v>
      </c>
      <c r="C238" s="6">
        <v>595</v>
      </c>
      <c r="D238" s="6">
        <v>4.5</v>
      </c>
      <c r="E238" s="6">
        <f t="shared" si="24"/>
        <v>2677.5</v>
      </c>
      <c r="F238" s="9" t="s">
        <v>3</v>
      </c>
      <c r="G238" s="6">
        <f t="shared" ref="G238:G258" si="25">IF(F238="G",E238,0)</f>
        <v>0</v>
      </c>
      <c r="H238" s="8">
        <f t="shared" ref="H238:H258" si="26">IF(F238="T",E238,0)</f>
        <v>2677.5</v>
      </c>
    </row>
    <row r="239" spans="1:8" x14ac:dyDescent="0.25">
      <c r="A239" s="4">
        <v>3</v>
      </c>
      <c r="B239" s="5" t="s">
        <v>11</v>
      </c>
      <c r="C239" s="6">
        <v>127</v>
      </c>
      <c r="D239" s="6">
        <v>4</v>
      </c>
      <c r="E239" s="6">
        <f t="shared" si="24"/>
        <v>508</v>
      </c>
      <c r="F239" s="7" t="s">
        <v>1</v>
      </c>
      <c r="G239" s="6">
        <f t="shared" si="25"/>
        <v>508</v>
      </c>
      <c r="H239" s="8">
        <f t="shared" si="26"/>
        <v>0</v>
      </c>
    </row>
    <row r="240" spans="1:8" x14ac:dyDescent="0.25">
      <c r="A240" s="4">
        <v>4</v>
      </c>
      <c r="B240" s="5" t="s">
        <v>36</v>
      </c>
      <c r="C240" s="6">
        <v>549</v>
      </c>
      <c r="D240" s="6">
        <v>5</v>
      </c>
      <c r="E240" s="6">
        <f t="shared" si="24"/>
        <v>2745</v>
      </c>
      <c r="F240" s="7" t="s">
        <v>1</v>
      </c>
      <c r="G240" s="6">
        <f t="shared" si="25"/>
        <v>2745</v>
      </c>
      <c r="H240" s="8">
        <f t="shared" si="26"/>
        <v>0</v>
      </c>
    </row>
    <row r="241" spans="1:8" ht="22.5" x14ac:dyDescent="0.25">
      <c r="A241" s="4">
        <v>5</v>
      </c>
      <c r="B241" s="5" t="s">
        <v>61</v>
      </c>
      <c r="C241" s="6">
        <v>230</v>
      </c>
      <c r="D241" s="6">
        <v>3.5</v>
      </c>
      <c r="E241" s="6">
        <f t="shared" si="24"/>
        <v>805</v>
      </c>
      <c r="F241" s="9" t="s">
        <v>3</v>
      </c>
      <c r="G241" s="6">
        <f t="shared" si="25"/>
        <v>0</v>
      </c>
      <c r="H241" s="8">
        <f t="shared" si="26"/>
        <v>805</v>
      </c>
    </row>
    <row r="242" spans="1:8" x14ac:dyDescent="0.25">
      <c r="A242" s="4">
        <v>6</v>
      </c>
      <c r="B242" s="5" t="s">
        <v>80</v>
      </c>
      <c r="C242" s="6">
        <v>199</v>
      </c>
      <c r="D242" s="6">
        <v>5</v>
      </c>
      <c r="E242" s="6">
        <f t="shared" si="24"/>
        <v>995</v>
      </c>
      <c r="F242" s="7" t="s">
        <v>1</v>
      </c>
      <c r="G242" s="6">
        <f t="shared" si="25"/>
        <v>995</v>
      </c>
      <c r="H242" s="8">
        <f t="shared" si="26"/>
        <v>0</v>
      </c>
    </row>
    <row r="243" spans="1:8" ht="22.5" x14ac:dyDescent="0.25">
      <c r="A243" s="4">
        <v>7</v>
      </c>
      <c r="B243" s="5" t="s">
        <v>94</v>
      </c>
      <c r="C243" s="6">
        <v>318</v>
      </c>
      <c r="D243" s="6">
        <v>4</v>
      </c>
      <c r="E243" s="6">
        <f t="shared" si="24"/>
        <v>1272</v>
      </c>
      <c r="F243" s="7" t="s">
        <v>1</v>
      </c>
      <c r="G243" s="6">
        <f t="shared" si="25"/>
        <v>1272</v>
      </c>
      <c r="H243" s="8">
        <f t="shared" si="26"/>
        <v>0</v>
      </c>
    </row>
    <row r="244" spans="1:8" ht="22.5" x14ac:dyDescent="0.25">
      <c r="A244" s="4">
        <v>8</v>
      </c>
      <c r="B244" s="5" t="s">
        <v>248</v>
      </c>
      <c r="C244" s="6">
        <v>366</v>
      </c>
      <c r="D244" s="6">
        <v>4</v>
      </c>
      <c r="E244" s="6">
        <f t="shared" si="24"/>
        <v>1464</v>
      </c>
      <c r="F244" s="17" t="s">
        <v>3</v>
      </c>
      <c r="G244" s="6">
        <f t="shared" si="25"/>
        <v>0</v>
      </c>
      <c r="H244" s="8">
        <f t="shared" si="26"/>
        <v>1464</v>
      </c>
    </row>
    <row r="245" spans="1:8" ht="22.5" x14ac:dyDescent="0.25">
      <c r="A245" s="4">
        <v>9</v>
      </c>
      <c r="B245" s="5" t="s">
        <v>306</v>
      </c>
      <c r="C245" s="6">
        <v>193</v>
      </c>
      <c r="D245" s="6">
        <v>4</v>
      </c>
      <c r="E245" s="6">
        <f t="shared" si="24"/>
        <v>772</v>
      </c>
      <c r="F245" s="9" t="s">
        <v>3</v>
      </c>
      <c r="G245" s="6">
        <f t="shared" si="25"/>
        <v>0</v>
      </c>
      <c r="H245" s="8">
        <f t="shared" si="26"/>
        <v>772</v>
      </c>
    </row>
    <row r="246" spans="1:8" ht="22.5" x14ac:dyDescent="0.25">
      <c r="A246" s="4">
        <v>10</v>
      </c>
      <c r="B246" s="5" t="s">
        <v>307</v>
      </c>
      <c r="C246" s="6">
        <v>90</v>
      </c>
      <c r="D246" s="6">
        <v>4</v>
      </c>
      <c r="E246" s="6">
        <v>360</v>
      </c>
      <c r="F246" s="7" t="s">
        <v>1</v>
      </c>
      <c r="G246" s="6">
        <f t="shared" si="25"/>
        <v>360</v>
      </c>
      <c r="H246" s="8">
        <f t="shared" si="26"/>
        <v>0</v>
      </c>
    </row>
    <row r="247" spans="1:8" ht="45" x14ac:dyDescent="0.25">
      <c r="A247" s="4">
        <v>11</v>
      </c>
      <c r="B247" s="5" t="s">
        <v>308</v>
      </c>
      <c r="C247" s="6">
        <v>210</v>
      </c>
      <c r="D247" s="6">
        <v>4</v>
      </c>
      <c r="E247" s="6">
        <f t="shared" si="24"/>
        <v>840</v>
      </c>
      <c r="F247" s="7" t="s">
        <v>1</v>
      </c>
      <c r="G247" s="6">
        <f t="shared" si="25"/>
        <v>840</v>
      </c>
      <c r="H247" s="8">
        <f t="shared" si="26"/>
        <v>0</v>
      </c>
    </row>
    <row r="248" spans="1:8" ht="22.5" x14ac:dyDescent="0.25">
      <c r="A248" s="4">
        <v>12</v>
      </c>
      <c r="B248" s="5" t="s">
        <v>14</v>
      </c>
      <c r="C248" s="6">
        <v>507</v>
      </c>
      <c r="D248" s="6">
        <v>4.5</v>
      </c>
      <c r="E248" s="6">
        <f t="shared" si="24"/>
        <v>2281.5</v>
      </c>
      <c r="F248" s="9" t="s">
        <v>3</v>
      </c>
      <c r="G248" s="6">
        <f t="shared" si="25"/>
        <v>0</v>
      </c>
      <c r="H248" s="8">
        <f t="shared" si="26"/>
        <v>2281.5</v>
      </c>
    </row>
    <row r="249" spans="1:8" x14ac:dyDescent="0.25">
      <c r="A249" s="4">
        <v>13</v>
      </c>
      <c r="B249" s="5" t="s">
        <v>18</v>
      </c>
      <c r="C249" s="6">
        <v>267</v>
      </c>
      <c r="D249" s="6">
        <v>3.5</v>
      </c>
      <c r="E249" s="6">
        <f t="shared" si="24"/>
        <v>934.5</v>
      </c>
      <c r="F249" s="9" t="s">
        <v>3</v>
      </c>
      <c r="G249" s="6">
        <f t="shared" si="25"/>
        <v>0</v>
      </c>
      <c r="H249" s="8">
        <f t="shared" si="26"/>
        <v>934.5</v>
      </c>
    </row>
    <row r="250" spans="1:8" x14ac:dyDescent="0.25">
      <c r="A250" s="4">
        <v>14</v>
      </c>
      <c r="B250" s="5" t="s">
        <v>10</v>
      </c>
      <c r="C250" s="6">
        <v>463</v>
      </c>
      <c r="D250" s="6">
        <v>3.5</v>
      </c>
      <c r="E250" s="6">
        <f t="shared" si="24"/>
        <v>1620.5</v>
      </c>
      <c r="F250" s="9" t="s">
        <v>3</v>
      </c>
      <c r="G250" s="6">
        <f t="shared" si="25"/>
        <v>0</v>
      </c>
      <c r="H250" s="8">
        <f t="shared" si="26"/>
        <v>1620.5</v>
      </c>
    </row>
    <row r="251" spans="1:8" x14ac:dyDescent="0.25">
      <c r="A251" s="4">
        <v>15</v>
      </c>
      <c r="B251" s="5" t="s">
        <v>86</v>
      </c>
      <c r="C251" s="6">
        <v>956</v>
      </c>
      <c r="D251" s="6">
        <v>4</v>
      </c>
      <c r="E251" s="6">
        <f t="shared" si="24"/>
        <v>3824</v>
      </c>
      <c r="F251" s="9" t="s">
        <v>3</v>
      </c>
      <c r="G251" s="6">
        <f t="shared" si="25"/>
        <v>0</v>
      </c>
      <c r="H251" s="8">
        <f t="shared" si="26"/>
        <v>3824</v>
      </c>
    </row>
    <row r="252" spans="1:8" x14ac:dyDescent="0.25">
      <c r="A252" s="4">
        <v>16</v>
      </c>
      <c r="B252" s="5" t="s">
        <v>17</v>
      </c>
      <c r="C252" s="6">
        <v>700</v>
      </c>
      <c r="D252" s="6">
        <v>4</v>
      </c>
      <c r="E252" s="6">
        <f t="shared" si="24"/>
        <v>2800</v>
      </c>
      <c r="F252" s="7" t="s">
        <v>1</v>
      </c>
      <c r="G252" s="6">
        <f t="shared" si="25"/>
        <v>2800</v>
      </c>
      <c r="H252" s="8">
        <f t="shared" si="26"/>
        <v>0</v>
      </c>
    </row>
    <row r="253" spans="1:8" x14ac:dyDescent="0.25">
      <c r="A253" s="4">
        <v>17</v>
      </c>
      <c r="B253" s="5" t="s">
        <v>15</v>
      </c>
      <c r="C253" s="6">
        <v>193</v>
      </c>
      <c r="D253" s="6">
        <v>4</v>
      </c>
      <c r="E253" s="6">
        <v>772</v>
      </c>
      <c r="F253" s="7" t="s">
        <v>1</v>
      </c>
      <c r="G253" s="6">
        <f t="shared" si="25"/>
        <v>772</v>
      </c>
      <c r="H253" s="8">
        <f t="shared" si="26"/>
        <v>0</v>
      </c>
    </row>
    <row r="254" spans="1:8" x14ac:dyDescent="0.25">
      <c r="A254" s="4">
        <v>18</v>
      </c>
      <c r="B254" s="5" t="s">
        <v>85</v>
      </c>
      <c r="C254" s="6">
        <v>420</v>
      </c>
      <c r="D254" s="6">
        <v>4.5</v>
      </c>
      <c r="E254" s="6">
        <f t="shared" si="24"/>
        <v>1890</v>
      </c>
      <c r="F254" s="9" t="s">
        <v>3</v>
      </c>
      <c r="G254" s="6">
        <f t="shared" si="25"/>
        <v>0</v>
      </c>
      <c r="H254" s="8">
        <f t="shared" si="26"/>
        <v>1890</v>
      </c>
    </row>
    <row r="255" spans="1:8" x14ac:dyDescent="0.25">
      <c r="A255" s="4">
        <v>19</v>
      </c>
      <c r="B255" s="5" t="s">
        <v>12</v>
      </c>
      <c r="C255" s="6">
        <v>311</v>
      </c>
      <c r="D255" s="6">
        <v>3.5</v>
      </c>
      <c r="E255" s="6">
        <f t="shared" si="24"/>
        <v>1088.5</v>
      </c>
      <c r="F255" s="9" t="s">
        <v>3</v>
      </c>
      <c r="G255" s="6">
        <f t="shared" si="25"/>
        <v>0</v>
      </c>
      <c r="H255" s="8">
        <f t="shared" si="26"/>
        <v>1088.5</v>
      </c>
    </row>
    <row r="256" spans="1:8" x14ac:dyDescent="0.25">
      <c r="A256" s="4">
        <v>20</v>
      </c>
      <c r="B256" s="5" t="s">
        <v>31</v>
      </c>
      <c r="C256" s="6">
        <v>140</v>
      </c>
      <c r="D256" s="6">
        <v>3</v>
      </c>
      <c r="E256" s="6">
        <f t="shared" si="24"/>
        <v>420</v>
      </c>
      <c r="F256" s="7" t="s">
        <v>1</v>
      </c>
      <c r="G256" s="6">
        <f t="shared" si="25"/>
        <v>420</v>
      </c>
      <c r="H256" s="8">
        <f t="shared" si="26"/>
        <v>0</v>
      </c>
    </row>
    <row r="257" spans="1:8" x14ac:dyDescent="0.25">
      <c r="A257" s="4">
        <v>21</v>
      </c>
      <c r="B257" s="5" t="s">
        <v>274</v>
      </c>
      <c r="C257" s="6">
        <v>140</v>
      </c>
      <c r="D257" s="6">
        <v>3.5</v>
      </c>
      <c r="E257" s="6">
        <f t="shared" si="24"/>
        <v>490</v>
      </c>
      <c r="F257" s="7" t="s">
        <v>1</v>
      </c>
      <c r="G257" s="6">
        <f t="shared" si="25"/>
        <v>490</v>
      </c>
      <c r="H257" s="8">
        <f t="shared" si="26"/>
        <v>0</v>
      </c>
    </row>
    <row r="258" spans="1:8" ht="22.5" x14ac:dyDescent="0.25">
      <c r="A258" s="4">
        <v>22</v>
      </c>
      <c r="B258" s="5" t="s">
        <v>309</v>
      </c>
      <c r="C258" s="6">
        <v>450</v>
      </c>
      <c r="D258" s="6">
        <v>5</v>
      </c>
      <c r="E258" s="6">
        <f>PRODUCT(C258,D258)</f>
        <v>2250</v>
      </c>
      <c r="F258" s="18" t="s">
        <v>3</v>
      </c>
      <c r="G258" s="6">
        <f t="shared" si="25"/>
        <v>0</v>
      </c>
      <c r="H258" s="8">
        <f t="shared" si="26"/>
        <v>2250</v>
      </c>
    </row>
    <row r="259" spans="1:8" x14ac:dyDescent="0.25">
      <c r="A259" s="4"/>
      <c r="B259" s="20" t="s">
        <v>27</v>
      </c>
      <c r="C259" s="21">
        <f>SUM(C237:C258)</f>
        <v>7989</v>
      </c>
      <c r="D259" s="22"/>
      <c r="E259" s="21">
        <f>SUM(E237:E258)</f>
        <v>33352</v>
      </c>
      <c r="F259" s="23"/>
      <c r="G259" s="21">
        <f>SUM(G237:G258)</f>
        <v>11202</v>
      </c>
      <c r="H259" s="24">
        <f>SUM(H237:H258)</f>
        <v>22150</v>
      </c>
    </row>
    <row r="261" spans="1:8" x14ac:dyDescent="0.25">
      <c r="A261" s="112" t="s">
        <v>310</v>
      </c>
      <c r="B261" s="113"/>
      <c r="C261" s="1"/>
      <c r="D261" s="1"/>
      <c r="E261" s="1"/>
      <c r="F261" s="2"/>
      <c r="G261" s="1"/>
      <c r="H261" s="3"/>
    </row>
    <row r="262" spans="1:8" ht="22.5" x14ac:dyDescent="0.25">
      <c r="A262" s="10">
        <v>1</v>
      </c>
      <c r="B262" s="11" t="s">
        <v>311</v>
      </c>
      <c r="C262" s="12">
        <v>4246</v>
      </c>
      <c r="D262" s="12">
        <v>4.5</v>
      </c>
      <c r="E262" s="12">
        <f>PRODUCT(C262,D262)</f>
        <v>19107</v>
      </c>
      <c r="F262" s="53" t="s">
        <v>3</v>
      </c>
      <c r="G262" s="12">
        <f>IF(F262="G",E262,0)</f>
        <v>0</v>
      </c>
      <c r="H262" s="14">
        <f>IF(F262="T",E262,0)</f>
        <v>19107</v>
      </c>
    </row>
    <row r="263" spans="1:8" ht="45" x14ac:dyDescent="0.25">
      <c r="A263" s="98">
        <v>2</v>
      </c>
      <c r="B263" s="5" t="s">
        <v>312</v>
      </c>
      <c r="C263" s="6">
        <v>900</v>
      </c>
      <c r="D263" s="6">
        <v>4.5</v>
      </c>
      <c r="E263" s="6">
        <f>PRODUCT(C263,D263)</f>
        <v>4050</v>
      </c>
      <c r="F263" s="26" t="s">
        <v>1</v>
      </c>
      <c r="G263" s="6">
        <f>IF(F263="G",E263,0)</f>
        <v>4050</v>
      </c>
      <c r="H263" s="8">
        <f>IF(F263="T",E263,0)</f>
        <v>0</v>
      </c>
    </row>
    <row r="264" spans="1:8" x14ac:dyDescent="0.25">
      <c r="A264" s="98"/>
      <c r="B264" s="20" t="s">
        <v>27</v>
      </c>
      <c r="C264" s="21">
        <f>SUM(C262:C263)</f>
        <v>5146</v>
      </c>
      <c r="D264" s="22"/>
      <c r="E264" s="21">
        <f>SUM(E262:E263)</f>
        <v>23157</v>
      </c>
      <c r="F264" s="29"/>
      <c r="G264" s="21">
        <f>SUM(G262:G263)</f>
        <v>4050</v>
      </c>
      <c r="H264" s="24">
        <f>SUM(H262:H263)</f>
        <v>19107</v>
      </c>
    </row>
    <row r="265" spans="1:8" x14ac:dyDescent="0.25">
      <c r="A265" s="33"/>
      <c r="B265" s="34"/>
      <c r="C265" s="35"/>
      <c r="D265" s="35"/>
      <c r="E265" s="35"/>
      <c r="F265" s="36"/>
      <c r="G265" s="37"/>
      <c r="H265" s="38"/>
    </row>
    <row r="266" spans="1:8" x14ac:dyDescent="0.25">
      <c r="A266" s="112" t="s">
        <v>313</v>
      </c>
      <c r="B266" s="113"/>
      <c r="C266" s="1"/>
      <c r="D266" s="1"/>
      <c r="E266" s="1"/>
      <c r="F266" s="2"/>
      <c r="G266" s="1"/>
      <c r="H266" s="3"/>
    </row>
    <row r="267" spans="1:8" x14ac:dyDescent="0.25">
      <c r="A267" s="4">
        <v>1</v>
      </c>
      <c r="B267" s="99" t="s">
        <v>314</v>
      </c>
      <c r="C267" s="6">
        <v>2200</v>
      </c>
      <c r="D267" s="6">
        <v>5</v>
      </c>
      <c r="E267" s="6">
        <f>PRODUCT(C267,D267)</f>
        <v>11000</v>
      </c>
      <c r="F267" s="27" t="s">
        <v>3</v>
      </c>
      <c r="G267" s="6">
        <f>IF(F267="G",E267,0)</f>
        <v>0</v>
      </c>
      <c r="H267" s="8">
        <f>IF(F267="T",E267,0)</f>
        <v>11000</v>
      </c>
    </row>
    <row r="268" spans="1:8" ht="33.75" x14ac:dyDescent="0.25">
      <c r="A268" s="4">
        <v>2</v>
      </c>
      <c r="B268" s="99" t="s">
        <v>315</v>
      </c>
      <c r="C268" s="6">
        <v>700</v>
      </c>
      <c r="D268" s="6">
        <v>3</v>
      </c>
      <c r="E268" s="6">
        <f>PRODUCT(C268,D268)</f>
        <v>2100</v>
      </c>
      <c r="F268" s="27" t="s">
        <v>3</v>
      </c>
      <c r="G268" s="6">
        <f>IF(F268="G",E268,0)</f>
        <v>0</v>
      </c>
      <c r="H268" s="8">
        <f>IF(F268="T",E268,0)</f>
        <v>2100</v>
      </c>
    </row>
    <row r="269" spans="1:8" ht="33.75" x14ac:dyDescent="0.25">
      <c r="A269" s="4">
        <v>3</v>
      </c>
      <c r="B269" s="99" t="s">
        <v>316</v>
      </c>
      <c r="C269" s="6">
        <v>493</v>
      </c>
      <c r="D269" s="6">
        <v>4</v>
      </c>
      <c r="E269" s="6">
        <f>PRODUCT(C269,D269)</f>
        <v>1972</v>
      </c>
      <c r="F269" s="27" t="s">
        <v>3</v>
      </c>
      <c r="G269" s="6">
        <f>IF(F269="G",E269,0)</f>
        <v>0</v>
      </c>
      <c r="H269" s="8">
        <f>IF(F269="T",E269,0)</f>
        <v>1972</v>
      </c>
    </row>
    <row r="270" spans="1:8" ht="56.25" x14ac:dyDescent="0.25">
      <c r="A270" s="4">
        <v>4</v>
      </c>
      <c r="B270" s="99" t="s">
        <v>317</v>
      </c>
      <c r="C270" s="6">
        <v>2000</v>
      </c>
      <c r="D270" s="6">
        <v>3</v>
      </c>
      <c r="E270" s="6">
        <f>PRODUCT(C270,D270)</f>
        <v>6000</v>
      </c>
      <c r="F270" s="26" t="s">
        <v>1</v>
      </c>
      <c r="G270" s="6">
        <f>IF(F270="G",E270,0)</f>
        <v>6000</v>
      </c>
      <c r="H270" s="8">
        <f>IF(F270="T",E270,0)</f>
        <v>0</v>
      </c>
    </row>
    <row r="271" spans="1:8" ht="33.75" x14ac:dyDescent="0.25">
      <c r="A271" s="4">
        <v>5</v>
      </c>
      <c r="B271" s="99" t="s">
        <v>318</v>
      </c>
      <c r="C271" s="6">
        <v>800</v>
      </c>
      <c r="D271" s="6">
        <v>3</v>
      </c>
      <c r="E271" s="6">
        <f>PRODUCT(C271,D271)</f>
        <v>2400</v>
      </c>
      <c r="F271" s="26" t="s">
        <v>1</v>
      </c>
      <c r="G271" s="6">
        <f>IF(F271="G",E271,0)</f>
        <v>2400</v>
      </c>
      <c r="H271" s="8">
        <f>IF(F271="T",E271,0)</f>
        <v>0</v>
      </c>
    </row>
    <row r="272" spans="1:8" x14ac:dyDescent="0.25">
      <c r="A272" s="4"/>
      <c r="B272" s="20" t="s">
        <v>27</v>
      </c>
      <c r="C272" s="21">
        <f>SUM(C267:C271)</f>
        <v>6193</v>
      </c>
      <c r="D272" s="22"/>
      <c r="E272" s="21">
        <f>SUM(E267:E271)</f>
        <v>23472</v>
      </c>
      <c r="F272" s="29"/>
      <c r="G272" s="21">
        <f>SUM(G267:G271)</f>
        <v>8400</v>
      </c>
      <c r="H272" s="24">
        <f>SUM(H267:H271)</f>
        <v>15072</v>
      </c>
    </row>
    <row r="273" spans="1:8" x14ac:dyDescent="0.25">
      <c r="A273" s="33"/>
      <c r="B273" s="34"/>
      <c r="C273" s="35"/>
      <c r="D273" s="35"/>
      <c r="E273" s="35"/>
      <c r="F273" s="36"/>
      <c r="G273" s="37"/>
      <c r="H273" s="38"/>
    </row>
    <row r="274" spans="1:8" x14ac:dyDescent="0.25">
      <c r="A274" s="112" t="s">
        <v>319</v>
      </c>
      <c r="B274" s="113"/>
      <c r="C274" s="1"/>
      <c r="D274" s="1"/>
      <c r="E274" s="1"/>
      <c r="F274" s="2"/>
      <c r="G274" s="1"/>
      <c r="H274" s="3"/>
    </row>
    <row r="275" spans="1:8" ht="45" x14ac:dyDescent="0.25">
      <c r="A275" s="4">
        <v>1</v>
      </c>
      <c r="B275" s="5" t="s">
        <v>320</v>
      </c>
      <c r="C275" s="6">
        <v>850</v>
      </c>
      <c r="D275" s="6">
        <v>3.5</v>
      </c>
      <c r="E275" s="6">
        <f>PRODUCT(C275,D275)</f>
        <v>2975</v>
      </c>
      <c r="F275" s="26" t="s">
        <v>1</v>
      </c>
      <c r="G275" s="6">
        <f>IF(F275="G",E275,0)</f>
        <v>2975</v>
      </c>
      <c r="H275" s="8">
        <f>IF(F275="T",E275,0)</f>
        <v>0</v>
      </c>
    </row>
    <row r="276" spans="1:8" ht="33.75" x14ac:dyDescent="0.25">
      <c r="A276" s="4">
        <v>2</v>
      </c>
      <c r="B276" s="5" t="s">
        <v>321</v>
      </c>
      <c r="C276" s="6">
        <v>2300</v>
      </c>
      <c r="D276" s="6">
        <v>6</v>
      </c>
      <c r="E276" s="6">
        <f>PRODUCT(C276,D276)</f>
        <v>13800</v>
      </c>
      <c r="F276" s="27" t="s">
        <v>3</v>
      </c>
      <c r="G276" s="6">
        <f>IF(F276="G",E276,0)</f>
        <v>0</v>
      </c>
      <c r="H276" s="8">
        <f>IF(F276="T",E276,0)</f>
        <v>13800</v>
      </c>
    </row>
    <row r="277" spans="1:8" x14ac:dyDescent="0.25">
      <c r="A277" s="100"/>
      <c r="B277" s="101"/>
      <c r="C277" s="66"/>
      <c r="D277" s="66"/>
      <c r="E277" s="66"/>
      <c r="F277" s="102"/>
      <c r="G277" s="66"/>
      <c r="H277" s="67"/>
    </row>
    <row r="278" spans="1:8" x14ac:dyDescent="0.25">
      <c r="A278" s="125" t="s">
        <v>322</v>
      </c>
      <c r="B278" s="126"/>
      <c r="C278" s="126"/>
      <c r="D278" s="126"/>
      <c r="E278" s="126"/>
      <c r="F278" s="126"/>
      <c r="G278" s="126"/>
      <c r="H278" s="127"/>
    </row>
    <row r="279" spans="1:8" ht="22.5" x14ac:dyDescent="0.25">
      <c r="A279" s="4">
        <v>1</v>
      </c>
      <c r="B279" s="5" t="s">
        <v>323</v>
      </c>
      <c r="C279" s="6">
        <v>237</v>
      </c>
      <c r="D279" s="6">
        <v>4</v>
      </c>
      <c r="E279" s="6">
        <f>PRODUCT(C279,D279)</f>
        <v>948</v>
      </c>
      <c r="F279" s="27" t="s">
        <v>3</v>
      </c>
      <c r="G279" s="6">
        <f>IF(F279="G",E279,0)</f>
        <v>0</v>
      </c>
      <c r="H279" s="8">
        <f>IF(F279="T",E279,0)</f>
        <v>948</v>
      </c>
    </row>
    <row r="280" spans="1:8" x14ac:dyDescent="0.25">
      <c r="A280" s="4"/>
      <c r="B280" s="20" t="s">
        <v>27</v>
      </c>
      <c r="C280" s="21">
        <f>SUM(C275:C279)</f>
        <v>3387</v>
      </c>
      <c r="D280" s="22"/>
      <c r="E280" s="21">
        <f>SUM(E275:E279)</f>
        <v>17723</v>
      </c>
      <c r="F280" s="29"/>
      <c r="G280" s="21">
        <f>SUM(G275:G279)</f>
        <v>2975</v>
      </c>
      <c r="H280" s="24">
        <f>SUM(H275:H279)</f>
        <v>14748</v>
      </c>
    </row>
    <row r="282" spans="1:8" x14ac:dyDescent="0.25">
      <c r="A282" s="112" t="s">
        <v>324</v>
      </c>
      <c r="B282" s="113"/>
      <c r="C282" s="1"/>
      <c r="D282" s="1"/>
      <c r="E282" s="1"/>
      <c r="F282" s="2"/>
      <c r="G282" s="1"/>
      <c r="H282" s="3"/>
    </row>
    <row r="283" spans="1:8" x14ac:dyDescent="0.25">
      <c r="A283" s="4">
        <v>1</v>
      </c>
      <c r="B283" s="5" t="s">
        <v>325</v>
      </c>
      <c r="C283" s="6">
        <v>950</v>
      </c>
      <c r="D283" s="6">
        <v>5.5</v>
      </c>
      <c r="E283" s="6">
        <f>PRODUCT(C283,D283)</f>
        <v>5225</v>
      </c>
      <c r="F283" s="27" t="s">
        <v>3</v>
      </c>
      <c r="G283" s="6">
        <f>IF(F283="G",E283,0)</f>
        <v>0</v>
      </c>
      <c r="H283" s="8">
        <f>IF(F283="T",E283,0)</f>
        <v>5225</v>
      </c>
    </row>
    <row r="284" spans="1:8" ht="22.5" x14ac:dyDescent="0.25">
      <c r="A284" s="4">
        <v>2</v>
      </c>
      <c r="B284" s="5" t="s">
        <v>60</v>
      </c>
      <c r="C284" s="6">
        <v>200</v>
      </c>
      <c r="D284" s="6">
        <v>4</v>
      </c>
      <c r="E284" s="6">
        <f t="shared" ref="E284:E293" si="27">PRODUCT(C284,D284)</f>
        <v>800</v>
      </c>
      <c r="F284" s="27" t="s">
        <v>3</v>
      </c>
      <c r="G284" s="6">
        <f t="shared" ref="G284:G293" si="28">IF(F284="G",E284,0)</f>
        <v>0</v>
      </c>
      <c r="H284" s="8">
        <f t="shared" ref="H284:H293" si="29">IF(F284="T",E284,0)</f>
        <v>800</v>
      </c>
    </row>
    <row r="285" spans="1:8" x14ac:dyDescent="0.25">
      <c r="A285" s="4">
        <v>3</v>
      </c>
      <c r="B285" s="5" t="s">
        <v>36</v>
      </c>
      <c r="C285" s="6">
        <v>178</v>
      </c>
      <c r="D285" s="6">
        <v>4</v>
      </c>
      <c r="E285" s="6">
        <f t="shared" si="27"/>
        <v>712</v>
      </c>
      <c r="F285" s="27" t="s">
        <v>3</v>
      </c>
      <c r="G285" s="6">
        <f t="shared" si="28"/>
        <v>0</v>
      </c>
      <c r="H285" s="8">
        <f t="shared" si="29"/>
        <v>712</v>
      </c>
    </row>
    <row r="286" spans="1:8" x14ac:dyDescent="0.25">
      <c r="A286" s="4">
        <v>4</v>
      </c>
      <c r="B286" s="5" t="s">
        <v>86</v>
      </c>
      <c r="C286" s="6">
        <v>214</v>
      </c>
      <c r="D286" s="6">
        <v>5</v>
      </c>
      <c r="E286" s="6">
        <f t="shared" si="27"/>
        <v>1070</v>
      </c>
      <c r="F286" s="26" t="s">
        <v>1</v>
      </c>
      <c r="G286" s="6">
        <f t="shared" si="28"/>
        <v>1070</v>
      </c>
      <c r="H286" s="8">
        <f t="shared" si="29"/>
        <v>0</v>
      </c>
    </row>
    <row r="287" spans="1:8" ht="22.5" x14ac:dyDescent="0.25">
      <c r="A287" s="4">
        <v>5</v>
      </c>
      <c r="B287" s="5" t="s">
        <v>94</v>
      </c>
      <c r="C287" s="6">
        <v>494</v>
      </c>
      <c r="D287" s="6">
        <v>4</v>
      </c>
      <c r="E287" s="6">
        <f t="shared" si="27"/>
        <v>1976</v>
      </c>
      <c r="F287" s="27" t="s">
        <v>3</v>
      </c>
      <c r="G287" s="6">
        <f t="shared" si="28"/>
        <v>0</v>
      </c>
      <c r="H287" s="8">
        <f t="shared" si="29"/>
        <v>1976</v>
      </c>
    </row>
    <row r="288" spans="1:8" x14ac:dyDescent="0.25">
      <c r="A288" s="4">
        <v>6</v>
      </c>
      <c r="B288" s="5" t="s">
        <v>17</v>
      </c>
      <c r="C288" s="6">
        <v>230</v>
      </c>
      <c r="D288" s="6">
        <v>4</v>
      </c>
      <c r="E288" s="6">
        <f t="shared" si="27"/>
        <v>920</v>
      </c>
      <c r="F288" s="27" t="s">
        <v>3</v>
      </c>
      <c r="G288" s="6">
        <f t="shared" si="28"/>
        <v>0</v>
      </c>
      <c r="H288" s="8">
        <f t="shared" si="29"/>
        <v>920</v>
      </c>
    </row>
    <row r="289" spans="1:8" ht="22.5" x14ac:dyDescent="0.25">
      <c r="A289" s="4">
        <v>7</v>
      </c>
      <c r="B289" s="19" t="s">
        <v>326</v>
      </c>
      <c r="C289" s="6">
        <v>511</v>
      </c>
      <c r="D289" s="6">
        <v>4</v>
      </c>
      <c r="E289" s="6">
        <f t="shared" si="27"/>
        <v>2044</v>
      </c>
      <c r="F289" s="27" t="s">
        <v>3</v>
      </c>
      <c r="G289" s="6">
        <f t="shared" si="28"/>
        <v>0</v>
      </c>
      <c r="H289" s="8">
        <f t="shared" si="29"/>
        <v>2044</v>
      </c>
    </row>
    <row r="290" spans="1:8" ht="22.5" x14ac:dyDescent="0.25">
      <c r="A290" s="4">
        <v>8</v>
      </c>
      <c r="B290" s="5" t="s">
        <v>327</v>
      </c>
      <c r="C290" s="6">
        <v>800</v>
      </c>
      <c r="D290" s="6">
        <v>4</v>
      </c>
      <c r="E290" s="6">
        <f t="shared" si="27"/>
        <v>3200</v>
      </c>
      <c r="F290" s="26" t="s">
        <v>1</v>
      </c>
      <c r="G290" s="6">
        <f t="shared" si="28"/>
        <v>3200</v>
      </c>
      <c r="H290" s="8">
        <f t="shared" si="29"/>
        <v>0</v>
      </c>
    </row>
    <row r="291" spans="1:8" ht="22.5" x14ac:dyDescent="0.25">
      <c r="A291" s="4">
        <v>9</v>
      </c>
      <c r="B291" s="5" t="s">
        <v>328</v>
      </c>
      <c r="C291" s="6">
        <v>83</v>
      </c>
      <c r="D291" s="6">
        <v>4</v>
      </c>
      <c r="E291" s="6">
        <f t="shared" si="27"/>
        <v>332</v>
      </c>
      <c r="F291" s="26" t="s">
        <v>1</v>
      </c>
      <c r="G291" s="6">
        <f t="shared" si="28"/>
        <v>332</v>
      </c>
      <c r="H291" s="8">
        <f t="shared" si="29"/>
        <v>0</v>
      </c>
    </row>
    <row r="292" spans="1:8" ht="22.5" x14ac:dyDescent="0.25">
      <c r="A292" s="4">
        <v>10</v>
      </c>
      <c r="B292" s="5" t="s">
        <v>329</v>
      </c>
      <c r="C292" s="6">
        <v>130</v>
      </c>
      <c r="D292" s="6">
        <v>4</v>
      </c>
      <c r="E292" s="6">
        <f t="shared" si="27"/>
        <v>520</v>
      </c>
      <c r="F292" s="26" t="s">
        <v>1</v>
      </c>
      <c r="G292" s="6">
        <f t="shared" si="28"/>
        <v>520</v>
      </c>
      <c r="H292" s="8">
        <f t="shared" si="29"/>
        <v>0</v>
      </c>
    </row>
    <row r="293" spans="1:8" ht="22.5" x14ac:dyDescent="0.25">
      <c r="A293" s="4">
        <v>11</v>
      </c>
      <c r="B293" s="5" t="s">
        <v>330</v>
      </c>
      <c r="C293" s="6">
        <v>800</v>
      </c>
      <c r="D293" s="6">
        <v>5</v>
      </c>
      <c r="E293" s="6">
        <f t="shared" si="27"/>
        <v>4000</v>
      </c>
      <c r="F293" s="27" t="s">
        <v>3</v>
      </c>
      <c r="G293" s="6">
        <f t="shared" si="28"/>
        <v>0</v>
      </c>
      <c r="H293" s="8">
        <f t="shared" si="29"/>
        <v>4000</v>
      </c>
    </row>
    <row r="294" spans="1:8" x14ac:dyDescent="0.25">
      <c r="A294" s="4"/>
      <c r="B294" s="20" t="s">
        <v>27</v>
      </c>
      <c r="C294" s="21">
        <f>SUM(C283:C293)</f>
        <v>4590</v>
      </c>
      <c r="D294" s="22"/>
      <c r="E294" s="21">
        <f>SUM(E283:E293)</f>
        <v>20799</v>
      </c>
      <c r="F294" s="29"/>
      <c r="G294" s="21">
        <f>SUM(G282:G293)</f>
        <v>5122</v>
      </c>
      <c r="H294" s="24">
        <f>SUM(H282:H293)</f>
        <v>15677</v>
      </c>
    </row>
    <row r="295" spans="1:8" x14ac:dyDescent="0.25">
      <c r="A295" s="33"/>
      <c r="B295" s="34"/>
      <c r="C295" s="35"/>
      <c r="D295" s="35"/>
      <c r="E295" s="35"/>
      <c r="F295" s="36"/>
      <c r="G295" s="37"/>
      <c r="H295" s="38"/>
    </row>
    <row r="296" spans="1:8" x14ac:dyDescent="0.25">
      <c r="A296" s="112" t="s">
        <v>331</v>
      </c>
      <c r="B296" s="113"/>
      <c r="C296" s="1"/>
      <c r="D296" s="1"/>
      <c r="E296" s="1"/>
      <c r="F296" s="2"/>
      <c r="G296" s="1"/>
      <c r="H296" s="3"/>
    </row>
    <row r="297" spans="1:8" ht="22.5" x14ac:dyDescent="0.25">
      <c r="A297" s="4">
        <v>1</v>
      </c>
      <c r="B297" s="5" t="s">
        <v>332</v>
      </c>
      <c r="C297" s="6">
        <v>236</v>
      </c>
      <c r="D297" s="6">
        <v>4.5</v>
      </c>
      <c r="E297" s="6">
        <f t="shared" ref="E297:E313" si="30">PRODUCT(C297,D297)</f>
        <v>1062</v>
      </c>
      <c r="F297" s="27" t="s">
        <v>3</v>
      </c>
      <c r="G297" s="6">
        <f>IF(F297="G",E297,0)</f>
        <v>0</v>
      </c>
      <c r="H297" s="8">
        <f>IF(F297="T",E297,0)</f>
        <v>1062</v>
      </c>
    </row>
    <row r="298" spans="1:8" x14ac:dyDescent="0.25">
      <c r="A298" s="4">
        <v>2</v>
      </c>
      <c r="B298" s="5" t="s">
        <v>295</v>
      </c>
      <c r="C298" s="6">
        <v>800</v>
      </c>
      <c r="D298" s="6">
        <v>4</v>
      </c>
      <c r="E298" s="6">
        <f t="shared" si="30"/>
        <v>3200</v>
      </c>
      <c r="F298" s="27" t="s">
        <v>3</v>
      </c>
      <c r="G298" s="6">
        <f t="shared" ref="G298:G313" si="31">IF(F298="G",E298,0)</f>
        <v>0</v>
      </c>
      <c r="H298" s="8">
        <f t="shared" ref="H298:H313" si="32">IF(F298="T",E298,0)</f>
        <v>3200</v>
      </c>
    </row>
    <row r="299" spans="1:8" x14ac:dyDescent="0.25">
      <c r="A299" s="4">
        <v>3</v>
      </c>
      <c r="B299" s="5" t="s">
        <v>333</v>
      </c>
      <c r="C299" s="6">
        <v>180</v>
      </c>
      <c r="D299" s="6">
        <v>4</v>
      </c>
      <c r="E299" s="6">
        <f t="shared" si="30"/>
        <v>720</v>
      </c>
      <c r="F299" s="27" t="s">
        <v>3</v>
      </c>
      <c r="G299" s="6">
        <f t="shared" si="31"/>
        <v>0</v>
      </c>
      <c r="H299" s="8">
        <f t="shared" si="32"/>
        <v>720</v>
      </c>
    </row>
    <row r="300" spans="1:8" x14ac:dyDescent="0.25">
      <c r="A300" s="4">
        <v>4</v>
      </c>
      <c r="B300" s="5" t="s">
        <v>68</v>
      </c>
      <c r="C300" s="6">
        <v>671</v>
      </c>
      <c r="D300" s="6">
        <v>4</v>
      </c>
      <c r="E300" s="6">
        <f t="shared" si="30"/>
        <v>2684</v>
      </c>
      <c r="F300" s="27" t="s">
        <v>3</v>
      </c>
      <c r="G300" s="6">
        <f t="shared" si="31"/>
        <v>0</v>
      </c>
      <c r="H300" s="8">
        <f t="shared" si="32"/>
        <v>2684</v>
      </c>
    </row>
    <row r="301" spans="1:8" ht="22.5" x14ac:dyDescent="0.25">
      <c r="A301" s="4">
        <v>5</v>
      </c>
      <c r="B301" s="5" t="s">
        <v>334</v>
      </c>
      <c r="C301" s="6">
        <v>400</v>
      </c>
      <c r="D301" s="6">
        <v>4</v>
      </c>
      <c r="E301" s="6">
        <f t="shared" si="30"/>
        <v>1600</v>
      </c>
      <c r="F301" s="27" t="s">
        <v>1</v>
      </c>
      <c r="G301" s="6">
        <f t="shared" si="31"/>
        <v>1600</v>
      </c>
      <c r="H301" s="8">
        <f t="shared" si="32"/>
        <v>0</v>
      </c>
    </row>
    <row r="302" spans="1:8" ht="33.75" x14ac:dyDescent="0.25">
      <c r="A302" s="4">
        <v>6</v>
      </c>
      <c r="B302" s="5" t="s">
        <v>335</v>
      </c>
      <c r="C302" s="6">
        <v>200</v>
      </c>
      <c r="D302" s="6">
        <v>3.5</v>
      </c>
      <c r="E302" s="6">
        <f t="shared" si="30"/>
        <v>700</v>
      </c>
      <c r="F302" s="26" t="s">
        <v>1</v>
      </c>
      <c r="G302" s="6">
        <f t="shared" si="31"/>
        <v>700</v>
      </c>
      <c r="H302" s="8">
        <f t="shared" si="32"/>
        <v>0</v>
      </c>
    </row>
    <row r="303" spans="1:8" ht="22.5" x14ac:dyDescent="0.25">
      <c r="A303" s="4">
        <v>7</v>
      </c>
      <c r="B303" s="5" t="s">
        <v>336</v>
      </c>
      <c r="C303" s="6">
        <v>200</v>
      </c>
      <c r="D303" s="6">
        <v>4</v>
      </c>
      <c r="E303" s="6">
        <f t="shared" si="30"/>
        <v>800</v>
      </c>
      <c r="F303" s="26" t="s">
        <v>1</v>
      </c>
      <c r="G303" s="6">
        <f t="shared" si="31"/>
        <v>800</v>
      </c>
      <c r="H303" s="8">
        <f t="shared" si="32"/>
        <v>0</v>
      </c>
    </row>
    <row r="304" spans="1:8" ht="22.5" x14ac:dyDescent="0.25">
      <c r="A304" s="4">
        <v>8</v>
      </c>
      <c r="B304" s="5" t="s">
        <v>337</v>
      </c>
      <c r="C304" s="6">
        <v>110</v>
      </c>
      <c r="D304" s="6">
        <v>4</v>
      </c>
      <c r="E304" s="6">
        <f t="shared" si="30"/>
        <v>440</v>
      </c>
      <c r="F304" s="26" t="s">
        <v>1</v>
      </c>
      <c r="G304" s="6">
        <f t="shared" si="31"/>
        <v>440</v>
      </c>
      <c r="H304" s="8">
        <f t="shared" si="32"/>
        <v>0</v>
      </c>
    </row>
    <row r="305" spans="1:8" ht="22.5" x14ac:dyDescent="0.25">
      <c r="A305" s="4">
        <v>9</v>
      </c>
      <c r="B305" s="5" t="s">
        <v>338</v>
      </c>
      <c r="C305" s="6">
        <v>280</v>
      </c>
      <c r="D305" s="6">
        <v>4</v>
      </c>
      <c r="E305" s="6">
        <f t="shared" si="30"/>
        <v>1120</v>
      </c>
      <c r="F305" s="26" t="s">
        <v>1</v>
      </c>
      <c r="G305" s="6">
        <f t="shared" si="31"/>
        <v>1120</v>
      </c>
      <c r="H305" s="8">
        <f t="shared" si="32"/>
        <v>0</v>
      </c>
    </row>
    <row r="306" spans="1:8" ht="22.5" x14ac:dyDescent="0.25">
      <c r="A306" s="4">
        <v>10</v>
      </c>
      <c r="B306" s="5" t="s">
        <v>339</v>
      </c>
      <c r="C306" s="6">
        <v>320</v>
      </c>
      <c r="D306" s="6">
        <v>4</v>
      </c>
      <c r="E306" s="6">
        <f t="shared" si="30"/>
        <v>1280</v>
      </c>
      <c r="F306" s="26" t="s">
        <v>1</v>
      </c>
      <c r="G306" s="6">
        <f t="shared" si="31"/>
        <v>1280</v>
      </c>
      <c r="H306" s="8">
        <f t="shared" si="32"/>
        <v>0</v>
      </c>
    </row>
    <row r="307" spans="1:8" x14ac:dyDescent="0.25">
      <c r="A307" s="4">
        <v>11</v>
      </c>
      <c r="B307" s="5" t="s">
        <v>109</v>
      </c>
      <c r="C307" s="6">
        <v>141</v>
      </c>
      <c r="D307" s="6">
        <v>4</v>
      </c>
      <c r="E307" s="6">
        <f>PRODUCT(C307,D307)</f>
        <v>564</v>
      </c>
      <c r="F307" s="27" t="s">
        <v>3</v>
      </c>
      <c r="G307" s="6">
        <f t="shared" si="31"/>
        <v>0</v>
      </c>
      <c r="H307" s="8">
        <f t="shared" si="32"/>
        <v>564</v>
      </c>
    </row>
    <row r="308" spans="1:8" ht="22.5" x14ac:dyDescent="0.25">
      <c r="A308" s="4">
        <v>12</v>
      </c>
      <c r="B308" s="5" t="s">
        <v>340</v>
      </c>
      <c r="C308" s="6">
        <v>260</v>
      </c>
      <c r="D308" s="6">
        <v>4</v>
      </c>
      <c r="E308" s="6">
        <f t="shared" si="30"/>
        <v>1040</v>
      </c>
      <c r="F308" s="26" t="s">
        <v>1</v>
      </c>
      <c r="G308" s="6">
        <f t="shared" si="31"/>
        <v>1040</v>
      </c>
      <c r="H308" s="8">
        <f t="shared" si="32"/>
        <v>0</v>
      </c>
    </row>
    <row r="309" spans="1:8" x14ac:dyDescent="0.25">
      <c r="A309" s="4">
        <v>13</v>
      </c>
      <c r="B309" s="5" t="s">
        <v>36</v>
      </c>
      <c r="C309" s="6">
        <v>770</v>
      </c>
      <c r="D309" s="6">
        <v>4</v>
      </c>
      <c r="E309" s="6">
        <f t="shared" si="30"/>
        <v>3080</v>
      </c>
      <c r="F309" s="26" t="s">
        <v>1</v>
      </c>
      <c r="G309" s="6">
        <f t="shared" si="31"/>
        <v>3080</v>
      </c>
      <c r="H309" s="8">
        <f t="shared" si="32"/>
        <v>0</v>
      </c>
    </row>
    <row r="310" spans="1:8" x14ac:dyDescent="0.25">
      <c r="A310" s="4">
        <v>14</v>
      </c>
      <c r="B310" s="5" t="s">
        <v>341</v>
      </c>
      <c r="C310" s="6">
        <v>450</v>
      </c>
      <c r="D310" s="6">
        <v>4</v>
      </c>
      <c r="E310" s="6">
        <f t="shared" si="30"/>
        <v>1800</v>
      </c>
      <c r="F310" s="26" t="s">
        <v>1</v>
      </c>
      <c r="G310" s="6">
        <f t="shared" si="31"/>
        <v>1800</v>
      </c>
      <c r="H310" s="8">
        <f t="shared" si="32"/>
        <v>0</v>
      </c>
    </row>
    <row r="311" spans="1:8" ht="45" x14ac:dyDescent="0.25">
      <c r="A311" s="4">
        <v>15</v>
      </c>
      <c r="B311" s="5" t="s">
        <v>342</v>
      </c>
      <c r="C311" s="6">
        <v>200</v>
      </c>
      <c r="D311" s="6">
        <v>4</v>
      </c>
      <c r="E311" s="6">
        <f t="shared" si="30"/>
        <v>800</v>
      </c>
      <c r="F311" s="26" t="s">
        <v>1</v>
      </c>
      <c r="G311" s="6">
        <f t="shared" si="31"/>
        <v>800</v>
      </c>
      <c r="H311" s="8">
        <f t="shared" si="32"/>
        <v>0</v>
      </c>
    </row>
    <row r="312" spans="1:8" ht="22.5" x14ac:dyDescent="0.25">
      <c r="A312" s="4">
        <v>16</v>
      </c>
      <c r="B312" s="5" t="s">
        <v>343</v>
      </c>
      <c r="C312" s="6">
        <v>150</v>
      </c>
      <c r="D312" s="6">
        <v>4</v>
      </c>
      <c r="E312" s="6">
        <f t="shared" si="30"/>
        <v>600</v>
      </c>
      <c r="F312" s="26" t="s">
        <v>1</v>
      </c>
      <c r="G312" s="6">
        <f t="shared" si="31"/>
        <v>600</v>
      </c>
      <c r="H312" s="8">
        <f t="shared" si="32"/>
        <v>0</v>
      </c>
    </row>
    <row r="313" spans="1:8" ht="33.75" x14ac:dyDescent="0.25">
      <c r="A313" s="4">
        <v>17</v>
      </c>
      <c r="B313" s="19" t="s">
        <v>344</v>
      </c>
      <c r="C313" s="6">
        <v>200</v>
      </c>
      <c r="D313" s="6">
        <v>4</v>
      </c>
      <c r="E313" s="6">
        <f t="shared" si="30"/>
        <v>800</v>
      </c>
      <c r="F313" s="26" t="s">
        <v>1</v>
      </c>
      <c r="G313" s="6">
        <f t="shared" si="31"/>
        <v>800</v>
      </c>
      <c r="H313" s="8">
        <f t="shared" si="32"/>
        <v>0</v>
      </c>
    </row>
    <row r="314" spans="1:8" x14ac:dyDescent="0.25">
      <c r="A314" s="4"/>
      <c r="B314" s="20" t="s">
        <v>27</v>
      </c>
      <c r="C314" s="21">
        <f>SUM(C297:C313)</f>
        <v>5568</v>
      </c>
      <c r="D314" s="22"/>
      <c r="E314" s="21">
        <f>SUM(E297:E313)</f>
        <v>22290</v>
      </c>
      <c r="F314" s="29"/>
      <c r="G314" s="21">
        <f>SUM(G297:G313)</f>
        <v>14060</v>
      </c>
      <c r="H314" s="24">
        <f>SUM(H297:H313)</f>
        <v>8230</v>
      </c>
    </row>
    <row r="316" spans="1:8" x14ac:dyDescent="0.25">
      <c r="A316" s="112" t="s">
        <v>345</v>
      </c>
      <c r="B316" s="115"/>
      <c r="C316" s="41"/>
      <c r="D316" s="41"/>
      <c r="E316" s="41"/>
      <c r="F316" s="42"/>
      <c r="G316" s="41"/>
      <c r="H316" s="43"/>
    </row>
    <row r="317" spans="1:8" x14ac:dyDescent="0.25">
      <c r="A317" s="4">
        <v>1</v>
      </c>
      <c r="B317" s="5" t="s">
        <v>341</v>
      </c>
      <c r="C317" s="6">
        <v>406</v>
      </c>
      <c r="D317" s="6">
        <v>4</v>
      </c>
      <c r="E317" s="6">
        <f>PRODUCT(C317,D317)</f>
        <v>1624</v>
      </c>
      <c r="F317" s="26" t="s">
        <v>1</v>
      </c>
      <c r="G317" s="6">
        <f>IF(F317="G",E317,0)</f>
        <v>1624</v>
      </c>
      <c r="H317" s="8">
        <f>IF(F317="T",E317,0)</f>
        <v>0</v>
      </c>
    </row>
    <row r="318" spans="1:8" x14ac:dyDescent="0.25">
      <c r="A318" s="4">
        <v>2</v>
      </c>
      <c r="B318" s="5" t="s">
        <v>85</v>
      </c>
      <c r="C318" s="6">
        <v>348</v>
      </c>
      <c r="D318" s="6">
        <v>4</v>
      </c>
      <c r="E318" s="6">
        <f>PRODUCT(C318,D318)</f>
        <v>1392</v>
      </c>
      <c r="F318" s="26" t="s">
        <v>1</v>
      </c>
      <c r="G318" s="6">
        <f>IF(F318="G",E318,0)</f>
        <v>1392</v>
      </c>
      <c r="H318" s="8">
        <f>IF(F318="T",E318,0)</f>
        <v>0</v>
      </c>
    </row>
    <row r="319" spans="1:8" ht="33.75" x14ac:dyDescent="0.25">
      <c r="A319" s="4">
        <v>3</v>
      </c>
      <c r="B319" s="5" t="s">
        <v>346</v>
      </c>
      <c r="C319" s="6">
        <v>1750</v>
      </c>
      <c r="D319" s="6">
        <v>3.5</v>
      </c>
      <c r="E319" s="6">
        <f>PRODUCT(C319,D319)</f>
        <v>6125</v>
      </c>
      <c r="F319" s="27" t="s">
        <v>3</v>
      </c>
      <c r="G319" s="6">
        <f>IF(F319="G",E319,0)</f>
        <v>0</v>
      </c>
      <c r="H319" s="8">
        <f>IF(F319="T",E319,0)</f>
        <v>6125</v>
      </c>
    </row>
    <row r="320" spans="1:8" x14ac:dyDescent="0.25">
      <c r="A320" s="4"/>
      <c r="B320" s="20" t="s">
        <v>27</v>
      </c>
      <c r="C320" s="21">
        <f>SUM(C317:C319)</f>
        <v>2504</v>
      </c>
      <c r="D320" s="22"/>
      <c r="E320" s="21">
        <f>SUM(E317:E319)</f>
        <v>9141</v>
      </c>
      <c r="F320" s="29"/>
      <c r="G320" s="21">
        <f>SUM(G317:G319)</f>
        <v>3016</v>
      </c>
      <c r="H320" s="24">
        <f>SUM(H317:H319)</f>
        <v>6125</v>
      </c>
    </row>
    <row r="322" spans="1:8" x14ac:dyDescent="0.25">
      <c r="A322" s="124" t="s">
        <v>136</v>
      </c>
      <c r="B322" s="124"/>
      <c r="C322" s="57">
        <f>SUM(C23,C55,C94,C127,C147,C167,C193,C199,C211,C234,C259,C264,C272,C280,C294,C314,C320)</f>
        <v>96382</v>
      </c>
      <c r="D322" s="56"/>
      <c r="E322" s="57">
        <f>SUM(E23,E55,E94,E127,E147,E167,E193,E199,E211,E234,E259,E264,E272,E280,E294,E314,E320)</f>
        <v>414641.1</v>
      </c>
      <c r="F322" s="103"/>
      <c r="G322" s="103"/>
      <c r="H322" s="103"/>
    </row>
  </sheetData>
  <mergeCells count="26">
    <mergeCell ref="A322:B322"/>
    <mergeCell ref="A195:B195"/>
    <mergeCell ref="A201:B201"/>
    <mergeCell ref="A213:B213"/>
    <mergeCell ref="A236:B236"/>
    <mergeCell ref="A261:B261"/>
    <mergeCell ref="A266:B266"/>
    <mergeCell ref="A274:B274"/>
    <mergeCell ref="A278:H278"/>
    <mergeCell ref="A282:B282"/>
    <mergeCell ref="A296:B296"/>
    <mergeCell ref="A316:B316"/>
    <mergeCell ref="A169:B169"/>
    <mergeCell ref="A1:H1"/>
    <mergeCell ref="A3:A4"/>
    <mergeCell ref="B3:B4"/>
    <mergeCell ref="C3:C4"/>
    <mergeCell ref="D3:D4"/>
    <mergeCell ref="E3:E4"/>
    <mergeCell ref="F3:F4"/>
    <mergeCell ref="G3:H3"/>
    <mergeCell ref="A5:H5"/>
    <mergeCell ref="A6:H6"/>
    <mergeCell ref="A57:B57"/>
    <mergeCell ref="A129:B129"/>
    <mergeCell ref="A149:B1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Tomaszewski</dc:creator>
  <cp:lastModifiedBy>Bartosz Twers</cp:lastModifiedBy>
  <cp:lastPrinted>2024-01-16T11:43:31Z</cp:lastPrinted>
  <dcterms:created xsi:type="dcterms:W3CDTF">2024-01-12T06:38:19Z</dcterms:created>
  <dcterms:modified xsi:type="dcterms:W3CDTF">2024-02-08T07:21:24Z</dcterms:modified>
</cp:coreProperties>
</file>