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 codeName="{5022B3EB-BCE5-7840-4BB8-8062D341818C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a.bojdo\Pulpit\ZAMOWIENIA PUBLICZNE\PRZETARGI ZP - 2023\II POSTĘPOWNIE TESTY\"/>
    </mc:Choice>
  </mc:AlternateContent>
  <xr:revisionPtr revIDLastSave="0" documentId="13_ncr:1_{D3984AC9-9E8B-434C-AF47-9227F1DA20F1}" xr6:coauthVersionLast="47" xr6:coauthVersionMax="47" xr10:uidLastSave="{00000000-0000-0000-0000-000000000000}"/>
  <bookViews>
    <workbookView xWindow="1500" yWindow="0" windowWidth="14250" windowHeight="15480" tabRatio="917" xr2:uid="{00000000-000D-0000-FFFF-FFFF00000000}"/>
  </bookViews>
  <sheets>
    <sheet name="Suma" sheetId="26" r:id="rId1"/>
    <sheet name="Część 01" sheetId="22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2" r:id="rId9"/>
    <sheet name="Część 09" sheetId="13" r:id="rId10"/>
    <sheet name="Część 10" sheetId="16" r:id="rId11"/>
    <sheet name="Część 11" sheetId="17" r:id="rId12"/>
    <sheet name="Część 12" sheetId="18" r:id="rId13"/>
    <sheet name="Część 13" sheetId="27" r:id="rId14"/>
    <sheet name="Część 14" sheetId="23" r:id="rId15"/>
    <sheet name="Część 15" sheetId="24" r:id="rId16"/>
  </sheets>
  <definedNames>
    <definedName name="_xlnm._FilterDatabase" localSheetId="3" hidden="1">'Część 03'!$A$3:$J$20</definedName>
    <definedName name="_xlnm._FilterDatabase" localSheetId="7" hidden="1">'Część 07'!$A$3:$J$15</definedName>
    <definedName name="_xlnm._FilterDatabase" localSheetId="10" hidden="1">'Część 10'!$A$3:$J$23</definedName>
    <definedName name="_xlnm._FilterDatabase" localSheetId="14" hidden="1">'Część 14'!$A$3:$J$20</definedName>
    <definedName name="_xlnm._FilterDatabase" localSheetId="15" hidden="1">'Część 15'!$A$3:$J$18</definedName>
    <definedName name="_xlnm._FilterDatabase" localSheetId="0" hidden="1">Suma!$A$1:$C$20</definedName>
    <definedName name="_xlnm.Print_Area" localSheetId="1">'Część 01'!$A$1:$J$25</definedName>
    <definedName name="_xlnm.Print_Area" localSheetId="2">'Część 02'!$A$1:$J$26</definedName>
    <definedName name="_xlnm.Print_Area" localSheetId="3">'Część 03'!$A$1:$J$32</definedName>
    <definedName name="_xlnm.Print_Area" localSheetId="4">'Część 04'!$A$1:$J$33</definedName>
    <definedName name="_xlnm.Print_Area" localSheetId="5">'Część 05'!$A$1:$J$24</definedName>
    <definedName name="_xlnm.Print_Area" localSheetId="6">'Część 06'!$A$1:$J$22</definedName>
    <definedName name="_xlnm.Print_Area" localSheetId="7">'Część 07'!$A$1:$J$25</definedName>
    <definedName name="_xlnm.Print_Area" localSheetId="8">'Część 08'!$A$1:$J$25</definedName>
    <definedName name="_xlnm.Print_Area" localSheetId="9">'Część 09'!$A$1:$J$23</definedName>
    <definedName name="_xlnm.Print_Area" localSheetId="10">'Część 10'!$A$1:$J$35</definedName>
    <definedName name="_xlnm.Print_Area" localSheetId="11">'Część 11'!$A$1:$J$24</definedName>
    <definedName name="_xlnm.Print_Area" localSheetId="12">'Część 12'!$A$1:$J$23</definedName>
    <definedName name="_xlnm.Print_Area" localSheetId="13">'Część 13'!$A$1:$J$24</definedName>
    <definedName name="_xlnm.Print_Area" localSheetId="14">'Część 14'!$A$1:$J$30</definedName>
    <definedName name="_xlnm.Print_Area" localSheetId="15">'Część 15'!$A$1:$J$28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5" i="24"/>
  <c r="J10" i="24"/>
  <c r="J18" i="23"/>
  <c r="J17" i="23"/>
  <c r="J10" i="23"/>
  <c r="J10" i="27"/>
  <c r="J11" i="27"/>
  <c r="J11" i="18"/>
  <c r="J21" i="16"/>
  <c r="J20" i="16"/>
  <c r="J10" i="16"/>
  <c r="J11" i="13"/>
  <c r="J12" i="13" s="1"/>
  <c r="J10" i="13"/>
  <c r="J12" i="12"/>
  <c r="J11" i="12"/>
  <c r="J10" i="12"/>
  <c r="J10" i="6"/>
  <c r="J11" i="6"/>
  <c r="J10" i="8"/>
  <c r="J11" i="8"/>
  <c r="J13" i="9"/>
  <c r="J12" i="9"/>
  <c r="J10" i="9"/>
  <c r="J13" i="2"/>
  <c r="J12" i="2"/>
  <c r="J10" i="2"/>
  <c r="J10" i="22"/>
  <c r="J11" i="22"/>
  <c r="C1" i="24" l="1"/>
  <c r="C1" i="23"/>
  <c r="C1" i="27"/>
  <c r="C1" i="18"/>
  <c r="C1" i="17"/>
  <c r="C1" i="16"/>
  <c r="C1" i="13"/>
  <c r="C1" i="12"/>
  <c r="C1" i="9"/>
  <c r="C1" i="8"/>
  <c r="C1" i="6"/>
  <c r="C1" i="5"/>
  <c r="C1" i="4"/>
  <c r="C1" i="2"/>
  <c r="B18" i="26" l="1"/>
  <c r="B17" i="26"/>
  <c r="B16" i="26"/>
  <c r="B4" i="26"/>
  <c r="B15" i="26"/>
  <c r="C15" i="26"/>
  <c r="B14" i="26" l="1"/>
  <c r="B13" i="26"/>
  <c r="B12" i="26"/>
  <c r="B11" i="26"/>
  <c r="J13" i="24" l="1"/>
  <c r="J19" i="16" l="1"/>
  <c r="J18" i="16"/>
  <c r="J17" i="16"/>
  <c r="J16" i="16"/>
  <c r="J15" i="16"/>
  <c r="J14" i="16"/>
  <c r="J13" i="16"/>
  <c r="J12" i="16"/>
  <c r="J11" i="16"/>
  <c r="J11" i="5"/>
  <c r="J10" i="5"/>
  <c r="J11" i="2"/>
  <c r="C18" i="26" l="1"/>
  <c r="C16" i="26" l="1"/>
  <c r="A6" i="27" l="1"/>
  <c r="A4" i="27"/>
  <c r="A16" i="26" s="1"/>
  <c r="J11" i="24" l="1"/>
  <c r="J12" i="24"/>
  <c r="J14" i="24"/>
  <c r="J12" i="23" l="1"/>
  <c r="J13" i="23"/>
  <c r="J15" i="23"/>
  <c r="J14" i="23"/>
  <c r="J16" i="23"/>
  <c r="C13" i="26" l="1"/>
  <c r="C17" i="26" l="1"/>
  <c r="C4" i="26"/>
  <c r="C14" i="26"/>
  <c r="C12" i="26"/>
  <c r="C11" i="26"/>
  <c r="C10" i="26"/>
  <c r="C9" i="26"/>
  <c r="A6" i="4"/>
  <c r="A6" i="5"/>
  <c r="A6" i="6"/>
  <c r="A6" i="8"/>
  <c r="A6" i="9"/>
  <c r="A6" i="12"/>
  <c r="A6" i="13"/>
  <c r="A6" i="16"/>
  <c r="A6" i="17"/>
  <c r="A6" i="18"/>
  <c r="A6" i="22"/>
  <c r="A6" i="23"/>
  <c r="A6" i="24"/>
  <c r="A6" i="2"/>
  <c r="B10" i="26"/>
  <c r="B9" i="26"/>
  <c r="B8" i="26"/>
  <c r="B7" i="26"/>
  <c r="B6" i="26"/>
  <c r="B5" i="26"/>
  <c r="A4" i="24"/>
  <c r="A18" i="26" s="1"/>
  <c r="A4" i="23"/>
  <c r="A17" i="26" s="1"/>
  <c r="A4" i="22"/>
  <c r="A4" i="18"/>
  <c r="A15" i="26" s="1"/>
  <c r="A4" i="17"/>
  <c r="A14" i="26" s="1"/>
  <c r="A4" i="16"/>
  <c r="A13" i="26" s="1"/>
  <c r="A4" i="13"/>
  <c r="A12" i="26" s="1"/>
  <c r="A4" i="12"/>
  <c r="A11" i="26" s="1"/>
  <c r="A4" i="9"/>
  <c r="A10" i="26" s="1"/>
  <c r="A4" i="8"/>
  <c r="A9" i="26" s="1"/>
  <c r="A4" i="6"/>
  <c r="A8" i="26" s="1"/>
  <c r="A4" i="5"/>
  <c r="A7" i="26" s="1"/>
  <c r="A4" i="2"/>
  <c r="A5" i="26" s="1"/>
  <c r="C7" i="26"/>
  <c r="J11" i="9"/>
  <c r="C8" i="26"/>
  <c r="C6" i="26"/>
  <c r="C5" i="26"/>
  <c r="A4" i="4"/>
  <c r="A6" i="26" s="1"/>
  <c r="A4" i="26" l="1"/>
  <c r="J12" i="4" l="1"/>
  <c r="J13" i="4"/>
  <c r="J14" i="4"/>
  <c r="J15" i="4"/>
  <c r="J10" i="18" l="1"/>
  <c r="J10" i="17"/>
  <c r="J13" i="5"/>
  <c r="J12" i="5"/>
  <c r="J17" i="4"/>
  <c r="J16" i="4"/>
  <c r="J11" i="4"/>
  <c r="J10" i="4"/>
  <c r="J18" i="4" l="1"/>
  <c r="J11" i="17"/>
  <c r="J14" i="5"/>
</calcChain>
</file>

<file path=xl/sharedStrings.xml><?xml version="1.0" encoding="utf-8"?>
<sst xmlns="http://schemas.openxmlformats.org/spreadsheetml/2006/main" count="698" uniqueCount="226">
  <si>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</si>
  <si>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</si>
  <si>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</si>
  <si>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</si>
  <si>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</si>
  <si>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</si>
  <si>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Wykonawca oferujący produkt innego producenta, o innym numerze katalogowym niż wskazany jako przykład zobowiązany jest dostarczyć dokumenty potwierdzające równoważność oferowanego produktu z wymaganiami przedstawionymi w tabeli w języku polskim lub angielskim. Wymienione dokumenty nie muszą potwierdzać zastosowania odczynnika.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</si>
  <si>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</si>
  <si>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</si>
  <si>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</si>
  <si>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</si>
  <si>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</si>
  <si>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</si>
  <si>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</si>
  <si>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</si>
  <si>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</si>
  <si>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</si>
  <si>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</si>
  <si>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</si>
  <si>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</si>
  <si>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</si>
  <si>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</si>
  <si>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</si>
  <si>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</si>
  <si>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</si>
  <si>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</si>
  <si>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</si>
  <si>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Do dostawy wymagane certyfikaty jakości lub inne dokumenty potwierdzające jakość produktu w j. polskim lub j. angielskim w wersji papierowej lub dostępne w formie elektronicznej w miejscu wskazanym przez Wykonawcę (adres strony www).</t>
  </si>
  <si>
    <t>Okres ważności: min. 12 miesięcy od daty dostawy.</t>
  </si>
  <si>
    <t>8.</t>
  </si>
  <si>
    <t xml:space="preserve">Miejsce dostawy:
</t>
  </si>
  <si>
    <t xml:space="preserve">WSSE Kraków  ul. Prądnicka 76, 31-202 Kraków
</t>
  </si>
  <si>
    <t>Test na oksydazę cytochromową</t>
  </si>
  <si>
    <t>• paski testowe ze strefą reakcyjną do wykrywania oksydazy cytochromowej w mikroorganizmach;
• odczyt paska testowego natychmiast, nie później niż w przeciągu 1 minuty</t>
  </si>
  <si>
    <t>• paski testowe ze strefą reakcyjną do wykrywania oksydazy cytochromowej w mikroorganizmach;
•  odczyt paska testowego natychmiast, nie później niż w przeciągu 1 minuty</t>
  </si>
  <si>
    <t>op.= 50szt.</t>
  </si>
  <si>
    <t>Do dostawy wymagany certyfikat jakości lub certyfikat CE lub deklaracja zgodności CE w j. polskim lub angielskim w wersji papierowej lub dostępny w formie elektronicznej w miejscu wskazanym przez Wykonawcę (adres strony www).</t>
  </si>
  <si>
    <t>Okres ważności: min. 12 miesięcy  od daty dostawy.  W przypadku okresu ważności krótszyego niż 12 miesięcy, wymagane jest min. ¾ okresu ważności deklarowanego przez producenta (zapisanego w certyfikacie jakości lub innm dokumencie do danej partii), o którym mowa w pkt. 1.</t>
  </si>
  <si>
    <t xml:space="preserve">WSSE Kraków  ul. Prądnicka 76, 31-202 Kraków - dla poz 1
</t>
  </si>
  <si>
    <t xml:space="preserve">WSSE Oddział Laboratoryjny w Tarnowie  ul. Mościckiego 10,  33-100 Tarnów - dla poz. 2   
</t>
  </si>
  <si>
    <t xml:space="preserve">WSSE Oddział Laboratoryjny w Wadowicach  ul. Teatralna 2, 34-100 Wadowice - dla poz. 3
</t>
  </si>
  <si>
    <t>9.</t>
  </si>
  <si>
    <t>10.</t>
  </si>
  <si>
    <t>11.</t>
  </si>
  <si>
    <t>• zastosowanie: do oceny wyników wykonanego testu wykrywającego bakterie grupy coli i Eschericha coli.</t>
  </si>
  <si>
    <t>Pożywka Colilert - 18</t>
  </si>
  <si>
    <t>Butelki z tworzywa sztucznego, przeźroczyste, nie wykazujace fluorescencji</t>
  </si>
  <si>
    <t xml:space="preserve">• zastosowanie: do wykonania szybkiego testu wykrywającego bakterie grupy coli i Eschericha coli;
• sterylne;
• jednorazowe, z nakrętką;
• pojemność 120 ml, miarowe.
</t>
  </si>
  <si>
    <t>op. =1szt.</t>
  </si>
  <si>
    <t>zestaw</t>
  </si>
  <si>
    <t>op.=
100 szt.</t>
  </si>
  <si>
    <t>op.=
200 szt.</t>
  </si>
  <si>
    <t>Dla poz. 1, 2  wymagany termin ważności: min. 6 miesięcy od daty dostawy.</t>
  </si>
  <si>
    <t>Jednostka miary***</t>
  </si>
  <si>
    <t>Ilość***</t>
  </si>
  <si>
    <t>Płytki odciskowe (kontaktowe) do badania czystości powierzchni</t>
  </si>
  <si>
    <t>Należy wpisać odpowiednio jednostkę miary i ilość oferowanych jednostek miary. 
UWAGA: Przy wskazaniu jako jednostki miary - "opakowanie" należy wpisać ile płytek zawartych jest w opakowaniu, np.: opakowanie  = 20 płytek
Jako jednostkę miary należy wskazać opakowanie, które zostanie wycenione w kolumnie "cena jednostkowa brutto" i będzie możliwym zrealizowanie zamówienia na takie pojedyncze opakowanie.</t>
  </si>
  <si>
    <t>Do dostawy wymagany certyfikat jakości / certyfikat CE /deklaracja zgodności CE lub inny dokument potwierdzający jakość produktu w j. polskim lub j. angielskim w formie papierowej lub dostępny w formie elektronicznej w miejscu wskazanym przez wykonawcę (adres strony www).</t>
  </si>
  <si>
    <t>W/w dokument musi zawierać:</t>
  </si>
  <si>
    <t>• nazwę produktu,</t>
  </si>
  <si>
    <t>• nazwę producenta,</t>
  </si>
  <si>
    <t>• skład pożywki,</t>
  </si>
  <si>
    <t>• ogólna charakterystykę,</t>
  </si>
  <si>
    <t>• charakterystykę mikrobiologiczną (w tym wyniki kontroli mikrobiologicznej szczepami odniesienia w kolekcji ATCC).</t>
  </si>
  <si>
    <t xml:space="preserve">WSSE Kraków  ul. Prądnicka 76, 31-202 Kraków - dla poz. 1
</t>
  </si>
  <si>
    <t xml:space="preserve">WSSE Oddział Laboratoryjny w Tarnowie  ul. Mościckiego 10,  33-100 Tarnów - dla poz. 2      
</t>
  </si>
  <si>
    <t>Test immunoenzymatyczny do jakościowej oceny obecności  antygenu Norowirusów  grupy genowej I i II w próbkach kału</t>
  </si>
  <si>
    <t>zestaw = 96 oznaczeń</t>
  </si>
  <si>
    <t>Do dostawy wymagany certyfikat jakości i lub certyfikat CE lub deklaracja zgodności CE w j. polskim lub j. angielskim w wersji papierowej lub dostępny w formie elektronicznej w miejscu wskazanym przez Wykonawcę (adres strony www).</t>
  </si>
  <si>
    <t>Do każdego dostarczonego zestawu testów wymagana instrukcja wykonania testu w j. polskim. w wersji papierowej lub dostępna w formie elektronicznej w miejscu wskazanym przez Wykonawcę (adres strony www).</t>
  </si>
  <si>
    <t>Okres ważności: min. 6 miesięcy od daty dostawy.</t>
  </si>
  <si>
    <t xml:space="preserve">Miejsce dostawy: 
</t>
  </si>
  <si>
    <t>WSSE w Krakowie  ul. Prądnicka 76, 31-202 Kraków</t>
  </si>
  <si>
    <t>Test na octan indoksylu 
(Indoxyl Test)</t>
  </si>
  <si>
    <t>• zastosowanie: do szybkiego wykrywania aktywności esterazy octanowej bakterii, w tym Campylobacter;
• do wykonania 50 oznaczeń.</t>
  </si>
  <si>
    <t>op. = 50 testów</t>
  </si>
  <si>
    <t>WSSE Kraków  ul. Prądnicka 76, 31-202 Kraków</t>
  </si>
  <si>
    <t>Odczynnik do wytwarzania atmosfery beztlenowej w torebkach</t>
  </si>
  <si>
    <r>
      <t>• zastosowanie: odczynnik do wytwarzania atmosfery beztlenowej w torebkach do inkubacji 4 płytek Petriego;
• przeznaczone do woreczków na 4 płytki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cm);
• bez dodatku wody;
• zestaw zawiera 10 kompletów (torebki + wkłady).
</t>
    </r>
  </si>
  <si>
    <t xml:space="preserve">Okres ważności: min. 12 miesięcy od daty dostawy. </t>
  </si>
  <si>
    <t>Miejsce dostawy:</t>
  </si>
  <si>
    <t xml:space="preserve">Okres ważności: min. 10 miesięcy od daty dostawy. </t>
  </si>
  <si>
    <t>Nazwa</t>
  </si>
  <si>
    <t xml:space="preserve">Test do wykrywania oksydazy cytochromowej </t>
  </si>
  <si>
    <t>Szybki test do wykrywania bakterii grupy coli i Eschericha coli na aparacie Quanti-Tray</t>
  </si>
  <si>
    <t>Testy do kontroli czystości powierzchni</t>
  </si>
  <si>
    <t>Testy do diagnostyki Norowirusów w kale</t>
  </si>
  <si>
    <t xml:space="preserve">Test na octan indoksylu  </t>
  </si>
  <si>
    <t>Testy do inkubacji</t>
  </si>
  <si>
    <t>Pakiet</t>
  </si>
  <si>
    <t>odwołanie</t>
  </si>
  <si>
    <t>Test ONPG</t>
  </si>
  <si>
    <t>• zastosowanie: do diagnostyki mikrobiologicznej - do wykrywania u pałeczek Enterobacteriaceae enzymu betagalaktozydazy; 
• test w postaci paska lub krążka identyfikacyjnego;
• ilość testu w opakowaniu na wykonanie minimum 50 oznaczeń.</t>
  </si>
  <si>
    <t>Test na hipuran sodu wraz z odczynnikiem do wywoływania reakcji</t>
  </si>
  <si>
    <t>op.</t>
  </si>
  <si>
    <t>Testy do różnicowania bakterii</t>
  </si>
  <si>
    <t>Do dostawy wymagany certyfikat jakości lub certyfikat CE lub deklaracja zgodności CE w j. polskim lub j. angielskim  w wersji papierowej lub dostępny w formie elektronicznej w miejscu wskazanym przez Wykonawcę (adres strony www).</t>
  </si>
  <si>
    <t>Dla poz. 1 okres ważności: min. 6 miesięcy od daty dostawy.</t>
  </si>
  <si>
    <t>Dla poz. 2 okres ważności: min. 12 miesięcy od daty dostawy.</t>
  </si>
  <si>
    <t xml:space="preserve">Zestaw testowy do wykrywania kwaśnej fosfatazy
</t>
  </si>
  <si>
    <r>
      <t>• do wykrywania kwaśnej fosfatazy (do powierdzania obecności Clostridium perfringens)</t>
    </r>
    <r>
      <rPr>
        <b/>
        <sz val="10"/>
        <rFont val="Tahoma"/>
        <family val="2"/>
        <charset val="238"/>
      </rPr>
      <t xml:space="preserve">
Odczynnik 1 
</t>
    </r>
    <r>
      <rPr>
        <sz val="10"/>
        <rFont val="Tahoma"/>
        <family val="2"/>
        <charset val="238"/>
      </rPr>
      <t xml:space="preserve">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</si>
  <si>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 xml:space="preserve">
zestaw</t>
  </si>
  <si>
    <t>Do dostawy wymagana instrukcja wykonania testu w j. polskim. w wersji papierowej lub dostępna w formie elektronicznej w miejscu wskazanym przez Wykonawcę (adres strony www).</t>
  </si>
  <si>
    <t xml:space="preserve">Okres ważności: min. 8 miesięcy od daty dostawy. </t>
  </si>
  <si>
    <t xml:space="preserve">Miejsce dostawy: </t>
  </si>
  <si>
    <t xml:space="preserve">WSSE Oddział Laboratoryjny w Tarnowie  ul. Mościckiego 10,  33-100 Tarnów - dla poz. 2
</t>
  </si>
  <si>
    <t xml:space="preserve">Zestaw do wykrywania enzymu kwaśnej fosfatazy </t>
  </si>
  <si>
    <t xml:space="preserve">ANTYGEN KONTROLNY
Salmonella
</t>
  </si>
  <si>
    <t xml:space="preserve">• zastosowanie: do wykonania testu lateksowego w kierunku Salmonella grupy B-E i G;
• buteleczka o pojemności minimum 4 ml, z zakraplaczem dającym kroplę 25- 27 mikrolitra; </t>
  </si>
  <si>
    <t xml:space="preserve">LATEKS KONTROLNY
Salmonella
</t>
  </si>
  <si>
    <t>• zastosowanie: do wykonania testu lateksowego w kierunku Salmonella spp.;
• buteleczka o pojemności minimum 8 ml, z zakraplaczem dającym kroplę 25- 27 mikrolitra.</t>
  </si>
  <si>
    <t xml:space="preserve">LATEKS Salmonella odczynnik wieloważny
</t>
  </si>
  <si>
    <t>• zastosowanie: do wykonania testu lateksowego w kierunku Salmonella spp.
• zestaw zawiera: 
- odczynnik wieloważny grupy B-E i G w buteleczkach o pojemności 8 ml,
- buteleczka z zakraplaczem, który daje kroplę 25 - 27 mikrolitra;
• ilość odczynnika w buteleczce ma zapewnić wykonanie około 300 oznaczeń.</t>
  </si>
  <si>
    <t>Odczynnik lateksowy Salmonella grupy B</t>
  </si>
  <si>
    <t>• zastosowanie: do diagnostyki Salmonella grupy B;
• buteleczka o pojemności minimum 8 ml, z zakraplaczem dającym kroplę 25- 27 mikrolitra</t>
  </si>
  <si>
    <t>Odczynnik lateksowy Salmonella grupy C1</t>
  </si>
  <si>
    <t>• zastosowanie: do diagnostyki Salmonella grupy C1;
• buteleczka o pojemności minimum 8 ml, z zakraplaczem dającym kroplę 25- 27 mikrolitra</t>
  </si>
  <si>
    <t>Odczynnik lateksowy Salmonella grupy C2</t>
  </si>
  <si>
    <t>• zastosowanie: do diagnostyki Salmonella grupy C2;
• buteleczka o pojemności minimum 8 ml, z zakraplaczem dającym kroplę 25- 27 mikrolitra.</t>
  </si>
  <si>
    <t>Odczynnik lateksowy Salmonella grupy D</t>
  </si>
  <si>
    <t>• zastosowanie: do diagnostyki Salmonella grupy D;
• buteleczka o pojemności minimum 8 ml, z zakraplaczem dającym kroplę 25- 27 mikrolitra.</t>
  </si>
  <si>
    <t>Odczynnik lateksowy Salmonella grupy E</t>
  </si>
  <si>
    <t>• zastosowanie: do diagnostyki Salmonella grupy E;
• buteleczka o pojemności minimum 8 ml, z zakraplaczem dającym kroplę 25- 27 mikrolitra.</t>
  </si>
  <si>
    <t>Odczynnik lateksowy Salmonella grupy G</t>
  </si>
  <si>
    <t>• zastosowanie: do diagnostyki Salmonella grupy G;
• buteleczka o pojemności minimum 8 ml, z zakraplaczem dającym kroplę 25- 27 mikrolitra.</t>
  </si>
  <si>
    <t>szt.</t>
  </si>
  <si>
    <t>Lateks kontrolny, antygen kontrolny i odczynnik lateksowy wieloważny w jednej dostawie muszą być z tej samej serii.</t>
  </si>
  <si>
    <t>Testy lateksowe w kierunku pałeczek Salmonella</t>
  </si>
  <si>
    <t>Testy lateksowe w kierunku Shigela sonnei</t>
  </si>
  <si>
    <t>• zastosowanie: do wykonania testu lateksowego w kierunku Shigella sonnei;
• odczynnik lateksowy;
• buteleczka o pojemności minimum 8 ml, z zakraplaczem dającym kroplę 25- 27 mikrolitra.</t>
  </si>
  <si>
    <t xml:space="preserve">LATEKS SHIGELLA SONNEI
</t>
  </si>
  <si>
    <t>Produkty wymienione w tabeli w jednej dostawie muszą być z tej samej serii.</t>
  </si>
  <si>
    <t>Test lateksowy do potwierdzenia Legionella sp.</t>
  </si>
  <si>
    <r>
      <t xml:space="preserve">Test lateksowy do potwierdzenia </t>
    </r>
    <r>
      <rPr>
        <b/>
        <i/>
        <sz val="10"/>
        <rFont val="Tahoma"/>
        <family val="2"/>
        <charset val="238"/>
      </rPr>
      <t>Legionella sp.</t>
    </r>
  </si>
  <si>
    <r>
      <t xml:space="preserve">• lateksowy test pozwalający na  rozróżnienie </t>
    </r>
    <r>
      <rPr>
        <i/>
        <sz val="10"/>
        <rFont val="Tahoma"/>
        <family val="2"/>
        <charset val="238"/>
      </rPr>
      <t>Legionella pneumophila</t>
    </r>
    <r>
      <rPr>
        <sz val="10"/>
        <rFont val="Tahoma"/>
        <family val="2"/>
        <charset val="238"/>
      </rPr>
      <t xml:space="preserve"> serogrupy 1 i serogrup 2-14 oraz innych gatunków </t>
    </r>
    <r>
      <rPr>
        <i/>
        <sz val="10"/>
        <rFont val="Tahoma"/>
        <family val="2"/>
        <charset val="238"/>
      </rPr>
      <t xml:space="preserve">Legionella </t>
    </r>
    <r>
      <rPr>
        <sz val="10"/>
        <rFont val="Tahoma"/>
        <family val="2"/>
        <charset val="238"/>
      </rPr>
      <t>z próbek środowiskowych (próbki wody).</t>
    </r>
  </si>
  <si>
    <t>opak.</t>
  </si>
  <si>
    <t>W/w certyfikat powiniem zawierać nazwę producenta, nazwę produktu, numer seryjny , datę ważności oraz potwierdzenie kontroli jakości z użyciem szczepów wzorcowych z kolekcji ATTC lub WDCM</t>
  </si>
  <si>
    <t xml:space="preserve">Miejsce dostawy:    </t>
  </si>
  <si>
    <t>WSSE Kraków  ul. Prądnicka 76, 31-202 Kraków - dla poz. 1</t>
  </si>
  <si>
    <r>
      <rPr>
        <b/>
        <sz val="10"/>
        <color indexed="8"/>
        <rFont val="Tahoma"/>
        <family val="2"/>
        <charset val="238"/>
      </rPr>
      <t xml:space="preserve">Do oferty </t>
    </r>
    <r>
      <rPr>
        <sz val="10"/>
        <color indexed="8"/>
        <rFont val="Tahoma"/>
        <family val="2"/>
        <charset val="238"/>
      </rPr>
      <t>wymagany certyfikat jakości lub certyfikat CE lub deklaracja zgodności CE w j. polskim lub j. angielskim</t>
    </r>
  </si>
  <si>
    <t>Zestawy testów do automatycznej izolacji kwasów nukleinowych</t>
  </si>
  <si>
    <t xml:space="preserve">Zestawy testów do automatycznej izolacji kwasów nukleinowych
</t>
  </si>
  <si>
    <t>op. = 96ozn</t>
  </si>
  <si>
    <r>
      <rPr>
        <b/>
        <sz val="9"/>
        <rFont val="Tahoma"/>
        <family val="2"/>
        <charset val="238"/>
      </rPr>
      <t>np producent: GeneProof 
nr kat CBNA201A/096 
lub produkt równoważny***</t>
    </r>
    <r>
      <rPr>
        <sz val="9"/>
        <rFont val="Tahoma"/>
        <family val="2"/>
      </rPr>
      <t xml:space="preserve">
• przeznaczony do automatycznej izolacji DNA/RNA z różnych materiałów: krew,surowica, osocze, mocz, płyn mózgowo-rdzeniowy, aspirat, wymaz, plwocina;  
• Testy muszą być zwalidowane przez producenta na aparat croBEE NA16 Nucleic Acid Exstraction System Plus, potwierdzone w instrukcji producenta.
  </t>
    </r>
  </si>
  <si>
    <t>Sporal A - wskaźnik biologiczny</t>
  </si>
  <si>
    <t>Sporal S - wskaźnik biologiczny</t>
  </si>
  <si>
    <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</t>
    </r>
  </si>
  <si>
    <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º</t>
    </r>
    <r>
      <rPr>
        <sz val="10"/>
        <rFont val="Tahoma"/>
        <family val="2"/>
        <charset val="238"/>
      </rPr>
      <t>C</t>
    </r>
  </si>
  <si>
    <t>op. = 10wsk.</t>
  </si>
  <si>
    <t>op. = 40wsk.</t>
  </si>
  <si>
    <t>Do dostawy wymagany certyfikat jakości / świadectwo kontroli jakości lub inny dokument potwierdzający jakość produktu w języku polskim lub angielskim w wersji papierowej lub dostępny w formie elektronicznej w miejscu wskazanym przez Wykonawcę (adres strony www).</t>
  </si>
  <si>
    <t>Do dostawy instrukcja używania w języku polskim oraz protokół badań wg specyfikacji, zawierający wyniki analizy serii wskaźników w wersji papierowej lub dostępna w formie elektronicznej w miejscu wskazanym przez Wykonawcę (adres strony www).</t>
  </si>
  <si>
    <t>Wskaźniki chemiczne do kontroli procesu sterylizacji</t>
  </si>
  <si>
    <t xml:space="preserve">Taśma do sterylizacji gorącym powietrzem - TGP                                                                    </t>
  </si>
  <si>
    <t>• do kontroli procesu sterylizacji suchym, gorącym powietrzem</t>
  </si>
  <si>
    <t>Test emulacyjny 5,3/15 - wskaźnik chemiczny</t>
  </si>
  <si>
    <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przez 15 minut; 
• test klasy 6; 
• nietoksyczny.</t>
    </r>
  </si>
  <si>
    <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przez 15 minut; 
• test klasy 6; 
• nietoksyczny</t>
    </r>
  </si>
  <si>
    <t>Test emulacyjny 7/20 - wskaźnik chemiczny</t>
  </si>
  <si>
    <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7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przez 20 minut; 
• test klasy 6; 
• nietoksyczny.</t>
    </r>
  </si>
  <si>
    <t>Wieloparametrowy wskaźnik chemiczny</t>
  </si>
  <si>
    <r>
      <t xml:space="preserve">• zastosowanie: do kontroli chemicznej procesu sterylizacji suchym powietrzem;  
• test wieloparametrowy klasy 4 
• sterylizacja w 170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± 10</t>
    </r>
    <r>
      <rPr>
        <vertAlign val="superscript"/>
        <sz val="10"/>
        <rFont val="Tahoma"/>
        <family val="2"/>
        <charset val="238"/>
      </rPr>
      <t xml:space="preserve"> o</t>
    </r>
    <r>
      <rPr>
        <sz val="10"/>
        <rFont val="Tahoma"/>
        <family val="2"/>
        <charset val="238"/>
      </rPr>
      <t>C przez co najmniej godzinę;
• nietoksyczny</t>
    </r>
  </si>
  <si>
    <t>op. = rolka</t>
  </si>
  <si>
    <t>op. = 250szt.</t>
  </si>
  <si>
    <t>Do dostawy wymagana instrukcja używania w języku polskim w wersji papierowej lub dostępna w formie elektronicznej w miejscu wskazanym przez Wykonawcę (adres strony www).</t>
  </si>
  <si>
    <t xml:space="preserve">Szybki test do oznaczania rotawirusa i adenowirusa w próbkach kału.
</t>
  </si>
  <si>
    <t>Testy diagnostyczne do oznaczania rota i adenowirusa w próbkach kału</t>
  </si>
  <si>
    <t>Produkty wymienione w tabeli nie muszą być wyrobem medycznym w rozumieniu ustawy z dn. 07 kwietnia 2022 r. o wyrobach medycznych, jednocześnie Zamawiający dopuszcza taką możliwość.</t>
  </si>
  <si>
    <t>Produkt wymieniony w tabeli musi być wyrobem medycznym w rozumieniu ustawy z dn. 07 kwietnia 2022 r. o wyrobach medycznych.</t>
  </si>
  <si>
    <t>Produkt wymieniony w tabeli ma być wyrobem medycznym w rozumieniu ustawy z dn. 07 kwietnia 2022 r. o wyrobach medycznych.</t>
  </si>
  <si>
    <t>Produkty wymienione w tabeli muszą być wyrobem medycznym w rozumieniu ustawą z dn. 07 kwietnia 2022 r. o wyrobach medycznych.</t>
  </si>
  <si>
    <t>Produkty wymienione w tabeli muszą być wyrobem medycznym w rozumieniu ustawy z dn. 07 kwietnia 2022 r. o wyrobach medycznych</t>
  </si>
  <si>
    <t>Produkty wymienione w tabeli mają spełniać wymagania zgodnie z ustawą z dn. 07 kwietnia 2022 r. o wyrobach medycznych.</t>
  </si>
  <si>
    <t>Produkt wymieniony w tabeli nie musi być wyrobem medycznymi w rozumieniu ustawy z dn. 07 kwietnia 2022 r. o wyrobach medycznych, jednocześnie zamawiając dopuszcza taka możliwość</t>
  </si>
  <si>
    <t>Produkt wymieniony w tabeli musi być wyrobem medycznym w rozumieniu ustawy z dn. 07 kwietnia 2022 r.o wyrobach medycznych.</t>
  </si>
  <si>
    <t xml:space="preserve">• zastosowanie: wykrywanie specyficznego antygenu Norowirusów grupy genowej I i II w kale metodą ELISA
• zestaw zawiera:
 - mikropłytkę reakcyjną (mikrotitracyjną) z mozliwością łamania stripów,
 - koncentrat buforu płuczącego,
 - bufor do rozcieńczenia próbek,
 - kontrolę pozytywną,
 - koniugaty i substrat,
 - odczynnik do zatrzymania reakcji,
 - kontrolę negatywną;
• dwukrotny etap płukania buforem;
• wszystkie odczynniki w zestawie, z wyjątkiem buforu płuczącego gotowe do użycia;
• do użycia z czytnikiem;
• szacowanie wyników w oparciu o cut off obliczany dla kontroli negatywnej.
</t>
  </si>
  <si>
    <t xml:space="preserve">Dla poz. 5-8 wymagany termin ważności: min. 18 miesięcy od daty dostawy. </t>
  </si>
  <si>
    <t xml:space="preserve">WSSE Oddział Laboratoryjny w Tarnowie  ul. Mościckiego 10,  33-100 Tarnów- dla poz. 2, 4, 6, 7
</t>
  </si>
  <si>
    <t>Wszystkie elementy potrzebne do wykonania szybkiego testu (pozycje od 1-8) muszą być kompatybilne ze sobą oraz aparatem Quanti-Tray.</t>
  </si>
  <si>
    <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 xml:space="preserve">C przez 7 minut,
  121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 przez 20 minut; 
• test klasy 6; 
• nietoksyczny.</t>
    </r>
  </si>
  <si>
    <t>WSSE Oddział Laboratoryjny w Tarnowie ul. Mościckiego 10, 33-100 Tarnów</t>
  </si>
  <si>
    <t xml:space="preserve">WSSE Kraków  ul. Prądnicka 76, 31-202 Kraków - dla poz. 1, 3, 5, 8
</t>
  </si>
  <si>
    <t>Wskaźniki biologiczne do kontroli procesu sterylizacji</t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</si>
  <si>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
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120 płytek</t>
    </r>
  </si>
  <si>
    <t>zestaw = 
20 ozn. ***</t>
  </si>
  <si>
    <t>WSSE Oddział Laboratoryjny w Tarnowie  ul. Mościckiego 10,  33-100 Tarnów -  - dla poz. 3</t>
  </si>
  <si>
    <t xml:space="preserve">WSSE Oddział Laboratoryjny w Wadowicach  ul. Teatralna 2, 34-100 Wadowice - dla poz. 2
</t>
  </si>
  <si>
    <t xml:space="preserve">WSSE Kraków  ul. Prądnicka 76, 31-202 Kraków - dla poz. 3, 4
</t>
  </si>
  <si>
    <t xml:space="preserve">WSSE Oddział Laboratoryjny w Tarnowie  ul. Mościckiego 10,  33-100 Tarnów - dla poz. 1 
</t>
  </si>
  <si>
    <t>WSSE Oddział Laboratoryjny w Wadowicach  ul. Teatralna 2, 34-100 Wadowice - dla poz. 2, 5, 6</t>
  </si>
  <si>
    <r>
      <rPr>
        <b/>
        <sz val="10"/>
        <rFont val="Tahoma"/>
        <family val="2"/>
        <charset val="238"/>
      </rPr>
      <t xml:space="preserve">WSSE Kraków  ul. Prądnicka 76, 31-202 Kraków </t>
    </r>
    <r>
      <rPr>
        <sz val="10"/>
        <rFont val="Tahoma"/>
        <family val="2"/>
        <charset val="238"/>
      </rPr>
      <t xml:space="preserve">- Dla poz. 1, 3
</t>
    </r>
  </si>
  <si>
    <r>
      <rPr>
        <b/>
        <sz val="10"/>
        <rFont val="Tahoma"/>
        <family val="2"/>
        <charset val="238"/>
      </rPr>
      <t>WSSE Oddział Laboratoryjny w Tarnowie  ul. Mościckiego 10,  33-100 Tarnów -</t>
    </r>
    <r>
      <rPr>
        <sz val="10"/>
        <rFont val="Tahoma"/>
        <family val="2"/>
        <charset val="238"/>
      </rPr>
      <t xml:space="preserve"> Dla poz. 4
</t>
    </r>
  </si>
  <si>
    <r>
      <rPr>
        <b/>
        <sz val="10"/>
        <rFont val="Tahoma"/>
        <family val="2"/>
        <charset val="238"/>
      </rPr>
      <t xml:space="preserve">WSSE Oddział Laboratoryjny w Wadowicach  ul. Teatralna 2, 34-100 Wadowice - </t>
    </r>
    <r>
      <rPr>
        <sz val="10"/>
        <rFont val="Tahoma"/>
        <family val="2"/>
        <charset val="238"/>
      </rPr>
      <t xml:space="preserve">Dla poz. 2, 5
</t>
    </r>
  </si>
  <si>
    <r>
      <t xml:space="preserve">• zastosowanie: test immunochromatograficzny do jednoczesnego wykrywania antygenów wirusów Rota i Adeno w próbkach kału;                                    • w obszarze linii testowych membrana opłaszczona monoklonalnymi przeciwciałami przeciwko rota i adenowirusom w tym samym oknie testowym;
</t>
    </r>
    <r>
      <rPr>
        <b/>
        <sz val="10"/>
        <rFont val="Tahoma"/>
        <family val="2"/>
        <charset val="238"/>
      </rPr>
      <t xml:space="preserve">• pakowanie: zestaw zawiera paski reakcyjne i pipety  wystarczające  do wykonania 10 lub 20 oznaczeń.
</t>
    </r>
    <r>
      <rPr>
        <b/>
        <sz val="10"/>
        <color rgb="FFFF0000"/>
        <rFont val="Tahoma"/>
        <family val="2"/>
        <charset val="238"/>
      </rPr>
      <t>• wymagana ilość: 60 oznaczeń</t>
    </r>
    <r>
      <rPr>
        <sz val="10"/>
        <rFont val="Tahoma"/>
        <family val="2"/>
        <charset val="238"/>
      </rPr>
      <t xml:space="preserve">
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</si>
  <si>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
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80 płytek</t>
    </r>
  </si>
  <si>
    <t>Wzorzec zabarwienia dla testu ilościowego</t>
  </si>
  <si>
    <t>Jednorazowe tacki do aparatu Quanti-Tray 2000</t>
  </si>
  <si>
    <t>Okres ważności: min. 9 miesięcy od daty dostawy.</t>
  </si>
  <si>
    <t xml:space="preserve">op. = 10 płytek***
</t>
  </si>
  <si>
    <t>op. = 10 płytek***</t>
  </si>
  <si>
    <t xml:space="preserve">• zastosowanie: do wykonania szybkiego testu wykrywającego bakterie grupy coli i Eschericha coli;
• tacka-97 celek
• zakres zliczania od 1 do 2419 NPL 
• tacka kompatybilna z gumowym wkładem na tackę 97 dołkową do zgrzewarki Quanti Tray 
</t>
  </si>
  <si>
    <t>op. = 
200 szt.</t>
  </si>
  <si>
    <t xml:space="preserve">Dla poz. 3, 4 wymagany okres ważności: min. 8 miesięcy od daty dostawy. </t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</si>
  <si>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color theme="1"/>
        <rFont val="Tahoma"/>
        <family val="2"/>
        <charset val="238"/>
      </rPr>
      <t>2</t>
    </r>
    <r>
      <rPr>
        <sz val="10"/>
        <color theme="1"/>
        <rFont val="Tahoma"/>
        <family val="2"/>
        <charset val="238"/>
      </rPr>
      <t xml:space="preserve"> ± 1 cm</t>
    </r>
    <r>
      <rPr>
        <vertAlign val="superscript"/>
        <sz val="10"/>
        <color theme="1"/>
        <rFont val="Tahoma"/>
        <family val="2"/>
        <charset val="238"/>
      </rPr>
      <t>2</t>
    </r>
    <r>
      <rPr>
        <sz val="10"/>
        <color theme="1"/>
        <rFont val="Tahoma"/>
        <family val="2"/>
        <charset val="238"/>
      </rPr>
      <t xml:space="preserve">
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color theme="1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140 płytek</t>
    </r>
    <r>
      <rPr>
        <sz val="10"/>
        <color theme="1"/>
        <rFont val="Tahoma"/>
        <family val="2"/>
        <charset val="238"/>
      </rPr>
      <t xml:space="preserve">
</t>
    </r>
  </si>
  <si>
    <t>Okres ważności płytek: min. 24 tygodnie od daty dostawy.</t>
  </si>
  <si>
    <r>
      <t>WSSE Kraków  ul. Prądnicka 76, 31-202 Kraków - poz. 1, 3, 5.</t>
    </r>
    <r>
      <rPr>
        <sz val="10"/>
        <rFont val="Tahoma"/>
        <family val="2"/>
      </rPr>
      <t xml:space="preserve">
</t>
    </r>
  </si>
  <si>
    <r>
      <t>WSSE Oddział Laboratoryjny w Tarnowie  ul. Mościckiego 10,  33-100 Tarnów - dla poz. 2, 4, 6-11</t>
    </r>
    <r>
      <rPr>
        <sz val="10"/>
        <rFont val="Tahoma"/>
        <family val="2"/>
      </rPr>
      <t xml:space="preserve">
</t>
    </r>
  </si>
  <si>
    <t>• zastosowanie: do diagnostyki mikrobiologicznej - do wykrywania zdolności szczepów bakteryjnych do hydrolizy hipuranu sodu; 
• test w postaci pasków lub krążków identyfikacyjnych;
• ilość testu w opakowaniu na wykonanie minimum 50 oznaczeń.</t>
  </si>
  <si>
    <r>
      <t xml:space="preserve">•zastosowanie: wskaźnik do kontroli sterylizacji parą wodną w autoklawie;
• wskaźnik to pasek bibuły nasączony zawiesiną spor szczepu Geobacillus stearothermophilus ATCC 7953, 
• opakowanie papierowo-foliowe, 
• na brzegu opakowania wskaźnik chemiczny zmieniający barwę po procesie sterylizacji,
• wskaźnik wymaga posiewu do 24 godzin po zakończeniu sterylizacji, 
• warunki inkubacji wskaźnika 24 godziny w temperaturze 55-60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na podłożu TSB</t>
    </r>
  </si>
  <si>
    <t>Dla poz. 1-2 okres ważności:  min. 9 miesięcy od daty dostawy. 
Dla poz. 3-5 okres ważności: min. 17 miesięcy od daty dostawy.</t>
  </si>
  <si>
    <t xml:space="preserve">• zastosowanie: do wykonania szybkiego testu wykrywającego bakterie grupy coli i Eschericha coli;
• pożywka sypka;
• porcjowane w saszetkach;
– zawartość saszetki do rozpuszczenia w 100 ml badanej próbki;
• umożliwiające odczyt po 18 godzinach.
</t>
  </si>
  <si>
    <t>AGZ.272.7.2023</t>
  </si>
  <si>
    <r>
      <rPr>
        <b/>
        <sz val="10"/>
        <color indexed="8"/>
        <rFont val="Tahoma"/>
        <family val="2"/>
        <charset val="238"/>
      </rPr>
      <t>Do oferty</t>
    </r>
    <r>
      <rPr>
        <sz val="10"/>
        <color indexed="8"/>
        <rFont val="Tahoma"/>
        <family val="2"/>
        <charset val="238"/>
      </rPr>
      <t xml:space="preserve"> wymagana instrukcja wykonania testu w j.polskim.</t>
    </r>
  </si>
  <si>
    <t>Produkty wymienione w tabeli muszą być wyrobem medycznym w rozumieniu ustawy z dn. 07 kwietnia 2022  r. o wyrobach medycznych.</t>
  </si>
  <si>
    <r>
      <rPr>
        <b/>
        <sz val="10"/>
        <color indexed="8"/>
        <rFont val="Tahoma"/>
        <family val="2"/>
        <charset val="238"/>
      </rPr>
      <t>Do oferty</t>
    </r>
    <r>
      <rPr>
        <sz val="10"/>
        <color indexed="8"/>
        <rFont val="Tahoma"/>
        <family val="2"/>
        <charset val="238"/>
      </rPr>
      <t xml:space="preserve"> wymagany certyfikat jakości lub certyfikat CE lub deklaracja zgodności CE w j. polskim lub j. angielskim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</si>
  <si>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wymagana instrukcja wykonania testu w j. polskim.</t>
    </r>
  </si>
  <si>
    <r>
      <rPr>
        <b/>
        <sz val="10"/>
        <color indexed="8"/>
        <rFont val="Tahoma"/>
        <family val="2"/>
        <charset val="238"/>
      </rPr>
      <t xml:space="preserve">Do oferty </t>
    </r>
    <r>
      <rPr>
        <sz val="10"/>
        <color indexed="8"/>
        <rFont val="Tahoma"/>
        <family val="2"/>
        <charset val="238"/>
      </rPr>
      <t>wymagana instrukcja wykonania testu w j.polskim.</t>
    </r>
  </si>
  <si>
    <t>Do dostawy wymagane instrukcje wykonania testu w j. polskim w wersji papierowej lub dostępne w formie elektronicznej w miejscu wskazanym przez Wykonawcę (adres strony www).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</si>
  <si>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wymagane instrukcje wykonania testu w j. polskim.</t>
    </r>
  </si>
  <si>
    <t>Do dostarczonego zestawu testów wymagana instrukcja wykonania testu w j. polskim  w wersji papierowej lub dostępna w formie elektronicznej w miejscu wskazanym przez Wykonawcę (adres strony www).</t>
  </si>
  <si>
    <t>Do dostawy wymagana instrukcja wykonania testu w j. polskim lub j. angielskim w wersji papierowej lub dostępna w formie elektronicznej w miejscu wskazanym przez Wykonawcę (adres strony www).</t>
  </si>
  <si>
    <t>Do  dostarczonego zestawu testów wymagana instrukcja wykonania testu w j. polskim lub j. angielskim w wersji papierowej lub dostępna w formie elektronicznej w miejscu wskazanym przez Wykonawcę (adres strony www).</t>
  </si>
  <si>
    <t>Do dostawy  wymagane instrukcje wykonania testu w j. polskim lub angielskim w wersji papierowej lub dostępne w formie elektronicznej w miejscu wskazanym przez Wykonawcę (adres strony www).</t>
  </si>
  <si>
    <t>Do dostawy wymagana instrukcja wykonania testu w j. polskim  w wersji papierowej lub dostępna w formie elektronicznej w miejscu wskazanym przez Wykonawcę (adres strony www).</t>
  </si>
  <si>
    <t>Do dostawy  wymagane instrukcje wykonania testu w j. polskim w wersji papierowej lub dostępne w formie elektronicznej w miejscu wskazanym przez Wykonawcę (adres strony www).</t>
  </si>
  <si>
    <t>Należy wpisać odpowiednio jednostkę miary i ilość oferowanych jednostek miary. 
UWAGA!  Przy wskazaniu jako jednostki miary - "opakowanie" należy wpisać ile oznaczeń zawiera zestaw, np.: zestaw  = 10 oznaczeń
Jako jednostkę miary należy wskazaćzestaw, które zostanie wycenione w kolumnie "cena jednostkowa brutto" i będzie możliwym zrealizowanie zamówienia na takie pojedyncze opakowanie.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</si>
</sst>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</font>
    <font>
      <b/>
      <sz val="9"/>
      <name val="Tahoma"/>
      <family val="2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0"/>
      <color theme="1"/>
      <name val="Tahoma"/>
      <family val="2"/>
      <charset val="238"/>
    </font>
    <font>
      <sz val="11"/>
      <name val="Tahoma"/>
      <family val="2"/>
      <charset val="238"/>
    </font>
    <font>
      <u/>
      <sz val="14"/>
      <name val="Calibri"/>
      <family val="2"/>
      <charset val="238"/>
      <scheme val="minor"/>
    </font>
    <font>
      <b/>
      <sz val="14"/>
      <name val="Tahoma"/>
      <family val="2"/>
      <charset val="238"/>
    </font>
    <font>
      <vertAlign val="superscript"/>
      <sz val="10"/>
      <name val="Tahoma"/>
      <family val="2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9" fillId="0" borderId="0" applyNumberFormat="0" applyFill="0" applyBorder="0" applyAlignment="0" applyProtection="0"/>
  </cellStyleXfs>
  <cellXfs count="214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1" fillId="5" borderId="3" xfId="0" applyFont="1" applyFill="1" applyBorder="1" applyAlignment="1">
      <alignment horizontal="center" vertical="center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2" fillId="6" borderId="9" xfId="1" applyFont="1" applyFill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2" fillId="5" borderId="7" xfId="1" applyFont="1" applyFill="1" applyBorder="1" applyAlignment="1" applyProtection="1">
      <alignment horizontal="center" vertical="center" wrapText="1"/>
      <protection locked="0"/>
    </xf>
    <xf numFmtId="0" fontId="12" fillId="5" borderId="3" xfId="1" applyFont="1" applyFill="1" applyBorder="1" applyAlignment="1" applyProtection="1">
      <alignment horizontal="center" vertical="center" wrapText="1"/>
      <protection locked="0"/>
    </xf>
    <xf numFmtId="0" fontId="2" fillId="6" borderId="3" xfId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4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7" borderId="3" xfId="1" applyFont="1" applyFill="1" applyBorder="1" applyAlignment="1">
      <alignment horizontal="left" vertical="top" wrapText="1"/>
    </xf>
    <xf numFmtId="0" fontId="2" fillId="7" borderId="9" xfId="1" applyFont="1" applyFill="1" applyBorder="1" applyAlignment="1">
      <alignment horizontal="left" vertical="top" wrapText="1"/>
    </xf>
    <xf numFmtId="0" fontId="12" fillId="4" borderId="3" xfId="1" applyFont="1" applyFill="1" applyBorder="1" applyAlignment="1" applyProtection="1">
      <alignment horizontal="center" vertical="center" wrapText="1"/>
      <protection locked="0"/>
    </xf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0" fontId="12" fillId="8" borderId="3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2" fontId="5" fillId="0" borderId="0" xfId="1" applyNumberFormat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2" fillId="0" borderId="3" xfId="1" applyFont="1" applyBorder="1" applyAlignment="1">
      <alignment horizontal="center" vertical="center" wrapText="1"/>
    </xf>
    <xf numFmtId="0" fontId="2" fillId="5" borderId="18" xfId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4" fontId="3" fillId="7" borderId="3" xfId="1" applyNumberFormat="1" applyFont="1" applyFill="1" applyBorder="1" applyAlignment="1" applyProtection="1">
      <alignment horizontal="left" vertical="top" wrapText="1"/>
      <protection locked="0"/>
    </xf>
    <xf numFmtId="0" fontId="2" fillId="7" borderId="3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2" fontId="2" fillId="0" borderId="0" xfId="1" applyNumberFormat="1" applyFont="1" applyAlignment="1" applyProtection="1">
      <alignment horizontal="center"/>
      <protection locked="0"/>
    </xf>
    <xf numFmtId="4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12" fillId="9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18" fillId="0" borderId="0" xfId="1" applyFont="1" applyAlignment="1" applyProtection="1">
      <alignment horizontal="left"/>
      <protection locked="0"/>
    </xf>
    <xf numFmtId="0" fontId="12" fillId="0" borderId="0" xfId="0" applyFont="1"/>
    <xf numFmtId="0" fontId="3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right" vertical="center"/>
    </xf>
    <xf numFmtId="0" fontId="12" fillId="0" borderId="0" xfId="0" applyFont="1" applyAlignment="1" applyProtection="1">
      <alignment vertical="top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6" borderId="3" xfId="1" applyFont="1" applyFill="1" applyBorder="1" applyAlignment="1">
      <alignment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12" fillId="0" borderId="0" xfId="1" applyFont="1" applyAlignment="1" applyProtection="1">
      <alignment vertical="top"/>
      <protection locked="0"/>
    </xf>
    <xf numFmtId="0" fontId="2" fillId="0" borderId="28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left" vertical="top" wrapText="1"/>
    </xf>
    <xf numFmtId="0" fontId="2" fillId="7" borderId="28" xfId="1" applyFont="1" applyFill="1" applyBorder="1" applyAlignment="1">
      <alignment horizontal="left" vertical="top" wrapText="1"/>
    </xf>
    <xf numFmtId="0" fontId="2" fillId="0" borderId="28" xfId="1" applyFont="1" applyBorder="1" applyAlignment="1">
      <alignment horizontal="left" vertical="top" wrapText="1"/>
    </xf>
    <xf numFmtId="9" fontId="2" fillId="0" borderId="0" xfId="1" applyNumberFormat="1" applyFont="1" applyAlignment="1" applyProtection="1">
      <alignment horizontal="center"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0" fontId="2" fillId="0" borderId="9" xfId="1" applyFont="1" applyBorder="1" applyAlignment="1">
      <alignment horizontal="left" vertical="top" wrapText="1"/>
    </xf>
    <xf numFmtId="0" fontId="21" fillId="8" borderId="5" xfId="0" applyFont="1" applyFill="1" applyBorder="1" applyAlignment="1">
      <alignment horizontal="center" vertical="center"/>
    </xf>
    <xf numFmtId="4" fontId="3" fillId="0" borderId="5" xfId="1" applyNumberFormat="1" applyFont="1" applyBorder="1" applyAlignment="1" applyProtection="1">
      <alignment horizontal="left" vertical="top" wrapText="1"/>
      <protection locked="0"/>
    </xf>
    <xf numFmtId="4" fontId="2" fillId="0" borderId="5" xfId="1" applyNumberFormat="1" applyFont="1" applyBorder="1" applyAlignment="1" applyProtection="1">
      <alignment horizontal="left" vertical="top" wrapText="1"/>
      <protection locked="0"/>
    </xf>
    <xf numFmtId="4" fontId="2" fillId="0" borderId="5" xfId="1" applyNumberFormat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12" fillId="0" borderId="0" xfId="1" applyFont="1" applyAlignment="1" applyProtection="1">
      <alignment horizontal="center" vertical="top" wrapText="1"/>
      <protection locked="0"/>
    </xf>
    <xf numFmtId="2" fontId="12" fillId="0" borderId="0" xfId="1" applyNumberFormat="1" applyFont="1" applyAlignment="1" applyProtection="1">
      <alignment horizontal="center" vertical="top"/>
      <protection locked="0"/>
    </xf>
    <xf numFmtId="0" fontId="22" fillId="0" borderId="0" xfId="1" applyFont="1" applyProtection="1"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4" fontId="26" fillId="0" borderId="3" xfId="1" applyNumberFormat="1" applyFont="1" applyBorder="1" applyAlignment="1" applyProtection="1">
      <alignment horizontal="left" vertical="top" wrapText="1"/>
      <protection locked="0"/>
    </xf>
    <xf numFmtId="4" fontId="23" fillId="0" borderId="3" xfId="1" applyNumberFormat="1" applyFont="1" applyBorder="1" applyAlignment="1" applyProtection="1">
      <alignment horizontal="left" vertical="top" wrapText="1"/>
      <protection locked="0"/>
    </xf>
    <xf numFmtId="4" fontId="25" fillId="0" borderId="3" xfId="1" applyNumberFormat="1" applyFont="1" applyBorder="1" applyAlignment="1" applyProtection="1">
      <alignment horizontal="center" vertical="center" wrapText="1"/>
      <protection locked="0"/>
    </xf>
    <xf numFmtId="0" fontId="10" fillId="9" borderId="3" xfId="1" applyFont="1" applyFill="1" applyBorder="1" applyAlignment="1" applyProtection="1">
      <alignment horizontal="center" vertical="center" wrapText="1"/>
      <protection locked="0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4" fontId="3" fillId="0" borderId="9" xfId="1" applyNumberFormat="1" applyFont="1" applyBorder="1" applyAlignment="1" applyProtection="1">
      <alignment vertical="top" wrapText="1"/>
      <protection locked="0"/>
    </xf>
    <xf numFmtId="4" fontId="2" fillId="0" borderId="9" xfId="1" applyNumberFormat="1" applyFont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27" fillId="0" borderId="0" xfId="2" applyFont="1" applyBorder="1" applyAlignment="1">
      <alignment horizontal="left" vertical="center"/>
    </xf>
    <xf numFmtId="0" fontId="27" fillId="0" borderId="0" xfId="2" applyFont="1" applyBorder="1" applyAlignment="1">
      <alignment horizontal="left"/>
    </xf>
    <xf numFmtId="0" fontId="28" fillId="0" borderId="0" xfId="0" applyFont="1" applyAlignment="1">
      <alignment horizontal="center"/>
    </xf>
    <xf numFmtId="0" fontId="27" fillId="0" borderId="0" xfId="2" applyFont="1" applyBorder="1" applyAlignment="1">
      <alignment horizontal="left" vertical="top"/>
    </xf>
    <xf numFmtId="0" fontId="28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0" fillId="0" borderId="17" xfId="0" applyBorder="1"/>
    <xf numFmtId="0" fontId="0" fillId="0" borderId="16" xfId="0" applyBorder="1"/>
    <xf numFmtId="0" fontId="1" fillId="0" borderId="9" xfId="0" applyFont="1" applyBorder="1" applyAlignment="1">
      <alignment horizontal="left" vertical="top" wrapText="1"/>
    </xf>
    <xf numFmtId="0" fontId="2" fillId="0" borderId="30" xfId="1" applyFont="1" applyBorder="1" applyAlignment="1">
      <alignment horizontal="center" vertical="center" wrapText="1"/>
    </xf>
    <xf numFmtId="0" fontId="2" fillId="5" borderId="31" xfId="1" applyFont="1" applyFill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>
      <alignment horizontal="center" vertical="center" wrapText="1"/>
    </xf>
    <xf numFmtId="0" fontId="12" fillId="5" borderId="33" xfId="1" applyFont="1" applyFill="1" applyBorder="1" applyAlignment="1" applyProtection="1">
      <alignment horizontal="center" vertical="center" wrapText="1"/>
      <protection locked="0"/>
    </xf>
    <xf numFmtId="0" fontId="12" fillId="5" borderId="34" xfId="1" applyFont="1" applyFill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0" borderId="29" xfId="1" applyNumberFormat="1" applyFont="1" applyBorder="1" applyAlignment="1" applyProtection="1">
      <alignment horizontal="left" vertical="top" wrapText="1"/>
      <protection locked="0"/>
    </xf>
    <xf numFmtId="0" fontId="3" fillId="0" borderId="9" xfId="1" applyFont="1" applyBorder="1" applyAlignment="1">
      <alignment horizontal="left" vertical="top" wrapText="1"/>
    </xf>
    <xf numFmtId="0" fontId="2" fillId="0" borderId="0" xfId="0" applyFont="1" applyProtection="1">
      <protection locked="0"/>
    </xf>
    <xf numFmtId="0" fontId="32" fillId="0" borderId="0" xfId="2" applyFont="1" applyBorder="1" applyAlignment="1">
      <alignment horizontal="left"/>
    </xf>
    <xf numFmtId="0" fontId="33" fillId="0" borderId="0" xfId="0" applyFont="1" applyAlignment="1">
      <alignment horizontal="center"/>
    </xf>
    <xf numFmtId="0" fontId="10" fillId="0" borderId="3" xfId="1" applyFont="1" applyBorder="1" applyAlignment="1" applyProtection="1">
      <alignment horizontal="left" vertical="center" wrapText="1"/>
      <protection locked="0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0" fontId="35" fillId="0" borderId="0" xfId="0" applyFont="1"/>
    <xf numFmtId="0" fontId="3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5" fillId="0" borderId="0" xfId="1" applyFont="1" applyAlignment="1" applyProtection="1">
      <alignment vertical="top"/>
      <protection locked="0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4" fontId="2" fillId="7" borderId="3" xfId="1" applyNumberFormat="1" applyFont="1" applyFill="1" applyBorder="1" applyAlignment="1" applyProtection="1">
      <alignment horizontal="left" vertical="top" wrapText="1"/>
      <protection locked="0"/>
    </xf>
    <xf numFmtId="4" fontId="7" fillId="0" borderId="32" xfId="1" applyNumberFormat="1" applyFont="1" applyBorder="1" applyAlignment="1" applyProtection="1">
      <alignment horizontal="left" vertical="top" wrapText="1"/>
      <protection locked="0"/>
    </xf>
    <xf numFmtId="4" fontId="10" fillId="0" borderId="32" xfId="1" applyNumberFormat="1" applyFont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9" fillId="0" borderId="27" xfId="2" applyBorder="1" applyAlignment="1" applyProtection="1">
      <alignment horizontal="center"/>
    </xf>
    <xf numFmtId="0" fontId="19" fillId="0" borderId="27" xfId="2" applyFill="1" applyBorder="1" applyAlignment="1" applyProtection="1">
      <alignment horizontal="center"/>
    </xf>
    <xf numFmtId="0" fontId="19" fillId="0" borderId="26" xfId="2" applyBorder="1" applyAlignment="1" applyProtection="1">
      <alignment horizontal="center"/>
    </xf>
    <xf numFmtId="0" fontId="19" fillId="0" borderId="0" xfId="2" applyBorder="1" applyAlignment="1" applyProtection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4" xfId="0" applyFont="1" applyFill="1" applyBorder="1" applyAlignment="1">
      <alignment horizontal="left" vertical="top" wrapText="1"/>
    </xf>
    <xf numFmtId="0" fontId="12" fillId="0" borderId="0" xfId="1" applyFont="1" applyAlignment="1" applyProtection="1">
      <alignment horizontal="left" vertical="top" wrapText="1"/>
      <protection locked="0"/>
    </xf>
    <xf numFmtId="0" fontId="16" fillId="0" borderId="3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3" fillId="0" borderId="1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3" fillId="0" borderId="14" xfId="1" applyNumberFormat="1" applyFont="1" applyBorder="1" applyAlignment="1" applyProtection="1">
      <alignment horizontal="left" vertical="top" wrapText="1"/>
      <protection locked="0"/>
    </xf>
    <xf numFmtId="4" fontId="3" fillId="0" borderId="11" xfId="1" applyNumberFormat="1" applyFont="1" applyBorder="1" applyAlignment="1" applyProtection="1">
      <alignment horizontal="left" vertical="top" wrapText="1"/>
      <protection locked="0"/>
    </xf>
    <xf numFmtId="4" fontId="2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14" xfId="1" applyNumberFormat="1" applyFont="1" applyBorder="1" applyAlignment="1" applyProtection="1">
      <alignment horizontal="left" vertical="top" wrapText="1"/>
      <protection locked="0"/>
    </xf>
    <xf numFmtId="4" fontId="2" fillId="0" borderId="11" xfId="1" applyNumberFormat="1" applyFont="1" applyBorder="1" applyAlignment="1" applyProtection="1">
      <alignment horizontal="left" vertical="top" wrapText="1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3" fillId="3" borderId="14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top" wrapText="1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19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A20" sqref="A20"/>
    </sheetView>
  </sheetViews>
  <sheetFormatPr defaultRowHeight="15"/>
  <cols>
    <col min="1" max="1" width="10.5703125" customWidth="1"/>
    <col min="2" max="2" width="13.140625" style="124" customWidth="1"/>
    <col min="3" max="3" width="89.5703125" customWidth="1"/>
  </cols>
  <sheetData>
    <row r="1" spans="1:3" ht="15.75" hidden="1" thickBot="1"/>
    <row r="2" spans="1:3" s="41" customFormat="1" ht="34.5" customHeight="1">
      <c r="A2" s="161" t="s">
        <v>89</v>
      </c>
      <c r="B2" s="163" t="s">
        <v>90</v>
      </c>
      <c r="C2" s="161" t="s">
        <v>82</v>
      </c>
    </row>
    <row r="3" spans="1:3" ht="38.25" customHeight="1" thickBot="1">
      <c r="A3" s="162"/>
      <c r="B3" s="164"/>
      <c r="C3" s="162"/>
    </row>
    <row r="4" spans="1:3">
      <c r="A4" s="155" t="str">
        <f ca="1">'Część 01'!$A$4</f>
        <v>Część 01</v>
      </c>
      <c r="B4" s="157" t="str">
        <f>HYPERLINK("#'Część 01'!A1","przejdz do")</f>
        <v>przejdz do</v>
      </c>
      <c r="C4" s="127" t="str">
        <f>'Część 01'!$A$5</f>
        <v>Zestawy testów do automatycznej izolacji kwasów nukleinowych</v>
      </c>
    </row>
    <row r="5" spans="1:3">
      <c r="A5" s="155" t="str">
        <f ca="1">'Część 02'!$A$4</f>
        <v>Część 02</v>
      </c>
      <c r="B5" s="157" t="str">
        <f>HYPERLINK("#'Część 02'!A1","przejdz do")</f>
        <v>przejdz do</v>
      </c>
      <c r="C5" s="127" t="str">
        <f>'Część 02'!$A$5</f>
        <v xml:space="preserve">Test do wykrywania oksydazy cytochromowej </v>
      </c>
    </row>
    <row r="6" spans="1:3">
      <c r="A6" s="155" t="str">
        <f ca="1">'Część 03'!$A$4</f>
        <v>Część 03</v>
      </c>
      <c r="B6" s="157" t="str">
        <f>HYPERLINK("#'Część 03'!A1","przejdz do")</f>
        <v>przejdz do</v>
      </c>
      <c r="C6" s="127" t="str">
        <f>'Część 03'!$A$5</f>
        <v>Szybki test do wykrywania bakterii grupy coli i Eschericha coli na aparacie Quanti-Tray</v>
      </c>
    </row>
    <row r="7" spans="1:3">
      <c r="A7" s="155" t="str">
        <f ca="1">'Część 04'!$A$4</f>
        <v>Część 04</v>
      </c>
      <c r="B7" s="157" t="str">
        <f>HYPERLINK("#'Część 04'!A1","przejdz do")</f>
        <v>przejdz do</v>
      </c>
      <c r="C7" s="127" t="str">
        <f>'Część 04'!$A$5</f>
        <v>Testy do kontroli czystości powierzchni</v>
      </c>
    </row>
    <row r="8" spans="1:3">
      <c r="A8" s="155" t="str">
        <f ca="1">'Część 05'!$A$4</f>
        <v>Część 05</v>
      </c>
      <c r="B8" s="157" t="str">
        <f>HYPERLINK("#'Część 05'!A1","przejdz do")</f>
        <v>przejdz do</v>
      </c>
      <c r="C8" s="127" t="str">
        <f>'Część 05'!$A$5</f>
        <v>Testy do diagnostyki Norowirusów w kale</v>
      </c>
    </row>
    <row r="9" spans="1:3">
      <c r="A9" s="155" t="str">
        <f ca="1">'Część 06'!$A$4</f>
        <v>Część 06</v>
      </c>
      <c r="B9" s="157" t="str">
        <f>HYPERLINK("#'Część 06'!A1","przejdz do")</f>
        <v>przejdz do</v>
      </c>
      <c r="C9" s="127" t="str">
        <f>'Część 06'!$A$5</f>
        <v xml:space="preserve">Test na octan indoksylu  </v>
      </c>
    </row>
    <row r="10" spans="1:3">
      <c r="A10" s="155" t="str">
        <f ca="1">'Część 07'!$A$4</f>
        <v>Część 07</v>
      </c>
      <c r="B10" s="157" t="str">
        <f>HYPERLINK("#'Część 07'!A1","przejdz do")</f>
        <v>przejdz do</v>
      </c>
      <c r="C10" s="127" t="str">
        <f>'Część 07'!$A$5</f>
        <v>Testy do inkubacji</v>
      </c>
    </row>
    <row r="11" spans="1:3">
      <c r="A11" s="155" t="str">
        <f ca="1">'Część 08'!$A$4</f>
        <v>Część 08</v>
      </c>
      <c r="B11" s="157" t="str">
        <f>HYPERLINK("#'Część 08'!A1","przejdz do")</f>
        <v>przejdz do</v>
      </c>
      <c r="C11" s="127" t="str">
        <f>'Część 08'!$A$5</f>
        <v>Testy do różnicowania bakterii</v>
      </c>
    </row>
    <row r="12" spans="1:3">
      <c r="A12" s="155" t="str">
        <f ca="1">'Część 09'!$A$4</f>
        <v>Część 09</v>
      </c>
      <c r="B12" s="157" t="str">
        <f>HYPERLINK("#'Część 09'!A1","przejdz do")</f>
        <v>przejdz do</v>
      </c>
      <c r="C12" s="127" t="str">
        <f>'Część 09'!$A$5</f>
        <v xml:space="preserve">Zestaw do wykrywania enzymu kwaśnej fosfatazy </v>
      </c>
    </row>
    <row r="13" spans="1:3">
      <c r="A13" s="155" t="str">
        <f ca="1">'Część 10'!$A$4</f>
        <v>Część 10</v>
      </c>
      <c r="B13" s="157" t="str">
        <f>HYPERLINK("#'Część 10'!A1","przejdz do")</f>
        <v>przejdz do</v>
      </c>
      <c r="C13" s="127" t="str">
        <f>'Część 10'!$A$5</f>
        <v>Testy lateksowe w kierunku pałeczek Salmonella</v>
      </c>
    </row>
    <row r="14" spans="1:3">
      <c r="A14" s="155" t="str">
        <f ca="1">'Część 11'!$A$4</f>
        <v>Część 11</v>
      </c>
      <c r="B14" s="157" t="str">
        <f>HYPERLINK("#'Część 11'!A1","przejdz do")</f>
        <v>przejdz do</v>
      </c>
      <c r="C14" s="127" t="str">
        <f>'Część 11'!$A$5</f>
        <v>Testy lateksowe w kierunku Shigela sonnei</v>
      </c>
    </row>
    <row r="15" spans="1:3">
      <c r="A15" s="155" t="str">
        <f ca="1">'Część 12'!$A$4</f>
        <v>Część 12</v>
      </c>
      <c r="B15" s="157" t="str">
        <f>HYPERLINK("#'Część 12'!A1","przejdz do")</f>
        <v>przejdz do</v>
      </c>
      <c r="C15" s="127" t="str">
        <f>'Część 12'!$A$5</f>
        <v>Test lateksowy do potwierdzenia Legionella sp.</v>
      </c>
    </row>
    <row r="16" spans="1:3">
      <c r="A16" s="155" t="str">
        <f ca="1">'Część 13'!$A$4</f>
        <v>Część 13</v>
      </c>
      <c r="B16" s="158" t="str">
        <f>HYPERLINK("#'Część 13'!A1","przejdz do")</f>
        <v>przejdz do</v>
      </c>
      <c r="C16" s="127" t="str">
        <f>'Część 13'!$A$5</f>
        <v>Testy diagnostyczne do oznaczania rota i adenowirusa w próbkach kału</v>
      </c>
    </row>
    <row r="17" spans="1:3">
      <c r="A17" s="155" t="str">
        <f ca="1">'Część 14'!$A$4</f>
        <v>Część 14</v>
      </c>
      <c r="B17" s="157" t="str">
        <f>HYPERLINK("#'Część 14'!A1","przejdz do")</f>
        <v>przejdz do</v>
      </c>
      <c r="C17" s="127" t="str">
        <f>'Część 14'!$A$5</f>
        <v>Wskaźniki biologiczne do kontroli procesu sterylizacji</v>
      </c>
    </row>
    <row r="18" spans="1:3" ht="15.75" thickBot="1">
      <c r="A18" s="156" t="str">
        <f ca="1">'Część 15'!$A$4</f>
        <v>Część 15</v>
      </c>
      <c r="B18" s="159" t="str">
        <f>HYPERLINK("#'Część 15'!A1","przejdz do")</f>
        <v>przejdz do</v>
      </c>
      <c r="C18" s="128" t="str">
        <f>'Część 15'!$A$5</f>
        <v>Wskaźniki chemiczne do kontroli procesu sterylizacji</v>
      </c>
    </row>
    <row r="19" spans="1:3">
      <c r="B19" s="160"/>
    </row>
  </sheetData>
  <autoFilter ref="A1:C20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1"/>
  <dimension ref="A1:J29"/>
  <sheetViews>
    <sheetView view="pageBreakPreview" topLeftCell="C10" zoomScale="80" zoomScaleNormal="100" zoomScaleSheetLayoutView="80" workbookViewId="0">
      <selection activeCell="E11" sqref="E1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09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106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191.25">
      <c r="B10" s="9" t="s">
        <v>19</v>
      </c>
      <c r="C10" s="10" t="s">
        <v>99</v>
      </c>
      <c r="D10" s="87" t="s">
        <v>100</v>
      </c>
      <c r="E10" s="11"/>
      <c r="F10" s="11"/>
      <c r="G10" s="88" t="s">
        <v>101</v>
      </c>
      <c r="H10" s="39">
        <v>1</v>
      </c>
      <c r="I10" s="13"/>
      <c r="J10" s="14">
        <f t="shared" ref="J10:J11" si="0">H10*I10</f>
        <v>0</v>
      </c>
    </row>
    <row r="11" spans="1:10" s="2" customFormat="1" ht="191.25">
      <c r="B11" s="9" t="s">
        <v>20</v>
      </c>
      <c r="C11" s="10" t="s">
        <v>99</v>
      </c>
      <c r="D11" s="87" t="s">
        <v>100</v>
      </c>
      <c r="E11" s="11"/>
      <c r="F11" s="11"/>
      <c r="G11" s="89" t="s">
        <v>101</v>
      </c>
      <c r="H11" s="39">
        <v>1</v>
      </c>
      <c r="I11" s="13"/>
      <c r="J11" s="14">
        <f t="shared" si="0"/>
        <v>0</v>
      </c>
    </row>
    <row r="12" spans="1:10" s="2" customFormat="1" ht="12.75">
      <c r="B12" s="181" t="s">
        <v>0</v>
      </c>
      <c r="C12" s="182"/>
      <c r="D12" s="182"/>
      <c r="E12" s="182"/>
      <c r="F12" s="182"/>
      <c r="G12" s="182"/>
      <c r="H12" s="182"/>
      <c r="I12" s="182"/>
      <c r="J12" s="1">
        <f>SUM(J10:J11)</f>
        <v>0</v>
      </c>
    </row>
    <row r="13" spans="1:10" s="2" customFormat="1" ht="43.5" customHeight="1">
      <c r="B13" s="3" t="s">
        <v>1</v>
      </c>
      <c r="C13" s="183" t="s">
        <v>2</v>
      </c>
      <c r="D13" s="184"/>
      <c r="E13" s="184"/>
      <c r="F13" s="184"/>
      <c r="G13" s="184"/>
      <c r="H13" s="184"/>
      <c r="I13" s="184"/>
      <c r="J13" s="184"/>
    </row>
    <row r="14" spans="1:10" s="2" customFormat="1" ht="43.5" customHeight="1">
      <c r="B14" s="3" t="s">
        <v>3</v>
      </c>
      <c r="C14" s="165" t="s">
        <v>4</v>
      </c>
      <c r="D14" s="166"/>
      <c r="E14" s="166"/>
      <c r="F14" s="166"/>
      <c r="G14" s="166"/>
      <c r="H14" s="166"/>
      <c r="I14" s="166"/>
      <c r="J14" s="166"/>
    </row>
    <row r="16" spans="1:10" s="43" customFormat="1" ht="11.25" customHeight="1">
      <c r="A16" s="23"/>
      <c r="B16" s="23" t="s">
        <v>26</v>
      </c>
      <c r="C16" s="4"/>
      <c r="D16" s="4"/>
      <c r="E16" s="4"/>
      <c r="F16" s="4"/>
      <c r="G16" s="4"/>
      <c r="H16" s="4"/>
      <c r="I16" s="4"/>
      <c r="J16" s="4"/>
    </row>
    <row r="17" spans="1:10" s="43" customFormat="1" ht="15" customHeight="1">
      <c r="A17" s="24"/>
      <c r="B17" s="24"/>
      <c r="C17" s="125"/>
      <c r="D17" s="42"/>
      <c r="E17" s="42"/>
      <c r="F17" s="42"/>
      <c r="G17" s="126"/>
      <c r="H17" s="126"/>
      <c r="I17" s="126"/>
      <c r="J17" s="125"/>
    </row>
    <row r="18" spans="1:10" ht="33.75" customHeight="1">
      <c r="B18" s="74" t="s">
        <v>19</v>
      </c>
      <c r="C18" s="188" t="s">
        <v>36</v>
      </c>
      <c r="D18" s="188"/>
      <c r="E18" s="188"/>
      <c r="F18" s="188"/>
      <c r="G18" s="188"/>
      <c r="H18" s="188"/>
      <c r="I18" s="188"/>
      <c r="J18" s="188"/>
    </row>
    <row r="19" spans="1:10" ht="33.75" customHeight="1">
      <c r="B19" s="74" t="s">
        <v>20</v>
      </c>
      <c r="C19" s="167" t="s">
        <v>102</v>
      </c>
      <c r="D19" s="167"/>
      <c r="E19" s="167"/>
      <c r="F19" s="167"/>
      <c r="G19" s="167"/>
      <c r="H19" s="167"/>
      <c r="I19" s="167"/>
      <c r="J19" s="167"/>
    </row>
    <row r="20" spans="1:10">
      <c r="B20" s="74" t="s">
        <v>21</v>
      </c>
      <c r="C20" s="47" t="s">
        <v>103</v>
      </c>
      <c r="D20" s="90"/>
      <c r="E20" s="90"/>
      <c r="F20" s="90"/>
      <c r="G20" s="90"/>
      <c r="H20" s="90"/>
      <c r="I20" s="90"/>
      <c r="J20" s="90"/>
    </row>
    <row r="21" spans="1:10">
      <c r="B21" s="74" t="s">
        <v>22</v>
      </c>
      <c r="C21" s="43" t="s">
        <v>104</v>
      </c>
      <c r="D21" s="46" t="s">
        <v>64</v>
      </c>
    </row>
    <row r="22" spans="1:10">
      <c r="B22" s="74"/>
      <c r="C22" s="84"/>
      <c r="D22" s="84" t="s">
        <v>105</v>
      </c>
    </row>
    <row r="23" spans="1:10" s="43" customFormat="1" ht="15.75" customHeight="1">
      <c r="B23" s="74"/>
      <c r="I23" s="20"/>
      <c r="J23" s="44"/>
    </row>
    <row r="24" spans="1:10" s="43" customFormat="1" ht="15.75" customHeight="1">
      <c r="B24" s="74"/>
      <c r="I24" s="20"/>
      <c r="J24" s="44"/>
    </row>
    <row r="25" spans="1:10" s="43" customFormat="1" ht="15.75" customHeight="1">
      <c r="B25" s="74"/>
      <c r="C25" s="44"/>
      <c r="D25" s="25"/>
      <c r="E25" s="25"/>
      <c r="F25" s="25"/>
      <c r="G25" s="20"/>
      <c r="H25" s="20"/>
      <c r="I25" s="20"/>
      <c r="J25" s="44"/>
    </row>
    <row r="26" spans="1:10" s="43" customFormat="1" ht="15.75" customHeight="1">
      <c r="B26" s="74"/>
      <c r="C26" s="44"/>
      <c r="D26" s="25"/>
      <c r="E26" s="25"/>
      <c r="F26" s="25"/>
      <c r="G26" s="20"/>
      <c r="H26" s="20"/>
      <c r="I26" s="20"/>
      <c r="J26" s="44"/>
    </row>
    <row r="27" spans="1:10">
      <c r="B27" s="74"/>
    </row>
    <row r="28" spans="1:10">
      <c r="B28" s="74"/>
    </row>
    <row r="29" spans="1:10">
      <c r="B29" s="74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14:J14"/>
    <mergeCell ref="C18:J18"/>
    <mergeCell ref="C19:J19"/>
    <mergeCell ref="F8:F9"/>
    <mergeCell ref="B12:I12"/>
    <mergeCell ref="C13:J13"/>
  </mergeCells>
  <pageMargins left="0.7" right="0.7" top="0.75" bottom="0.75" header="0.3" footer="0.3"/>
  <pageSetup paperSize="9"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4"/>
  <dimension ref="A1:J39"/>
  <sheetViews>
    <sheetView view="pageBreakPreview" topLeftCell="A13" zoomScale="85" zoomScaleNormal="100" zoomScaleSheetLayoutView="85" workbookViewId="0">
      <selection activeCell="C28" sqref="C28:J28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10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127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79.5" customHeight="1">
      <c r="B10" s="9" t="s">
        <v>19</v>
      </c>
      <c r="C10" s="92" t="s">
        <v>107</v>
      </c>
      <c r="D10" s="93" t="s">
        <v>108</v>
      </c>
      <c r="E10" s="11"/>
      <c r="F10" s="11"/>
      <c r="G10" s="91" t="s">
        <v>125</v>
      </c>
      <c r="H10" s="131">
        <v>1</v>
      </c>
      <c r="I10" s="13"/>
      <c r="J10" s="14">
        <f>H10*I10</f>
        <v>0</v>
      </c>
    </row>
    <row r="11" spans="1:10" s="2" customFormat="1" ht="63.75">
      <c r="B11" s="9" t="s">
        <v>20</v>
      </c>
      <c r="C11" s="92" t="s">
        <v>109</v>
      </c>
      <c r="D11" s="93" t="s">
        <v>110</v>
      </c>
      <c r="E11" s="11"/>
      <c r="F11" s="11"/>
      <c r="G11" s="12" t="s">
        <v>125</v>
      </c>
      <c r="H11" s="136">
        <v>1</v>
      </c>
      <c r="I11" s="13"/>
      <c r="J11" s="14">
        <f t="shared" ref="J11:J19" si="0">H11*I11</f>
        <v>0</v>
      </c>
    </row>
    <row r="12" spans="1:10" s="2" customFormat="1" ht="63.75">
      <c r="B12" s="9" t="s">
        <v>21</v>
      </c>
      <c r="C12" s="92" t="s">
        <v>109</v>
      </c>
      <c r="D12" s="93" t="s">
        <v>110</v>
      </c>
      <c r="E12" s="11"/>
      <c r="F12" s="11"/>
      <c r="G12" s="12" t="s">
        <v>125</v>
      </c>
      <c r="H12" s="131">
        <v>1</v>
      </c>
      <c r="I12" s="13"/>
      <c r="J12" s="14">
        <f t="shared" si="0"/>
        <v>0</v>
      </c>
    </row>
    <row r="13" spans="1:10" s="2" customFormat="1" ht="123" customHeight="1">
      <c r="B13" s="9" t="s">
        <v>22</v>
      </c>
      <c r="C13" s="92" t="s">
        <v>111</v>
      </c>
      <c r="D13" s="94" t="s">
        <v>112</v>
      </c>
      <c r="E13" s="11"/>
      <c r="F13" s="11"/>
      <c r="G13" s="12" t="s">
        <v>125</v>
      </c>
      <c r="H13" s="136">
        <v>40</v>
      </c>
      <c r="I13" s="13"/>
      <c r="J13" s="14">
        <f t="shared" si="0"/>
        <v>0</v>
      </c>
    </row>
    <row r="14" spans="1:10" s="2" customFormat="1" ht="123" customHeight="1">
      <c r="B14" s="9" t="s">
        <v>23</v>
      </c>
      <c r="C14" s="92" t="s">
        <v>111</v>
      </c>
      <c r="D14" s="94" t="s">
        <v>112</v>
      </c>
      <c r="E14" s="11"/>
      <c r="F14" s="11"/>
      <c r="G14" s="12" t="s">
        <v>125</v>
      </c>
      <c r="H14" s="131">
        <v>30</v>
      </c>
      <c r="I14" s="13"/>
      <c r="J14" s="14">
        <f t="shared" si="0"/>
        <v>0</v>
      </c>
    </row>
    <row r="15" spans="1:10" s="2" customFormat="1" ht="59.25" customHeight="1">
      <c r="B15" s="9" t="s">
        <v>24</v>
      </c>
      <c r="C15" s="92" t="s">
        <v>113</v>
      </c>
      <c r="D15" s="94" t="s">
        <v>114</v>
      </c>
      <c r="E15" s="11"/>
      <c r="F15" s="11"/>
      <c r="G15" s="12" t="s">
        <v>125</v>
      </c>
      <c r="H15" s="136">
        <v>1</v>
      </c>
      <c r="I15" s="13"/>
      <c r="J15" s="14">
        <f t="shared" si="0"/>
        <v>0</v>
      </c>
    </row>
    <row r="16" spans="1:10" s="2" customFormat="1" ht="59.25" customHeight="1">
      <c r="B16" s="9" t="s">
        <v>25</v>
      </c>
      <c r="C16" s="92" t="s">
        <v>115</v>
      </c>
      <c r="D16" s="94" t="s">
        <v>116</v>
      </c>
      <c r="E16" s="11"/>
      <c r="F16" s="11"/>
      <c r="G16" s="12" t="s">
        <v>125</v>
      </c>
      <c r="H16" s="136">
        <v>1</v>
      </c>
      <c r="I16" s="13"/>
      <c r="J16" s="14">
        <f t="shared" si="0"/>
        <v>0</v>
      </c>
    </row>
    <row r="17" spans="1:10" s="2" customFormat="1" ht="59.25" customHeight="1">
      <c r="B17" s="9" t="s">
        <v>29</v>
      </c>
      <c r="C17" s="92" t="s">
        <v>117</v>
      </c>
      <c r="D17" s="94" t="s">
        <v>118</v>
      </c>
      <c r="E17" s="11"/>
      <c r="F17" s="11"/>
      <c r="G17" s="12" t="s">
        <v>125</v>
      </c>
      <c r="H17" s="136">
        <v>1</v>
      </c>
      <c r="I17" s="13"/>
      <c r="J17" s="14">
        <f t="shared" si="0"/>
        <v>0</v>
      </c>
    </row>
    <row r="18" spans="1:10" s="2" customFormat="1" ht="59.25" customHeight="1">
      <c r="B18" s="9" t="s">
        <v>41</v>
      </c>
      <c r="C18" s="92" t="s">
        <v>119</v>
      </c>
      <c r="D18" s="94" t="s">
        <v>120</v>
      </c>
      <c r="E18" s="11"/>
      <c r="F18" s="11"/>
      <c r="G18" s="12" t="s">
        <v>125</v>
      </c>
      <c r="H18" s="136">
        <v>1</v>
      </c>
      <c r="I18" s="13"/>
      <c r="J18" s="14">
        <f t="shared" si="0"/>
        <v>0</v>
      </c>
    </row>
    <row r="19" spans="1:10" s="2" customFormat="1" ht="59.25" customHeight="1">
      <c r="B19" s="9" t="s">
        <v>42</v>
      </c>
      <c r="C19" s="92" t="s">
        <v>121</v>
      </c>
      <c r="D19" s="94" t="s">
        <v>122</v>
      </c>
      <c r="E19" s="11"/>
      <c r="F19" s="11"/>
      <c r="G19" s="12" t="s">
        <v>125</v>
      </c>
      <c r="H19" s="136">
        <v>1</v>
      </c>
      <c r="I19" s="13"/>
      <c r="J19" s="14">
        <f t="shared" si="0"/>
        <v>0</v>
      </c>
    </row>
    <row r="20" spans="1:10" s="2" customFormat="1" ht="59.25" customHeight="1">
      <c r="B20" s="9" t="s">
        <v>43</v>
      </c>
      <c r="C20" s="92" t="s">
        <v>123</v>
      </c>
      <c r="D20" s="94" t="s">
        <v>124</v>
      </c>
      <c r="E20" s="11"/>
      <c r="F20" s="11"/>
      <c r="G20" s="12" t="s">
        <v>125</v>
      </c>
      <c r="H20" s="136">
        <v>1</v>
      </c>
      <c r="I20" s="13"/>
      <c r="J20" s="14">
        <f>H20*I20</f>
        <v>0</v>
      </c>
    </row>
    <row r="21" spans="1:10" s="2" customFormat="1" ht="12.75">
      <c r="B21" s="181" t="s">
        <v>0</v>
      </c>
      <c r="C21" s="182"/>
      <c r="D21" s="182"/>
      <c r="E21" s="182"/>
      <c r="F21" s="182"/>
      <c r="G21" s="182"/>
      <c r="H21" s="182"/>
      <c r="I21" s="182"/>
      <c r="J21" s="1">
        <f>SUM(J10:J20)</f>
        <v>0</v>
      </c>
    </row>
    <row r="22" spans="1:10" s="2" customFormat="1" ht="42" customHeight="1">
      <c r="B22" s="3" t="s">
        <v>1</v>
      </c>
      <c r="C22" s="183" t="s">
        <v>2</v>
      </c>
      <c r="D22" s="184"/>
      <c r="E22" s="184"/>
      <c r="F22" s="184"/>
      <c r="G22" s="184"/>
      <c r="H22" s="184"/>
      <c r="I22" s="184"/>
      <c r="J22" s="184"/>
    </row>
    <row r="23" spans="1:10" s="2" customFormat="1" ht="42" customHeight="1">
      <c r="B23" s="3" t="s">
        <v>3</v>
      </c>
      <c r="C23" s="165" t="s">
        <v>4</v>
      </c>
      <c r="D23" s="166"/>
      <c r="E23" s="166"/>
      <c r="F23" s="166"/>
      <c r="G23" s="166"/>
      <c r="H23" s="166"/>
      <c r="I23" s="166"/>
      <c r="J23" s="166"/>
    </row>
    <row r="25" spans="1:10" s="43" customFormat="1" ht="11.25" customHeight="1">
      <c r="A25" s="23"/>
      <c r="B25" s="23" t="s">
        <v>26</v>
      </c>
      <c r="C25" s="4"/>
      <c r="D25" s="4"/>
      <c r="E25" s="4"/>
      <c r="F25" s="4"/>
      <c r="G25" s="4"/>
      <c r="H25" s="4"/>
      <c r="I25" s="4"/>
      <c r="J25" s="4"/>
    </row>
    <row r="26" spans="1:10" s="43" customFormat="1" ht="15" customHeight="1">
      <c r="A26" s="24"/>
      <c r="B26" s="24"/>
      <c r="C26" s="44"/>
      <c r="D26" s="25"/>
      <c r="E26" s="25"/>
      <c r="F26" s="25"/>
      <c r="G26" s="20"/>
      <c r="H26" s="20"/>
      <c r="I26" s="20"/>
      <c r="J26" s="44"/>
    </row>
    <row r="27" spans="1:10" ht="18" customHeight="1">
      <c r="B27" s="74" t="s">
        <v>19</v>
      </c>
      <c r="C27" s="167" t="s">
        <v>218</v>
      </c>
      <c r="D27" s="167"/>
      <c r="E27" s="167"/>
      <c r="F27" s="167"/>
      <c r="G27" s="167"/>
      <c r="H27" s="167"/>
      <c r="I27" s="167"/>
      <c r="J27" s="167"/>
    </row>
    <row r="28" spans="1:10" ht="31.5" customHeight="1">
      <c r="B28" s="74" t="s">
        <v>20</v>
      </c>
      <c r="C28" s="167" t="s">
        <v>27</v>
      </c>
      <c r="D28" s="167"/>
      <c r="E28" s="167"/>
      <c r="F28" s="167"/>
      <c r="G28" s="167"/>
      <c r="H28" s="167"/>
      <c r="I28" s="167"/>
      <c r="J28" s="167"/>
    </row>
    <row r="29" spans="1:10" ht="23.25" customHeight="1">
      <c r="B29" s="74" t="s">
        <v>21</v>
      </c>
      <c r="C29" s="167" t="s">
        <v>224</v>
      </c>
      <c r="D29" s="167"/>
      <c r="E29" s="167"/>
      <c r="F29" s="167"/>
      <c r="G29" s="167"/>
      <c r="H29" s="167"/>
      <c r="I29" s="167"/>
      <c r="J29" s="167"/>
    </row>
    <row r="30" spans="1:10" ht="20.25" customHeight="1">
      <c r="B30" s="74" t="s">
        <v>22</v>
      </c>
      <c r="C30" s="186" t="s">
        <v>126</v>
      </c>
      <c r="D30" s="186"/>
      <c r="E30" s="186"/>
      <c r="F30" s="186"/>
      <c r="G30" s="186"/>
      <c r="H30" s="186"/>
      <c r="I30" s="186"/>
      <c r="J30" s="186"/>
    </row>
    <row r="31" spans="1:10">
      <c r="B31" s="74" t="s">
        <v>23</v>
      </c>
      <c r="C31" s="17" t="s">
        <v>28</v>
      </c>
      <c r="D31" s="47"/>
      <c r="E31" s="74"/>
      <c r="F31" s="74"/>
      <c r="G31" s="95"/>
      <c r="H31" s="96"/>
      <c r="I31" s="97"/>
      <c r="J31" s="97"/>
    </row>
    <row r="32" spans="1:10">
      <c r="B32" s="74" t="s">
        <v>24</v>
      </c>
      <c r="C32" s="46" t="s">
        <v>171</v>
      </c>
      <c r="D32" s="46"/>
      <c r="E32" s="46"/>
      <c r="F32" s="46"/>
      <c r="G32" s="46"/>
      <c r="H32" s="46"/>
      <c r="I32" s="46"/>
      <c r="J32" s="46"/>
    </row>
    <row r="33" spans="2:10" ht="15" customHeight="1">
      <c r="B33" s="74" t="s">
        <v>25</v>
      </c>
      <c r="C33" s="86" t="s">
        <v>71</v>
      </c>
      <c r="D33" s="46" t="s">
        <v>205</v>
      </c>
    </row>
    <row r="34" spans="2:10" ht="15" customHeight="1">
      <c r="C34" s="86"/>
      <c r="D34" s="46" t="s">
        <v>206</v>
      </c>
    </row>
    <row r="35" spans="2:10" s="43" customFormat="1" ht="15.75" customHeight="1">
      <c r="B35" s="74"/>
      <c r="I35" s="20"/>
      <c r="J35" s="44"/>
    </row>
    <row r="36" spans="2:10" s="43" customFormat="1" ht="15.75" customHeight="1">
      <c r="B36" s="74"/>
      <c r="I36" s="20"/>
      <c r="J36" s="44"/>
    </row>
    <row r="37" spans="2:10" s="43" customFormat="1" ht="15.75" customHeight="1">
      <c r="B37" s="74"/>
      <c r="C37" s="44"/>
      <c r="D37" s="25"/>
      <c r="E37" s="25"/>
      <c r="F37" s="25"/>
      <c r="G37" s="20"/>
      <c r="H37" s="20"/>
      <c r="I37" s="20"/>
      <c r="J37" s="44"/>
    </row>
    <row r="38" spans="2:10" s="43" customFormat="1" ht="15.75" customHeight="1">
      <c r="B38" s="74"/>
      <c r="C38" s="44"/>
      <c r="D38" s="25"/>
      <c r="E38" s="25"/>
      <c r="F38" s="25"/>
      <c r="G38" s="20"/>
      <c r="H38" s="20"/>
      <c r="I38" s="20"/>
      <c r="J38" s="44"/>
    </row>
    <row r="39" spans="2:10">
      <c r="B39" s="74"/>
    </row>
  </sheetData>
  <autoFilter ref="A3:J23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27:J27"/>
    <mergeCell ref="C30:J30"/>
    <mergeCell ref="J7:J9"/>
    <mergeCell ref="E8:E9"/>
    <mergeCell ref="F8:F9"/>
    <mergeCell ref="B21:I21"/>
    <mergeCell ref="C22:J22"/>
    <mergeCell ref="C23:J23"/>
    <mergeCell ref="C28:J28"/>
    <mergeCell ref="C29:J2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5"/>
  <dimension ref="A1:J28"/>
  <sheetViews>
    <sheetView view="pageBreakPreview" zoomScale="80" zoomScaleNormal="100" zoomScaleSheetLayoutView="80" workbookViewId="0">
      <selection activeCell="A14" sqref="A1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11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128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72" customHeight="1">
      <c r="B10" s="9" t="s">
        <v>19</v>
      </c>
      <c r="C10" s="79" t="s">
        <v>130</v>
      </c>
      <c r="D10" s="80" t="s">
        <v>129</v>
      </c>
      <c r="E10" s="11"/>
      <c r="F10" s="11"/>
      <c r="G10" s="81" t="s">
        <v>125</v>
      </c>
      <c r="H10" s="99">
        <v>10</v>
      </c>
      <c r="I10" s="13"/>
      <c r="J10" s="14">
        <f t="shared" ref="J10" si="0">H10*I10</f>
        <v>0</v>
      </c>
    </row>
    <row r="11" spans="1:10" s="2" customFormat="1" ht="12.75">
      <c r="B11" s="181" t="s">
        <v>0</v>
      </c>
      <c r="C11" s="182"/>
      <c r="D11" s="182"/>
      <c r="E11" s="182"/>
      <c r="F11" s="182"/>
      <c r="G11" s="182"/>
      <c r="H11" s="182"/>
      <c r="I11" s="182"/>
      <c r="J11" s="1">
        <f>SUM(J10:J10)</f>
        <v>0</v>
      </c>
    </row>
    <row r="12" spans="1:10" s="2" customFormat="1" ht="43.5" customHeight="1">
      <c r="B12" s="3" t="s">
        <v>1</v>
      </c>
      <c r="C12" s="183" t="s">
        <v>2</v>
      </c>
      <c r="D12" s="184"/>
      <c r="E12" s="184"/>
      <c r="F12" s="184"/>
      <c r="G12" s="184"/>
      <c r="H12" s="184"/>
      <c r="I12" s="184"/>
      <c r="J12" s="184"/>
    </row>
    <row r="13" spans="1:10" s="2" customFormat="1" ht="43.5" customHeight="1">
      <c r="B13" s="3" t="s">
        <v>3</v>
      </c>
      <c r="C13" s="165" t="s">
        <v>4</v>
      </c>
      <c r="D13" s="166"/>
      <c r="E13" s="166"/>
      <c r="F13" s="166"/>
      <c r="G13" s="166"/>
      <c r="H13" s="166"/>
      <c r="I13" s="166"/>
      <c r="J13" s="166"/>
    </row>
    <row r="15" spans="1:10" s="43" customFormat="1" ht="11.25" customHeight="1">
      <c r="A15" s="23"/>
      <c r="B15" s="23" t="s">
        <v>26</v>
      </c>
      <c r="C15" s="4"/>
      <c r="D15" s="4"/>
      <c r="E15" s="4"/>
      <c r="F15" s="4"/>
      <c r="G15" s="4"/>
      <c r="H15" s="4"/>
      <c r="I15" s="4"/>
      <c r="J15" s="4"/>
    </row>
    <row r="16" spans="1:10" s="43" customFormat="1" ht="15" customHeight="1">
      <c r="A16" s="24"/>
      <c r="B16" s="24"/>
      <c r="C16" s="44"/>
      <c r="D16" s="25"/>
      <c r="E16" s="25"/>
      <c r="F16" s="25"/>
      <c r="G16" s="20"/>
      <c r="H16" s="20"/>
      <c r="I16" s="20"/>
      <c r="J16" s="44"/>
    </row>
    <row r="17" spans="2:10" ht="19.5" customHeight="1">
      <c r="B17" s="74" t="s">
        <v>19</v>
      </c>
      <c r="C17" s="167" t="s">
        <v>218</v>
      </c>
      <c r="D17" s="167"/>
      <c r="E17" s="167"/>
      <c r="F17" s="167"/>
      <c r="G17" s="167"/>
      <c r="H17" s="167"/>
      <c r="I17" s="167"/>
      <c r="J17" s="167"/>
    </row>
    <row r="18" spans="2:10" ht="39.75" customHeight="1">
      <c r="B18" s="74" t="s">
        <v>20</v>
      </c>
      <c r="C18" s="167" t="s">
        <v>27</v>
      </c>
      <c r="D18" s="167"/>
      <c r="E18" s="167"/>
      <c r="F18" s="167"/>
      <c r="G18" s="167"/>
      <c r="H18" s="167"/>
      <c r="I18" s="167"/>
      <c r="J18" s="167"/>
    </row>
    <row r="19" spans="2:10" ht="31.5" customHeight="1">
      <c r="B19" s="74" t="s">
        <v>21</v>
      </c>
      <c r="C19" s="167" t="s">
        <v>217</v>
      </c>
      <c r="D19" s="167"/>
      <c r="E19" s="167"/>
      <c r="F19" s="167"/>
      <c r="G19" s="167"/>
      <c r="H19" s="167"/>
      <c r="I19" s="167"/>
      <c r="J19" s="167"/>
    </row>
    <row r="20" spans="2:10">
      <c r="B20" s="74" t="s">
        <v>22</v>
      </c>
      <c r="C20" s="186" t="s">
        <v>131</v>
      </c>
      <c r="D20" s="186"/>
      <c r="E20" s="186"/>
      <c r="F20" s="186"/>
      <c r="G20" s="186"/>
      <c r="H20" s="186"/>
      <c r="I20" s="186"/>
      <c r="J20" s="186"/>
    </row>
    <row r="21" spans="2:10">
      <c r="B21" s="74" t="s">
        <v>23</v>
      </c>
      <c r="C21" s="17" t="s">
        <v>28</v>
      </c>
      <c r="D21" s="47"/>
      <c r="E21" s="74"/>
      <c r="F21" s="74"/>
      <c r="G21" s="95"/>
      <c r="H21" s="96"/>
      <c r="I21" s="97"/>
      <c r="J21" s="97"/>
    </row>
    <row r="22" spans="2:10">
      <c r="B22" s="74" t="s">
        <v>24</v>
      </c>
      <c r="C22" s="46" t="s">
        <v>172</v>
      </c>
    </row>
    <row r="23" spans="2:10">
      <c r="B23" s="74" t="s">
        <v>25</v>
      </c>
      <c r="C23" s="46" t="s">
        <v>80</v>
      </c>
      <c r="D23" s="46" t="s">
        <v>180</v>
      </c>
    </row>
    <row r="24" spans="2:10" s="43" customFormat="1" ht="15.75" customHeight="1">
      <c r="B24" s="74"/>
      <c r="I24" s="20"/>
      <c r="J24" s="44"/>
    </row>
    <row r="25" spans="2:10" s="43" customFormat="1" ht="15.75" customHeight="1">
      <c r="B25" s="74"/>
      <c r="I25" s="20"/>
      <c r="J25" s="44"/>
    </row>
    <row r="26" spans="2:10" s="43" customFormat="1" ht="15.75" customHeight="1">
      <c r="B26" s="74"/>
      <c r="C26" s="44"/>
      <c r="D26" s="25"/>
      <c r="E26" s="25"/>
      <c r="F26" s="25"/>
      <c r="G26" s="20"/>
      <c r="H26" s="20"/>
      <c r="I26" s="20"/>
      <c r="J26" s="44"/>
    </row>
    <row r="27" spans="2:10" s="43" customFormat="1" ht="15.75" customHeight="1">
      <c r="B27" s="74"/>
      <c r="C27" s="44"/>
      <c r="D27" s="25"/>
      <c r="E27" s="25"/>
      <c r="F27" s="25"/>
      <c r="G27" s="20"/>
      <c r="H27" s="20"/>
      <c r="I27" s="20"/>
      <c r="J27" s="44"/>
    </row>
    <row r="28" spans="2:10">
      <c r="B28" s="76"/>
    </row>
  </sheetData>
  <mergeCells count="21">
    <mergeCell ref="C17:J17"/>
    <mergeCell ref="C20:J20"/>
    <mergeCell ref="J7:J9"/>
    <mergeCell ref="E8:E9"/>
    <mergeCell ref="F8:F9"/>
    <mergeCell ref="B11:I11"/>
    <mergeCell ref="C12:J12"/>
    <mergeCell ref="C13:J13"/>
    <mergeCell ref="C18:J18"/>
    <mergeCell ref="C19:J1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J26"/>
  <sheetViews>
    <sheetView view="pageBreakPreview" topLeftCell="B1" zoomScale="80" zoomScaleNormal="100" zoomScaleSheetLayoutView="80" workbookViewId="0">
      <selection activeCell="B14" sqref="B1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12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132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58.5" customHeight="1">
      <c r="B10" s="9" t="s">
        <v>19</v>
      </c>
      <c r="C10" s="100" t="s">
        <v>133</v>
      </c>
      <c r="D10" s="101" t="s">
        <v>134</v>
      </c>
      <c r="E10" s="11"/>
      <c r="F10" s="11"/>
      <c r="G10" s="102" t="s">
        <v>135</v>
      </c>
      <c r="H10" s="38">
        <v>1</v>
      </c>
      <c r="I10" s="13"/>
      <c r="J10" s="14">
        <f t="shared" ref="J10" si="0">H10*I10</f>
        <v>0</v>
      </c>
    </row>
    <row r="11" spans="1:10" s="2" customFormat="1" ht="12.75">
      <c r="B11" s="181" t="s">
        <v>0</v>
      </c>
      <c r="C11" s="182"/>
      <c r="D11" s="182"/>
      <c r="E11" s="182"/>
      <c r="F11" s="182"/>
      <c r="G11" s="182"/>
      <c r="H11" s="182"/>
      <c r="I11" s="182"/>
      <c r="J11" s="1">
        <f>SUM(J10:J10)</f>
        <v>0</v>
      </c>
    </row>
    <row r="12" spans="1:10" s="2" customFormat="1" ht="44.25" customHeight="1">
      <c r="B12" s="3" t="s">
        <v>1</v>
      </c>
      <c r="C12" s="183" t="s">
        <v>2</v>
      </c>
      <c r="D12" s="184"/>
      <c r="E12" s="184"/>
      <c r="F12" s="184"/>
      <c r="G12" s="184"/>
      <c r="H12" s="184"/>
      <c r="I12" s="184"/>
      <c r="J12" s="184"/>
    </row>
    <row r="13" spans="1:10" s="2" customFormat="1" ht="44.25" customHeight="1">
      <c r="B13" s="3" t="s">
        <v>3</v>
      </c>
      <c r="C13" s="165" t="s">
        <v>4</v>
      </c>
      <c r="D13" s="166"/>
      <c r="E13" s="166"/>
      <c r="F13" s="166"/>
      <c r="G13" s="166"/>
      <c r="H13" s="166"/>
      <c r="I13" s="166"/>
      <c r="J13" s="166"/>
    </row>
    <row r="15" spans="1:10" s="43" customFormat="1" ht="11.25" customHeight="1">
      <c r="A15" s="23"/>
      <c r="B15" s="23" t="s">
        <v>26</v>
      </c>
      <c r="C15" s="4"/>
      <c r="D15" s="4"/>
      <c r="E15" s="4"/>
      <c r="F15" s="4"/>
      <c r="G15" s="4"/>
      <c r="H15" s="4"/>
      <c r="I15" s="4"/>
      <c r="J15" s="4"/>
    </row>
    <row r="16" spans="1:10" s="43" customFormat="1" ht="15" customHeight="1">
      <c r="A16" s="24"/>
      <c r="B16" s="24"/>
      <c r="C16" s="44"/>
      <c r="D16" s="25"/>
      <c r="E16" s="25"/>
      <c r="F16" s="25"/>
      <c r="G16" s="20"/>
      <c r="H16" s="20"/>
      <c r="I16" s="20"/>
      <c r="J16" s="44"/>
    </row>
    <row r="17" spans="2:10" ht="38.25" customHeight="1">
      <c r="B17" s="74" t="s">
        <v>19</v>
      </c>
      <c r="C17" s="188" t="s">
        <v>36</v>
      </c>
      <c r="D17" s="188"/>
      <c r="E17" s="188"/>
      <c r="F17" s="188"/>
      <c r="G17" s="188"/>
      <c r="H17" s="188"/>
      <c r="I17" s="188"/>
      <c r="J17" s="188"/>
    </row>
    <row r="18" spans="2:10" ht="39.75" customHeight="1">
      <c r="B18" s="74" t="s">
        <v>20</v>
      </c>
      <c r="C18" s="188" t="s">
        <v>136</v>
      </c>
      <c r="D18" s="188"/>
      <c r="E18" s="188"/>
      <c r="F18" s="188"/>
      <c r="G18" s="188"/>
      <c r="H18" s="188"/>
      <c r="I18" s="188"/>
      <c r="J18" s="188"/>
    </row>
    <row r="19" spans="2:10" ht="15.75" customHeight="1">
      <c r="B19" s="74" t="s">
        <v>21</v>
      </c>
      <c r="C19" s="56" t="s">
        <v>217</v>
      </c>
      <c r="D19" s="103"/>
      <c r="E19" s="104"/>
      <c r="F19" s="105"/>
      <c r="G19" s="105"/>
      <c r="H19" s="106"/>
      <c r="I19" s="106"/>
      <c r="J19" s="106"/>
    </row>
    <row r="20" spans="2:10" ht="15" customHeight="1">
      <c r="B20" s="74" t="s">
        <v>22</v>
      </c>
      <c r="C20" s="90" t="s">
        <v>81</v>
      </c>
      <c r="D20" s="90"/>
      <c r="E20" s="90"/>
      <c r="F20" s="90"/>
      <c r="G20" s="90"/>
      <c r="H20" s="90"/>
      <c r="I20" s="90"/>
      <c r="J20" s="90"/>
    </row>
    <row r="21" spans="2:10" ht="30.75" customHeight="1">
      <c r="B21" s="74" t="s">
        <v>23</v>
      </c>
      <c r="C21" s="195" t="s">
        <v>173</v>
      </c>
      <c r="D21" s="195"/>
      <c r="E21" s="195"/>
      <c r="F21" s="195"/>
      <c r="G21" s="195"/>
      <c r="H21" s="195"/>
      <c r="I21" s="195"/>
      <c r="J21" s="195"/>
    </row>
    <row r="22" spans="2:10">
      <c r="B22" s="74" t="s">
        <v>24</v>
      </c>
      <c r="C22" s="31" t="s">
        <v>137</v>
      </c>
      <c r="D22" s="43" t="s">
        <v>76</v>
      </c>
    </row>
    <row r="23" spans="2:10" s="43" customFormat="1" ht="15.75" customHeight="1">
      <c r="B23" s="74"/>
      <c r="I23" s="20"/>
      <c r="J23" s="44"/>
    </row>
    <row r="24" spans="2:10" s="43" customFormat="1" ht="15.75" customHeight="1">
      <c r="B24" s="74"/>
      <c r="I24" s="20"/>
      <c r="J24" s="44"/>
    </row>
    <row r="25" spans="2:10" s="43" customFormat="1" ht="15.75" customHeight="1">
      <c r="B25" s="74"/>
      <c r="C25" s="44"/>
      <c r="D25" s="25"/>
      <c r="E25" s="25"/>
      <c r="F25" s="25"/>
      <c r="G25" s="20"/>
      <c r="H25" s="20"/>
      <c r="I25" s="20"/>
      <c r="J25" s="44"/>
    </row>
    <row r="26" spans="2:10" s="43" customFormat="1" ht="15.75" customHeight="1">
      <c r="B26" s="74"/>
      <c r="C26" s="44"/>
      <c r="D26" s="25"/>
      <c r="E26" s="25"/>
      <c r="F26" s="25"/>
      <c r="G26" s="20"/>
      <c r="H26" s="20"/>
      <c r="I26" s="20"/>
      <c r="J26" s="44"/>
    </row>
  </sheetData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13:J13"/>
    <mergeCell ref="C17:J17"/>
    <mergeCell ref="F8:F9"/>
    <mergeCell ref="B11:I11"/>
    <mergeCell ref="C21:J21"/>
    <mergeCell ref="C18:J18"/>
    <mergeCell ref="C12:J12"/>
  </mergeCells>
  <pageMargins left="0.7" right="0.7" top="0.75" bottom="0.75" header="0.3" footer="0.3"/>
  <pageSetup paperSize="9" scale="4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9"/>
  <dimension ref="A1:IJ30"/>
  <sheetViews>
    <sheetView view="pageBreakPreview" zoomScale="80" zoomScaleNormal="100" zoomScaleSheetLayoutView="80" workbookViewId="0">
      <selection activeCell="J11" sqref="J1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5" customHeight="1">
      <c r="A4" s="171" t="str">
        <f ca="1">MID(CELL("nazwa_pliku",A1),FIND("]",CELL("nazwa_pliku",A1),1)+1,100)</f>
        <v>Część 13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s="2" customFormat="1" ht="12.75">
      <c r="A5" s="171" t="s">
        <v>166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19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173" t="s">
        <v>9</v>
      </c>
      <c r="C7" s="198" t="s">
        <v>10</v>
      </c>
      <c r="D7" s="176" t="s">
        <v>11</v>
      </c>
      <c r="E7" s="176" t="s">
        <v>12</v>
      </c>
      <c r="F7" s="178"/>
      <c r="G7" s="176" t="s">
        <v>53</v>
      </c>
      <c r="H7" s="176" t="s">
        <v>54</v>
      </c>
      <c r="I7" s="179" t="s">
        <v>15</v>
      </c>
      <c r="J7" s="179" t="s">
        <v>16</v>
      </c>
    </row>
    <row r="8" spans="1:10" s="2" customFormat="1" ht="12.75" customHeight="1">
      <c r="B8" s="196"/>
      <c r="C8" s="199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97"/>
      <c r="C9" s="200"/>
      <c r="D9" s="177"/>
      <c r="E9" s="185"/>
      <c r="F9" s="185"/>
      <c r="G9" s="177"/>
      <c r="H9" s="177"/>
      <c r="I9" s="180"/>
      <c r="J9" s="180"/>
    </row>
    <row r="10" spans="1:10" s="2" customFormat="1" ht="164.25" customHeight="1">
      <c r="B10" s="82" t="s">
        <v>19</v>
      </c>
      <c r="C10" s="129" t="s">
        <v>165</v>
      </c>
      <c r="D10" s="98" t="s">
        <v>193</v>
      </c>
      <c r="E10" s="11"/>
      <c r="F10" s="11"/>
      <c r="G10" s="12" t="s">
        <v>184</v>
      </c>
      <c r="H10" s="21">
        <v>3</v>
      </c>
      <c r="I10" s="13"/>
      <c r="J10" s="14">
        <f>H10*I10</f>
        <v>0</v>
      </c>
    </row>
    <row r="11" spans="1:10" s="2" customFormat="1" ht="12.75">
      <c r="B11" s="181" t="s">
        <v>0</v>
      </c>
      <c r="C11" s="201"/>
      <c r="D11" s="201"/>
      <c r="E11" s="201"/>
      <c r="F11" s="201"/>
      <c r="G11" s="201"/>
      <c r="H11" s="201"/>
      <c r="I11" s="202"/>
      <c r="J11" s="1">
        <f>SUM(J10:J10)</f>
        <v>0</v>
      </c>
    </row>
    <row r="12" spans="1:10" s="2" customFormat="1" ht="45.75" customHeight="1">
      <c r="B12" s="3" t="s">
        <v>1</v>
      </c>
      <c r="C12" s="183" t="s">
        <v>2</v>
      </c>
      <c r="D12" s="183"/>
      <c r="E12" s="183"/>
      <c r="F12" s="183"/>
      <c r="G12" s="183"/>
      <c r="H12" s="183"/>
      <c r="I12" s="183"/>
      <c r="J12" s="194"/>
    </row>
    <row r="13" spans="1:10" s="2" customFormat="1" ht="45.75" customHeight="1">
      <c r="B13" s="3" t="s">
        <v>3</v>
      </c>
      <c r="C13" s="165" t="s">
        <v>4</v>
      </c>
      <c r="D13" s="165"/>
      <c r="E13" s="165"/>
      <c r="F13" s="165"/>
      <c r="G13" s="165"/>
      <c r="H13" s="165"/>
      <c r="I13" s="165"/>
      <c r="J13" s="165"/>
    </row>
    <row r="14" spans="1:10" ht="87.75" customHeight="1">
      <c r="B14" s="3" t="s">
        <v>5</v>
      </c>
      <c r="C14" s="168" t="s">
        <v>225</v>
      </c>
      <c r="D14" s="166"/>
      <c r="E14" s="166"/>
      <c r="F14" s="166"/>
      <c r="G14" s="166"/>
      <c r="H14" s="166"/>
      <c r="I14" s="166"/>
      <c r="J14" s="166"/>
    </row>
    <row r="15" spans="1:10" s="43" customFormat="1" ht="11.25" customHeight="1">
      <c r="A15" s="23"/>
      <c r="B15"/>
      <c r="C15"/>
      <c r="D15"/>
      <c r="E15"/>
      <c r="F15"/>
      <c r="G15"/>
      <c r="H15"/>
      <c r="I15"/>
      <c r="J15"/>
    </row>
    <row r="16" spans="1:10" s="43" customFormat="1" ht="14.25" customHeight="1">
      <c r="A16" s="24"/>
      <c r="B16" s="23" t="s">
        <v>26</v>
      </c>
      <c r="C16" s="4"/>
      <c r="D16" s="4"/>
      <c r="E16" s="4"/>
      <c r="F16" s="4"/>
      <c r="G16" s="4"/>
      <c r="H16" s="4"/>
      <c r="I16" s="4"/>
      <c r="J16" s="4"/>
    </row>
    <row r="17" spans="2:244" s="43" customFormat="1" ht="17.25" customHeight="1">
      <c r="B17" s="24"/>
      <c r="C17" s="44"/>
      <c r="D17" s="25"/>
      <c r="E17" s="25"/>
      <c r="F17" s="25"/>
      <c r="G17" s="20"/>
      <c r="H17" s="20"/>
      <c r="I17" s="20"/>
      <c r="J17" s="44"/>
    </row>
    <row r="18" spans="2:244" s="44" customFormat="1" ht="24" customHeight="1">
      <c r="B18" s="45" t="s">
        <v>19</v>
      </c>
      <c r="C18" s="71" t="s">
        <v>216</v>
      </c>
      <c r="D18" s="71"/>
      <c r="E18" s="28"/>
      <c r="F18" s="72"/>
      <c r="G18" s="19"/>
      <c r="H18" s="15"/>
      <c r="I18" s="15"/>
      <c r="J18" s="15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</row>
    <row r="19" spans="2:244" s="44" customFormat="1" ht="43.5" customHeight="1">
      <c r="B19" s="45" t="s">
        <v>20</v>
      </c>
      <c r="C19" s="167" t="s">
        <v>68</v>
      </c>
      <c r="D19" s="167"/>
      <c r="E19" s="167"/>
      <c r="F19" s="167"/>
      <c r="G19" s="167"/>
      <c r="H19" s="167"/>
      <c r="I19" s="167"/>
      <c r="J19" s="167"/>
    </row>
    <row r="20" spans="2:244" s="43" customFormat="1" ht="40.5" customHeight="1">
      <c r="B20" s="45" t="s">
        <v>21</v>
      </c>
      <c r="C20" s="167" t="s">
        <v>69</v>
      </c>
      <c r="D20" s="167"/>
      <c r="E20" s="167"/>
      <c r="F20" s="167"/>
      <c r="G20" s="167"/>
      <c r="H20" s="167"/>
      <c r="I20" s="167"/>
      <c r="J20" s="167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</row>
    <row r="21" spans="2:244" s="43" customFormat="1" ht="18" customHeight="1">
      <c r="B21" s="45" t="s">
        <v>22</v>
      </c>
      <c r="C21" s="27" t="s">
        <v>28</v>
      </c>
      <c r="D21" s="25"/>
      <c r="E21" s="28"/>
      <c r="F21" s="72"/>
      <c r="G21" s="72"/>
      <c r="H21" s="15"/>
      <c r="I21" s="15"/>
      <c r="J21" s="15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</row>
    <row r="22" spans="2:244" s="43" customFormat="1" ht="21" customHeight="1">
      <c r="B22" s="45" t="s">
        <v>23</v>
      </c>
      <c r="C22" s="46" t="s">
        <v>168</v>
      </c>
      <c r="D22" s="31"/>
      <c r="E22" s="31"/>
      <c r="F22" s="31"/>
      <c r="G22" s="31"/>
      <c r="H22" s="16"/>
      <c r="I22" s="16"/>
      <c r="J22" s="16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</row>
    <row r="23" spans="2:244" s="43" customFormat="1" ht="15" customHeight="1">
      <c r="B23" s="45" t="s">
        <v>24</v>
      </c>
      <c r="C23" s="31" t="s">
        <v>30</v>
      </c>
      <c r="D23" s="31" t="s">
        <v>31</v>
      </c>
      <c r="E23" s="18"/>
      <c r="F23" s="18"/>
      <c r="G23" s="18"/>
      <c r="H23" s="18"/>
      <c r="I23" s="18"/>
      <c r="J23" s="18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</row>
    <row r="24" spans="2:244" s="43" customFormat="1" ht="18" customHeight="1">
      <c r="B24" s="45"/>
      <c r="E24" s="18"/>
      <c r="F24" s="18"/>
      <c r="G24" s="18"/>
      <c r="H24" s="18"/>
      <c r="I24" s="18"/>
      <c r="J24" s="18"/>
    </row>
    <row r="25" spans="2:244" s="43" customFormat="1" ht="15" customHeight="1">
      <c r="B25" s="45"/>
      <c r="I25" s="20"/>
      <c r="J25" s="44"/>
    </row>
    <row r="26" spans="2:244" s="43" customFormat="1" ht="15" customHeight="1">
      <c r="B26" s="45"/>
      <c r="I26" s="20"/>
      <c r="J26" s="44"/>
    </row>
    <row r="27" spans="2:244" s="43" customFormat="1" ht="15" customHeight="1">
      <c r="B27" s="45"/>
      <c r="C27" s="44"/>
      <c r="D27" s="25"/>
      <c r="E27" s="25"/>
      <c r="F27" s="25"/>
      <c r="G27" s="20"/>
      <c r="H27" s="20"/>
      <c r="I27" s="20"/>
      <c r="J27" s="44"/>
    </row>
    <row r="28" spans="2:244">
      <c r="B28" s="47"/>
    </row>
    <row r="29" spans="2:244">
      <c r="B29" s="47"/>
    </row>
    <row r="30" spans="2:244">
      <c r="B30" s="47"/>
    </row>
  </sheetData>
  <mergeCells count="20">
    <mergeCell ref="C20:J20"/>
    <mergeCell ref="C14:J14"/>
    <mergeCell ref="C19:J19"/>
    <mergeCell ref="B11:I11"/>
    <mergeCell ref="C12:J12"/>
    <mergeCell ref="C13:J1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21"/>
  <dimension ref="A1:J33"/>
  <sheetViews>
    <sheetView view="pageBreakPreview" topLeftCell="B1" zoomScaleNormal="100" zoomScaleSheetLayoutView="10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1" t="str">
        <f ca="1">MID(CELL("nazwa_pliku",A1),FIND("]",CELL("nazwa_pliku",A1),1)+1,100)</f>
        <v>Część 14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s="2" customFormat="1" ht="12.75">
      <c r="A5" s="171" t="s">
        <v>182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87.75" customHeight="1">
      <c r="B10" s="192" t="s">
        <v>19</v>
      </c>
      <c r="C10" s="203" t="s">
        <v>144</v>
      </c>
      <c r="D10" s="206" t="s">
        <v>208</v>
      </c>
      <c r="E10" s="11"/>
      <c r="F10" s="11"/>
      <c r="G10" s="107" t="s">
        <v>148</v>
      </c>
      <c r="H10" s="116">
        <v>3</v>
      </c>
      <c r="I10" s="13"/>
      <c r="J10" s="14">
        <f>H10*I10</f>
        <v>0</v>
      </c>
    </row>
    <row r="11" spans="1:10" s="2" customFormat="1" ht="87.75" customHeight="1">
      <c r="B11" s="211"/>
      <c r="C11" s="204"/>
      <c r="D11" s="207"/>
      <c r="E11" s="11"/>
      <c r="F11" s="11"/>
      <c r="G11" s="107" t="s">
        <v>148</v>
      </c>
      <c r="H11" s="151">
        <v>1</v>
      </c>
      <c r="I11" s="13"/>
      <c r="J11" s="14"/>
    </row>
    <row r="12" spans="1:10" s="2" customFormat="1" ht="87.75" customHeight="1">
      <c r="B12" s="193"/>
      <c r="C12" s="205"/>
      <c r="D12" s="208"/>
      <c r="E12" s="11"/>
      <c r="F12" s="11"/>
      <c r="G12" s="107" t="s">
        <v>148</v>
      </c>
      <c r="H12" s="116">
        <v>3</v>
      </c>
      <c r="I12" s="13"/>
      <c r="J12" s="14">
        <f t="shared" ref="J12:J16" si="0">H12*I12</f>
        <v>0</v>
      </c>
    </row>
    <row r="13" spans="1:10" s="2" customFormat="1" ht="176.25" customHeight="1">
      <c r="B13" s="9" t="s">
        <v>20</v>
      </c>
      <c r="C13" s="112" t="s">
        <v>144</v>
      </c>
      <c r="D13" s="113" t="s">
        <v>208</v>
      </c>
      <c r="E13" s="11"/>
      <c r="F13" s="11"/>
      <c r="G13" s="13" t="s">
        <v>148</v>
      </c>
      <c r="H13" s="116">
        <v>6</v>
      </c>
      <c r="I13" s="13"/>
      <c r="J13" s="14">
        <f t="shared" si="0"/>
        <v>0</v>
      </c>
    </row>
    <row r="14" spans="1:10" s="2" customFormat="1" ht="52.5" customHeight="1">
      <c r="B14" s="192" t="s">
        <v>21</v>
      </c>
      <c r="C14" s="209" t="s">
        <v>145</v>
      </c>
      <c r="D14" s="210" t="s">
        <v>146</v>
      </c>
      <c r="E14" s="11"/>
      <c r="F14" s="11"/>
      <c r="G14" s="13" t="s">
        <v>149</v>
      </c>
      <c r="H14" s="116">
        <v>1</v>
      </c>
      <c r="I14" s="13"/>
      <c r="J14" s="14">
        <f>H14*I14</f>
        <v>0</v>
      </c>
    </row>
    <row r="15" spans="1:10" s="2" customFormat="1" ht="52.5" customHeight="1">
      <c r="B15" s="211"/>
      <c r="C15" s="209"/>
      <c r="D15" s="210"/>
      <c r="E15" s="11"/>
      <c r="F15" s="11"/>
      <c r="G15" s="13" t="s">
        <v>149</v>
      </c>
      <c r="H15" s="116">
        <v>1</v>
      </c>
      <c r="I15" s="13"/>
      <c r="J15" s="14">
        <f t="shared" si="0"/>
        <v>0</v>
      </c>
    </row>
    <row r="16" spans="1:10" s="2" customFormat="1" ht="104.25" customHeight="1">
      <c r="B16" s="9" t="s">
        <v>22</v>
      </c>
      <c r="C16" s="114" t="s">
        <v>145</v>
      </c>
      <c r="D16" s="115" t="s">
        <v>147</v>
      </c>
      <c r="E16" s="11"/>
      <c r="F16" s="11"/>
      <c r="G16" s="13" t="s">
        <v>149</v>
      </c>
      <c r="H16" s="116">
        <v>1</v>
      </c>
      <c r="I16" s="13"/>
      <c r="J16" s="14">
        <f t="shared" si="0"/>
        <v>0</v>
      </c>
    </row>
    <row r="17" spans="1:10" s="2" customFormat="1" ht="105" customHeight="1">
      <c r="B17" s="9" t="s">
        <v>23</v>
      </c>
      <c r="C17" s="112" t="s">
        <v>145</v>
      </c>
      <c r="D17" s="113" t="s">
        <v>146</v>
      </c>
      <c r="E17" s="11"/>
      <c r="F17" s="11"/>
      <c r="G17" s="13" t="s">
        <v>149</v>
      </c>
      <c r="H17" s="116">
        <v>1</v>
      </c>
      <c r="I17" s="13"/>
      <c r="J17" s="14">
        <f>H17*I17</f>
        <v>0</v>
      </c>
    </row>
    <row r="18" spans="1:10" s="2" customFormat="1" ht="12.75">
      <c r="B18" s="181" t="s">
        <v>0</v>
      </c>
      <c r="C18" s="182"/>
      <c r="D18" s="182"/>
      <c r="E18" s="182"/>
      <c r="F18" s="182"/>
      <c r="G18" s="182"/>
      <c r="H18" s="182"/>
      <c r="I18" s="182"/>
      <c r="J18" s="117">
        <f>SUM(J10:J17)</f>
        <v>0</v>
      </c>
    </row>
    <row r="19" spans="1:10" s="2" customFormat="1" ht="41.25" customHeight="1">
      <c r="B19" s="3" t="s">
        <v>1</v>
      </c>
      <c r="C19" s="183" t="s">
        <v>2</v>
      </c>
      <c r="D19" s="184"/>
      <c r="E19" s="184"/>
      <c r="F19" s="184"/>
      <c r="G19" s="184"/>
      <c r="H19" s="184"/>
      <c r="I19" s="184"/>
      <c r="J19" s="184"/>
    </row>
    <row r="20" spans="1:10" s="2" customFormat="1" ht="41.25" customHeight="1">
      <c r="B20" s="3" t="s">
        <v>3</v>
      </c>
      <c r="C20" s="165" t="s">
        <v>4</v>
      </c>
      <c r="D20" s="166"/>
      <c r="E20" s="166"/>
      <c r="F20" s="166"/>
      <c r="G20" s="166"/>
      <c r="H20" s="166"/>
      <c r="I20" s="166"/>
      <c r="J20" s="166"/>
    </row>
    <row r="22" spans="1:10" s="43" customFormat="1" ht="11.25" customHeight="1">
      <c r="A22" s="23"/>
      <c r="B22" s="23" t="s">
        <v>26</v>
      </c>
      <c r="C22" s="4"/>
      <c r="D22" s="4"/>
      <c r="E22" s="4"/>
      <c r="F22" s="4"/>
      <c r="G22" s="4"/>
      <c r="H22" s="4"/>
      <c r="I22" s="4"/>
      <c r="J22" s="4"/>
    </row>
    <row r="23" spans="1:10" s="43" customFormat="1" ht="15" customHeight="1">
      <c r="A23" s="24"/>
      <c r="B23" s="24"/>
      <c r="C23" s="44"/>
      <c r="D23" s="25"/>
      <c r="E23" s="25"/>
      <c r="F23" s="25"/>
      <c r="G23" s="20"/>
      <c r="H23" s="20"/>
      <c r="I23" s="20"/>
      <c r="J23" s="44"/>
    </row>
    <row r="24" spans="1:10" ht="40.5" customHeight="1">
      <c r="B24" s="74" t="s">
        <v>19</v>
      </c>
      <c r="C24" s="167" t="s">
        <v>150</v>
      </c>
      <c r="D24" s="167"/>
      <c r="E24" s="167"/>
      <c r="F24" s="167"/>
      <c r="G24" s="167"/>
      <c r="H24" s="167"/>
      <c r="I24" s="167"/>
      <c r="J24" s="167"/>
    </row>
    <row r="25" spans="1:10" ht="42.75" customHeight="1">
      <c r="B25" s="74" t="s">
        <v>20</v>
      </c>
      <c r="C25" s="167" t="s">
        <v>151</v>
      </c>
      <c r="D25" s="167"/>
      <c r="E25" s="167"/>
      <c r="F25" s="167"/>
      <c r="G25" s="167"/>
      <c r="H25" s="167"/>
      <c r="I25" s="167"/>
      <c r="J25" s="167"/>
    </row>
    <row r="26" spans="1:10" ht="31.5" customHeight="1">
      <c r="B26" s="74" t="s">
        <v>21</v>
      </c>
      <c r="C26" s="167" t="s">
        <v>209</v>
      </c>
      <c r="D26" s="167"/>
      <c r="E26" s="167"/>
      <c r="F26" s="167"/>
      <c r="G26" s="167"/>
      <c r="H26" s="167"/>
      <c r="I26" s="17"/>
      <c r="J26" s="17"/>
    </row>
    <row r="27" spans="1:10">
      <c r="B27" s="74" t="s">
        <v>22</v>
      </c>
      <c r="C27" s="30" t="s">
        <v>30</v>
      </c>
      <c r="D27" s="46" t="s">
        <v>190</v>
      </c>
    </row>
    <row r="28" spans="1:10">
      <c r="C28" s="118"/>
      <c r="D28" s="46" t="s">
        <v>191</v>
      </c>
    </row>
    <row r="29" spans="1:10">
      <c r="C29" s="118"/>
      <c r="D29" s="46" t="s">
        <v>192</v>
      </c>
    </row>
    <row r="30" spans="1:10" s="43" customFormat="1" ht="15.75" customHeight="1">
      <c r="B30" s="74"/>
      <c r="I30" s="20"/>
      <c r="J30" s="44"/>
    </row>
    <row r="31" spans="1:10" s="43" customFormat="1" ht="15.75" customHeight="1">
      <c r="B31" s="74"/>
      <c r="I31" s="20"/>
      <c r="J31" s="44"/>
    </row>
    <row r="32" spans="1:10" s="43" customFormat="1" ht="15.75" customHeight="1">
      <c r="B32" s="74"/>
      <c r="C32" s="44"/>
      <c r="D32" s="25"/>
      <c r="E32" s="25"/>
      <c r="F32" s="25"/>
      <c r="G32" s="20"/>
      <c r="H32" s="20"/>
      <c r="I32" s="20"/>
      <c r="J32" s="44"/>
    </row>
    <row r="33" spans="2:10" s="43" customFormat="1" ht="15.75" customHeight="1">
      <c r="B33" s="74"/>
      <c r="C33" s="44"/>
      <c r="D33" s="25"/>
      <c r="E33" s="25"/>
      <c r="F33" s="25"/>
      <c r="G33" s="20"/>
      <c r="H33" s="20"/>
      <c r="I33" s="20"/>
      <c r="J33" s="44"/>
    </row>
  </sheetData>
  <autoFilter ref="A3:J20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6">
    <mergeCell ref="C26:H26"/>
    <mergeCell ref="J7:J9"/>
    <mergeCell ref="E8:E9"/>
    <mergeCell ref="F8:F9"/>
    <mergeCell ref="B18:I18"/>
    <mergeCell ref="C19:J19"/>
    <mergeCell ref="C20:J20"/>
    <mergeCell ref="C10:C12"/>
    <mergeCell ref="D10:D12"/>
    <mergeCell ref="C14:C15"/>
    <mergeCell ref="D14:D15"/>
    <mergeCell ref="B10:B12"/>
    <mergeCell ref="B14:B15"/>
    <mergeCell ref="C24:J24"/>
    <mergeCell ref="C25:J25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22"/>
  <dimension ref="A1:J35"/>
  <sheetViews>
    <sheetView view="pageBreakPreview" zoomScale="80" zoomScaleNormal="100" zoomScaleSheetLayoutView="80" workbookViewId="0">
      <selection activeCell="A2" sqref="A2"/>
    </sheetView>
  </sheetViews>
  <sheetFormatPr defaultColWidth="9.140625" defaultRowHeight="15"/>
  <cols>
    <col min="1" max="1" width="5.42578125" style="147" customWidth="1"/>
    <col min="2" max="2" width="5.5703125" style="147" customWidth="1"/>
    <col min="3" max="3" width="22.7109375" style="147" customWidth="1"/>
    <col min="4" max="4" width="42.42578125" style="147" customWidth="1"/>
    <col min="5" max="5" width="19" style="147" customWidth="1"/>
    <col min="6" max="6" width="18.5703125" style="147" customWidth="1"/>
    <col min="7" max="7" width="11.7109375" style="147" customWidth="1"/>
    <col min="8" max="8" width="8.28515625" style="147" customWidth="1"/>
    <col min="9" max="9" width="15.42578125" style="147" customWidth="1"/>
    <col min="10" max="10" width="16.140625" style="147" customWidth="1"/>
    <col min="11" max="16384" width="9.140625" style="147"/>
  </cols>
  <sheetData>
    <row r="1" spans="1:10" s="2" customFormat="1" ht="12.75">
      <c r="B1" s="140"/>
      <c r="C1" s="2" t="str">
        <f>'Część 01'!$C$1</f>
        <v>AGZ.272.7.2023</v>
      </c>
      <c r="D1" s="18"/>
      <c r="E1" s="18"/>
      <c r="F1" s="18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15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0" t="s">
        <v>152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 s="2" customFormat="1" ht="18.75">
      <c r="A6" s="141" t="str">
        <f>HYPERLINK("#'Suma'!A1","wstecz")</f>
        <v>wstecz</v>
      </c>
      <c r="B6" s="142"/>
      <c r="C6" s="142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44.25" customHeight="1">
      <c r="B10" s="9" t="s">
        <v>19</v>
      </c>
      <c r="C10" s="48" t="s">
        <v>153</v>
      </c>
      <c r="D10" s="49" t="s">
        <v>154</v>
      </c>
      <c r="E10" s="11"/>
      <c r="F10" s="11"/>
      <c r="G10" s="107" t="s">
        <v>162</v>
      </c>
      <c r="H10" s="22">
        <v>1</v>
      </c>
      <c r="I10" s="13"/>
      <c r="J10" s="14">
        <f>H10*I10</f>
        <v>0</v>
      </c>
    </row>
    <row r="11" spans="1:10" s="2" customFormat="1" ht="101.25" customHeight="1">
      <c r="B11" s="9" t="s">
        <v>20</v>
      </c>
      <c r="C11" s="48" t="s">
        <v>155</v>
      </c>
      <c r="D11" s="49" t="s">
        <v>156</v>
      </c>
      <c r="E11" s="11"/>
      <c r="F11" s="11"/>
      <c r="G11" s="107" t="s">
        <v>163</v>
      </c>
      <c r="H11" s="22">
        <v>2</v>
      </c>
      <c r="I11" s="13"/>
      <c r="J11" s="14">
        <f t="shared" ref="J11:J14" si="0">H11*I11</f>
        <v>0</v>
      </c>
    </row>
    <row r="12" spans="1:10" s="2" customFormat="1" ht="98.25" customHeight="1">
      <c r="B12" s="9" t="s">
        <v>21</v>
      </c>
      <c r="C12" s="137" t="s">
        <v>155</v>
      </c>
      <c r="D12" s="50" t="s">
        <v>157</v>
      </c>
      <c r="E12" s="11"/>
      <c r="F12" s="11"/>
      <c r="G12" s="13" t="s">
        <v>163</v>
      </c>
      <c r="H12" s="22">
        <v>1</v>
      </c>
      <c r="I12" s="13"/>
      <c r="J12" s="14">
        <f t="shared" si="0"/>
        <v>0</v>
      </c>
    </row>
    <row r="13" spans="1:10" s="2" customFormat="1" ht="105" customHeight="1">
      <c r="B13" s="9" t="s">
        <v>22</v>
      </c>
      <c r="C13" s="153" t="s">
        <v>158</v>
      </c>
      <c r="D13" s="154" t="s">
        <v>179</v>
      </c>
      <c r="E13" s="143"/>
      <c r="F13" s="143"/>
      <c r="G13" s="145" t="s">
        <v>163</v>
      </c>
      <c r="H13" s="144">
        <v>1</v>
      </c>
      <c r="I13" s="145"/>
      <c r="J13" s="146">
        <f t="shared" ref="J13" si="1">H13*I13</f>
        <v>0</v>
      </c>
    </row>
    <row r="14" spans="1:10" s="2" customFormat="1" ht="98.25" customHeight="1">
      <c r="B14" s="9" t="s">
        <v>23</v>
      </c>
      <c r="C14" s="137" t="s">
        <v>158</v>
      </c>
      <c r="D14" s="50" t="s">
        <v>159</v>
      </c>
      <c r="E14" s="11"/>
      <c r="F14" s="11"/>
      <c r="G14" s="13" t="s">
        <v>163</v>
      </c>
      <c r="H14" s="22">
        <v>1</v>
      </c>
      <c r="I14" s="13"/>
      <c r="J14" s="14">
        <f t="shared" si="0"/>
        <v>0</v>
      </c>
    </row>
    <row r="15" spans="1:10" s="2" customFormat="1" ht="93.75" customHeight="1">
      <c r="B15" s="9" t="s">
        <v>24</v>
      </c>
      <c r="C15" s="48" t="s">
        <v>160</v>
      </c>
      <c r="D15" s="138" t="s">
        <v>161</v>
      </c>
      <c r="E15" s="11"/>
      <c r="F15" s="11"/>
      <c r="G15" s="13" t="s">
        <v>163</v>
      </c>
      <c r="H15" s="22">
        <v>1</v>
      </c>
      <c r="I15" s="13"/>
      <c r="J15" s="14">
        <f>H15*I15</f>
        <v>0</v>
      </c>
    </row>
    <row r="16" spans="1:10" s="2" customFormat="1" ht="12.75">
      <c r="B16" s="212" t="s">
        <v>0</v>
      </c>
      <c r="C16" s="182"/>
      <c r="D16" s="182"/>
      <c r="E16" s="182"/>
      <c r="F16" s="182"/>
      <c r="G16" s="182"/>
      <c r="H16" s="182"/>
      <c r="I16" s="182"/>
      <c r="J16" s="1">
        <f>SUM(J10:J15)</f>
        <v>0</v>
      </c>
    </row>
    <row r="17" spans="1:10" s="2" customFormat="1" ht="45.75" customHeight="1">
      <c r="B17" s="3" t="s">
        <v>1</v>
      </c>
      <c r="C17" s="183" t="s">
        <v>2</v>
      </c>
      <c r="D17" s="184"/>
      <c r="E17" s="184"/>
      <c r="F17" s="184"/>
      <c r="G17" s="184"/>
      <c r="H17" s="184"/>
      <c r="I17" s="184"/>
      <c r="J17" s="184"/>
    </row>
    <row r="18" spans="1:10" s="2" customFormat="1" ht="45.75" customHeight="1">
      <c r="B18" s="3" t="s">
        <v>3</v>
      </c>
      <c r="C18" s="213" t="s">
        <v>4</v>
      </c>
      <c r="D18" s="166"/>
      <c r="E18" s="166"/>
      <c r="F18" s="166"/>
      <c r="G18" s="166"/>
      <c r="H18" s="166"/>
      <c r="I18" s="166"/>
      <c r="J18" s="166"/>
    </row>
    <row r="20" spans="1:10" s="43" customFormat="1" ht="11.25" customHeight="1">
      <c r="A20" s="148"/>
      <c r="B20" s="148" t="s">
        <v>26</v>
      </c>
      <c r="C20" s="140"/>
      <c r="D20" s="140"/>
      <c r="E20" s="140"/>
      <c r="F20" s="140"/>
      <c r="G20" s="140"/>
      <c r="H20" s="140"/>
      <c r="I20" s="140"/>
      <c r="J20" s="140"/>
    </row>
    <row r="21" spans="1:10" s="43" customFormat="1" ht="15" customHeight="1">
      <c r="A21" s="24"/>
      <c r="B21" s="24"/>
      <c r="C21" s="149"/>
      <c r="D21" s="25"/>
      <c r="E21" s="25"/>
      <c r="F21" s="25"/>
      <c r="G21" s="20"/>
      <c r="H21" s="20"/>
      <c r="I21" s="20"/>
      <c r="J21" s="149"/>
    </row>
    <row r="22" spans="1:10" ht="33" customHeight="1">
      <c r="B22" s="74" t="s">
        <v>19</v>
      </c>
      <c r="C22" s="167" t="s">
        <v>36</v>
      </c>
      <c r="D22" s="167"/>
      <c r="E22" s="167"/>
      <c r="F22" s="167"/>
      <c r="G22" s="167"/>
      <c r="H22" s="167"/>
      <c r="I22" s="167"/>
      <c r="J22" s="167"/>
    </row>
    <row r="23" spans="1:10" ht="36" customHeight="1">
      <c r="B23" s="74" t="s">
        <v>20</v>
      </c>
      <c r="C23" s="167" t="s">
        <v>164</v>
      </c>
      <c r="D23" s="167"/>
      <c r="E23" s="167"/>
      <c r="F23" s="167"/>
      <c r="G23" s="167"/>
      <c r="H23" s="167"/>
      <c r="I23" s="167"/>
      <c r="J23" s="167"/>
    </row>
    <row r="24" spans="1:10" ht="15" customHeight="1">
      <c r="B24" s="74" t="s">
        <v>21</v>
      </c>
      <c r="C24" s="167" t="s">
        <v>28</v>
      </c>
      <c r="D24" s="167"/>
      <c r="E24" s="167"/>
      <c r="F24" s="167"/>
      <c r="G24" s="167"/>
      <c r="H24" s="167"/>
      <c r="I24" s="167"/>
      <c r="J24" s="167"/>
    </row>
    <row r="25" spans="1:10">
      <c r="B25" s="74" t="s">
        <v>22</v>
      </c>
      <c r="C25" s="46" t="s">
        <v>30</v>
      </c>
      <c r="D25" s="46" t="s">
        <v>187</v>
      </c>
    </row>
    <row r="26" spans="1:10">
      <c r="C26" s="66"/>
      <c r="D26" s="46" t="s">
        <v>188</v>
      </c>
    </row>
    <row r="27" spans="1:10">
      <c r="C27" s="2"/>
      <c r="D27" s="46" t="s">
        <v>189</v>
      </c>
    </row>
    <row r="28" spans="1:10" s="43" customFormat="1" ht="15.75" customHeight="1">
      <c r="B28" s="74"/>
      <c r="I28" s="20"/>
      <c r="J28" s="149"/>
    </row>
    <row r="29" spans="1:10" s="43" customFormat="1" ht="15.75" customHeight="1">
      <c r="B29" s="74"/>
      <c r="I29" s="20"/>
      <c r="J29" s="149"/>
    </row>
    <row r="30" spans="1:10" s="43" customFormat="1" ht="15.75" customHeight="1">
      <c r="B30" s="74"/>
      <c r="C30" s="149"/>
      <c r="D30" s="25"/>
      <c r="E30" s="25"/>
      <c r="F30" s="25"/>
      <c r="G30" s="20"/>
      <c r="H30" s="20"/>
      <c r="I30" s="20"/>
      <c r="J30" s="149"/>
    </row>
    <row r="31" spans="1:10" s="43" customFormat="1" ht="15.75" customHeight="1">
      <c r="B31" s="74"/>
      <c r="C31" s="149"/>
      <c r="D31" s="25"/>
      <c r="E31" s="25"/>
      <c r="F31" s="25"/>
      <c r="G31" s="20"/>
      <c r="H31" s="20"/>
      <c r="I31" s="20"/>
      <c r="J31" s="149"/>
    </row>
    <row r="32" spans="1:10">
      <c r="B32" s="74"/>
    </row>
    <row r="33" spans="2:2">
      <c r="B33" s="74"/>
    </row>
    <row r="34" spans="2:2">
      <c r="B34" s="74"/>
    </row>
    <row r="35" spans="2:2">
      <c r="B35" s="74"/>
    </row>
  </sheetData>
  <autoFilter ref="A3:J18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4:J24"/>
    <mergeCell ref="J7:J9"/>
    <mergeCell ref="E8:E9"/>
    <mergeCell ref="F8:F9"/>
    <mergeCell ref="B16:I16"/>
    <mergeCell ref="C17:J17"/>
    <mergeCell ref="C18:J18"/>
    <mergeCell ref="C22:J22"/>
    <mergeCell ref="C23:J2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</mergeCells>
  <phoneticPr fontId="29" type="noConversion"/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0"/>
  <dimension ref="A1:J29"/>
  <sheetViews>
    <sheetView view="pageBreakPreview" zoomScale="80" zoomScaleNormal="100" zoomScaleSheetLayoutView="8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">
        <v>211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1" t="str">
        <f ca="1">MID(CELL("nazwa_pliku",A1),FIND("]",CELL("nazwa_pliku",A1),1)+1,100)</f>
        <v>Część 01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s="2" customFormat="1" ht="12.75">
      <c r="A5" s="171" t="s">
        <v>140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135">
      <c r="B10" s="9" t="s">
        <v>19</v>
      </c>
      <c r="C10" s="108" t="s">
        <v>141</v>
      </c>
      <c r="D10" s="109" t="s">
        <v>143</v>
      </c>
      <c r="E10" s="11"/>
      <c r="F10" s="11"/>
      <c r="G10" s="110" t="s">
        <v>142</v>
      </c>
      <c r="H10" s="111">
        <v>2</v>
      </c>
      <c r="I10" s="13"/>
      <c r="J10" s="14">
        <f>H10*I10</f>
        <v>0</v>
      </c>
    </row>
    <row r="11" spans="1:10" s="2" customFormat="1" ht="12.75">
      <c r="B11" s="181" t="s">
        <v>0</v>
      </c>
      <c r="C11" s="182"/>
      <c r="D11" s="182"/>
      <c r="E11" s="182"/>
      <c r="F11" s="182"/>
      <c r="G11" s="182"/>
      <c r="H11" s="182"/>
      <c r="I11" s="182"/>
      <c r="J11" s="1">
        <f>SUM(J10:J10)</f>
        <v>0</v>
      </c>
    </row>
    <row r="12" spans="1:10" s="2" customFormat="1" ht="42" customHeight="1">
      <c r="B12" s="3" t="s">
        <v>1</v>
      </c>
      <c r="C12" s="183" t="s">
        <v>2</v>
      </c>
      <c r="D12" s="184"/>
      <c r="E12" s="184"/>
      <c r="F12" s="184"/>
      <c r="G12" s="184"/>
      <c r="H12" s="184"/>
      <c r="I12" s="184"/>
      <c r="J12" s="184"/>
    </row>
    <row r="13" spans="1:10" s="2" customFormat="1" ht="42" customHeight="1">
      <c r="B13" s="3" t="s">
        <v>3</v>
      </c>
      <c r="C13" s="165" t="s">
        <v>4</v>
      </c>
      <c r="D13" s="166"/>
      <c r="E13" s="166"/>
      <c r="F13" s="166"/>
      <c r="G13" s="166"/>
      <c r="H13" s="166"/>
      <c r="I13" s="166"/>
      <c r="J13" s="166"/>
    </row>
    <row r="14" spans="1:10" s="2" customFormat="1" ht="68.25" customHeight="1">
      <c r="B14" s="3" t="s">
        <v>5</v>
      </c>
      <c r="C14" s="168" t="s">
        <v>6</v>
      </c>
      <c r="D14" s="166"/>
      <c r="E14" s="166"/>
      <c r="F14" s="166"/>
      <c r="G14" s="166"/>
      <c r="H14" s="166"/>
      <c r="I14" s="166"/>
      <c r="J14" s="166"/>
    </row>
    <row r="16" spans="1:10" s="43" customFormat="1" ht="11.25" customHeight="1">
      <c r="A16" s="23"/>
      <c r="B16" s="23" t="s">
        <v>26</v>
      </c>
      <c r="C16" s="4"/>
      <c r="D16" s="4"/>
      <c r="E16" s="4"/>
      <c r="F16" s="4"/>
      <c r="G16" s="4"/>
      <c r="H16" s="4"/>
      <c r="I16" s="4"/>
      <c r="J16" s="4"/>
    </row>
    <row r="17" spans="1:10" s="43" customFormat="1" ht="15" customHeight="1">
      <c r="A17" s="24"/>
      <c r="B17" s="24"/>
      <c r="C17" s="44"/>
      <c r="D17" s="25"/>
      <c r="E17" s="25"/>
      <c r="F17" s="25"/>
      <c r="G17" s="20"/>
      <c r="H17" s="20"/>
      <c r="I17" s="20"/>
      <c r="J17" s="44"/>
    </row>
    <row r="18" spans="1:10">
      <c r="B18" s="74" t="s">
        <v>19</v>
      </c>
      <c r="C18" s="70" t="s">
        <v>139</v>
      </c>
      <c r="D18" s="71"/>
      <c r="E18" s="28"/>
      <c r="F18" s="72"/>
      <c r="G18" s="19"/>
      <c r="H18" s="15"/>
      <c r="I18" s="15"/>
      <c r="J18" s="15"/>
    </row>
    <row r="19" spans="1:10" ht="18" customHeight="1">
      <c r="B19" s="74" t="s">
        <v>20</v>
      </c>
      <c r="C19" s="71" t="s">
        <v>212</v>
      </c>
      <c r="D19" s="71"/>
      <c r="E19" s="28"/>
      <c r="F19" s="72"/>
      <c r="G19" s="19"/>
      <c r="H19" s="15"/>
      <c r="I19" s="15"/>
      <c r="J19" s="15"/>
    </row>
    <row r="20" spans="1:10" ht="44.25" customHeight="1">
      <c r="B20" s="74" t="s">
        <v>21</v>
      </c>
      <c r="C20" s="167" t="s">
        <v>68</v>
      </c>
      <c r="D20" s="167"/>
      <c r="E20" s="167"/>
      <c r="F20" s="167"/>
      <c r="G20" s="167"/>
      <c r="H20" s="167"/>
      <c r="I20" s="167"/>
      <c r="J20" s="167"/>
    </row>
    <row r="21" spans="1:10" ht="30" customHeight="1">
      <c r="B21" s="74" t="s">
        <v>22</v>
      </c>
      <c r="C21" s="167" t="s">
        <v>69</v>
      </c>
      <c r="D21" s="167"/>
      <c r="E21" s="167"/>
      <c r="F21" s="167"/>
      <c r="G21" s="167"/>
      <c r="H21" s="167"/>
      <c r="I21" s="167"/>
      <c r="J21" s="167"/>
    </row>
    <row r="22" spans="1:10">
      <c r="B22" s="74" t="s">
        <v>23</v>
      </c>
      <c r="C22" s="27" t="s">
        <v>197</v>
      </c>
      <c r="D22" s="25"/>
      <c r="E22" s="28"/>
      <c r="F22" s="72"/>
      <c r="G22" s="72"/>
      <c r="H22" s="15"/>
      <c r="I22" s="15"/>
      <c r="J22" s="15"/>
    </row>
    <row r="23" spans="1:10">
      <c r="B23" s="74" t="s">
        <v>24</v>
      </c>
      <c r="C23" s="46" t="s">
        <v>174</v>
      </c>
      <c r="D23" s="31"/>
      <c r="E23" s="31"/>
      <c r="F23" s="31"/>
      <c r="G23" s="31"/>
      <c r="H23" s="16"/>
      <c r="I23" s="16"/>
      <c r="J23" s="16"/>
    </row>
    <row r="24" spans="1:10" ht="15" customHeight="1">
      <c r="B24" s="74" t="s">
        <v>25</v>
      </c>
      <c r="C24" s="29" t="s">
        <v>71</v>
      </c>
      <c r="D24" s="30" t="s">
        <v>72</v>
      </c>
    </row>
    <row r="25" spans="1:10" s="43" customFormat="1" ht="15.75" customHeight="1">
      <c r="B25" s="74"/>
      <c r="I25" s="20"/>
      <c r="J25" s="44"/>
    </row>
    <row r="26" spans="1:10" s="43" customFormat="1" ht="15.75" customHeight="1">
      <c r="B26" s="74"/>
      <c r="I26" s="20"/>
      <c r="J26" s="44"/>
    </row>
    <row r="27" spans="1:10" s="43" customFormat="1" ht="15.75" customHeight="1">
      <c r="B27" s="74"/>
      <c r="C27" s="44"/>
      <c r="D27" s="25"/>
      <c r="E27" s="25"/>
      <c r="F27" s="25"/>
      <c r="G27" s="20"/>
      <c r="H27" s="20"/>
      <c r="I27" s="20"/>
      <c r="J27" s="44"/>
    </row>
    <row r="28" spans="1:10" s="43" customFormat="1" ht="15.75" customHeight="1">
      <c r="B28" s="74"/>
      <c r="C28" s="44"/>
      <c r="D28" s="25"/>
      <c r="E28" s="25"/>
      <c r="F28" s="25"/>
      <c r="G28" s="20"/>
      <c r="H28" s="20"/>
      <c r="I28" s="20"/>
      <c r="J28" s="44"/>
    </row>
    <row r="29" spans="1:10">
      <c r="B29" s="74"/>
    </row>
  </sheetData>
  <mergeCells count="20">
    <mergeCell ref="B11:I11"/>
    <mergeCell ref="C12:J12"/>
    <mergeCell ref="E8:E9"/>
    <mergeCell ref="F8:F9"/>
    <mergeCell ref="C13:J13"/>
    <mergeCell ref="C20:J20"/>
    <mergeCell ref="C21:J21"/>
    <mergeCell ref="C14:J1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J29"/>
  <sheetViews>
    <sheetView view="pageBreakPreview" zoomScale="80" zoomScaleNormal="100" zoomScaleSheetLayoutView="80" workbookViewId="0">
      <selection activeCell="A19" sqref="A19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1" t="str">
        <f ca="1">MID(CELL("nazwa_pliku",A1),FIND("]",CELL("nazwa_pliku",A1),1)+1,100)</f>
        <v>Część 02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s="2" customFormat="1" ht="12.75">
      <c r="A5" s="171" t="s">
        <v>83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19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78" customHeight="1">
      <c r="B10" s="82" t="s">
        <v>19</v>
      </c>
      <c r="C10" s="33" t="s">
        <v>32</v>
      </c>
      <c r="D10" s="40" t="s">
        <v>33</v>
      </c>
      <c r="E10" s="11"/>
      <c r="F10" s="11"/>
      <c r="G10" s="130" t="s">
        <v>35</v>
      </c>
      <c r="H10" s="131">
        <v>4</v>
      </c>
      <c r="I10" s="13"/>
      <c r="J10" s="14">
        <f>H10*I10</f>
        <v>0</v>
      </c>
    </row>
    <row r="11" spans="1:10" s="2" customFormat="1" ht="77.25" customHeight="1">
      <c r="B11" s="9" t="s">
        <v>20</v>
      </c>
      <c r="C11" s="34" t="s">
        <v>32</v>
      </c>
      <c r="D11" s="35" t="s">
        <v>33</v>
      </c>
      <c r="E11" s="11"/>
      <c r="F11" s="11"/>
      <c r="G11" s="132" t="s">
        <v>35</v>
      </c>
      <c r="H11" s="133">
        <v>2</v>
      </c>
      <c r="I11" s="13"/>
      <c r="J11" s="14">
        <f t="shared" ref="J11" si="0">H11*I11</f>
        <v>0</v>
      </c>
    </row>
    <row r="12" spans="1:10" s="2" customFormat="1" ht="77.25" customHeight="1">
      <c r="B12" s="9" t="s">
        <v>21</v>
      </c>
      <c r="C12" s="10" t="s">
        <v>32</v>
      </c>
      <c r="D12" s="36" t="s">
        <v>34</v>
      </c>
      <c r="E12" s="11"/>
      <c r="F12" s="11"/>
      <c r="G12" s="12" t="s">
        <v>35</v>
      </c>
      <c r="H12" s="39">
        <v>4</v>
      </c>
      <c r="I12" s="13"/>
      <c r="J12" s="14">
        <f>H12*I12</f>
        <v>0</v>
      </c>
    </row>
    <row r="13" spans="1:10" s="2" customFormat="1" ht="12.75" customHeight="1">
      <c r="B13" s="181" t="s">
        <v>0</v>
      </c>
      <c r="C13" s="182"/>
      <c r="D13" s="182"/>
      <c r="E13" s="182"/>
      <c r="F13" s="182"/>
      <c r="G13" s="182"/>
      <c r="H13" s="182"/>
      <c r="I13" s="182"/>
      <c r="J13" s="1">
        <f>SUM(J10:J12)</f>
        <v>0</v>
      </c>
    </row>
    <row r="14" spans="1:10" s="2" customFormat="1" ht="42.75" customHeight="1">
      <c r="B14" s="3" t="s">
        <v>1</v>
      </c>
      <c r="C14" s="183" t="s">
        <v>2</v>
      </c>
      <c r="D14" s="187"/>
      <c r="E14" s="187"/>
      <c r="F14" s="187"/>
      <c r="G14" s="187"/>
      <c r="H14" s="187"/>
      <c r="I14" s="187"/>
      <c r="J14" s="187"/>
    </row>
    <row r="15" spans="1:10" s="2" customFormat="1" ht="47.25" customHeight="1">
      <c r="B15" s="3" t="s">
        <v>3</v>
      </c>
      <c r="C15" s="165" t="s">
        <v>4</v>
      </c>
      <c r="D15" s="166"/>
      <c r="E15" s="166"/>
      <c r="F15" s="166"/>
      <c r="G15" s="166"/>
      <c r="H15" s="166"/>
      <c r="I15" s="166"/>
      <c r="J15" s="166"/>
    </row>
    <row r="17" spans="1:10" s="43" customFormat="1" ht="11.25" customHeight="1">
      <c r="A17" s="23"/>
      <c r="B17" s="23" t="s">
        <v>26</v>
      </c>
      <c r="C17" s="4"/>
      <c r="D17" s="4"/>
      <c r="E17" s="4"/>
      <c r="F17" s="4"/>
      <c r="G17" s="4"/>
      <c r="H17" s="4"/>
      <c r="I17" s="4"/>
      <c r="J17" s="4"/>
    </row>
    <row r="18" spans="1:10" s="43" customFormat="1" ht="15" customHeight="1">
      <c r="A18" s="24"/>
      <c r="B18" s="24"/>
      <c r="C18" s="44"/>
      <c r="D18" s="25"/>
      <c r="E18" s="25"/>
      <c r="F18" s="25"/>
      <c r="G18" s="20"/>
      <c r="H18" s="20"/>
      <c r="I18" s="20"/>
      <c r="J18" s="44"/>
    </row>
    <row r="19" spans="1:10" ht="35.25" customHeight="1">
      <c r="B19" s="74" t="s">
        <v>19</v>
      </c>
      <c r="C19" s="167" t="s">
        <v>36</v>
      </c>
      <c r="D19" s="167"/>
      <c r="E19" s="167"/>
      <c r="F19" s="167"/>
      <c r="G19" s="167"/>
      <c r="H19" s="167"/>
      <c r="I19" s="167"/>
      <c r="J19" s="167"/>
    </row>
    <row r="20" spans="1:10" ht="33.75" customHeight="1">
      <c r="B20" s="74" t="s">
        <v>20</v>
      </c>
      <c r="C20" s="167" t="s">
        <v>223</v>
      </c>
      <c r="D20" s="167"/>
      <c r="E20" s="167"/>
      <c r="F20" s="167"/>
      <c r="G20" s="167"/>
      <c r="H20" s="167"/>
      <c r="I20" s="167"/>
      <c r="J20" s="167"/>
    </row>
    <row r="21" spans="1:10" ht="47.25" customHeight="1">
      <c r="B21" s="74" t="s">
        <v>21</v>
      </c>
      <c r="C21" s="167" t="s">
        <v>37</v>
      </c>
      <c r="D21" s="167"/>
      <c r="E21" s="167"/>
      <c r="F21" s="167"/>
      <c r="G21" s="167"/>
      <c r="H21" s="167"/>
      <c r="I21" s="167"/>
      <c r="J21" s="167"/>
    </row>
    <row r="22" spans="1:10" ht="33.75" customHeight="1">
      <c r="B22" s="74" t="s">
        <v>22</v>
      </c>
      <c r="C22" s="186" t="s">
        <v>213</v>
      </c>
      <c r="D22" s="186"/>
      <c r="E22" s="186"/>
      <c r="F22" s="186"/>
      <c r="G22" s="186"/>
      <c r="H22" s="186"/>
      <c r="I22" s="46"/>
      <c r="J22" s="46"/>
    </row>
    <row r="23" spans="1:10" ht="16.5" customHeight="1">
      <c r="B23" s="74" t="s">
        <v>23</v>
      </c>
      <c r="C23" s="31" t="s">
        <v>30</v>
      </c>
      <c r="D23" s="46" t="s">
        <v>38</v>
      </c>
    </row>
    <row r="24" spans="1:10">
      <c r="B24" s="124"/>
      <c r="C24" s="2"/>
      <c r="D24" s="46" t="s">
        <v>39</v>
      </c>
    </row>
    <row r="25" spans="1:10">
      <c r="B25" s="124"/>
      <c r="C25" s="2"/>
      <c r="D25" s="46" t="s">
        <v>40</v>
      </c>
    </row>
    <row r="26" spans="1:10" s="43" customFormat="1" ht="15" customHeight="1">
      <c r="B26" s="74"/>
      <c r="I26" s="20"/>
      <c r="J26" s="44"/>
    </row>
    <row r="27" spans="1:10" s="43" customFormat="1" ht="15" customHeight="1">
      <c r="B27" s="74"/>
      <c r="I27" s="20"/>
      <c r="J27" s="44"/>
    </row>
    <row r="28" spans="1:10" s="43" customFormat="1" ht="15" customHeight="1">
      <c r="B28" s="74"/>
      <c r="C28" s="44"/>
      <c r="D28" s="25"/>
      <c r="E28" s="25"/>
      <c r="F28" s="25"/>
      <c r="G28" s="20"/>
      <c r="H28" s="20"/>
      <c r="I28" s="20"/>
      <c r="J28" s="44"/>
    </row>
    <row r="29" spans="1:10" s="43" customFormat="1" ht="15" customHeight="1">
      <c r="B29" s="74"/>
      <c r="C29" s="44"/>
      <c r="D29" s="25"/>
      <c r="E29" s="25"/>
      <c r="F29" s="25"/>
      <c r="G29" s="20"/>
      <c r="H29" s="20"/>
      <c r="I29" s="20"/>
      <c r="J29" s="44"/>
    </row>
  </sheetData>
  <mergeCells count="21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2:H22"/>
    <mergeCell ref="A5:J5"/>
    <mergeCell ref="C19:J19"/>
    <mergeCell ref="C20:J20"/>
    <mergeCell ref="C21:J21"/>
    <mergeCell ref="B13:I13"/>
    <mergeCell ref="C14:J14"/>
    <mergeCell ref="C15:J15"/>
  </mergeCells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J35"/>
  <sheetViews>
    <sheetView view="pageBreakPreview" zoomScale="80" zoomScaleNormal="100" zoomScaleSheetLayoutView="8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1" t="str">
        <f ca="1">MID(CELL("nazwa_pliku",A1),FIND("]",CELL("nazwa_pliku",A1),1)+1,100)</f>
        <v>Część 03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s="2" customFormat="1" ht="12.75">
      <c r="A5" s="171" t="s">
        <v>84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2" t="str">
        <f>HYPERLINK("#'Suma'!A1","wstecz")</f>
        <v>wstecz</v>
      </c>
      <c r="B6" s="123"/>
      <c r="C6" s="123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45" customHeight="1">
      <c r="B10" s="9" t="s">
        <v>19</v>
      </c>
      <c r="C10" s="48" t="s">
        <v>195</v>
      </c>
      <c r="D10" s="49" t="s">
        <v>44</v>
      </c>
      <c r="E10" s="11"/>
      <c r="F10" s="11"/>
      <c r="G10" s="12" t="s">
        <v>48</v>
      </c>
      <c r="H10" s="22">
        <v>1</v>
      </c>
      <c r="I10" s="13"/>
      <c r="J10" s="14">
        <f t="shared" ref="J10:J17" si="0">H10*I10</f>
        <v>0</v>
      </c>
    </row>
    <row r="11" spans="1:10" s="2" customFormat="1" ht="45" customHeight="1">
      <c r="B11" s="9" t="s">
        <v>20</v>
      </c>
      <c r="C11" s="48" t="s">
        <v>195</v>
      </c>
      <c r="D11" s="49" t="s">
        <v>44</v>
      </c>
      <c r="E11" s="11"/>
      <c r="F11" s="11"/>
      <c r="G11" s="12" t="s">
        <v>48</v>
      </c>
      <c r="H11" s="53">
        <v>1</v>
      </c>
      <c r="I11" s="13"/>
      <c r="J11" s="14">
        <f t="shared" si="0"/>
        <v>0</v>
      </c>
    </row>
    <row r="12" spans="1:10" s="2" customFormat="1" ht="114.75">
      <c r="B12" s="9" t="s">
        <v>21</v>
      </c>
      <c r="C12" s="33" t="s">
        <v>45</v>
      </c>
      <c r="D12" s="51" t="s">
        <v>210</v>
      </c>
      <c r="E12" s="11"/>
      <c r="F12" s="11"/>
      <c r="G12" s="12" t="s">
        <v>201</v>
      </c>
      <c r="H12" s="54">
        <v>2</v>
      </c>
      <c r="I12" s="13"/>
      <c r="J12" s="14">
        <f t="shared" ref="J12:J15" si="1">H12*I12</f>
        <v>0</v>
      </c>
    </row>
    <row r="13" spans="1:10" s="2" customFormat="1" ht="114.75">
      <c r="B13" s="9" t="s">
        <v>22</v>
      </c>
      <c r="C13" s="48" t="s">
        <v>45</v>
      </c>
      <c r="D13" s="49" t="s">
        <v>210</v>
      </c>
      <c r="E13" s="11"/>
      <c r="F13" s="11"/>
      <c r="G13" s="12" t="s">
        <v>201</v>
      </c>
      <c r="H13" s="55">
        <v>1</v>
      </c>
      <c r="I13" s="13"/>
      <c r="J13" s="14">
        <f t="shared" si="1"/>
        <v>0</v>
      </c>
    </row>
    <row r="14" spans="1:10" s="2" customFormat="1" ht="102">
      <c r="B14" s="9" t="s">
        <v>23</v>
      </c>
      <c r="C14" s="139" t="s">
        <v>196</v>
      </c>
      <c r="D14" s="52" t="s">
        <v>200</v>
      </c>
      <c r="E14" s="11"/>
      <c r="F14" s="11"/>
      <c r="G14" s="12" t="s">
        <v>50</v>
      </c>
      <c r="H14" s="54">
        <v>4</v>
      </c>
      <c r="I14" s="13"/>
      <c r="J14" s="14">
        <f t="shared" si="1"/>
        <v>0</v>
      </c>
    </row>
    <row r="15" spans="1:10" s="2" customFormat="1" ht="102">
      <c r="B15" s="9" t="s">
        <v>24</v>
      </c>
      <c r="C15" s="48" t="s">
        <v>196</v>
      </c>
      <c r="D15" s="49" t="s">
        <v>200</v>
      </c>
      <c r="E15" s="11"/>
      <c r="F15" s="11"/>
      <c r="G15" s="12" t="s">
        <v>50</v>
      </c>
      <c r="H15" s="53">
        <v>2</v>
      </c>
      <c r="I15" s="13"/>
      <c r="J15" s="14">
        <f t="shared" si="1"/>
        <v>0</v>
      </c>
    </row>
    <row r="16" spans="1:10" s="2" customFormat="1" ht="89.25">
      <c r="B16" s="9" t="s">
        <v>25</v>
      </c>
      <c r="C16" s="137" t="s">
        <v>46</v>
      </c>
      <c r="D16" s="50" t="s">
        <v>47</v>
      </c>
      <c r="E16" s="11"/>
      <c r="F16" s="11"/>
      <c r="G16" s="12" t="s">
        <v>51</v>
      </c>
      <c r="H16" s="53">
        <v>1</v>
      </c>
      <c r="I16" s="13"/>
      <c r="J16" s="14">
        <f t="shared" si="0"/>
        <v>0</v>
      </c>
    </row>
    <row r="17" spans="1:10" s="2" customFormat="1" ht="89.25">
      <c r="B17" s="9" t="s">
        <v>29</v>
      </c>
      <c r="C17" s="33" t="s">
        <v>46</v>
      </c>
      <c r="D17" s="51" t="s">
        <v>47</v>
      </c>
      <c r="E17" s="11"/>
      <c r="F17" s="11"/>
      <c r="G17" s="12" t="s">
        <v>51</v>
      </c>
      <c r="H17" s="54">
        <v>2</v>
      </c>
      <c r="I17" s="13"/>
      <c r="J17" s="14">
        <f t="shared" si="0"/>
        <v>0</v>
      </c>
    </row>
    <row r="18" spans="1:10" s="2" customFormat="1" ht="12.75">
      <c r="B18" s="181" t="s">
        <v>0</v>
      </c>
      <c r="C18" s="182"/>
      <c r="D18" s="182"/>
      <c r="E18" s="182"/>
      <c r="F18" s="182"/>
      <c r="G18" s="182"/>
      <c r="H18" s="182"/>
      <c r="I18" s="182"/>
      <c r="J18" s="1">
        <f>SUM(J10:J17)</f>
        <v>0</v>
      </c>
    </row>
    <row r="19" spans="1:10" s="2" customFormat="1" ht="44.25" customHeight="1">
      <c r="B19" s="3" t="s">
        <v>1</v>
      </c>
      <c r="C19" s="183" t="s">
        <v>2</v>
      </c>
      <c r="D19" s="184"/>
      <c r="E19" s="184"/>
      <c r="F19" s="184"/>
      <c r="G19" s="184"/>
      <c r="H19" s="184"/>
      <c r="I19" s="184"/>
      <c r="J19" s="184"/>
    </row>
    <row r="20" spans="1:10" s="2" customFormat="1" ht="40.5" customHeight="1">
      <c r="B20" s="3" t="s">
        <v>3</v>
      </c>
      <c r="C20" s="165" t="s">
        <v>4</v>
      </c>
      <c r="D20" s="166"/>
      <c r="E20" s="166"/>
      <c r="F20" s="166"/>
      <c r="G20" s="166"/>
      <c r="H20" s="166"/>
      <c r="I20" s="166"/>
      <c r="J20" s="166"/>
    </row>
    <row r="21" spans="1:10" ht="9" customHeight="1"/>
    <row r="22" spans="1:10" s="43" customFormat="1" ht="11.25" customHeight="1">
      <c r="A22" s="23"/>
      <c r="B22" s="23" t="s">
        <v>26</v>
      </c>
      <c r="C22" s="4"/>
      <c r="D22" s="4"/>
      <c r="E22" s="4"/>
      <c r="F22" s="4"/>
      <c r="G22" s="4"/>
      <c r="H22" s="4"/>
      <c r="I22" s="4"/>
      <c r="J22" s="4"/>
    </row>
    <row r="23" spans="1:10" s="43" customFormat="1" ht="9" customHeight="1">
      <c r="A23" s="24"/>
      <c r="B23" s="24"/>
      <c r="C23" s="44"/>
      <c r="D23" s="25"/>
      <c r="E23" s="25"/>
      <c r="F23" s="25"/>
      <c r="G23" s="20"/>
      <c r="H23" s="20"/>
      <c r="I23" s="20"/>
      <c r="J23" s="44"/>
    </row>
    <row r="24" spans="1:10" ht="45.75" customHeight="1">
      <c r="B24" s="74" t="s">
        <v>19</v>
      </c>
      <c r="C24" s="167" t="s">
        <v>36</v>
      </c>
      <c r="D24" s="167"/>
      <c r="E24" s="167"/>
      <c r="F24" s="167"/>
      <c r="G24" s="167"/>
      <c r="H24" s="167"/>
      <c r="I24" s="167"/>
      <c r="J24" s="167"/>
    </row>
    <row r="25" spans="1:10" ht="39" customHeight="1">
      <c r="B25" s="74" t="s">
        <v>20</v>
      </c>
      <c r="C25" s="167" t="s">
        <v>222</v>
      </c>
      <c r="D25" s="167"/>
      <c r="E25" s="167"/>
      <c r="F25" s="167"/>
      <c r="G25" s="167"/>
      <c r="H25" s="167"/>
      <c r="I25" s="167"/>
      <c r="J25" s="167"/>
    </row>
    <row r="26" spans="1:10">
      <c r="B26" s="74" t="s">
        <v>21</v>
      </c>
      <c r="C26" s="56" t="s">
        <v>178</v>
      </c>
      <c r="D26" s="57"/>
      <c r="E26" s="58"/>
      <c r="F26" s="59"/>
      <c r="G26" s="60"/>
      <c r="H26" s="60"/>
      <c r="I26" s="60"/>
      <c r="J26" s="60"/>
    </row>
    <row r="27" spans="1:10">
      <c r="B27" s="74" t="s">
        <v>22</v>
      </c>
      <c r="C27" s="188" t="s">
        <v>52</v>
      </c>
      <c r="D27" s="188"/>
      <c r="E27" s="188"/>
      <c r="F27" s="188"/>
      <c r="G27" s="188"/>
      <c r="H27" s="188"/>
      <c r="I27" s="188"/>
      <c r="J27" s="188"/>
    </row>
    <row r="28" spans="1:10">
      <c r="B28" s="74" t="s">
        <v>23</v>
      </c>
      <c r="C28" s="188" t="s">
        <v>202</v>
      </c>
      <c r="D28" s="188"/>
      <c r="E28" s="188"/>
      <c r="F28" s="188"/>
      <c r="G28" s="60"/>
      <c r="H28" s="60"/>
      <c r="I28" s="60"/>
      <c r="J28" s="60"/>
    </row>
    <row r="29" spans="1:10">
      <c r="B29" s="74" t="s">
        <v>24</v>
      </c>
      <c r="C29" s="188" t="s">
        <v>176</v>
      </c>
      <c r="D29" s="188"/>
      <c r="E29" s="188"/>
      <c r="F29" s="188"/>
      <c r="G29" s="60"/>
      <c r="H29" s="60"/>
      <c r="I29" s="60"/>
      <c r="J29" s="60"/>
    </row>
    <row r="30" spans="1:10" ht="15" customHeight="1">
      <c r="B30" s="74" t="s">
        <v>25</v>
      </c>
      <c r="C30" s="29" t="s">
        <v>30</v>
      </c>
      <c r="D30" s="26" t="s">
        <v>181</v>
      </c>
    </row>
    <row r="31" spans="1:10" ht="15" customHeight="1">
      <c r="B31" s="74"/>
      <c r="C31" s="61"/>
      <c r="D31" s="26" t="s">
        <v>177</v>
      </c>
    </row>
    <row r="32" spans="1:10" s="43" customFormat="1" ht="14.25" customHeight="1">
      <c r="B32" s="74"/>
      <c r="I32" s="20"/>
      <c r="J32" s="44"/>
    </row>
    <row r="33" spans="2:10" s="43" customFormat="1" ht="15" customHeight="1">
      <c r="B33" s="74"/>
      <c r="I33" s="20"/>
      <c r="J33" s="44"/>
    </row>
    <row r="34" spans="2:10" s="43" customFormat="1" ht="15" customHeight="1">
      <c r="B34" s="74"/>
      <c r="C34" s="44"/>
      <c r="D34" s="25"/>
      <c r="E34" s="25"/>
      <c r="F34" s="25"/>
      <c r="G34" s="20"/>
      <c r="H34" s="20"/>
      <c r="I34" s="20"/>
      <c r="J34" s="44"/>
    </row>
    <row r="35" spans="2:10" s="43" customFormat="1" ht="15" customHeight="1">
      <c r="B35" s="74"/>
      <c r="C35" s="44"/>
      <c r="D35" s="25"/>
      <c r="E35" s="25"/>
      <c r="F35" s="25"/>
      <c r="G35" s="20"/>
      <c r="H35" s="20"/>
      <c r="I35" s="20"/>
      <c r="J35" s="44"/>
    </row>
  </sheetData>
  <autoFilter ref="A3:J20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C25:J25"/>
    <mergeCell ref="F8:F9"/>
    <mergeCell ref="B18:I18"/>
    <mergeCell ref="C19:J19"/>
    <mergeCell ref="C20:J20"/>
    <mergeCell ref="C24:J24"/>
    <mergeCell ref="C27:J27"/>
    <mergeCell ref="C28:F28"/>
    <mergeCell ref="C29:F2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36"/>
  <sheetViews>
    <sheetView view="pageBreakPreview" zoomScale="80" zoomScaleNormal="80" zoomScaleSheetLayoutView="8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5" customHeight="1">
      <c r="A4" s="170" t="str">
        <f ca="1">MID(CELL("nazwa_pliku",A1),FIND("]",CELL("nazwa_pliku",A1),1)+1,100)</f>
        <v>Część 04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85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53</v>
      </c>
      <c r="H7" s="176" t="s">
        <v>54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132.75" customHeight="1">
      <c r="B10" s="192" t="s">
        <v>19</v>
      </c>
      <c r="C10" s="189" t="s">
        <v>55</v>
      </c>
      <c r="D10" s="190" t="s">
        <v>203</v>
      </c>
      <c r="E10" s="11"/>
      <c r="F10" s="11"/>
      <c r="G10" s="62" t="s">
        <v>198</v>
      </c>
      <c r="H10" s="134">
        <v>6</v>
      </c>
      <c r="I10" s="13"/>
      <c r="J10" s="14">
        <f t="shared" ref="J10:J11" si="0">H10*I10</f>
        <v>0</v>
      </c>
    </row>
    <row r="11" spans="1:10" s="2" customFormat="1" ht="132.75" customHeight="1">
      <c r="B11" s="193"/>
      <c r="C11" s="189"/>
      <c r="D11" s="191"/>
      <c r="E11" s="11"/>
      <c r="F11" s="11"/>
      <c r="G11" s="135" t="s">
        <v>199</v>
      </c>
      <c r="H11" s="131">
        <v>8</v>
      </c>
      <c r="I11" s="13"/>
      <c r="J11" s="14">
        <f t="shared" si="0"/>
        <v>0</v>
      </c>
    </row>
    <row r="12" spans="1:10" s="2" customFormat="1" ht="261.75" customHeight="1">
      <c r="B12" s="9" t="s">
        <v>20</v>
      </c>
      <c r="C12" s="10" t="s">
        <v>55</v>
      </c>
      <c r="D12" s="36" t="s">
        <v>183</v>
      </c>
      <c r="E12" s="11"/>
      <c r="F12" s="11"/>
      <c r="G12" s="64" t="s">
        <v>199</v>
      </c>
      <c r="H12" s="63">
        <v>12</v>
      </c>
      <c r="I12" s="13"/>
      <c r="J12" s="14">
        <f t="shared" ref="J12:J13" si="1">H12*I12</f>
        <v>0</v>
      </c>
    </row>
    <row r="13" spans="1:10" s="2" customFormat="1" ht="255.75" customHeight="1">
      <c r="B13" s="9" t="s">
        <v>21</v>
      </c>
      <c r="C13" s="10" t="s">
        <v>55</v>
      </c>
      <c r="D13" s="36" t="s">
        <v>194</v>
      </c>
      <c r="E13" s="11"/>
      <c r="F13" s="11"/>
      <c r="G13" s="12" t="s">
        <v>199</v>
      </c>
      <c r="H13" s="63">
        <v>8</v>
      </c>
      <c r="I13" s="13"/>
      <c r="J13" s="14">
        <f t="shared" si="1"/>
        <v>0</v>
      </c>
    </row>
    <row r="14" spans="1:10" s="2" customFormat="1" ht="12.75">
      <c r="B14" s="181" t="s">
        <v>0</v>
      </c>
      <c r="C14" s="182"/>
      <c r="D14" s="182"/>
      <c r="E14" s="182"/>
      <c r="F14" s="182"/>
      <c r="G14" s="182"/>
      <c r="H14" s="182"/>
      <c r="I14" s="182"/>
      <c r="J14" s="1">
        <f>SUM(J10:J13)</f>
        <v>0</v>
      </c>
    </row>
    <row r="15" spans="1:10" s="2" customFormat="1" ht="44.25" customHeight="1">
      <c r="B15" s="3" t="s">
        <v>1</v>
      </c>
      <c r="C15" s="183" t="s">
        <v>2</v>
      </c>
      <c r="D15" s="184"/>
      <c r="E15" s="184"/>
      <c r="F15" s="184"/>
      <c r="G15" s="184"/>
      <c r="H15" s="184"/>
      <c r="I15" s="184"/>
      <c r="J15" s="184"/>
    </row>
    <row r="16" spans="1:10" s="2" customFormat="1" ht="45.75" customHeight="1">
      <c r="B16" s="3" t="s">
        <v>3</v>
      </c>
      <c r="C16" s="165" t="s">
        <v>4</v>
      </c>
      <c r="D16" s="166"/>
      <c r="E16" s="166"/>
      <c r="F16" s="166"/>
      <c r="G16" s="166"/>
      <c r="H16" s="166"/>
      <c r="I16" s="166"/>
      <c r="J16" s="166"/>
    </row>
    <row r="17" spans="1:10" s="2" customFormat="1" ht="82.5" customHeight="1">
      <c r="B17" s="3" t="s">
        <v>5</v>
      </c>
      <c r="C17" s="168" t="s">
        <v>56</v>
      </c>
      <c r="D17" s="166"/>
      <c r="E17" s="166"/>
      <c r="F17" s="166"/>
      <c r="G17" s="166"/>
      <c r="H17" s="166"/>
      <c r="I17" s="166"/>
      <c r="J17" s="166"/>
    </row>
    <row r="19" spans="1:10">
      <c r="A19" s="23"/>
      <c r="B19" s="23" t="s">
        <v>26</v>
      </c>
      <c r="C19" s="4"/>
      <c r="D19" s="4"/>
      <c r="E19" s="4"/>
      <c r="F19" s="4"/>
      <c r="G19" s="4"/>
      <c r="H19" s="4"/>
      <c r="I19" s="4"/>
      <c r="J19" s="4"/>
    </row>
    <row r="20" spans="1:10">
      <c r="A20" s="24"/>
      <c r="B20" s="24"/>
      <c r="C20" s="44"/>
      <c r="D20" s="25"/>
      <c r="E20" s="25"/>
      <c r="F20" s="25"/>
      <c r="G20" s="20"/>
      <c r="H20" s="20"/>
      <c r="I20" s="20"/>
      <c r="J20" s="44"/>
    </row>
    <row r="21" spans="1:10" ht="37.5" customHeight="1">
      <c r="B21" s="74" t="s">
        <v>19</v>
      </c>
      <c r="C21" s="167" t="s">
        <v>57</v>
      </c>
      <c r="D21" s="167"/>
      <c r="E21" s="167"/>
      <c r="F21" s="167"/>
      <c r="G21" s="167"/>
      <c r="H21" s="167"/>
      <c r="I21" s="167"/>
      <c r="J21" s="167"/>
    </row>
    <row r="22" spans="1:10">
      <c r="B22" s="74" t="s">
        <v>20</v>
      </c>
      <c r="C22" s="167" t="s">
        <v>58</v>
      </c>
      <c r="D22" s="167"/>
      <c r="E22" s="167"/>
      <c r="F22" s="167"/>
      <c r="G22" s="167"/>
      <c r="H22" s="167"/>
      <c r="I22" s="167"/>
      <c r="J22" s="167"/>
    </row>
    <row r="23" spans="1:10">
      <c r="B23" s="74"/>
      <c r="C23" s="32" t="s">
        <v>59</v>
      </c>
      <c r="D23" s="32"/>
      <c r="E23" s="32"/>
      <c r="F23" s="32"/>
      <c r="G23" s="32"/>
      <c r="H23" s="32"/>
      <c r="I23" s="32"/>
      <c r="J23" s="32"/>
    </row>
    <row r="24" spans="1:10">
      <c r="B24" s="74"/>
      <c r="C24" s="32" t="s">
        <v>60</v>
      </c>
      <c r="D24" s="32"/>
      <c r="E24" s="32"/>
      <c r="F24" s="32"/>
      <c r="G24" s="32"/>
      <c r="H24" s="32"/>
      <c r="I24" s="32"/>
      <c r="J24" s="32"/>
    </row>
    <row r="25" spans="1:10">
      <c r="B25" s="74"/>
      <c r="C25" s="32" t="s">
        <v>61</v>
      </c>
      <c r="D25" s="32"/>
      <c r="E25" s="32"/>
      <c r="F25" s="32"/>
      <c r="G25" s="32"/>
      <c r="H25" s="32"/>
      <c r="I25" s="32"/>
      <c r="J25" s="32"/>
    </row>
    <row r="26" spans="1:10">
      <c r="B26" s="74"/>
      <c r="C26" s="17" t="s">
        <v>62</v>
      </c>
      <c r="D26" s="32"/>
      <c r="E26" s="32"/>
      <c r="F26" s="32"/>
      <c r="G26" s="32"/>
      <c r="H26" s="32"/>
      <c r="I26" s="32"/>
      <c r="J26" s="32"/>
    </row>
    <row r="27" spans="1:10">
      <c r="B27" s="74"/>
      <c r="C27" s="17" t="s">
        <v>63</v>
      </c>
      <c r="D27" s="32"/>
      <c r="E27" s="32"/>
      <c r="F27" s="32"/>
      <c r="G27" s="32"/>
      <c r="H27" s="32"/>
      <c r="I27" s="32"/>
      <c r="J27" s="32"/>
    </row>
    <row r="28" spans="1:10">
      <c r="B28" s="74" t="s">
        <v>21</v>
      </c>
      <c r="C28" s="47" t="s">
        <v>204</v>
      </c>
      <c r="D28" s="150"/>
      <c r="E28" s="47"/>
      <c r="F28" s="47"/>
      <c r="G28" s="47"/>
      <c r="H28" s="47"/>
      <c r="I28" s="47"/>
      <c r="J28" s="47"/>
    </row>
    <row r="29" spans="1:10" ht="34.5" customHeight="1">
      <c r="B29" s="74" t="s">
        <v>22</v>
      </c>
      <c r="C29" s="186" t="s">
        <v>167</v>
      </c>
      <c r="D29" s="186"/>
      <c r="E29" s="186"/>
      <c r="F29" s="186"/>
      <c r="G29" s="186"/>
      <c r="H29" s="186"/>
      <c r="I29" s="186"/>
      <c r="J29" s="186"/>
    </row>
    <row r="30" spans="1:10" ht="15" customHeight="1">
      <c r="B30" s="74" t="s">
        <v>23</v>
      </c>
      <c r="C30" s="31" t="s">
        <v>30</v>
      </c>
      <c r="D30" s="26" t="s">
        <v>64</v>
      </c>
    </row>
    <row r="31" spans="1:10" ht="15" customHeight="1">
      <c r="B31" s="76"/>
      <c r="C31" s="65"/>
      <c r="D31" s="26" t="s">
        <v>65</v>
      </c>
    </row>
    <row r="32" spans="1:10" ht="15" customHeight="1">
      <c r="B32" s="76"/>
      <c r="C32" s="66"/>
      <c r="D32" s="26" t="s">
        <v>40</v>
      </c>
    </row>
    <row r="33" spans="1:10">
      <c r="A33" s="43"/>
      <c r="B33" s="74"/>
      <c r="C33" s="43"/>
      <c r="D33" s="43"/>
      <c r="E33" s="43"/>
      <c r="F33" s="43"/>
      <c r="G33" s="43"/>
      <c r="H33" s="43"/>
      <c r="I33" s="20"/>
      <c r="J33" s="44"/>
    </row>
    <row r="34" spans="1:10">
      <c r="A34" s="43"/>
      <c r="B34" s="74"/>
      <c r="C34" s="43"/>
      <c r="D34" s="43"/>
      <c r="E34" s="43"/>
      <c r="F34" s="43"/>
      <c r="G34" s="43"/>
      <c r="H34" s="43"/>
      <c r="I34" s="20"/>
      <c r="J34" s="44"/>
    </row>
    <row r="35" spans="1:10">
      <c r="A35" s="43"/>
      <c r="B35" s="74"/>
      <c r="C35" s="44"/>
      <c r="D35" s="25"/>
      <c r="E35" s="25"/>
      <c r="F35" s="25"/>
      <c r="G35" s="20"/>
      <c r="H35" s="20"/>
      <c r="I35" s="20"/>
      <c r="J35" s="44"/>
    </row>
    <row r="36" spans="1:10">
      <c r="A36" s="43"/>
      <c r="B36" s="74"/>
      <c r="C36" s="44"/>
      <c r="D36" s="25"/>
      <c r="E36" s="25"/>
      <c r="F36" s="25"/>
      <c r="G36" s="20"/>
      <c r="H36" s="20"/>
      <c r="I36" s="20"/>
      <c r="J36" s="44"/>
    </row>
  </sheetData>
  <mergeCells count="24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10:C11"/>
    <mergeCell ref="D10:D11"/>
    <mergeCell ref="B14:I14"/>
    <mergeCell ref="C15:J15"/>
    <mergeCell ref="B10:B11"/>
    <mergeCell ref="C29:J29"/>
    <mergeCell ref="C22:J22"/>
    <mergeCell ref="C17:J17"/>
    <mergeCell ref="C16:J16"/>
    <mergeCell ref="C21:J21"/>
  </mergeCells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27"/>
  <sheetViews>
    <sheetView view="pageBreakPreview" zoomScale="80" zoomScaleNormal="80" zoomScaleSheetLayoutView="8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05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86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288.75" customHeight="1">
      <c r="B10" s="9" t="s">
        <v>19</v>
      </c>
      <c r="C10" s="67" t="s">
        <v>66</v>
      </c>
      <c r="D10" s="68" t="s">
        <v>175</v>
      </c>
      <c r="E10" s="11"/>
      <c r="F10" s="11"/>
      <c r="G10" s="69" t="s">
        <v>67</v>
      </c>
      <c r="H10" s="22">
        <v>1</v>
      </c>
      <c r="I10" s="13"/>
      <c r="J10" s="14">
        <f>H10*I10</f>
        <v>0</v>
      </c>
    </row>
    <row r="11" spans="1:10" s="2" customFormat="1" ht="12.75">
      <c r="B11" s="181" t="s">
        <v>0</v>
      </c>
      <c r="C11" s="182"/>
      <c r="D11" s="182"/>
      <c r="E11" s="182"/>
      <c r="F11" s="182"/>
      <c r="G11" s="182"/>
      <c r="H11" s="182"/>
      <c r="I11" s="182"/>
      <c r="J11" s="1">
        <f>SUM(J10:J10)</f>
        <v>0</v>
      </c>
    </row>
    <row r="12" spans="1:10" s="2" customFormat="1" ht="42.75" customHeight="1">
      <c r="B12" s="3" t="s">
        <v>1</v>
      </c>
      <c r="C12" s="183" t="s">
        <v>2</v>
      </c>
      <c r="D12" s="184"/>
      <c r="E12" s="184"/>
      <c r="F12" s="184"/>
      <c r="G12" s="184"/>
      <c r="H12" s="184"/>
      <c r="I12" s="184"/>
      <c r="J12" s="184"/>
    </row>
    <row r="13" spans="1:10" s="2" customFormat="1" ht="42.75" customHeight="1">
      <c r="B13" s="3" t="s">
        <v>3</v>
      </c>
      <c r="C13" s="165" t="s">
        <v>4</v>
      </c>
      <c r="D13" s="166"/>
      <c r="E13" s="166"/>
      <c r="F13" s="166"/>
      <c r="G13" s="166"/>
      <c r="H13" s="166"/>
      <c r="I13" s="166"/>
      <c r="J13" s="166"/>
    </row>
    <row r="15" spans="1:10" s="43" customFormat="1" ht="11.25" customHeight="1">
      <c r="A15" s="23"/>
      <c r="B15" s="23" t="s">
        <v>26</v>
      </c>
      <c r="C15" s="4"/>
      <c r="D15" s="4"/>
      <c r="E15" s="4"/>
      <c r="F15" s="4"/>
      <c r="G15" s="4"/>
      <c r="H15" s="4"/>
      <c r="I15" s="4"/>
      <c r="J15" s="4"/>
    </row>
    <row r="16" spans="1:10" s="43" customFormat="1" ht="15" customHeight="1">
      <c r="A16" s="24"/>
      <c r="B16" s="24"/>
      <c r="C16" s="44"/>
      <c r="D16" s="25"/>
      <c r="E16" s="25"/>
      <c r="F16" s="25"/>
      <c r="G16" s="20"/>
      <c r="H16" s="20"/>
      <c r="I16" s="20"/>
      <c r="J16" s="44"/>
    </row>
    <row r="17" spans="2:10">
      <c r="B17" s="74" t="s">
        <v>19</v>
      </c>
      <c r="C17" s="70" t="s">
        <v>214</v>
      </c>
      <c r="D17" s="71"/>
      <c r="E17" s="28"/>
      <c r="F17" s="72"/>
      <c r="G17" s="19"/>
      <c r="H17" s="15"/>
      <c r="I17" s="15"/>
      <c r="J17" s="15"/>
    </row>
    <row r="18" spans="2:10">
      <c r="B18" s="74" t="s">
        <v>20</v>
      </c>
      <c r="C18" s="71" t="s">
        <v>212</v>
      </c>
      <c r="D18" s="71"/>
      <c r="E18" s="28"/>
      <c r="F18" s="72"/>
      <c r="G18" s="19"/>
      <c r="H18" s="15"/>
      <c r="I18" s="15"/>
      <c r="J18" s="15"/>
    </row>
    <row r="19" spans="2:10" ht="45" customHeight="1">
      <c r="B19" s="74" t="s">
        <v>21</v>
      </c>
      <c r="C19" s="167" t="s">
        <v>68</v>
      </c>
      <c r="D19" s="167"/>
      <c r="E19" s="167"/>
      <c r="F19" s="167"/>
      <c r="G19" s="167"/>
      <c r="H19" s="167"/>
      <c r="I19" s="167"/>
      <c r="J19" s="167"/>
    </row>
    <row r="20" spans="2:10" ht="43.5" customHeight="1">
      <c r="B20" s="74" t="s">
        <v>22</v>
      </c>
      <c r="C20" s="167" t="s">
        <v>69</v>
      </c>
      <c r="D20" s="167"/>
      <c r="E20" s="167"/>
      <c r="F20" s="167"/>
      <c r="G20" s="167"/>
      <c r="H20" s="167"/>
      <c r="I20" s="167"/>
      <c r="J20" s="167"/>
    </row>
    <row r="21" spans="2:10">
      <c r="B21" s="74" t="s">
        <v>23</v>
      </c>
      <c r="C21" s="27" t="s">
        <v>70</v>
      </c>
      <c r="D21" s="25"/>
      <c r="E21" s="28"/>
      <c r="F21" s="72"/>
      <c r="G21" s="72"/>
      <c r="H21" s="15"/>
      <c r="I21" s="15"/>
      <c r="J21" s="15"/>
    </row>
    <row r="22" spans="2:10">
      <c r="B22" s="74" t="s">
        <v>24</v>
      </c>
      <c r="C22" s="46" t="s">
        <v>168</v>
      </c>
      <c r="D22" s="31"/>
      <c r="E22" s="31"/>
      <c r="F22" s="31"/>
      <c r="G22" s="31"/>
      <c r="H22" s="16"/>
      <c r="I22" s="16"/>
      <c r="J22" s="16"/>
    </row>
    <row r="23" spans="2:10" ht="15" customHeight="1">
      <c r="B23" s="74" t="s">
        <v>25</v>
      </c>
      <c r="C23" s="29" t="s">
        <v>71</v>
      </c>
      <c r="D23" s="30" t="s">
        <v>72</v>
      </c>
    </row>
    <row r="24" spans="2:10" s="43" customFormat="1" ht="15.75" customHeight="1">
      <c r="B24" s="74"/>
      <c r="I24" s="20"/>
      <c r="J24" s="44"/>
    </row>
    <row r="25" spans="2:10" s="43" customFormat="1" ht="15.75" customHeight="1">
      <c r="B25" s="74"/>
      <c r="I25" s="20"/>
      <c r="J25" s="44"/>
    </row>
    <row r="26" spans="2:10" s="43" customFormat="1" ht="15.75" customHeight="1">
      <c r="B26" s="74"/>
      <c r="C26" s="44"/>
      <c r="D26" s="25"/>
      <c r="E26" s="25"/>
      <c r="F26" s="25"/>
      <c r="G26" s="20"/>
      <c r="H26" s="20"/>
      <c r="I26" s="20"/>
      <c r="J26" s="44"/>
    </row>
    <row r="27" spans="2:10" s="43" customFormat="1" ht="15.75" customHeight="1">
      <c r="B27" s="74"/>
      <c r="C27" s="44"/>
      <c r="D27" s="25"/>
      <c r="E27" s="25"/>
      <c r="F27" s="25"/>
      <c r="G27" s="20"/>
      <c r="H27" s="20"/>
      <c r="I27" s="20"/>
      <c r="J27" s="44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3:J13"/>
    <mergeCell ref="C19:J19"/>
    <mergeCell ref="C20:J20"/>
    <mergeCell ref="A5:J5"/>
    <mergeCell ref="B11:I11"/>
    <mergeCell ref="C12:J12"/>
  </mergeCells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J25"/>
  <sheetViews>
    <sheetView view="pageBreakPreview" zoomScale="80" zoomScaleNormal="80" zoomScaleSheetLayoutView="8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06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87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66" customHeight="1">
      <c r="B10" s="82" t="s">
        <v>19</v>
      </c>
      <c r="C10" s="67" t="s">
        <v>73</v>
      </c>
      <c r="D10" s="152" t="s">
        <v>74</v>
      </c>
      <c r="E10" s="11"/>
      <c r="F10" s="11"/>
      <c r="G10" s="73" t="s">
        <v>75</v>
      </c>
      <c r="H10" s="131">
        <v>1</v>
      </c>
      <c r="I10" s="13"/>
      <c r="J10" s="14">
        <f>H10*I10</f>
        <v>0</v>
      </c>
    </row>
    <row r="11" spans="1:10" s="2" customFormat="1" ht="12.75">
      <c r="B11" s="181" t="s">
        <v>0</v>
      </c>
      <c r="C11" s="182"/>
      <c r="D11" s="182"/>
      <c r="E11" s="182"/>
      <c r="F11" s="182"/>
      <c r="G11" s="182"/>
      <c r="H11" s="182"/>
      <c r="I11" s="182"/>
      <c r="J11" s="1">
        <f>SUM(J10:J10)</f>
        <v>0</v>
      </c>
    </row>
    <row r="12" spans="1:10" s="2" customFormat="1" ht="45" customHeight="1">
      <c r="B12" s="3" t="s">
        <v>1</v>
      </c>
      <c r="C12" s="183" t="s">
        <v>2</v>
      </c>
      <c r="D12" s="184"/>
      <c r="E12" s="184"/>
      <c r="F12" s="184"/>
      <c r="G12" s="184"/>
      <c r="H12" s="184"/>
      <c r="I12" s="184"/>
      <c r="J12" s="184"/>
    </row>
    <row r="13" spans="1:10" s="2" customFormat="1" ht="42.75" customHeight="1">
      <c r="B13" s="3" t="s">
        <v>3</v>
      </c>
      <c r="C13" s="165" t="s">
        <v>4</v>
      </c>
      <c r="D13" s="166"/>
      <c r="E13" s="166"/>
      <c r="F13" s="166"/>
      <c r="G13" s="166"/>
      <c r="H13" s="166"/>
      <c r="I13" s="166"/>
      <c r="J13" s="166"/>
    </row>
    <row r="15" spans="1:10" s="43" customFormat="1" ht="11.25" customHeight="1">
      <c r="A15" s="23"/>
      <c r="B15" s="23" t="s">
        <v>26</v>
      </c>
      <c r="C15" s="4"/>
      <c r="D15" s="4"/>
      <c r="E15" s="4"/>
      <c r="F15" s="4"/>
      <c r="G15" s="4"/>
      <c r="H15" s="4"/>
      <c r="I15" s="4"/>
      <c r="J15" s="4"/>
    </row>
    <row r="16" spans="1:10" s="43" customFormat="1" ht="15" customHeight="1">
      <c r="A16" s="24"/>
      <c r="B16" s="24"/>
      <c r="C16" s="44"/>
      <c r="D16" s="25"/>
      <c r="E16" s="25"/>
      <c r="F16" s="25"/>
      <c r="G16" s="20"/>
      <c r="H16" s="20"/>
      <c r="I16" s="20"/>
      <c r="J16" s="44"/>
    </row>
    <row r="17" spans="2:10" ht="47.25" customHeight="1">
      <c r="B17" s="74" t="s">
        <v>19</v>
      </c>
      <c r="C17" s="167" t="s">
        <v>36</v>
      </c>
      <c r="D17" s="167"/>
      <c r="E17" s="167"/>
      <c r="F17" s="167"/>
      <c r="G17" s="167"/>
      <c r="H17" s="167"/>
      <c r="I17" s="167"/>
      <c r="J17" s="167"/>
    </row>
    <row r="18" spans="2:10" ht="43.5" customHeight="1">
      <c r="B18" s="74" t="s">
        <v>20</v>
      </c>
      <c r="C18" s="167" t="s">
        <v>221</v>
      </c>
      <c r="D18" s="167"/>
      <c r="E18" s="167"/>
      <c r="F18" s="167"/>
      <c r="G18" s="167"/>
      <c r="H18" s="167"/>
      <c r="I18" s="167"/>
      <c r="J18" s="167"/>
    </row>
    <row r="19" spans="2:10">
      <c r="B19" s="74" t="s">
        <v>21</v>
      </c>
      <c r="C19" s="167" t="s">
        <v>28</v>
      </c>
      <c r="D19" s="167"/>
      <c r="E19" s="167"/>
      <c r="F19" s="167"/>
      <c r="G19" s="167"/>
      <c r="H19" s="167"/>
      <c r="I19" s="167"/>
      <c r="J19" s="167"/>
    </row>
    <row r="20" spans="2:10">
      <c r="B20" s="74" t="s">
        <v>22</v>
      </c>
      <c r="C20" s="46" t="s">
        <v>169</v>
      </c>
      <c r="D20" s="46"/>
      <c r="E20" s="46"/>
      <c r="F20" s="46"/>
      <c r="G20" s="46"/>
      <c r="H20" s="46"/>
      <c r="I20" s="46"/>
      <c r="J20" s="46"/>
    </row>
    <row r="21" spans="2:10" ht="15" customHeight="1">
      <c r="B21" s="74" t="s">
        <v>23</v>
      </c>
      <c r="C21" s="29" t="s">
        <v>71</v>
      </c>
      <c r="D21" s="30" t="s">
        <v>76</v>
      </c>
    </row>
    <row r="22" spans="2:10" s="43" customFormat="1" ht="15.75" customHeight="1">
      <c r="B22" s="74"/>
      <c r="I22" s="20"/>
      <c r="J22" s="44"/>
    </row>
    <row r="23" spans="2:10" s="43" customFormat="1" ht="15.75" customHeight="1">
      <c r="B23" s="74"/>
      <c r="I23" s="20"/>
      <c r="J23" s="44"/>
    </row>
    <row r="24" spans="2:10" s="43" customFormat="1" ht="15.75" customHeight="1">
      <c r="B24" s="74"/>
      <c r="C24" s="44"/>
      <c r="D24" s="25"/>
      <c r="E24" s="25"/>
      <c r="F24" s="25"/>
      <c r="G24" s="20"/>
      <c r="H24" s="20"/>
      <c r="I24" s="20"/>
      <c r="J24" s="44"/>
    </row>
    <row r="25" spans="2:10" s="43" customFormat="1" ht="15.75" customHeight="1">
      <c r="B25" s="74"/>
      <c r="C25" s="44"/>
      <c r="D25" s="25"/>
      <c r="E25" s="25"/>
      <c r="F25" s="25"/>
      <c r="G25" s="20"/>
      <c r="H25" s="20"/>
      <c r="I25" s="20"/>
      <c r="J25" s="44"/>
    </row>
  </sheetData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19:J19"/>
    <mergeCell ref="B11:I11"/>
    <mergeCell ref="C12:J12"/>
    <mergeCell ref="C17:J17"/>
    <mergeCell ref="C18:J18"/>
    <mergeCell ref="C13:J13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J33"/>
  <sheetViews>
    <sheetView view="pageBreakPreview" topLeftCell="B1" zoomScale="80" zoomScaleNormal="100" zoomScaleSheetLayoutView="80" workbookViewId="0">
      <selection activeCell="B2" sqref="B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I1" s="169" t="s">
        <v>7</v>
      </c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07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88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 customHeight="1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114.75">
      <c r="B10" s="9" t="s">
        <v>19</v>
      </c>
      <c r="C10" s="10" t="s">
        <v>77</v>
      </c>
      <c r="D10" s="36" t="s">
        <v>78</v>
      </c>
      <c r="E10" s="11"/>
      <c r="F10" s="11"/>
      <c r="G10" s="12" t="s">
        <v>49</v>
      </c>
      <c r="H10" s="75">
        <v>2</v>
      </c>
      <c r="I10" s="13"/>
      <c r="J10" s="14">
        <f>H10*I10</f>
        <v>0</v>
      </c>
    </row>
    <row r="11" spans="1:10" s="2" customFormat="1" ht="114.75">
      <c r="B11" s="9" t="s">
        <v>20</v>
      </c>
      <c r="C11" s="10" t="s">
        <v>77</v>
      </c>
      <c r="D11" s="36" t="s">
        <v>78</v>
      </c>
      <c r="E11" s="11"/>
      <c r="F11" s="11"/>
      <c r="G11" s="12" t="s">
        <v>49</v>
      </c>
      <c r="H11" s="75">
        <v>3</v>
      </c>
      <c r="I11" s="13"/>
      <c r="J11" s="14">
        <f t="shared" ref="J11" si="0">H11*I11</f>
        <v>0</v>
      </c>
    </row>
    <row r="12" spans="1:10" s="2" customFormat="1" ht="114.75">
      <c r="B12" s="9" t="s">
        <v>21</v>
      </c>
      <c r="C12" s="33" t="s">
        <v>77</v>
      </c>
      <c r="D12" s="40" t="s">
        <v>78</v>
      </c>
      <c r="E12" s="11"/>
      <c r="F12" s="11"/>
      <c r="G12" s="12" t="s">
        <v>49</v>
      </c>
      <c r="H12" s="75">
        <v>3</v>
      </c>
      <c r="I12" s="13"/>
      <c r="J12" s="14">
        <f>H12*I12</f>
        <v>0</v>
      </c>
    </row>
    <row r="13" spans="1:10" s="2" customFormat="1" ht="12.75">
      <c r="B13" s="181" t="s">
        <v>0</v>
      </c>
      <c r="C13" s="182"/>
      <c r="D13" s="182"/>
      <c r="E13" s="182"/>
      <c r="F13" s="182"/>
      <c r="G13" s="182"/>
      <c r="H13" s="182"/>
      <c r="I13" s="83"/>
      <c r="J13" s="1">
        <f>SUM(J10:J12)</f>
        <v>0</v>
      </c>
    </row>
    <row r="14" spans="1:10" s="2" customFormat="1" ht="43.5" customHeight="1">
      <c r="B14" s="3" t="s">
        <v>1</v>
      </c>
      <c r="C14" s="183" t="s">
        <v>2</v>
      </c>
      <c r="D14" s="183"/>
      <c r="E14" s="183"/>
      <c r="F14" s="183"/>
      <c r="G14" s="183"/>
      <c r="H14" s="183"/>
      <c r="I14" s="183"/>
      <c r="J14" s="194"/>
    </row>
    <row r="15" spans="1:10" s="2" customFormat="1" ht="43.5" customHeight="1">
      <c r="B15" s="3" t="s">
        <v>3</v>
      </c>
      <c r="C15" s="165" t="s">
        <v>4</v>
      </c>
      <c r="D15" s="165"/>
      <c r="E15" s="165"/>
      <c r="F15" s="165"/>
      <c r="G15" s="165"/>
      <c r="H15" s="165"/>
      <c r="I15" s="165"/>
      <c r="J15" s="165"/>
    </row>
    <row r="17" spans="1:10" s="43" customFormat="1" ht="11.25" customHeight="1">
      <c r="A17" s="23"/>
      <c r="B17" s="23" t="s">
        <v>26</v>
      </c>
      <c r="C17" s="4"/>
      <c r="D17" s="4"/>
      <c r="E17" s="4"/>
      <c r="F17" s="4"/>
      <c r="G17" s="4"/>
      <c r="H17" s="4"/>
      <c r="I17" s="4"/>
      <c r="J17" s="4"/>
    </row>
    <row r="18" spans="1:10" s="43" customFormat="1" ht="15" customHeight="1">
      <c r="A18" s="24"/>
      <c r="B18" s="24"/>
      <c r="C18" s="44"/>
      <c r="D18" s="25"/>
      <c r="E18" s="25"/>
      <c r="F18" s="25"/>
      <c r="G18" s="20"/>
      <c r="H18" s="20"/>
      <c r="I18" s="20"/>
      <c r="J18" s="20"/>
    </row>
    <row r="19" spans="1:10" ht="33.75" customHeight="1">
      <c r="B19" s="74" t="s">
        <v>19</v>
      </c>
      <c r="C19" s="188" t="s">
        <v>36</v>
      </c>
      <c r="D19" s="188"/>
      <c r="E19" s="188"/>
      <c r="F19" s="188"/>
      <c r="G19" s="188"/>
      <c r="H19" s="188"/>
      <c r="I19" s="188"/>
      <c r="J19" s="188"/>
    </row>
    <row r="20" spans="1:10" ht="33" customHeight="1">
      <c r="B20" s="74" t="s">
        <v>20</v>
      </c>
      <c r="C20" s="167" t="s">
        <v>220</v>
      </c>
      <c r="D20" s="167"/>
      <c r="E20" s="167"/>
      <c r="F20" s="167"/>
      <c r="G20" s="167"/>
      <c r="H20" s="167"/>
      <c r="I20" s="167"/>
      <c r="J20" s="167"/>
    </row>
    <row r="21" spans="1:10">
      <c r="B21" s="74" t="s">
        <v>21</v>
      </c>
      <c r="C21" s="167" t="s">
        <v>79</v>
      </c>
      <c r="D21" s="167"/>
      <c r="E21" s="167"/>
      <c r="F21" s="167"/>
      <c r="G21" s="167"/>
      <c r="H21" s="167"/>
      <c r="I21" s="167"/>
      <c r="J21" s="167"/>
    </row>
    <row r="22" spans="1:10">
      <c r="B22" s="74" t="s">
        <v>22</v>
      </c>
      <c r="C22" s="46" t="s">
        <v>80</v>
      </c>
      <c r="D22" s="43" t="s">
        <v>138</v>
      </c>
      <c r="E22" s="43"/>
      <c r="F22" s="43"/>
      <c r="G22" s="78"/>
      <c r="H22" s="78"/>
      <c r="I22" s="78"/>
      <c r="J22" s="78"/>
    </row>
    <row r="23" spans="1:10">
      <c r="C23" s="46"/>
      <c r="D23" s="43" t="s">
        <v>185</v>
      </c>
      <c r="E23" s="43"/>
      <c r="F23" s="43"/>
      <c r="G23" s="78"/>
      <c r="H23" s="78"/>
      <c r="I23" s="78"/>
      <c r="J23" s="78"/>
    </row>
    <row r="24" spans="1:10">
      <c r="C24" s="77"/>
      <c r="D24" s="46" t="s">
        <v>186</v>
      </c>
      <c r="E24" s="46"/>
      <c r="F24" s="46"/>
      <c r="G24" s="78"/>
      <c r="H24" s="78"/>
      <c r="I24" s="78"/>
      <c r="J24" s="78"/>
    </row>
    <row r="25" spans="1:10" s="43" customFormat="1" ht="15.75" customHeight="1">
      <c r="B25" s="74"/>
    </row>
    <row r="26" spans="1:10" s="43" customFormat="1" ht="15.75" customHeight="1">
      <c r="B26" s="74"/>
    </row>
    <row r="27" spans="1:10" s="43" customFormat="1" ht="15.75" customHeight="1">
      <c r="B27" s="74"/>
      <c r="C27" s="44"/>
      <c r="D27" s="25"/>
      <c r="E27" s="25"/>
      <c r="F27" s="25"/>
      <c r="G27" s="20"/>
      <c r="H27" s="20"/>
      <c r="I27" s="20"/>
      <c r="J27" s="20"/>
    </row>
    <row r="28" spans="1:10" s="43" customFormat="1" ht="15.75" customHeight="1">
      <c r="B28" s="74"/>
      <c r="C28" s="44"/>
      <c r="D28" s="25"/>
      <c r="E28" s="25"/>
      <c r="F28" s="25"/>
      <c r="G28" s="20"/>
      <c r="H28" s="20"/>
      <c r="I28" s="20"/>
      <c r="J28" s="20"/>
    </row>
    <row r="29" spans="1:10">
      <c r="B29" s="74"/>
      <c r="C29" s="78"/>
      <c r="D29" s="78"/>
      <c r="E29" s="78"/>
      <c r="F29" s="78"/>
      <c r="G29" s="78"/>
      <c r="H29" s="78"/>
      <c r="I29" s="78"/>
      <c r="J29" s="78"/>
    </row>
    <row r="30" spans="1:10">
      <c r="B30" s="74"/>
    </row>
    <row r="31" spans="1:10">
      <c r="B31" s="76"/>
    </row>
    <row r="32" spans="1:10">
      <c r="B32" s="76"/>
    </row>
    <row r="33" spans="2:2">
      <c r="B33" s="76"/>
    </row>
  </sheetData>
  <autoFilter ref="A3:J15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1:J21"/>
    <mergeCell ref="B13:H13"/>
    <mergeCell ref="C14:J14"/>
    <mergeCell ref="C15:J15"/>
    <mergeCell ref="C19:J19"/>
    <mergeCell ref="C20:J20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</mergeCells>
  <pageMargins left="0.7" right="0.7" top="0.75" bottom="0.75" header="0.3" footer="0.3"/>
  <pageSetup paperSize="9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/>
  <dimension ref="A1:J31"/>
  <sheetViews>
    <sheetView view="pageBreakPreview" zoomScale="80" zoomScaleNormal="100" zoomScaleSheetLayoutView="80" workbookViewId="0">
      <selection activeCell="A20" sqref="A20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AGZ.272.7.2023</v>
      </c>
      <c r="D1" s="5"/>
      <c r="E1" s="5"/>
      <c r="F1" s="5"/>
      <c r="G1" s="169" t="s">
        <v>7</v>
      </c>
      <c r="H1" s="169"/>
      <c r="I1" s="169"/>
      <c r="J1" s="1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170" t="s">
        <v>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2" customFormat="1" ht="12.75">
      <c r="A4" s="170" t="str">
        <f ca="1">MID(CELL("nazwa_pliku",A1),FIND("]",CELL("nazwa_pliku",A1),1)+1,100)</f>
        <v>Część 08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s="2" customFormat="1" ht="12.75">
      <c r="A5" s="171" t="s">
        <v>95</v>
      </c>
      <c r="B5" s="171"/>
      <c r="C5" s="171"/>
      <c r="D5" s="171"/>
      <c r="E5" s="171"/>
      <c r="F5" s="171"/>
      <c r="G5" s="171"/>
      <c r="H5" s="171"/>
      <c r="I5" s="171"/>
      <c r="J5" s="171"/>
    </row>
    <row r="6" spans="1:10" s="2" customFormat="1" ht="18.75">
      <c r="A6" s="120" t="str">
        <f>HYPERLINK("#'Suma'!A1","wstecz")</f>
        <v>wstecz</v>
      </c>
      <c r="B6" s="121"/>
      <c r="C6" s="121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72" t="s">
        <v>9</v>
      </c>
      <c r="C7" s="174" t="s">
        <v>10</v>
      </c>
      <c r="D7" s="176" t="s">
        <v>11</v>
      </c>
      <c r="E7" s="176" t="s">
        <v>12</v>
      </c>
      <c r="F7" s="178"/>
      <c r="G7" s="176" t="s">
        <v>13</v>
      </c>
      <c r="H7" s="176" t="s">
        <v>14</v>
      </c>
      <c r="I7" s="179" t="s">
        <v>15</v>
      </c>
      <c r="J7" s="179" t="s">
        <v>16</v>
      </c>
    </row>
    <row r="8" spans="1:10" s="2" customFormat="1" ht="12.75">
      <c r="B8" s="172"/>
      <c r="C8" s="174"/>
      <c r="D8" s="176"/>
      <c r="E8" s="176" t="s">
        <v>17</v>
      </c>
      <c r="F8" s="176" t="s">
        <v>18</v>
      </c>
      <c r="G8" s="176"/>
      <c r="H8" s="176"/>
      <c r="I8" s="179"/>
      <c r="J8" s="179"/>
    </row>
    <row r="9" spans="1:10" s="2" customFormat="1" ht="12.75">
      <c r="B9" s="173"/>
      <c r="C9" s="175"/>
      <c r="D9" s="177"/>
      <c r="E9" s="185"/>
      <c r="F9" s="185"/>
      <c r="G9" s="177"/>
      <c r="H9" s="177"/>
      <c r="I9" s="180"/>
      <c r="J9" s="180"/>
    </row>
    <row r="10" spans="1:10" s="2" customFormat="1" ht="101.25" customHeight="1">
      <c r="B10" s="9" t="s">
        <v>19</v>
      </c>
      <c r="C10" s="48" t="s">
        <v>91</v>
      </c>
      <c r="D10" s="50" t="s">
        <v>92</v>
      </c>
      <c r="E10" s="11"/>
      <c r="F10" s="11"/>
      <c r="G10" s="13" t="s">
        <v>94</v>
      </c>
      <c r="H10" s="37">
        <v>4</v>
      </c>
      <c r="I10" s="13"/>
      <c r="J10" s="14">
        <f>H10*I10</f>
        <v>0</v>
      </c>
    </row>
    <row r="11" spans="1:10" s="2" customFormat="1" ht="109.5" customHeight="1">
      <c r="B11" s="82" t="s">
        <v>20</v>
      </c>
      <c r="C11" s="48" t="s">
        <v>93</v>
      </c>
      <c r="D11" s="49" t="s">
        <v>207</v>
      </c>
      <c r="E11" s="11"/>
      <c r="F11" s="11"/>
      <c r="G11" s="13" t="s">
        <v>94</v>
      </c>
      <c r="H11" s="37">
        <v>1</v>
      </c>
      <c r="I11" s="13"/>
      <c r="J11" s="14">
        <f>H11*I11</f>
        <v>0</v>
      </c>
    </row>
    <row r="12" spans="1:10" s="2" customFormat="1" ht="12.75">
      <c r="B12" s="181" t="s">
        <v>0</v>
      </c>
      <c r="C12" s="182"/>
      <c r="D12" s="182"/>
      <c r="E12" s="182"/>
      <c r="F12" s="182"/>
      <c r="G12" s="182"/>
      <c r="H12" s="182"/>
      <c r="I12" s="182"/>
      <c r="J12" s="1">
        <f>SUM(J10:J11)</f>
        <v>0</v>
      </c>
    </row>
    <row r="13" spans="1:10" s="2" customFormat="1" ht="44.25" customHeight="1">
      <c r="B13" s="3" t="s">
        <v>1</v>
      </c>
      <c r="C13" s="183" t="s">
        <v>2</v>
      </c>
      <c r="D13" s="184"/>
      <c r="E13" s="184"/>
      <c r="F13" s="184"/>
      <c r="G13" s="184"/>
      <c r="H13" s="184"/>
      <c r="I13" s="184"/>
      <c r="J13" s="184"/>
    </row>
    <row r="14" spans="1:10" s="2" customFormat="1" ht="44.25" customHeight="1">
      <c r="B14" s="3" t="s">
        <v>3</v>
      </c>
      <c r="C14" s="165" t="s">
        <v>4</v>
      </c>
      <c r="D14" s="166"/>
      <c r="E14" s="166"/>
      <c r="F14" s="166"/>
      <c r="G14" s="166"/>
      <c r="H14" s="166"/>
      <c r="I14" s="166"/>
      <c r="J14" s="166"/>
    </row>
    <row r="16" spans="1:10" s="43" customFormat="1" ht="11.25" customHeight="1">
      <c r="A16" s="23"/>
      <c r="B16" s="23" t="s">
        <v>26</v>
      </c>
      <c r="C16" s="4"/>
      <c r="D16" s="4"/>
      <c r="E16" s="4"/>
      <c r="F16" s="4"/>
      <c r="G16" s="4"/>
      <c r="H16" s="4"/>
      <c r="I16" s="4"/>
      <c r="J16" s="4"/>
    </row>
    <row r="17" spans="1:10" s="43" customFormat="1" ht="15" customHeight="1">
      <c r="A17" s="24"/>
      <c r="B17" s="24"/>
      <c r="C17" s="44"/>
      <c r="D17" s="25"/>
      <c r="E17" s="25"/>
      <c r="F17" s="25"/>
      <c r="G17" s="20"/>
      <c r="H17" s="20"/>
      <c r="I17" s="20"/>
      <c r="J17" s="44"/>
    </row>
    <row r="18" spans="1:10" ht="39" customHeight="1">
      <c r="A18" s="76"/>
      <c r="B18" s="74" t="s">
        <v>19</v>
      </c>
      <c r="C18" s="167" t="s">
        <v>96</v>
      </c>
      <c r="D18" s="167"/>
      <c r="E18" s="167"/>
      <c r="F18" s="167"/>
      <c r="G18" s="167"/>
      <c r="H18" s="167"/>
      <c r="I18" s="167"/>
      <c r="J18" s="167"/>
    </row>
    <row r="19" spans="1:10" ht="18" customHeight="1">
      <c r="A19" s="76"/>
      <c r="B19" s="74" t="s">
        <v>20</v>
      </c>
      <c r="C19" s="167" t="s">
        <v>215</v>
      </c>
      <c r="D19" s="167"/>
      <c r="E19" s="167"/>
      <c r="F19" s="167"/>
      <c r="G19" s="167"/>
      <c r="H19" s="167"/>
      <c r="I19" s="167"/>
      <c r="J19" s="167"/>
    </row>
    <row r="20" spans="1:10" ht="39" customHeight="1">
      <c r="A20" s="76"/>
      <c r="B20" s="74" t="s">
        <v>21</v>
      </c>
      <c r="C20" s="167" t="s">
        <v>219</v>
      </c>
      <c r="D20" s="167"/>
      <c r="E20" s="167"/>
      <c r="F20" s="167"/>
      <c r="G20" s="167"/>
      <c r="H20" s="167"/>
      <c r="I20" s="167"/>
      <c r="J20" s="167"/>
    </row>
    <row r="21" spans="1:10">
      <c r="A21" s="76"/>
      <c r="B21" s="74" t="s">
        <v>22</v>
      </c>
      <c r="C21" s="27" t="s">
        <v>97</v>
      </c>
      <c r="D21" s="25"/>
      <c r="E21" s="28"/>
      <c r="F21" s="72"/>
      <c r="G21" s="19"/>
      <c r="H21" s="72"/>
      <c r="I21" s="85"/>
      <c r="J21" s="85"/>
    </row>
    <row r="22" spans="1:10">
      <c r="A22" s="76"/>
      <c r="B22" s="74" t="s">
        <v>23</v>
      </c>
      <c r="C22" s="27" t="s">
        <v>98</v>
      </c>
      <c r="D22" s="25"/>
      <c r="E22" s="28"/>
      <c r="F22" s="72"/>
      <c r="G22" s="19"/>
      <c r="H22" s="72"/>
      <c r="I22" s="85"/>
      <c r="J22" s="85"/>
    </row>
    <row r="23" spans="1:10">
      <c r="A23" s="76"/>
      <c r="B23" s="74" t="s">
        <v>24</v>
      </c>
      <c r="C23" s="46" t="s">
        <v>170</v>
      </c>
      <c r="D23" s="46"/>
      <c r="E23" s="46"/>
      <c r="F23" s="46"/>
      <c r="G23" s="46"/>
      <c r="H23" s="46"/>
      <c r="I23" s="46"/>
      <c r="J23" s="46"/>
    </row>
    <row r="24" spans="1:10" ht="15" customHeight="1">
      <c r="A24" s="76"/>
      <c r="B24" s="74" t="s">
        <v>25</v>
      </c>
      <c r="C24" s="31" t="s">
        <v>71</v>
      </c>
      <c r="D24" s="46" t="s">
        <v>31</v>
      </c>
    </row>
    <row r="25" spans="1:10" s="43" customFormat="1" ht="15.75" customHeight="1">
      <c r="A25" s="74"/>
      <c r="B25" s="74"/>
      <c r="I25" s="20"/>
      <c r="J25" s="44"/>
    </row>
    <row r="26" spans="1:10" s="43" customFormat="1" ht="15.75" customHeight="1">
      <c r="A26" s="74"/>
      <c r="B26" s="74"/>
      <c r="I26" s="20"/>
      <c r="J26" s="44"/>
    </row>
    <row r="27" spans="1:10" s="43" customFormat="1" ht="15.75" customHeight="1">
      <c r="A27" s="74"/>
      <c r="B27" s="74"/>
      <c r="C27" s="44"/>
      <c r="D27" s="25"/>
      <c r="E27" s="25"/>
      <c r="F27" s="25"/>
      <c r="G27" s="20"/>
      <c r="H27" s="20"/>
      <c r="I27" s="20"/>
      <c r="J27" s="44"/>
    </row>
    <row r="28" spans="1:10" s="43" customFormat="1" ht="15.75" customHeight="1">
      <c r="A28" s="74"/>
      <c r="B28" s="74"/>
      <c r="C28" s="44"/>
      <c r="D28" s="25"/>
      <c r="E28" s="25"/>
      <c r="F28" s="25"/>
      <c r="G28" s="20"/>
      <c r="H28" s="20"/>
      <c r="I28" s="20"/>
      <c r="J28" s="44"/>
    </row>
    <row r="29" spans="1:10">
      <c r="A29" s="76"/>
      <c r="B29" s="74"/>
    </row>
    <row r="30" spans="1:10">
      <c r="A30" s="76"/>
      <c r="B30" s="74"/>
    </row>
    <row r="31" spans="1:10">
      <c r="A31" s="76"/>
      <c r="B31" s="76"/>
    </row>
  </sheetData>
  <mergeCells count="20">
    <mergeCell ref="C20:J20"/>
    <mergeCell ref="C19:J19"/>
    <mergeCell ref="F8:F9"/>
    <mergeCell ref="C18:J18"/>
    <mergeCell ref="B12:I12"/>
    <mergeCell ref="C13:J13"/>
    <mergeCell ref="C14:J1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15</vt:i4>
      </vt:variant>
    </vt:vector>
  </HeadingPairs>
  <TitlesOfParts>
    <vt:vector size="31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Aneta Bojdo</cp:lastModifiedBy>
  <cp:lastPrinted>2023-06-06T06:15:57Z</cp:lastPrinted>
  <dcterms:created xsi:type="dcterms:W3CDTF">2022-05-19T07:08:26Z</dcterms:created>
  <dcterms:modified xsi:type="dcterms:W3CDTF">2023-07-25T12:58:50Z</dcterms:modified>
</cp:coreProperties>
</file>