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rck\Leki 2\"/>
    </mc:Choice>
  </mc:AlternateContent>
  <xr:revisionPtr revIDLastSave="0" documentId="13_ncr:1_{C1FB352A-D981-4B35-AECA-7ED740F024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 11" sheetId="11" r:id="rId11"/>
    <sheet name="Pakiet 12" sheetId="12" r:id="rId12"/>
    <sheet name="Pakiet 13" sheetId="13" r:id="rId13"/>
    <sheet name="Pakiet 14" sheetId="14" r:id="rId14"/>
    <sheet name="Pakiet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4" l="1"/>
  <c r="K8" i="24"/>
  <c r="K10" i="24" s="1"/>
  <c r="K9" i="23"/>
  <c r="K8" i="23"/>
  <c r="K10" i="23" s="1"/>
  <c r="K9" i="22"/>
  <c r="K10" i="22" s="1"/>
  <c r="K8" i="22"/>
  <c r="K9" i="21"/>
  <c r="K10" i="21"/>
  <c r="K11" i="21"/>
  <c r="K12" i="21"/>
  <c r="K13" i="21"/>
  <c r="K14" i="21"/>
  <c r="K15" i="21"/>
  <c r="K8" i="21"/>
  <c r="K9" i="20"/>
  <c r="K10" i="20"/>
  <c r="K11" i="20"/>
  <c r="K8" i="20"/>
  <c r="K12" i="20" s="1"/>
  <c r="K8" i="19"/>
  <c r="K10" i="18"/>
  <c r="K9" i="18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8" i="17"/>
  <c r="K23" i="17" s="1"/>
  <c r="K9" i="16"/>
  <c r="K10" i="16"/>
  <c r="K8" i="16"/>
  <c r="K9" i="15"/>
  <c r="K10" i="15"/>
  <c r="K8" i="15"/>
  <c r="K11" i="15" s="1"/>
  <c r="K9" i="14"/>
  <c r="K10" i="14"/>
  <c r="K11" i="14"/>
  <c r="K12" i="14"/>
  <c r="K13" i="14"/>
  <c r="K8" i="14"/>
  <c r="M8" i="13"/>
  <c r="M9" i="13" s="1"/>
  <c r="K9" i="12"/>
  <c r="K10" i="12"/>
  <c r="K8" i="12"/>
  <c r="K11" i="12" s="1"/>
  <c r="K8" i="11"/>
  <c r="K9" i="10"/>
  <c r="K10" i="10"/>
  <c r="K11" i="10"/>
  <c r="K12" i="10"/>
  <c r="K13" i="10"/>
  <c r="K14" i="10"/>
  <c r="K8" i="10"/>
  <c r="K8" i="9"/>
  <c r="K8" i="8"/>
  <c r="K9" i="7"/>
  <c r="K10" i="7"/>
  <c r="K8" i="7"/>
  <c r="K11" i="18" l="1"/>
  <c r="K16" i="21"/>
  <c r="K11" i="16"/>
  <c r="K14" i="14"/>
  <c r="K15" i="10"/>
  <c r="K11" i="7"/>
  <c r="K9" i="6"/>
  <c r="K10" i="6"/>
  <c r="K11" i="6"/>
  <c r="K12" i="6"/>
  <c r="K13" i="6"/>
  <c r="K14" i="6"/>
  <c r="K15" i="6"/>
  <c r="K8" i="6"/>
  <c r="K9" i="5"/>
  <c r="K10" i="5"/>
  <c r="K11" i="5"/>
  <c r="K12" i="5"/>
  <c r="K13" i="5"/>
  <c r="K14" i="5"/>
  <c r="K15" i="5"/>
  <c r="K16" i="5"/>
  <c r="K17" i="5"/>
  <c r="K18" i="5"/>
  <c r="K19" i="5"/>
  <c r="K20" i="5"/>
  <c r="K8" i="5"/>
  <c r="K21" i="5" s="1"/>
  <c r="K9" i="4"/>
  <c r="K10" i="4"/>
  <c r="K11" i="4"/>
  <c r="K12" i="4"/>
  <c r="K8" i="4"/>
  <c r="K9" i="3"/>
  <c r="K8" i="3"/>
  <c r="K10" i="3" s="1"/>
  <c r="K9" i="2"/>
  <c r="K12" i="2" s="1"/>
  <c r="K10" i="2"/>
  <c r="K11" i="2"/>
  <c r="K8" i="2"/>
  <c r="K16" i="6" l="1"/>
  <c r="K13" i="4"/>
  <c r="K9" i="1"/>
  <c r="K13" i="1" s="1"/>
  <c r="K10" i="1"/>
  <c r="K11" i="1"/>
  <c r="K12" i="1"/>
  <c r="K8" i="1"/>
</calcChain>
</file>

<file path=xl/sharedStrings.xml><?xml version="1.0" encoding="utf-8"?>
<sst xmlns="http://schemas.openxmlformats.org/spreadsheetml/2006/main" count="896" uniqueCount="354">
  <si>
    <t>L.p.</t>
  </si>
  <si>
    <t>Nazwa produktu oferowanego</t>
  </si>
  <si>
    <t>Nazwa międzynarodowa substancji czynnej</t>
  </si>
  <si>
    <t>Postać</t>
  </si>
  <si>
    <t>Ilość produktów</t>
  </si>
  <si>
    <t>Wymagane opakowanie</t>
  </si>
  <si>
    <t>Oferowane opakowanie</t>
  </si>
  <si>
    <t>Ilość pełnych opak.</t>
  </si>
  <si>
    <t>inj.</t>
  </si>
  <si>
    <t>5mg/ml</t>
  </si>
  <si>
    <t>420 szt</t>
  </si>
  <si>
    <t>5amp a 4ml</t>
  </si>
  <si>
    <t>Cisatracurium besilate</t>
  </si>
  <si>
    <t>Inj.</t>
  </si>
  <si>
    <t>5mg/2,5ml</t>
  </si>
  <si>
    <t>330 szt</t>
  </si>
  <si>
    <t>5amp.</t>
  </si>
  <si>
    <t>10mg/5ml</t>
  </si>
  <si>
    <t>240 szt</t>
  </si>
  <si>
    <t>Atracurii besilas</t>
  </si>
  <si>
    <t>0,05g/5ml</t>
  </si>
  <si>
    <t>SUMA:</t>
  </si>
  <si>
    <t xml:space="preserve">W przypadku oferowania opakowań, których ilość po wyliczeniu jest wartością ułamkową, Wykonawca winien przeliczyć zapotrzebowaną ilość produktów kierując się zasadą zaokrąglania do pełnego opakowania w górę </t>
  </si>
  <si>
    <t xml:space="preserve">Zawartość </t>
  </si>
  <si>
    <t>Fosfomycinum</t>
  </si>
  <si>
    <t>Granulat do sporządzenia roztworu doustnego</t>
  </si>
  <si>
    <t>3g w sasz.</t>
  </si>
  <si>
    <t>51 sasz.</t>
  </si>
  <si>
    <t>1 saszetka</t>
  </si>
  <si>
    <t>Nystatinum</t>
  </si>
  <si>
    <t>Granulat do sporządzenia zawiesiny doustnej i stosowania  w jamie ustenej</t>
  </si>
  <si>
    <t>100000j.m./1ml</t>
  </si>
  <si>
    <t>23,2g/112ml)</t>
  </si>
  <si>
    <t>5,8g(28ml)</t>
  </si>
  <si>
    <t>Levofloxacinum</t>
  </si>
  <si>
    <t>Tabl. powl.</t>
  </si>
  <si>
    <t>500mg</t>
  </si>
  <si>
    <t>260 tabl.</t>
  </si>
  <si>
    <t>Min 10 tabl.</t>
  </si>
  <si>
    <t>Ferri hydroxidum saccharum</t>
  </si>
  <si>
    <t>Ampułki dożylne</t>
  </si>
  <si>
    <t>20mg jonów Fe(III)/ml</t>
  </si>
  <si>
    <t>85 amp.</t>
  </si>
  <si>
    <t>max 5amp a 5ml</t>
  </si>
  <si>
    <t>Tiapridum</t>
  </si>
  <si>
    <t>Tabl.</t>
  </si>
  <si>
    <t>100mg</t>
  </si>
  <si>
    <t>520 tabl.</t>
  </si>
  <si>
    <t>Max 20 tabl.</t>
  </si>
  <si>
    <t>Iopromide</t>
  </si>
  <si>
    <t>fiolka</t>
  </si>
  <si>
    <t>768,86mg/1ml a 50ml</t>
  </si>
  <si>
    <t>10 fiol.</t>
  </si>
  <si>
    <t>Amidotrizoic acid</t>
  </si>
  <si>
    <t>r-r do wlewu dożyln.</t>
  </si>
  <si>
    <t>37g jodu/100ml</t>
  </si>
  <si>
    <t>10 but.</t>
  </si>
  <si>
    <t>Rokuronium</t>
  </si>
  <si>
    <t>Fiolka</t>
  </si>
  <si>
    <t>50mg/5ml</t>
  </si>
  <si>
    <t>10fiolek</t>
  </si>
  <si>
    <t>Sugammadex</t>
  </si>
  <si>
    <t>100mg/ml</t>
  </si>
  <si>
    <t>Oxycodone h.chloride</t>
  </si>
  <si>
    <t>Amp.</t>
  </si>
  <si>
    <t>1ml/10mg</t>
  </si>
  <si>
    <t>10amp.</t>
  </si>
  <si>
    <t>5mg</t>
  </si>
  <si>
    <t>60tabl.</t>
  </si>
  <si>
    <t>10mg</t>
  </si>
  <si>
    <t>W przypadku oferowania opakowań, których ilość po wyliczeniu jest wartością ułamkową, Wykonawca winien przeliczyć zapotrzebowaną ilość produktów kierując się zasadą zaokrąglania do pełnego opakowania w górę</t>
  </si>
  <si>
    <t>Risperidone</t>
  </si>
  <si>
    <t>Inj.mikro-kaps+rozp</t>
  </si>
  <si>
    <t>25mg</t>
  </si>
  <si>
    <t>1zestaw</t>
  </si>
  <si>
    <t>1 zestaw**</t>
  </si>
  <si>
    <t>37,5mg</t>
  </si>
  <si>
    <t>50mg</t>
  </si>
  <si>
    <t>Crotamiton</t>
  </si>
  <si>
    <t>maść</t>
  </si>
  <si>
    <t>100mg/g</t>
  </si>
  <si>
    <t>160g</t>
  </si>
  <si>
    <t>1tubka 40g</t>
  </si>
  <si>
    <t>Sylibinina</t>
  </si>
  <si>
    <t xml:space="preserve">tabl. </t>
  </si>
  <si>
    <t>35mg</t>
  </si>
  <si>
    <t>900 kaps</t>
  </si>
  <si>
    <t>60kaps</t>
  </si>
  <si>
    <t>Ropivacaini hydrochloridum</t>
  </si>
  <si>
    <t>amp.</t>
  </si>
  <si>
    <t>20 amp</t>
  </si>
  <si>
    <t>worek</t>
  </si>
  <si>
    <t>0,2g/100ml</t>
  </si>
  <si>
    <t>10 worków</t>
  </si>
  <si>
    <t>Min 1 worek max 5 worków</t>
  </si>
  <si>
    <t>Atropini sulfas</t>
  </si>
  <si>
    <t>0,25mg%</t>
  </si>
  <si>
    <t>200 tabl</t>
  </si>
  <si>
    <t>20tabl.</t>
  </si>
  <si>
    <t>Nimodypina</t>
  </si>
  <si>
    <t>30mg</t>
  </si>
  <si>
    <t>500 tabl.</t>
  </si>
  <si>
    <t>100tabl.</t>
  </si>
  <si>
    <t>rozt do inf.</t>
  </si>
  <si>
    <t>10mg/50ml</t>
  </si>
  <si>
    <t>10 flakonów</t>
  </si>
  <si>
    <t>1 flakon</t>
  </si>
  <si>
    <t>Glycerini trinitras</t>
  </si>
  <si>
    <t>Aerozol podjęz.</t>
  </si>
  <si>
    <t>0,4mg/dawkę</t>
  </si>
  <si>
    <t>30op=6000dawek</t>
  </si>
  <si>
    <t>1op=200dawek</t>
  </si>
  <si>
    <t>Hydroxyzinum hydrochloricum</t>
  </si>
  <si>
    <t>syrop</t>
  </si>
  <si>
    <t>2mg/ml</t>
  </si>
  <si>
    <t>6600 ml</t>
  </si>
  <si>
    <t>min 120ml max 250ml</t>
  </si>
  <si>
    <t>Vitaminum C</t>
  </si>
  <si>
    <t>0,5g/5ml</t>
  </si>
  <si>
    <t>min 5amp.          max 10amp.</t>
  </si>
  <si>
    <t xml:space="preserve">** Zestaw zawiera: mikrokapsułki o przedłużonym uwalnianiu i ampułkostrzykawkę z rozpuszczalnikiem do sporządzenia zawiesiny do wstrzykiwań </t>
  </si>
  <si>
    <t>Losartanum + Hydrochlorothiazidum</t>
  </si>
  <si>
    <t>50mg+12,5mg</t>
  </si>
  <si>
    <t>56tabl.</t>
  </si>
  <si>
    <t>min28tabl.           max 56tabl.</t>
  </si>
  <si>
    <t>100mg+25mg</t>
  </si>
  <si>
    <t>min28tabl.          max 56tabl</t>
  </si>
  <si>
    <t>Lisinopril + Hydrochlorothiazidum</t>
  </si>
  <si>
    <t>10mg+12,5mg</t>
  </si>
  <si>
    <t>30tabl.</t>
  </si>
  <si>
    <t>20mg+12,5mg</t>
  </si>
  <si>
    <t>20mg+25mg</t>
  </si>
  <si>
    <t>28tabl.</t>
  </si>
  <si>
    <t xml:space="preserve">Amlodopine + Valsartanum </t>
  </si>
  <si>
    <t>5mg+80mg</t>
  </si>
  <si>
    <t>min 14tabl. max 28tabl.</t>
  </si>
  <si>
    <t>Amlodopine + Valsartanum</t>
  </si>
  <si>
    <t>10mg+160mg</t>
  </si>
  <si>
    <t>Amlodopine + Valsartanum + Hydrochlorothiazidum</t>
  </si>
  <si>
    <t>10mg+160mg+25mg</t>
  </si>
  <si>
    <t xml:space="preserve">Gentamycin </t>
  </si>
  <si>
    <t>Inj.dom.i dożylne</t>
  </si>
  <si>
    <t>80mg/2ml</t>
  </si>
  <si>
    <t>Chloramphenicol</t>
  </si>
  <si>
    <t>ung</t>
  </si>
  <si>
    <t>60op.(300g)</t>
  </si>
  <si>
    <t>1op.5g</t>
  </si>
  <si>
    <t>Norfloxacin</t>
  </si>
  <si>
    <t>0,4g</t>
  </si>
  <si>
    <t>Gąbka żelowa</t>
  </si>
  <si>
    <t>105,5-137,28mg</t>
  </si>
  <si>
    <t>1szt</t>
  </si>
  <si>
    <t>Zamawiający wymaga , aby zaoferowany produkt zawierający antybiotyk posiadał rejestrację jako produkt leczniczy</t>
  </si>
  <si>
    <t>Zamawiający wymaga,aby oferowany produkt leczniczy posiadał zarejestrowane wskazania w leczeniu i zapobieganiu zakażeń kości oraz tkanek miękkich.</t>
  </si>
  <si>
    <t>Snake Venom Antiserum</t>
  </si>
  <si>
    <t>500j.a 5ml</t>
  </si>
  <si>
    <t>2amp.</t>
  </si>
  <si>
    <t>1amp.</t>
  </si>
  <si>
    <t>Insulina Aspart-analog szybko działajacy</t>
  </si>
  <si>
    <t>Penfil</t>
  </si>
  <si>
    <t>300jm/3ml</t>
  </si>
  <si>
    <t>min 10 wkładów max 20 wkładów</t>
  </si>
  <si>
    <t>Insulina Aspart -mieszanka analogów insuliny krótko działającej i o przedłużonym czasie działania 30/70</t>
  </si>
  <si>
    <t>Insulina Aspart -mieszanka analogów insuliny krótko działającej i o przedłużonym czasie działania 50/50</t>
  </si>
  <si>
    <t>Insulinum humanum- krótko działająca</t>
  </si>
  <si>
    <t>min 5 wkładów max 10 wkładów</t>
  </si>
  <si>
    <t>Insulinum biphasic -miesznina insuliny ludzkiej  w roztworze i insuliny izofanowej NPH w postaci kryształów  w proporcji 30/70</t>
  </si>
  <si>
    <t>Insulinum biphasic -miesznina insuliny ludzkiej  w roztworze i insuliny izofanowej NPH w postaci kryształów  w proporcji 50/50</t>
  </si>
  <si>
    <t>Insulinum humanum NPH o przedłużonym działaniu</t>
  </si>
  <si>
    <t>Zamawiający Wymaga zaoferowania insulin pochodzących od jednego producenta , kompatybilnych ze wstrzykiwaczem Novopen4</t>
  </si>
  <si>
    <t>Aqua Destillata Inhalat</t>
  </si>
  <si>
    <t>płyn</t>
  </si>
  <si>
    <t>500ml</t>
  </si>
  <si>
    <t>Min. 1 szt. Max. 15szt</t>
  </si>
  <si>
    <t>Dalteparinum</t>
  </si>
  <si>
    <t>5000j/0,2ml</t>
  </si>
  <si>
    <t>960 amp-strz.</t>
  </si>
  <si>
    <t>10amp-strz.</t>
  </si>
  <si>
    <t>2500j/0,2ml</t>
  </si>
  <si>
    <t>20 amp-strzy.</t>
  </si>
  <si>
    <t>7500j/0,3ml</t>
  </si>
  <si>
    <t>40 amp-strz.</t>
  </si>
  <si>
    <t xml:space="preserve">  PAKIET 13 –  Etanol 96% - SUROWIEC FARMACEUTYCZNY</t>
  </si>
  <si>
    <t>Etanol 96% - surowiec farmaceutyczny</t>
  </si>
  <si>
    <t>12 litrów</t>
  </si>
  <si>
    <t xml:space="preserve">       max  1 l         </t>
  </si>
  <si>
    <t>FORMULARZ CENOWY</t>
  </si>
  <si>
    <t>Amicacinum</t>
  </si>
  <si>
    <t>1,0g/4ml</t>
  </si>
  <si>
    <t>1fiolka</t>
  </si>
  <si>
    <t>0,5g/2ml</t>
  </si>
  <si>
    <t>Cefuroksym</t>
  </si>
  <si>
    <t>1,5g</t>
  </si>
  <si>
    <t>Ciprofloxacine*</t>
  </si>
  <si>
    <t>flakon</t>
  </si>
  <si>
    <t>200mg/100ml</t>
  </si>
  <si>
    <t>1szt.</t>
  </si>
  <si>
    <t>400mg/200ml</t>
  </si>
  <si>
    <t>Ceftadizime**</t>
  </si>
  <si>
    <t>1,0g</t>
  </si>
  <si>
    <t>*Zamawiający wymaga, aby leki z pozycji 4,5, pochodziły od jednego producenta</t>
  </si>
  <si>
    <t>**Zamawiający wymaga ,aby lek z pozycji 6 po rozpuszczeniu utrzymywał trwałość do 24h w temp. 2-8stopni C</t>
  </si>
  <si>
    <t>Nitrazepamum</t>
  </si>
  <si>
    <t>0,005g</t>
  </si>
  <si>
    <t>2920 tabl.</t>
  </si>
  <si>
    <t>20tabl</t>
  </si>
  <si>
    <t>Diazepamum</t>
  </si>
  <si>
    <t>0,002g</t>
  </si>
  <si>
    <t>820 tabl</t>
  </si>
  <si>
    <t>2440 tabl</t>
  </si>
  <si>
    <t>Rivaroxaban</t>
  </si>
  <si>
    <t>min. 10tabl. max.100tabl</t>
  </si>
  <si>
    <t>15mg</t>
  </si>
  <si>
    <t>min. 14tabl. max.100tabl.</t>
  </si>
  <si>
    <t>20mg</t>
  </si>
  <si>
    <t>Duloxetinum</t>
  </si>
  <si>
    <t>kaps.dojelitowe</t>
  </si>
  <si>
    <t>Min 28 kaps max 56 kaps</t>
  </si>
  <si>
    <t>Ibuprofenum</t>
  </si>
  <si>
    <t>czopki</t>
  </si>
  <si>
    <t>60mg</t>
  </si>
  <si>
    <t>10 szt</t>
  </si>
  <si>
    <t>125mg</t>
  </si>
  <si>
    <t>Venlafaxinum</t>
  </si>
  <si>
    <t>kaps o przdłużonym uwalnianiu</t>
  </si>
  <si>
    <t>150mg</t>
  </si>
  <si>
    <t>Min 28 kaps max 96  kaps</t>
  </si>
  <si>
    <t>Tikagrelor</t>
  </si>
  <si>
    <t>tabl. powl.</t>
  </si>
  <si>
    <t>90mg</t>
  </si>
  <si>
    <t>56 tabl.</t>
  </si>
  <si>
    <t>Acetazolamidum</t>
  </si>
  <si>
    <t>tabl.</t>
  </si>
  <si>
    <t>250mg</t>
  </si>
  <si>
    <t>Min 20 tabl.max 30tabl.</t>
  </si>
  <si>
    <t>Glycerolum</t>
  </si>
  <si>
    <t>2g</t>
  </si>
  <si>
    <t xml:space="preserve">Kalii chloridum </t>
  </si>
  <si>
    <t>782mgK/10ml</t>
  </si>
  <si>
    <t>4800ml</t>
  </si>
  <si>
    <t>150ml</t>
  </si>
  <si>
    <t>Valsartanum</t>
  </si>
  <si>
    <t>tabl.powl</t>
  </si>
  <si>
    <t>80mg</t>
  </si>
  <si>
    <t>28 tabl.</t>
  </si>
  <si>
    <t>160mg</t>
  </si>
  <si>
    <t>Valsartanum Hydrochlorothiazudum</t>
  </si>
  <si>
    <t>80mg +12,5mg</t>
  </si>
  <si>
    <t>Valsartanum+ Hydrochlorothiazidum</t>
  </si>
  <si>
    <t>160mg + 12,5mg</t>
  </si>
  <si>
    <t>valsartanum+ Hydrochlotothiazidum</t>
  </si>
  <si>
    <t>160mg+25mg</t>
  </si>
  <si>
    <t>Aciclovir</t>
  </si>
  <si>
    <t>10 fiolek</t>
  </si>
  <si>
    <t xml:space="preserve">Macrogol 3350, Sodium ascorbate, Ascorbicis acidum,, Sulfate sodium , Electrolytes                 </t>
  </si>
  <si>
    <t>proszek do sprządzenia roztworu doustnego</t>
  </si>
  <si>
    <t>100 g w przeliczeniu na macrogol</t>
  </si>
  <si>
    <t>81op(162sasz.A +162 sasz.B)</t>
  </si>
  <si>
    <t>1op(2 sasz. A +        2  sasz.B)</t>
  </si>
  <si>
    <t>Mannitol</t>
  </si>
  <si>
    <t>Płyn infuz.worek</t>
  </si>
  <si>
    <t>15%/100ml</t>
  </si>
  <si>
    <t>1800 szt</t>
  </si>
  <si>
    <t>Min 1szt. Max 60szt</t>
  </si>
  <si>
    <t>15%/250ml</t>
  </si>
  <si>
    <t>660 szt</t>
  </si>
  <si>
    <t>Min.1szt. Max 30szt</t>
  </si>
  <si>
    <t>Filgrastimum</t>
  </si>
  <si>
    <t>amp.-strzyk.</t>
  </si>
  <si>
    <t>30mln.j.</t>
  </si>
  <si>
    <t>40 amp.strzyk.</t>
  </si>
  <si>
    <t xml:space="preserve">min. 1amp.strzyk max 5amp.strzyk. </t>
  </si>
  <si>
    <t>Nadroparinum</t>
  </si>
  <si>
    <t>2850j.m./0,3ml</t>
  </si>
  <si>
    <t>500 amp.strzyk.</t>
  </si>
  <si>
    <t>10 amp-strzyk.</t>
  </si>
  <si>
    <t>3800j.m./0,4ml</t>
  </si>
  <si>
    <t>3000 amp.strzyk.</t>
  </si>
  <si>
    <t>Nadroparium</t>
  </si>
  <si>
    <t>5700j.m./0,6ml</t>
  </si>
  <si>
    <t>7600j.m./0,8ml</t>
  </si>
  <si>
    <t>700 amp-strz.</t>
  </si>
  <si>
    <t xml:space="preserve">10 amp-strzyk. </t>
  </si>
  <si>
    <t>Sotalol</t>
  </si>
  <si>
    <t>40mg</t>
  </si>
  <si>
    <t>60 tabl.</t>
  </si>
  <si>
    <t>30 tabl.</t>
  </si>
  <si>
    <t>Ambenonium chloride</t>
  </si>
  <si>
    <t>50 tabl.</t>
  </si>
  <si>
    <t>Betaxolol hydrochloride</t>
  </si>
  <si>
    <t>Drotaverine hydrochloride</t>
  </si>
  <si>
    <t>min.10tabl max.40 tabl.</t>
  </si>
  <si>
    <t>40mg/2ml</t>
  </si>
  <si>
    <t>5 amp.</t>
  </si>
  <si>
    <t>Mianserin</t>
  </si>
  <si>
    <t>Tabl.powl.</t>
  </si>
  <si>
    <t>20 tabl</t>
  </si>
  <si>
    <t>Sertralin</t>
  </si>
  <si>
    <t>SUMA</t>
  </si>
  <si>
    <t xml:space="preserve">Ambroxol </t>
  </si>
  <si>
    <t>15mg/2ml</t>
  </si>
  <si>
    <t>20amp.</t>
  </si>
  <si>
    <t>Calcitoninum salmonis</t>
  </si>
  <si>
    <t>amp</t>
  </si>
  <si>
    <t>100IU/ml</t>
  </si>
  <si>
    <t>40amp.</t>
  </si>
  <si>
    <t>Hydrogen peroxide</t>
  </si>
  <si>
    <t>Roztwór na skórę i do stosowania w jamie ustnej</t>
  </si>
  <si>
    <t>3000g</t>
  </si>
  <si>
    <t>max 100g</t>
  </si>
  <si>
    <t>15kg</t>
  </si>
  <si>
    <t>min 500g max 1000g</t>
  </si>
  <si>
    <t>Zofenopril calcium</t>
  </si>
  <si>
    <t>7,5mg</t>
  </si>
  <si>
    <t>280tabl.</t>
  </si>
  <si>
    <t>Dexketoprofen</t>
  </si>
  <si>
    <t>Roztwór do wstrzykiwań i do infuzji</t>
  </si>
  <si>
    <t>50mg/2ml</t>
  </si>
  <si>
    <t>1200amp.</t>
  </si>
  <si>
    <t>Załącznik nr 2 do SWZ</t>
  </si>
  <si>
    <t>Oznaczenie postępowania: ZP/6238/21</t>
  </si>
  <si>
    <t>Cena jednostkowa brutto [PLN]</t>
  </si>
  <si>
    <t xml:space="preserve">Wartość brutto [PLN] </t>
  </si>
  <si>
    <t>11 = 9 x 10</t>
  </si>
  <si>
    <t>Pakiet 1 - Leki różne</t>
  </si>
  <si>
    <r>
      <t>Bupivacainum hydrochloricum</t>
    </r>
    <r>
      <rPr>
        <b/>
        <sz val="10"/>
        <rFont val="Calibri"/>
        <family val="2"/>
        <charset val="238"/>
        <scheme val="minor"/>
      </rPr>
      <t xml:space="preserve"> *</t>
    </r>
  </si>
  <si>
    <r>
      <t>* Zamawiający wymaga zaoferowania produktu leczniczego, którego   d</t>
    </r>
    <r>
      <rPr>
        <b/>
        <sz val="10"/>
        <color indexed="8"/>
        <rFont val="Calibri"/>
        <family val="2"/>
        <charset val="238"/>
        <scheme val="minor"/>
      </rPr>
      <t xml:space="preserve">ziałanie znieczulające pojawia się po upływie 5-8 min. od podania i utrzymuje się przez 2-3 godz. od podania, amp. pakowane jałowo </t>
    </r>
  </si>
  <si>
    <t>Pakiet 23 - Woda utleniona 3%-produkt leczniczy</t>
  </si>
  <si>
    <t>Pakiet 8 - Antybiotyki Gąbka garamycynowa</t>
  </si>
  <si>
    <t>Pakiet 14 - Antybiotyki</t>
  </si>
  <si>
    <t>Pakiet 15 - Leki psychotropowe</t>
  </si>
  <si>
    <t>Pakiet 16 -  RIVAROXABAN</t>
  </si>
  <si>
    <t xml:space="preserve">Pakiet 18 -MANNITOL </t>
  </si>
  <si>
    <t>Pakiet 19 - Filgrastimum</t>
  </si>
  <si>
    <t>Kod EAN</t>
  </si>
  <si>
    <t>Nr pozwolenia</t>
  </si>
  <si>
    <t>13 = 11 x 12</t>
  </si>
  <si>
    <t xml:space="preserve">PAKIET 2- Leki różne 2 </t>
  </si>
  <si>
    <t>Pakiet 3 - Środki kontrastowe</t>
  </si>
  <si>
    <t>FORMULARZ  CENOWY</t>
  </si>
  <si>
    <t>Pakiet 4 - Leki różne 3</t>
  </si>
  <si>
    <t>Pakiet 5 - Leki różne 4</t>
  </si>
  <si>
    <t>Pakiet 6 - Leki różne 5</t>
  </si>
  <si>
    <t xml:space="preserve">Pakiet 7 - Antybiotyki </t>
  </si>
  <si>
    <t>Pakiet 9 - Surowice</t>
  </si>
  <si>
    <t xml:space="preserve">Pakiet 10  - Insuliny </t>
  </si>
  <si>
    <t>Pakiet 11 - Woda typu Respiflo</t>
  </si>
  <si>
    <t>75szt (37500 ml)</t>
  </si>
  <si>
    <t>Pakiet 12 - Heparyny drobnocząsteczkowe - Dalteparyna</t>
  </si>
  <si>
    <t>Pakiet 17 - Leki różne 6</t>
  </si>
  <si>
    <t>Pakiet 20 - Heparyny drobnocząsteczkowe-Nadroparyna</t>
  </si>
  <si>
    <t>Pakiet 21 - Leki różne 7</t>
  </si>
  <si>
    <t>Pakiet 22 - Leki różne 8</t>
  </si>
  <si>
    <t>Pakiet 24 - Leki różne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</si>
</sst>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1" applyFont="1"/>
    <xf numFmtId="0" fontId="5" fillId="0" borderId="1" xfId="1" applyFont="1" applyBorder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2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13" xfId="1" applyFont="1" applyBorder="1"/>
    <xf numFmtId="4" fontId="5" fillId="0" borderId="8" xfId="1" applyNumberFormat="1" applyFont="1" applyBorder="1"/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vertical="center"/>
    </xf>
    <xf numFmtId="0" fontId="5" fillId="0" borderId="2" xfId="1" applyFont="1" applyBorder="1"/>
    <xf numFmtId="0" fontId="5" fillId="0" borderId="9" xfId="1" applyFont="1" applyBorder="1"/>
    <xf numFmtId="0" fontId="5" fillId="0" borderId="8" xfId="1" applyFont="1" applyBorder="1"/>
    <xf numFmtId="0" fontId="5" fillId="0" borderId="4" xfId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5" fillId="0" borderId="10" xfId="1" applyNumberFormat="1" applyFont="1" applyBorder="1"/>
    <xf numFmtId="0" fontId="5" fillId="0" borderId="12" xfId="1" applyFont="1" applyBorder="1"/>
    <xf numFmtId="0" fontId="5" fillId="0" borderId="9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/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2" xfId="1" applyNumberFormat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1" xfId="1" applyFont="1" applyBorder="1" applyAlignment="1">
      <alignment horizontal="justify" vertical="center"/>
    </xf>
    <xf numFmtId="0" fontId="5" fillId="0" borderId="1" xfId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4" fillId="0" borderId="8" xfId="1" applyFont="1" applyBorder="1"/>
    <xf numFmtId="0" fontId="5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 wrapText="1"/>
    </xf>
    <xf numFmtId="4" fontId="4" fillId="0" borderId="1" xfId="1" applyNumberFormat="1" applyFont="1" applyBorder="1"/>
    <xf numFmtId="0" fontId="3" fillId="0" borderId="12" xfId="0" applyFont="1" applyBorder="1"/>
    <xf numFmtId="4" fontId="5" fillId="0" borderId="1" xfId="1" applyNumberFormat="1" applyFont="1" applyBorder="1" applyAlignment="1">
      <alignment vertical="center" wrapText="1"/>
    </xf>
    <xf numFmtId="0" fontId="5" fillId="0" borderId="12" xfId="1" applyFont="1" applyBorder="1" applyAlignment="1">
      <alignment horizontal="right" vertical="center"/>
    </xf>
    <xf numFmtId="4" fontId="5" fillId="0" borderId="6" xfId="1" applyNumberFormat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4" fontId="5" fillId="0" borderId="8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 wrapText="1"/>
    </xf>
    <xf numFmtId="0" fontId="4" fillId="0" borderId="13" xfId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5" fillId="0" borderId="12" xfId="1" applyFont="1" applyBorder="1" applyAlignment="1">
      <alignment horizontal="right" vertical="center" wrapText="1"/>
    </xf>
    <xf numFmtId="0" fontId="4" fillId="0" borderId="0" xfId="1" applyFont="1"/>
    <xf numFmtId="0" fontId="4" fillId="3" borderId="6" xfId="1" applyFont="1" applyFill="1" applyBorder="1" applyAlignment="1">
      <alignment horizontal="center"/>
    </xf>
    <xf numFmtId="4" fontId="5" fillId="0" borderId="15" xfId="1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15" xfId="1" applyFont="1" applyBorder="1" applyAlignment="1">
      <alignment horizontal="right" vertical="center" wrapText="1"/>
    </xf>
    <xf numFmtId="0" fontId="5" fillId="0" borderId="15" xfId="1" applyFont="1" applyBorder="1" applyAlignment="1">
      <alignment vertical="center" wrapText="1"/>
    </xf>
    <xf numFmtId="4" fontId="5" fillId="0" borderId="15" xfId="1" applyNumberFormat="1" applyFont="1" applyBorder="1" applyAlignment="1">
      <alignment vertical="center"/>
    </xf>
    <xf numFmtId="0" fontId="5" fillId="0" borderId="0" xfId="1" applyFont="1" applyFill="1"/>
    <xf numFmtId="4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5" xfId="1" applyFont="1" applyBorder="1" applyAlignment="1">
      <alignment vertical="center" wrapText="1"/>
    </xf>
    <xf numFmtId="10" fontId="7" fillId="0" borderId="15" xfId="1" applyNumberFormat="1" applyFont="1" applyBorder="1" applyAlignment="1">
      <alignment horizontal="center" vertical="center" wrapText="1"/>
    </xf>
    <xf numFmtId="3" fontId="7" fillId="0" borderId="15" xfId="1" applyNumberFormat="1" applyFont="1" applyBorder="1" applyAlignment="1">
      <alignment horizontal="justify" vertical="center"/>
    </xf>
    <xf numFmtId="4" fontId="7" fillId="0" borderId="15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6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/>
    <xf numFmtId="0" fontId="7" fillId="0" borderId="9" xfId="1" applyFont="1" applyBorder="1"/>
    <xf numFmtId="0" fontId="6" fillId="0" borderId="8" xfId="1" applyFont="1" applyBorder="1"/>
    <xf numFmtId="4" fontId="7" fillId="0" borderId="10" xfId="1" applyNumberFormat="1" applyFont="1" applyBorder="1"/>
    <xf numFmtId="4" fontId="7" fillId="0" borderId="0" xfId="1" applyNumberFormat="1" applyFont="1"/>
    <xf numFmtId="0" fontId="7" fillId="0" borderId="1" xfId="1" applyFont="1" applyBorder="1"/>
    <xf numFmtId="0" fontId="7" fillId="0" borderId="1" xfId="0" applyFont="1" applyBorder="1" applyAlignment="1">
      <alignment vertical="center" wrapText="1"/>
    </xf>
    <xf numFmtId="3" fontId="7" fillId="0" borderId="1" xfId="1" applyNumberFormat="1" applyFont="1" applyBorder="1" applyAlignment="1">
      <alignment horizontal="center" vertical="center" wrapText="1"/>
    </xf>
    <xf numFmtId="4" fontId="6" fillId="0" borderId="8" xfId="1" applyNumberFormat="1" applyFont="1" applyBorder="1"/>
    <xf numFmtId="4" fontId="7" fillId="0" borderId="1" xfId="1" applyNumberFormat="1" applyFont="1" applyBorder="1" applyAlignment="1">
      <alignment vertical="center" wrapText="1"/>
    </xf>
    <xf numFmtId="0" fontId="7" fillId="0" borderId="3" xfId="1" applyFont="1" applyBorder="1"/>
    <xf numFmtId="0" fontId="7" fillId="0" borderId="4" xfId="1" applyFont="1" applyBorder="1"/>
    <xf numFmtId="0" fontId="7" fillId="0" borderId="5" xfId="1" applyFont="1" applyBorder="1"/>
    <xf numFmtId="0" fontId="6" fillId="0" borderId="10" xfId="1" applyFont="1" applyBorder="1"/>
    <xf numFmtId="4" fontId="7" fillId="0" borderId="1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4" fontId="7" fillId="0" borderId="10" xfId="1" applyNumberFormat="1" applyFont="1" applyBorder="1" applyAlignment="1">
      <alignment vertical="center"/>
    </xf>
    <xf numFmtId="4" fontId="7" fillId="0" borderId="0" xfId="1" applyNumberFormat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0" xfId="0" applyFont="1"/>
    <xf numFmtId="3" fontId="7" fillId="0" borderId="1" xfId="1" applyNumberFormat="1" applyFont="1" applyBorder="1" applyAlignment="1">
      <alignment horizontal="justify" vertical="center"/>
    </xf>
    <xf numFmtId="0" fontId="6" fillId="0" borderId="8" xfId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/>
    </xf>
    <xf numFmtId="0" fontId="4" fillId="0" borderId="11" xfId="1" applyFont="1" applyFill="1" applyBorder="1" applyAlignment="1">
      <alignment horizontal="left" wrapText="1"/>
    </xf>
    <xf numFmtId="0" fontId="4" fillId="0" borderId="4" xfId="1" applyFont="1" applyBorder="1" applyAlignment="1">
      <alignment horizontal="left"/>
    </xf>
    <xf numFmtId="0" fontId="5" fillId="0" borderId="0" xfId="1" applyFont="1" applyFill="1" applyBorder="1" applyAlignment="1">
      <alignment vertical="center" wrapText="1"/>
    </xf>
    <xf numFmtId="0" fontId="4" fillId="0" borderId="9" xfId="1" applyFont="1" applyBorder="1" applyAlignment="1">
      <alignment horizontal="left" wrapText="1"/>
    </xf>
    <xf numFmtId="0" fontId="6" fillId="0" borderId="4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0" fontId="4" fillId="0" borderId="0" xfId="1" applyFont="1" applyBorder="1" applyAlignment="1">
      <alignment horizontal="justify" vertical="center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4" fontId="5" fillId="0" borderId="12" xfId="1" applyNumberFormat="1" applyFont="1" applyBorder="1"/>
    <xf numFmtId="4" fontId="5" fillId="0" borderId="0" xfId="1" applyNumberFormat="1" applyFont="1" applyBorder="1"/>
    <xf numFmtId="4" fontId="5" fillId="0" borderId="1" xfId="1" applyNumberFormat="1" applyFont="1" applyBorder="1"/>
    <xf numFmtId="4" fontId="7" fillId="0" borderId="12" xfId="1" applyNumberFormat="1" applyFont="1" applyBorder="1" applyAlignment="1">
      <alignment vertical="center" wrapText="1"/>
    </xf>
    <xf numFmtId="4" fontId="7" fillId="0" borderId="0" xfId="1" applyNumberFormat="1" applyFont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workbookViewId="0">
      <selection activeCell="C33" sqref="C33"/>
    </sheetView>
  </sheetViews>
  <sheetFormatPr defaultColWidth="9" defaultRowHeight="12.75"/>
  <cols>
    <col min="1" max="1" width="4.75" style="1" customWidth="1"/>
    <col min="2" max="2" width="17.125" style="1" customWidth="1"/>
    <col min="3" max="3" width="20.875" style="1" customWidth="1"/>
    <col min="4" max="4" width="18.125" style="1" customWidth="1"/>
    <col min="5" max="5" width="12.5" style="1" customWidth="1"/>
    <col min="6" max="6" width="10.875" style="1" customWidth="1"/>
    <col min="7" max="7" width="10.75" style="1" customWidth="1"/>
    <col min="8" max="8" width="10.375" style="1" customWidth="1"/>
    <col min="9" max="9" width="11.375" style="1" customWidth="1"/>
    <col min="10" max="10" width="10" style="1" customWidth="1"/>
    <col min="11" max="11" width="14.75" style="1" customWidth="1"/>
    <col min="12" max="16384" width="9" style="1"/>
  </cols>
  <sheetData>
    <row r="1" spans="1:18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8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8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8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3"/>
      <c r="M4" s="3"/>
      <c r="N4" s="3"/>
      <c r="O4" s="3"/>
      <c r="P4" s="3"/>
      <c r="Q4" s="3"/>
      <c r="R4" s="3"/>
    </row>
    <row r="5" spans="1:18">
      <c r="A5" s="152" t="s">
        <v>324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3"/>
      <c r="M5" s="3"/>
      <c r="N5" s="3"/>
      <c r="O5" s="3"/>
      <c r="P5" s="3"/>
      <c r="Q5" s="3"/>
      <c r="R5" s="3"/>
    </row>
    <row r="6" spans="1:18" ht="38.25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  <c r="L6" s="8"/>
      <c r="M6" s="9"/>
      <c r="N6" s="9"/>
      <c r="O6" s="3"/>
      <c r="P6" s="3"/>
      <c r="Q6" s="3"/>
      <c r="R6" s="3"/>
    </row>
    <row r="7" spans="1:1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  <c r="L7" s="11"/>
      <c r="M7" s="12"/>
      <c r="N7" s="12"/>
      <c r="O7" s="3"/>
      <c r="P7" s="3"/>
      <c r="Q7" s="3"/>
      <c r="R7" s="3"/>
    </row>
    <row r="8" spans="1:18" ht="38.25">
      <c r="A8" s="13">
        <v>1</v>
      </c>
      <c r="B8" s="14"/>
      <c r="C8" s="14" t="s">
        <v>24</v>
      </c>
      <c r="D8" s="13" t="s">
        <v>25</v>
      </c>
      <c r="E8" s="13" t="s">
        <v>26</v>
      </c>
      <c r="F8" s="15" t="s">
        <v>27</v>
      </c>
      <c r="G8" s="13" t="s">
        <v>28</v>
      </c>
      <c r="H8" s="4"/>
      <c r="I8" s="13"/>
      <c r="J8" s="16"/>
      <c r="K8" s="16">
        <f>I8*J8</f>
        <v>0</v>
      </c>
      <c r="L8" s="17"/>
      <c r="M8" s="18"/>
      <c r="N8" s="18"/>
      <c r="O8" s="5"/>
      <c r="P8" s="6"/>
      <c r="Q8" s="6"/>
      <c r="R8" s="6"/>
    </row>
    <row r="9" spans="1:18" ht="51">
      <c r="A9" s="13">
        <v>2</v>
      </c>
      <c r="B9" s="14"/>
      <c r="C9" s="14" t="s">
        <v>29</v>
      </c>
      <c r="D9" s="13" t="s">
        <v>30</v>
      </c>
      <c r="E9" s="13" t="s">
        <v>31</v>
      </c>
      <c r="F9" s="15" t="s">
        <v>32</v>
      </c>
      <c r="G9" s="13" t="s">
        <v>33</v>
      </c>
      <c r="H9" s="4"/>
      <c r="I9" s="13"/>
      <c r="J9" s="16"/>
      <c r="K9" s="16">
        <f t="shared" ref="K9:K12" si="0">I9*J9</f>
        <v>0</v>
      </c>
      <c r="L9" s="17"/>
      <c r="M9" s="18"/>
      <c r="N9" s="18"/>
      <c r="O9" s="3"/>
      <c r="P9" s="6"/>
      <c r="Q9" s="6"/>
      <c r="R9" s="3"/>
    </row>
    <row r="10" spans="1:18">
      <c r="A10" s="13">
        <v>3</v>
      </c>
      <c r="B10" s="14"/>
      <c r="C10" s="14" t="s">
        <v>34</v>
      </c>
      <c r="D10" s="13" t="s">
        <v>35</v>
      </c>
      <c r="E10" s="19" t="s">
        <v>36</v>
      </c>
      <c r="F10" s="15" t="s">
        <v>37</v>
      </c>
      <c r="G10" s="13" t="s">
        <v>38</v>
      </c>
      <c r="H10" s="4"/>
      <c r="I10" s="13"/>
      <c r="J10" s="16"/>
      <c r="K10" s="16">
        <f t="shared" si="0"/>
        <v>0</v>
      </c>
      <c r="L10" s="17"/>
      <c r="M10" s="18"/>
      <c r="N10" s="18"/>
      <c r="O10" s="3"/>
      <c r="P10" s="5"/>
      <c r="Q10" s="5"/>
      <c r="R10" s="5"/>
    </row>
    <row r="11" spans="1:18" ht="25.5">
      <c r="A11" s="13">
        <v>4</v>
      </c>
      <c r="B11" s="14"/>
      <c r="C11" s="14" t="s">
        <v>39</v>
      </c>
      <c r="D11" s="13" t="s">
        <v>40</v>
      </c>
      <c r="E11" s="13" t="s">
        <v>41</v>
      </c>
      <c r="F11" s="15" t="s">
        <v>42</v>
      </c>
      <c r="G11" s="13" t="s">
        <v>43</v>
      </c>
      <c r="H11" s="4"/>
      <c r="I11" s="13"/>
      <c r="J11" s="16"/>
      <c r="K11" s="16">
        <f t="shared" si="0"/>
        <v>0</v>
      </c>
      <c r="L11" s="17"/>
      <c r="M11" s="18"/>
      <c r="N11" s="18"/>
      <c r="O11" s="3"/>
      <c r="P11" s="5"/>
      <c r="Q11" s="5"/>
      <c r="R11" s="5"/>
    </row>
    <row r="12" spans="1:18">
      <c r="A12" s="13">
        <v>5</v>
      </c>
      <c r="B12" s="14"/>
      <c r="C12" s="14" t="s">
        <v>44</v>
      </c>
      <c r="D12" s="13" t="s">
        <v>45</v>
      </c>
      <c r="E12" s="13" t="s">
        <v>46</v>
      </c>
      <c r="F12" s="15" t="s">
        <v>47</v>
      </c>
      <c r="G12" s="13" t="s">
        <v>48</v>
      </c>
      <c r="H12" s="4"/>
      <c r="I12" s="13"/>
      <c r="J12" s="16"/>
      <c r="K12" s="16">
        <f t="shared" si="0"/>
        <v>0</v>
      </c>
      <c r="L12" s="17"/>
      <c r="M12" s="18"/>
      <c r="N12" s="18"/>
      <c r="O12" s="3"/>
      <c r="P12" s="5"/>
      <c r="Q12" s="5"/>
      <c r="R12" s="5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20" t="s">
        <v>21</v>
      </c>
      <c r="K13" s="21">
        <f>SUM(K8:K12)</f>
        <v>0</v>
      </c>
      <c r="L13" s="3"/>
      <c r="M13" s="3"/>
      <c r="N13" s="7"/>
      <c r="O13" s="3"/>
      <c r="P13" s="3"/>
      <c r="Q13" s="3"/>
      <c r="R13" s="3"/>
    </row>
    <row r="14" spans="1:18" ht="29.25" customHeight="1">
      <c r="A14" s="3"/>
      <c r="B14" s="148" t="s">
        <v>22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3"/>
      <c r="M14" s="7"/>
      <c r="N14" s="3"/>
      <c r="O14" s="3"/>
      <c r="P14" s="3"/>
      <c r="Q14" s="3"/>
      <c r="R14" s="3"/>
    </row>
    <row r="15" spans="1:18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</row>
    <row r="16" spans="1:18">
      <c r="A16" s="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"/>
      <c r="M16" s="7"/>
    </row>
  </sheetData>
  <mergeCells count="6">
    <mergeCell ref="A4:K4"/>
    <mergeCell ref="B14:K14"/>
    <mergeCell ref="A1:K1"/>
    <mergeCell ref="A2:K2"/>
    <mergeCell ref="A3:K3"/>
    <mergeCell ref="A5:K5"/>
  </mergeCells>
  <pageMargins left="0.7" right="0.7" top="0.75" bottom="0.75" header="0.3" footer="0.3"/>
  <pageSetup paperSize="9" scale="8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8"/>
  <sheetViews>
    <sheetView workbookViewId="0">
      <selection activeCell="C33" sqref="C33"/>
    </sheetView>
  </sheetViews>
  <sheetFormatPr defaultRowHeight="12.75"/>
  <cols>
    <col min="1" max="1" width="9" style="1"/>
    <col min="2" max="2" width="25" style="1" customWidth="1"/>
    <col min="3" max="3" width="23.25" style="1" customWidth="1"/>
    <col min="4" max="6" width="9" style="1"/>
    <col min="7" max="7" width="10.5" style="1" customWidth="1"/>
    <col min="8" max="8" width="11.2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>
      <c r="A5" s="163" t="s">
        <v>345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 ht="38.25">
      <c r="A8" s="15">
        <v>1</v>
      </c>
      <c r="B8" s="13"/>
      <c r="C8" s="74" t="s">
        <v>158</v>
      </c>
      <c r="D8" s="15" t="s">
        <v>159</v>
      </c>
      <c r="E8" s="15" t="s">
        <v>160</v>
      </c>
      <c r="F8" s="15">
        <v>120</v>
      </c>
      <c r="G8" s="13" t="s">
        <v>161</v>
      </c>
      <c r="H8" s="15"/>
      <c r="I8" s="15"/>
      <c r="J8" s="105"/>
      <c r="K8" s="16">
        <f>I8*J8</f>
        <v>0</v>
      </c>
    </row>
    <row r="9" spans="1:11" ht="51">
      <c r="A9" s="15">
        <v>2</v>
      </c>
      <c r="B9" s="15"/>
      <c r="C9" s="74" t="s">
        <v>162</v>
      </c>
      <c r="D9" s="15" t="s">
        <v>159</v>
      </c>
      <c r="E9" s="15" t="s">
        <v>160</v>
      </c>
      <c r="F9" s="15">
        <v>30</v>
      </c>
      <c r="G9" s="13" t="s">
        <v>161</v>
      </c>
      <c r="H9" s="15"/>
      <c r="I9" s="15"/>
      <c r="J9" s="105"/>
      <c r="K9" s="16">
        <f t="shared" ref="K9:K14" si="0">I9*J9</f>
        <v>0</v>
      </c>
    </row>
    <row r="10" spans="1:11" ht="51">
      <c r="A10" s="15">
        <v>3</v>
      </c>
      <c r="B10" s="15"/>
      <c r="C10" s="74" t="s">
        <v>163</v>
      </c>
      <c r="D10" s="15" t="s">
        <v>159</v>
      </c>
      <c r="E10" s="15" t="s">
        <v>160</v>
      </c>
      <c r="F10" s="15">
        <v>20</v>
      </c>
      <c r="G10" s="13" t="s">
        <v>161</v>
      </c>
      <c r="H10" s="15"/>
      <c r="I10" s="15"/>
      <c r="J10" s="105"/>
      <c r="K10" s="16">
        <f t="shared" si="0"/>
        <v>0</v>
      </c>
    </row>
    <row r="11" spans="1:11" ht="38.25">
      <c r="A11" s="15">
        <v>4</v>
      </c>
      <c r="B11" s="15"/>
      <c r="C11" s="74" t="s">
        <v>164</v>
      </c>
      <c r="D11" s="15" t="s">
        <v>159</v>
      </c>
      <c r="E11" s="15" t="s">
        <v>160</v>
      </c>
      <c r="F11" s="15">
        <v>420</v>
      </c>
      <c r="G11" s="13" t="s">
        <v>165</v>
      </c>
      <c r="H11" s="15"/>
      <c r="I11" s="15"/>
      <c r="J11" s="105"/>
      <c r="K11" s="16">
        <f t="shared" si="0"/>
        <v>0</v>
      </c>
    </row>
    <row r="12" spans="1:11" ht="63.75">
      <c r="A12" s="15">
        <v>5</v>
      </c>
      <c r="B12" s="15"/>
      <c r="C12" s="74" t="s">
        <v>166</v>
      </c>
      <c r="D12" s="15" t="s">
        <v>159</v>
      </c>
      <c r="E12" s="15" t="s">
        <v>160</v>
      </c>
      <c r="F12" s="15">
        <v>175</v>
      </c>
      <c r="G12" s="13" t="s">
        <v>165</v>
      </c>
      <c r="H12" s="15"/>
      <c r="I12" s="15"/>
      <c r="J12" s="105"/>
      <c r="K12" s="16">
        <f t="shared" si="0"/>
        <v>0</v>
      </c>
    </row>
    <row r="13" spans="1:11" ht="63.75">
      <c r="A13" s="15">
        <v>6</v>
      </c>
      <c r="B13" s="15"/>
      <c r="C13" s="74" t="s">
        <v>167</v>
      </c>
      <c r="D13" s="15" t="s">
        <v>159</v>
      </c>
      <c r="E13" s="15" t="s">
        <v>160</v>
      </c>
      <c r="F13" s="15">
        <v>60</v>
      </c>
      <c r="G13" s="13" t="s">
        <v>165</v>
      </c>
      <c r="H13" s="15"/>
      <c r="I13" s="15"/>
      <c r="J13" s="105"/>
      <c r="K13" s="16">
        <f t="shared" si="0"/>
        <v>0</v>
      </c>
    </row>
    <row r="14" spans="1:11" ht="38.25">
      <c r="A14" s="15">
        <v>7</v>
      </c>
      <c r="B14" s="15"/>
      <c r="C14" s="74" t="s">
        <v>168</v>
      </c>
      <c r="D14" s="15" t="s">
        <v>159</v>
      </c>
      <c r="E14" s="15" t="s">
        <v>160</v>
      </c>
      <c r="F14" s="15">
        <v>400</v>
      </c>
      <c r="G14" s="13" t="s">
        <v>161</v>
      </c>
      <c r="H14" s="15"/>
      <c r="I14" s="15"/>
      <c r="J14" s="105"/>
      <c r="K14" s="16">
        <f t="shared" si="0"/>
        <v>0</v>
      </c>
    </row>
    <row r="15" spans="1:11">
      <c r="A15" s="4"/>
      <c r="B15" s="34"/>
      <c r="C15" s="34"/>
      <c r="D15" s="34"/>
      <c r="E15" s="34"/>
      <c r="F15" s="34"/>
      <c r="G15" s="34"/>
      <c r="H15" s="34"/>
      <c r="I15" s="34"/>
      <c r="J15" s="106" t="s">
        <v>21</v>
      </c>
      <c r="K15" s="107">
        <f>SUM(K8:K14)</f>
        <v>0</v>
      </c>
    </row>
    <row r="16" spans="1:1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33" customHeight="1">
      <c r="B17" s="148" t="s">
        <v>22</v>
      </c>
      <c r="C17" s="148"/>
      <c r="D17" s="148"/>
      <c r="E17" s="148"/>
      <c r="F17" s="148"/>
      <c r="G17" s="148"/>
      <c r="H17" s="148"/>
      <c r="I17" s="148"/>
      <c r="J17" s="148"/>
      <c r="K17" s="148"/>
    </row>
    <row r="18" spans="2:11" ht="36" customHeight="1">
      <c r="B18" s="164" t="s">
        <v>169</v>
      </c>
      <c r="C18" s="164"/>
      <c r="D18" s="164"/>
      <c r="E18" s="164"/>
      <c r="F18" s="164"/>
      <c r="G18" s="164"/>
      <c r="H18" s="164"/>
      <c r="I18" s="164"/>
      <c r="J18" s="164"/>
      <c r="K18" s="164"/>
    </row>
  </sheetData>
  <mergeCells count="6">
    <mergeCell ref="A5:K5"/>
    <mergeCell ref="B17:K17"/>
    <mergeCell ref="B18:K18"/>
    <mergeCell ref="A1:K1"/>
    <mergeCell ref="A2:K2"/>
    <mergeCell ref="A3:K3"/>
  </mergeCells>
  <pageMargins left="0.7" right="0.7" top="0.75" bottom="0.75" header="0.3" footer="0.3"/>
  <pageSetup paperSize="9" scale="9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0"/>
  <sheetViews>
    <sheetView workbookViewId="0">
      <selection activeCell="C33" sqref="C33"/>
    </sheetView>
  </sheetViews>
  <sheetFormatPr defaultRowHeight="12.75"/>
  <cols>
    <col min="1" max="1" width="9" style="1"/>
    <col min="2" max="2" width="16.125" style="1" customWidth="1"/>
    <col min="3" max="3" width="15.5" style="1" customWidth="1"/>
    <col min="4" max="5" width="9" style="1"/>
    <col min="6" max="6" width="12.375" style="1" customWidth="1"/>
    <col min="7" max="16384" width="9" style="1"/>
  </cols>
  <sheetData>
    <row r="1" spans="1:16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6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6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6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3"/>
      <c r="M4" s="3"/>
      <c r="N4" s="3"/>
      <c r="O4" s="3"/>
      <c r="P4" s="3"/>
    </row>
    <row r="5" spans="1:16">
      <c r="A5" s="157" t="s">
        <v>346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3"/>
      <c r="M5" s="3"/>
      <c r="N5" s="3"/>
      <c r="O5" s="3"/>
      <c r="P5" s="3"/>
    </row>
    <row r="6" spans="1:16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  <c r="L6" s="49"/>
      <c r="M6" s="73"/>
      <c r="N6" s="73"/>
      <c r="O6" s="3"/>
      <c r="P6" s="3"/>
    </row>
    <row r="7" spans="1:16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 t="s">
        <v>323</v>
      </c>
      <c r="L7" s="50"/>
      <c r="M7" s="70"/>
      <c r="N7" s="70"/>
      <c r="O7" s="3"/>
      <c r="P7" s="3"/>
    </row>
    <row r="8" spans="1:16" ht="25.5">
      <c r="A8" s="108">
        <v>1</v>
      </c>
      <c r="B8" s="109"/>
      <c r="C8" s="109" t="s">
        <v>170</v>
      </c>
      <c r="D8" s="108" t="s">
        <v>171</v>
      </c>
      <c r="E8" s="110" t="s">
        <v>172</v>
      </c>
      <c r="F8" s="111" t="s">
        <v>347</v>
      </c>
      <c r="G8" s="108" t="s">
        <v>173</v>
      </c>
      <c r="H8" s="100"/>
      <c r="I8" s="108"/>
      <c r="J8" s="112"/>
      <c r="K8" s="96">
        <f>I8*J8</f>
        <v>0</v>
      </c>
      <c r="L8" s="113"/>
      <c r="M8" s="114"/>
      <c r="N8" s="115"/>
      <c r="O8" s="6"/>
      <c r="P8" s="6"/>
    </row>
    <row r="9" spans="1:16">
      <c r="A9" s="3"/>
      <c r="B9" s="48"/>
      <c r="C9" s="48"/>
      <c r="D9" s="48"/>
      <c r="E9" s="48"/>
      <c r="F9" s="48"/>
      <c r="G9" s="48"/>
      <c r="H9" s="48"/>
      <c r="I9" s="48"/>
      <c r="J9" s="48"/>
      <c r="K9" s="48"/>
      <c r="L9" s="3"/>
      <c r="M9" s="3"/>
      <c r="N9" s="3"/>
      <c r="O9" s="3"/>
      <c r="P9" s="3"/>
    </row>
    <row r="10" spans="1:16" ht="22.9" customHeight="1">
      <c r="A10" s="3"/>
      <c r="B10" s="165" t="s">
        <v>70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3"/>
      <c r="M10" s="3"/>
      <c r="N10" s="3"/>
      <c r="O10" s="3"/>
      <c r="P10" s="3"/>
    </row>
  </sheetData>
  <mergeCells count="5">
    <mergeCell ref="B10:K10"/>
    <mergeCell ref="A1:K1"/>
    <mergeCell ref="A2:K2"/>
    <mergeCell ref="A3:K3"/>
    <mergeCell ref="A5:K5"/>
  </mergeCells>
  <pageMargins left="0.7" right="0.7" top="0.75" bottom="0.75" header="0.3" footer="0.3"/>
  <pageSetup paperSize="9" scale="9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3"/>
  <sheetViews>
    <sheetView workbookViewId="0">
      <selection activeCell="C33" sqref="C33"/>
    </sheetView>
  </sheetViews>
  <sheetFormatPr defaultRowHeight="12.75"/>
  <cols>
    <col min="1" max="2" width="9" style="1"/>
    <col min="3" max="3" width="13.75" style="1" customWidth="1"/>
    <col min="4" max="4" width="9" style="1"/>
    <col min="5" max="5" width="13.375" style="1" customWidth="1"/>
    <col min="6" max="6" width="18" style="1" customWidth="1"/>
    <col min="7" max="7" width="11.75" style="1" customWidth="1"/>
    <col min="8" max="8" width="10.7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>
      <c r="A5" s="157" t="s">
        <v>348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>
      <c r="A8" s="32">
        <v>1</v>
      </c>
      <c r="B8" s="31"/>
      <c r="C8" s="31" t="s">
        <v>174</v>
      </c>
      <c r="D8" s="32" t="s">
        <v>13</v>
      </c>
      <c r="E8" s="31" t="s">
        <v>175</v>
      </c>
      <c r="F8" s="51" t="s">
        <v>176</v>
      </c>
      <c r="G8" s="31" t="s">
        <v>177</v>
      </c>
      <c r="H8" s="34"/>
      <c r="I8" s="32"/>
      <c r="J8" s="116"/>
      <c r="K8" s="16">
        <f>I8*J8</f>
        <v>0</v>
      </c>
    </row>
    <row r="9" spans="1:11">
      <c r="A9" s="32">
        <v>2</v>
      </c>
      <c r="B9" s="31"/>
      <c r="C9" s="31" t="s">
        <v>174</v>
      </c>
      <c r="D9" s="32" t="s">
        <v>13</v>
      </c>
      <c r="E9" s="31" t="s">
        <v>178</v>
      </c>
      <c r="F9" s="51" t="s">
        <v>179</v>
      </c>
      <c r="G9" s="31" t="s">
        <v>177</v>
      </c>
      <c r="H9" s="34"/>
      <c r="I9" s="32"/>
      <c r="J9" s="116"/>
      <c r="K9" s="16">
        <f t="shared" ref="K9:K10" si="0">I9*J9</f>
        <v>0</v>
      </c>
    </row>
    <row r="10" spans="1:11">
      <c r="A10" s="118">
        <v>3</v>
      </c>
      <c r="B10" s="117"/>
      <c r="C10" s="117" t="s">
        <v>174</v>
      </c>
      <c r="D10" s="118" t="s">
        <v>13</v>
      </c>
      <c r="E10" s="31" t="s">
        <v>180</v>
      </c>
      <c r="F10" s="51" t="s">
        <v>181</v>
      </c>
      <c r="G10" s="31" t="s">
        <v>177</v>
      </c>
      <c r="H10" s="34"/>
      <c r="I10" s="32"/>
      <c r="J10" s="116"/>
      <c r="K10" s="16">
        <f t="shared" si="0"/>
        <v>0</v>
      </c>
    </row>
    <row r="11" spans="1:11">
      <c r="A11" s="119"/>
      <c r="B11" s="120"/>
      <c r="C11" s="120"/>
      <c r="D11" s="120"/>
      <c r="E11" s="120"/>
      <c r="F11" s="120"/>
      <c r="G11" s="120"/>
      <c r="H11" s="120"/>
      <c r="I11" s="38"/>
      <c r="J11" s="121" t="s">
        <v>21</v>
      </c>
      <c r="K11" s="122">
        <f>SUM(K8:K10)</f>
        <v>0</v>
      </c>
    </row>
    <row r="12" spans="1:11">
      <c r="A12" s="48"/>
      <c r="B12" s="48"/>
      <c r="C12" s="48"/>
      <c r="D12" s="48"/>
      <c r="E12" s="48"/>
      <c r="F12" s="48"/>
      <c r="G12" s="48"/>
      <c r="H12" s="48"/>
      <c r="I12" s="3"/>
      <c r="J12" s="48"/>
      <c r="K12" s="123"/>
    </row>
    <row r="13" spans="1:11" ht="30" customHeight="1">
      <c r="A13" s="48"/>
      <c r="B13" s="165" t="s">
        <v>70</v>
      </c>
      <c r="C13" s="165"/>
      <c r="D13" s="165"/>
      <c r="E13" s="165"/>
      <c r="F13" s="165"/>
      <c r="G13" s="165"/>
      <c r="H13" s="165"/>
      <c r="I13" s="165"/>
      <c r="J13" s="165"/>
      <c r="K13" s="165"/>
    </row>
  </sheetData>
  <mergeCells count="5">
    <mergeCell ref="B13:K13"/>
    <mergeCell ref="A1:K1"/>
    <mergeCell ref="A2:K2"/>
    <mergeCell ref="A3:K3"/>
    <mergeCell ref="A5:K5"/>
  </mergeCells>
  <pageMargins left="0.7" right="0.7" top="0.75" bottom="0.75" header="0.3" footer="0.3"/>
  <pageSetup paperSize="9" scale="9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12"/>
  <sheetViews>
    <sheetView workbookViewId="0">
      <selection activeCell="C33" sqref="C33"/>
    </sheetView>
  </sheetViews>
  <sheetFormatPr defaultRowHeight="12.75"/>
  <cols>
    <col min="1" max="1" width="9" style="1"/>
    <col min="2" max="2" width="14.75" style="1" customWidth="1"/>
    <col min="3" max="3" width="11.5" style="1" customWidth="1"/>
    <col min="4" max="4" width="12.125" style="1" customWidth="1"/>
    <col min="5" max="5" width="12.5" style="1" customWidth="1"/>
    <col min="6" max="9" width="9" style="1"/>
    <col min="10" max="10" width="11.25" style="1" customWidth="1"/>
    <col min="11" max="11" width="9" style="1"/>
    <col min="12" max="12" width="10.125" style="1" customWidth="1"/>
    <col min="13" max="16384" width="9" style="1"/>
  </cols>
  <sheetData>
    <row r="1" spans="1:13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>
      <c r="A5" s="166" t="s">
        <v>182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51">
      <c r="A6" s="24" t="s">
        <v>0</v>
      </c>
      <c r="B6" s="24" t="s">
        <v>1</v>
      </c>
      <c r="C6" s="72" t="s">
        <v>334</v>
      </c>
      <c r="D6" s="72" t="s">
        <v>335</v>
      </c>
      <c r="E6" s="24" t="s">
        <v>2</v>
      </c>
      <c r="F6" s="24" t="s">
        <v>3</v>
      </c>
      <c r="G6" s="24" t="s">
        <v>23</v>
      </c>
      <c r="H6" s="24" t="s">
        <v>4</v>
      </c>
      <c r="I6" s="24" t="s">
        <v>5</v>
      </c>
      <c r="J6" s="24" t="s">
        <v>6</v>
      </c>
      <c r="K6" s="24" t="s">
        <v>7</v>
      </c>
      <c r="L6" s="24" t="s">
        <v>321</v>
      </c>
      <c r="M6" s="24" t="s">
        <v>322</v>
      </c>
    </row>
    <row r="7" spans="1:1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 t="s">
        <v>336</v>
      </c>
    </row>
    <row r="8" spans="1:13" ht="51">
      <c r="A8" s="32">
        <v>1</v>
      </c>
      <c r="B8" s="124"/>
      <c r="C8" s="124"/>
      <c r="D8" s="124"/>
      <c r="E8" s="125" t="s">
        <v>183</v>
      </c>
      <c r="F8" s="32" t="s">
        <v>171</v>
      </c>
      <c r="G8" s="31" t="s">
        <v>183</v>
      </c>
      <c r="H8" s="126" t="s">
        <v>184</v>
      </c>
      <c r="I8" s="32" t="s">
        <v>185</v>
      </c>
      <c r="J8" s="32"/>
      <c r="K8" s="32"/>
      <c r="L8" s="32"/>
      <c r="M8" s="16">
        <f>K8*L8</f>
        <v>0</v>
      </c>
    </row>
    <row r="9" spans="1:13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7">
        <f>SUM(M8)</f>
        <v>0</v>
      </c>
    </row>
    <row r="10" spans="1:1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29.25" customHeight="1">
      <c r="A11" s="48"/>
      <c r="B11" s="165" t="s">
        <v>70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>
      <c r="A12" s="3"/>
      <c r="B12" s="47"/>
      <c r="C12" s="47"/>
      <c r="D12" s="47"/>
      <c r="E12" s="47"/>
      <c r="F12" s="3"/>
      <c r="G12" s="3"/>
      <c r="H12" s="3"/>
      <c r="I12" s="3"/>
      <c r="J12" s="3"/>
      <c r="K12" s="148"/>
      <c r="L12" s="148"/>
      <c r="M12" s="148"/>
    </row>
  </sheetData>
  <mergeCells count="6">
    <mergeCell ref="K12:M12"/>
    <mergeCell ref="A5:M5"/>
    <mergeCell ref="B11:M11"/>
    <mergeCell ref="A1:M1"/>
    <mergeCell ref="A2:M2"/>
    <mergeCell ref="A3:M3"/>
  </mergeCells>
  <pageMargins left="0.7" right="0.7" top="0.75" bottom="0.75" header="0.3" footer="0.3"/>
  <pageSetup paperSize="9" scale="8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0"/>
  <sheetViews>
    <sheetView workbookViewId="0">
      <selection activeCell="C33" sqref="C33"/>
    </sheetView>
  </sheetViews>
  <sheetFormatPr defaultRowHeight="12.75"/>
  <cols>
    <col min="1" max="1" width="9" style="1"/>
    <col min="2" max="2" width="13.75" style="1" customWidth="1"/>
    <col min="3" max="3" width="12" style="1" customWidth="1"/>
    <col min="4" max="6" width="9" style="1"/>
    <col min="7" max="7" width="13.625" style="1" customWidth="1"/>
    <col min="8" max="8" width="11.62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>
      <c r="A5" s="157" t="s">
        <v>329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>
      <c r="A8" s="32">
        <v>1</v>
      </c>
      <c r="B8" s="31"/>
      <c r="C8" s="31" t="s">
        <v>187</v>
      </c>
      <c r="D8" s="32" t="s">
        <v>13</v>
      </c>
      <c r="E8" s="32" t="s">
        <v>188</v>
      </c>
      <c r="F8" s="126">
        <v>80</v>
      </c>
      <c r="G8" s="32" t="s">
        <v>189</v>
      </c>
      <c r="H8" s="15"/>
      <c r="I8" s="126"/>
      <c r="J8" s="128"/>
      <c r="K8" s="16">
        <f>I8*J8</f>
        <v>0</v>
      </c>
    </row>
    <row r="9" spans="1:11">
      <c r="A9" s="32">
        <v>2</v>
      </c>
      <c r="B9" s="31"/>
      <c r="C9" s="31" t="s">
        <v>187</v>
      </c>
      <c r="D9" s="32" t="s">
        <v>13</v>
      </c>
      <c r="E9" s="32" t="s">
        <v>190</v>
      </c>
      <c r="F9" s="126">
        <v>1065</v>
      </c>
      <c r="G9" s="32" t="s">
        <v>189</v>
      </c>
      <c r="H9" s="15"/>
      <c r="I9" s="126"/>
      <c r="J9" s="128"/>
      <c r="K9" s="16">
        <f t="shared" ref="K9:K13" si="0">I9*J9</f>
        <v>0</v>
      </c>
    </row>
    <row r="10" spans="1:11">
      <c r="A10" s="32">
        <v>3</v>
      </c>
      <c r="B10" s="31"/>
      <c r="C10" s="31" t="s">
        <v>191</v>
      </c>
      <c r="D10" s="32" t="s">
        <v>13</v>
      </c>
      <c r="E10" s="32" t="s">
        <v>192</v>
      </c>
      <c r="F10" s="126">
        <v>540</v>
      </c>
      <c r="G10" s="32" t="s">
        <v>189</v>
      </c>
      <c r="H10" s="15"/>
      <c r="I10" s="126"/>
      <c r="J10" s="128"/>
      <c r="K10" s="16">
        <f t="shared" si="0"/>
        <v>0</v>
      </c>
    </row>
    <row r="11" spans="1:11" ht="25.5">
      <c r="A11" s="32">
        <v>4</v>
      </c>
      <c r="B11" s="31"/>
      <c r="C11" s="31" t="s">
        <v>193</v>
      </c>
      <c r="D11" s="32" t="s">
        <v>194</v>
      </c>
      <c r="E11" s="32" t="s">
        <v>195</v>
      </c>
      <c r="F11" s="126">
        <v>200</v>
      </c>
      <c r="G11" s="32" t="s">
        <v>196</v>
      </c>
      <c r="H11" s="15"/>
      <c r="I11" s="126"/>
      <c r="J11" s="128"/>
      <c r="K11" s="16">
        <f t="shared" si="0"/>
        <v>0</v>
      </c>
    </row>
    <row r="12" spans="1:11" ht="25.5">
      <c r="A12" s="32">
        <v>5</v>
      </c>
      <c r="B12" s="31"/>
      <c r="C12" s="31" t="s">
        <v>193</v>
      </c>
      <c r="D12" s="32" t="s">
        <v>194</v>
      </c>
      <c r="E12" s="32" t="s">
        <v>197</v>
      </c>
      <c r="F12" s="126">
        <v>2900</v>
      </c>
      <c r="G12" s="32" t="s">
        <v>196</v>
      </c>
      <c r="H12" s="15"/>
      <c r="I12" s="126"/>
      <c r="J12" s="128"/>
      <c r="K12" s="16">
        <f t="shared" si="0"/>
        <v>0</v>
      </c>
    </row>
    <row r="13" spans="1:11">
      <c r="A13" s="32">
        <v>6</v>
      </c>
      <c r="B13" s="31"/>
      <c r="C13" s="31" t="s">
        <v>198</v>
      </c>
      <c r="D13" s="32" t="s">
        <v>13</v>
      </c>
      <c r="E13" s="32" t="s">
        <v>199</v>
      </c>
      <c r="F13" s="126">
        <v>560</v>
      </c>
      <c r="G13" s="32" t="s">
        <v>189</v>
      </c>
      <c r="H13" s="15"/>
      <c r="I13" s="126"/>
      <c r="J13" s="128"/>
      <c r="K13" s="16">
        <f t="shared" si="0"/>
        <v>0</v>
      </c>
    </row>
    <row r="14" spans="1:11">
      <c r="A14" s="119"/>
      <c r="B14" s="129"/>
      <c r="C14" s="130"/>
      <c r="D14" s="130"/>
      <c r="E14" s="130"/>
      <c r="F14" s="130"/>
      <c r="G14" s="130"/>
      <c r="H14" s="131"/>
      <c r="I14" s="132" t="s">
        <v>21</v>
      </c>
      <c r="J14" s="4"/>
      <c r="K14" s="122">
        <f>SUM(K8:K13)</f>
        <v>0</v>
      </c>
    </row>
    <row r="15" spans="1:1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>
      <c r="A16" s="48"/>
      <c r="B16" s="165" t="s">
        <v>200</v>
      </c>
      <c r="C16" s="165"/>
      <c r="D16" s="165"/>
      <c r="E16" s="165"/>
      <c r="F16" s="165"/>
      <c r="G16" s="165"/>
      <c r="H16" s="165"/>
      <c r="I16" s="165"/>
      <c r="J16" s="165"/>
      <c r="K16" s="165"/>
    </row>
    <row r="17" spans="1:11">
      <c r="A17" s="48"/>
      <c r="B17" s="165" t="s">
        <v>201</v>
      </c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>
      <c r="A18" s="48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>
      <c r="A19" s="48"/>
      <c r="B19" s="165" t="s">
        <v>70</v>
      </c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mergeCells count="7">
    <mergeCell ref="B17:K17"/>
    <mergeCell ref="B19:K19"/>
    <mergeCell ref="B16:K16"/>
    <mergeCell ref="A1:K1"/>
    <mergeCell ref="A2:K2"/>
    <mergeCell ref="A3:K3"/>
    <mergeCell ref="A5:K5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13"/>
  <sheetViews>
    <sheetView workbookViewId="0">
      <selection activeCell="C33" sqref="C33"/>
    </sheetView>
  </sheetViews>
  <sheetFormatPr defaultRowHeight="12.75"/>
  <cols>
    <col min="1" max="2" width="9" style="1"/>
    <col min="3" max="3" width="13" style="1" customWidth="1"/>
    <col min="4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>
      <c r="A5" s="157" t="s">
        <v>330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>
      <c r="A8" s="32">
        <v>1</v>
      </c>
      <c r="B8" s="31"/>
      <c r="C8" s="31" t="s">
        <v>202</v>
      </c>
      <c r="D8" s="32" t="s">
        <v>45</v>
      </c>
      <c r="E8" s="32" t="s">
        <v>203</v>
      </c>
      <c r="F8" s="32" t="s">
        <v>204</v>
      </c>
      <c r="G8" s="32" t="s">
        <v>205</v>
      </c>
      <c r="H8" s="4"/>
      <c r="I8" s="32"/>
      <c r="J8" s="133"/>
      <c r="K8" s="16">
        <f>I8*J8</f>
        <v>0</v>
      </c>
    </row>
    <row r="9" spans="1:11">
      <c r="A9" s="32">
        <v>2</v>
      </c>
      <c r="B9" s="31"/>
      <c r="C9" s="31" t="s">
        <v>206</v>
      </c>
      <c r="D9" s="32" t="s">
        <v>45</v>
      </c>
      <c r="E9" s="32" t="s">
        <v>207</v>
      </c>
      <c r="F9" s="32" t="s">
        <v>208</v>
      </c>
      <c r="G9" s="32" t="s">
        <v>205</v>
      </c>
      <c r="H9" s="4"/>
      <c r="I9" s="32"/>
      <c r="J9" s="133"/>
      <c r="K9" s="16">
        <f t="shared" ref="K9:K10" si="0">I9*J9</f>
        <v>0</v>
      </c>
    </row>
    <row r="10" spans="1:11">
      <c r="A10" s="32">
        <v>3</v>
      </c>
      <c r="B10" s="4"/>
      <c r="C10" s="31" t="s">
        <v>206</v>
      </c>
      <c r="D10" s="32" t="s">
        <v>45</v>
      </c>
      <c r="E10" s="32" t="s">
        <v>203</v>
      </c>
      <c r="F10" s="32" t="s">
        <v>209</v>
      </c>
      <c r="G10" s="32" t="s">
        <v>205</v>
      </c>
      <c r="H10" s="4"/>
      <c r="I10" s="32"/>
      <c r="J10" s="133"/>
      <c r="K10" s="16">
        <f t="shared" si="0"/>
        <v>0</v>
      </c>
    </row>
    <row r="11" spans="1:11">
      <c r="A11" s="119"/>
      <c r="B11" s="120"/>
      <c r="C11" s="120"/>
      <c r="D11" s="120"/>
      <c r="E11" s="120"/>
      <c r="F11" s="120"/>
      <c r="G11" s="120"/>
      <c r="H11" s="120"/>
      <c r="I11" s="38"/>
      <c r="J11" s="134" t="s">
        <v>21</v>
      </c>
      <c r="K11" s="135">
        <f>SUM(K8:K10)</f>
        <v>0</v>
      </c>
    </row>
    <row r="12" spans="1:11">
      <c r="A12" s="48"/>
      <c r="B12" s="48"/>
      <c r="C12" s="48"/>
      <c r="D12" s="48"/>
      <c r="E12" s="48"/>
      <c r="F12" s="48"/>
      <c r="G12" s="48"/>
      <c r="H12" s="48"/>
      <c r="I12" s="3"/>
      <c r="J12" s="48"/>
      <c r="K12" s="136"/>
    </row>
    <row r="13" spans="1:11" ht="36" customHeight="1">
      <c r="A13" s="48"/>
      <c r="B13" s="165" t="s">
        <v>70</v>
      </c>
      <c r="C13" s="165"/>
      <c r="D13" s="165"/>
      <c r="E13" s="165"/>
      <c r="F13" s="165"/>
      <c r="G13" s="165"/>
      <c r="H13" s="165"/>
      <c r="I13" s="165"/>
      <c r="J13" s="165"/>
      <c r="K13" s="165"/>
    </row>
  </sheetData>
  <mergeCells count="5">
    <mergeCell ref="B13:K13"/>
    <mergeCell ref="A1:K1"/>
    <mergeCell ref="A2:K2"/>
    <mergeCell ref="A3:K3"/>
    <mergeCell ref="A5:K5"/>
  </mergeCells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3"/>
  <sheetViews>
    <sheetView workbookViewId="0">
      <selection activeCell="C33" sqref="C33"/>
    </sheetView>
  </sheetViews>
  <sheetFormatPr defaultRowHeight="12.75"/>
  <cols>
    <col min="1" max="1" width="9" style="1"/>
    <col min="2" max="2" width="12.125" style="1" customWidth="1"/>
    <col min="3" max="3" width="12.625" style="1" customWidth="1"/>
    <col min="4" max="6" width="9" style="1"/>
    <col min="7" max="7" width="14.25" style="1" customWidth="1"/>
    <col min="8" max="8" width="12.25" style="1" customWidth="1"/>
    <col min="9" max="9" width="11.25" style="1" customWidth="1"/>
    <col min="10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4.25" customHeight="1">
      <c r="A5" s="167" t="s">
        <v>331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 ht="25.5">
      <c r="A8" s="137">
        <v>1</v>
      </c>
      <c r="B8" s="31"/>
      <c r="C8" s="31" t="s">
        <v>210</v>
      </c>
      <c r="D8" s="32" t="s">
        <v>45</v>
      </c>
      <c r="E8" s="32" t="s">
        <v>69</v>
      </c>
      <c r="F8" s="51">
        <v>90</v>
      </c>
      <c r="G8" s="32" t="s">
        <v>211</v>
      </c>
      <c r="H8" s="34"/>
      <c r="I8" s="32"/>
      <c r="J8" s="52"/>
      <c r="K8" s="16">
        <f>I8*J8</f>
        <v>0</v>
      </c>
    </row>
    <row r="9" spans="1:11" ht="25.5">
      <c r="A9" s="137">
        <v>2</v>
      </c>
      <c r="B9" s="31"/>
      <c r="C9" s="31" t="s">
        <v>210</v>
      </c>
      <c r="D9" s="32" t="s">
        <v>45</v>
      </c>
      <c r="E9" s="32" t="s">
        <v>212</v>
      </c>
      <c r="F9" s="51">
        <v>1800</v>
      </c>
      <c r="G9" s="32" t="s">
        <v>213</v>
      </c>
      <c r="H9" s="34"/>
      <c r="I9" s="32"/>
      <c r="J9" s="52"/>
      <c r="K9" s="16">
        <f t="shared" ref="K9:K10" si="0">I9*J9</f>
        <v>0</v>
      </c>
    </row>
    <row r="10" spans="1:11" ht="25.5">
      <c r="A10" s="137">
        <v>3</v>
      </c>
      <c r="B10" s="31"/>
      <c r="C10" s="31" t="s">
        <v>210</v>
      </c>
      <c r="D10" s="32" t="s">
        <v>45</v>
      </c>
      <c r="E10" s="32" t="s">
        <v>214</v>
      </c>
      <c r="F10" s="51">
        <v>3300</v>
      </c>
      <c r="G10" s="32" t="s">
        <v>213</v>
      </c>
      <c r="H10" s="34"/>
      <c r="I10" s="32"/>
      <c r="J10" s="52"/>
      <c r="K10" s="16">
        <f t="shared" si="0"/>
        <v>0</v>
      </c>
    </row>
    <row r="11" spans="1:11">
      <c r="A11" s="119"/>
      <c r="B11" s="120"/>
      <c r="C11" s="120"/>
      <c r="D11" s="120"/>
      <c r="E11" s="120"/>
      <c r="F11" s="120"/>
      <c r="G11" s="120"/>
      <c r="H11" s="120"/>
      <c r="I11" s="38"/>
      <c r="J11" s="134" t="s">
        <v>21</v>
      </c>
      <c r="K11" s="135">
        <f>SUM(K8:K10)</f>
        <v>0</v>
      </c>
    </row>
    <row r="12" spans="1:1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30" customHeight="1">
      <c r="A13" s="48"/>
      <c r="B13" s="165" t="s">
        <v>70</v>
      </c>
      <c r="C13" s="165"/>
      <c r="D13" s="165"/>
      <c r="E13" s="165"/>
      <c r="F13" s="165"/>
      <c r="G13" s="165"/>
      <c r="H13" s="165"/>
      <c r="I13" s="165"/>
      <c r="J13" s="165"/>
      <c r="K13" s="165"/>
    </row>
  </sheetData>
  <mergeCells count="5">
    <mergeCell ref="B13:K13"/>
    <mergeCell ref="A1:K1"/>
    <mergeCell ref="A2:K2"/>
    <mergeCell ref="A3:K3"/>
    <mergeCell ref="A5:K5"/>
  </mergeCells>
  <pageMargins left="0.7" right="0.7" top="0.75" bottom="0.75" header="0.3" footer="0.3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25"/>
  <sheetViews>
    <sheetView workbookViewId="0">
      <selection activeCell="C33" sqref="C33"/>
    </sheetView>
  </sheetViews>
  <sheetFormatPr defaultRowHeight="12.75"/>
  <cols>
    <col min="1" max="1" width="9" style="1"/>
    <col min="2" max="2" width="15.875" style="1" customWidth="1"/>
    <col min="3" max="3" width="17.125" style="1" customWidth="1"/>
    <col min="4" max="4" width="13.75" style="1" customWidth="1"/>
    <col min="5" max="6" width="9" style="1"/>
    <col min="7" max="7" width="15.375" style="1" customWidth="1"/>
    <col min="8" max="16384" width="9" style="1"/>
  </cols>
  <sheetData>
    <row r="1" spans="1:12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>
      <c r="A5" s="157" t="s">
        <v>349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2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2" ht="25.5">
      <c r="A8" s="32">
        <v>1</v>
      </c>
      <c r="B8" s="31"/>
      <c r="C8" s="31" t="s">
        <v>215</v>
      </c>
      <c r="D8" s="32" t="s">
        <v>216</v>
      </c>
      <c r="E8" s="32" t="s">
        <v>100</v>
      </c>
      <c r="F8" s="51">
        <v>112</v>
      </c>
      <c r="G8" s="32" t="s">
        <v>217</v>
      </c>
      <c r="H8" s="34"/>
      <c r="I8" s="32"/>
      <c r="J8" s="116"/>
      <c r="K8" s="16">
        <f>I8*J8</f>
        <v>0</v>
      </c>
    </row>
    <row r="9" spans="1:12">
      <c r="A9" s="32">
        <v>2</v>
      </c>
      <c r="B9" s="31"/>
      <c r="C9" s="31" t="s">
        <v>218</v>
      </c>
      <c r="D9" s="32" t="s">
        <v>219</v>
      </c>
      <c r="E9" s="32" t="s">
        <v>220</v>
      </c>
      <c r="F9" s="51">
        <v>20</v>
      </c>
      <c r="G9" s="32" t="s">
        <v>221</v>
      </c>
      <c r="H9" s="34"/>
      <c r="I9" s="32"/>
      <c r="J9" s="116"/>
      <c r="K9" s="16">
        <f t="shared" ref="K9:K22" si="0">I9*J9</f>
        <v>0</v>
      </c>
    </row>
    <row r="10" spans="1:12">
      <c r="A10" s="32">
        <v>3</v>
      </c>
      <c r="B10" s="31"/>
      <c r="C10" s="31" t="s">
        <v>218</v>
      </c>
      <c r="D10" s="32" t="s">
        <v>219</v>
      </c>
      <c r="E10" s="32" t="s">
        <v>222</v>
      </c>
      <c r="F10" s="51">
        <v>20</v>
      </c>
      <c r="G10" s="32" t="s">
        <v>221</v>
      </c>
      <c r="H10" s="34"/>
      <c r="I10" s="32"/>
      <c r="J10" s="116"/>
      <c r="K10" s="16">
        <f t="shared" si="0"/>
        <v>0</v>
      </c>
    </row>
    <row r="11" spans="1:12" ht="38.25">
      <c r="A11" s="32">
        <v>4</v>
      </c>
      <c r="B11" s="31"/>
      <c r="C11" s="31" t="s">
        <v>223</v>
      </c>
      <c r="D11" s="32" t="s">
        <v>224</v>
      </c>
      <c r="E11" s="32" t="s">
        <v>225</v>
      </c>
      <c r="F11" s="51">
        <v>112</v>
      </c>
      <c r="G11" s="32" t="s">
        <v>226</v>
      </c>
      <c r="H11" s="34"/>
      <c r="I11" s="32"/>
      <c r="J11" s="116"/>
      <c r="K11" s="16">
        <f t="shared" si="0"/>
        <v>0</v>
      </c>
    </row>
    <row r="12" spans="1:12">
      <c r="A12" s="32">
        <v>5</v>
      </c>
      <c r="B12" s="31"/>
      <c r="C12" s="31" t="s">
        <v>227</v>
      </c>
      <c r="D12" s="32" t="s">
        <v>228</v>
      </c>
      <c r="E12" s="32" t="s">
        <v>229</v>
      </c>
      <c r="F12" s="51">
        <v>112</v>
      </c>
      <c r="G12" s="32" t="s">
        <v>230</v>
      </c>
      <c r="H12" s="34"/>
      <c r="I12" s="32"/>
      <c r="J12" s="116"/>
      <c r="K12" s="16">
        <f t="shared" si="0"/>
        <v>0</v>
      </c>
      <c r="L12" s="138"/>
    </row>
    <row r="13" spans="1:12" ht="25.5">
      <c r="A13" s="32">
        <v>6</v>
      </c>
      <c r="B13" s="31"/>
      <c r="C13" s="31" t="s">
        <v>231</v>
      </c>
      <c r="D13" s="32" t="s">
        <v>232</v>
      </c>
      <c r="E13" s="32" t="s">
        <v>233</v>
      </c>
      <c r="F13" s="51">
        <v>150</v>
      </c>
      <c r="G13" s="32" t="s">
        <v>234</v>
      </c>
      <c r="H13" s="34"/>
      <c r="I13" s="32"/>
      <c r="J13" s="116"/>
      <c r="K13" s="16">
        <f t="shared" si="0"/>
        <v>0</v>
      </c>
    </row>
    <row r="14" spans="1:12">
      <c r="A14" s="32">
        <v>7</v>
      </c>
      <c r="B14" s="31"/>
      <c r="C14" s="31" t="s">
        <v>235</v>
      </c>
      <c r="D14" s="32" t="s">
        <v>219</v>
      </c>
      <c r="E14" s="32" t="s">
        <v>236</v>
      </c>
      <c r="F14" s="51">
        <v>150</v>
      </c>
      <c r="G14" s="32" t="s">
        <v>221</v>
      </c>
      <c r="H14" s="34"/>
      <c r="I14" s="32"/>
      <c r="J14" s="116"/>
      <c r="K14" s="16">
        <f t="shared" si="0"/>
        <v>0</v>
      </c>
    </row>
    <row r="15" spans="1:12" ht="25.5">
      <c r="A15" s="32">
        <v>8</v>
      </c>
      <c r="B15" s="31"/>
      <c r="C15" s="31" t="s">
        <v>237</v>
      </c>
      <c r="D15" s="32" t="s">
        <v>113</v>
      </c>
      <c r="E15" s="32" t="s">
        <v>238</v>
      </c>
      <c r="F15" s="51" t="s">
        <v>239</v>
      </c>
      <c r="G15" s="32" t="s">
        <v>240</v>
      </c>
      <c r="H15" s="34"/>
      <c r="I15" s="32"/>
      <c r="J15" s="116"/>
      <c r="K15" s="16">
        <f t="shared" si="0"/>
        <v>0</v>
      </c>
    </row>
    <row r="16" spans="1:12">
      <c r="A16" s="32">
        <v>9</v>
      </c>
      <c r="B16" s="31"/>
      <c r="C16" s="31" t="s">
        <v>241</v>
      </c>
      <c r="D16" s="32" t="s">
        <v>242</v>
      </c>
      <c r="E16" s="32" t="s">
        <v>243</v>
      </c>
      <c r="F16" s="51">
        <v>1148</v>
      </c>
      <c r="G16" s="32" t="s">
        <v>244</v>
      </c>
      <c r="H16" s="34"/>
      <c r="I16" s="32"/>
      <c r="J16" s="116"/>
      <c r="K16" s="16">
        <f t="shared" si="0"/>
        <v>0</v>
      </c>
    </row>
    <row r="17" spans="1:11">
      <c r="A17" s="32">
        <v>10</v>
      </c>
      <c r="B17" s="31"/>
      <c r="C17" s="31" t="s">
        <v>241</v>
      </c>
      <c r="D17" s="32" t="s">
        <v>242</v>
      </c>
      <c r="E17" s="32" t="s">
        <v>245</v>
      </c>
      <c r="F17" s="51">
        <v>1120</v>
      </c>
      <c r="G17" s="32" t="s">
        <v>244</v>
      </c>
      <c r="H17" s="34"/>
      <c r="I17" s="32"/>
      <c r="J17" s="116"/>
      <c r="K17" s="16">
        <f t="shared" si="0"/>
        <v>0</v>
      </c>
    </row>
    <row r="18" spans="1:11" ht="25.5">
      <c r="A18" s="32">
        <v>11</v>
      </c>
      <c r="B18" s="31"/>
      <c r="C18" s="31" t="s">
        <v>246</v>
      </c>
      <c r="D18" s="137" t="s">
        <v>242</v>
      </c>
      <c r="E18" s="32" t="s">
        <v>247</v>
      </c>
      <c r="F18" s="51">
        <v>140</v>
      </c>
      <c r="G18" s="32" t="s">
        <v>244</v>
      </c>
      <c r="H18" s="34"/>
      <c r="I18" s="32"/>
      <c r="J18" s="116"/>
      <c r="K18" s="16">
        <f t="shared" si="0"/>
        <v>0</v>
      </c>
    </row>
    <row r="19" spans="1:11" ht="25.5">
      <c r="A19" s="32">
        <v>12</v>
      </c>
      <c r="B19" s="31"/>
      <c r="C19" s="31" t="s">
        <v>248</v>
      </c>
      <c r="D19" s="32" t="s">
        <v>242</v>
      </c>
      <c r="E19" s="32" t="s">
        <v>249</v>
      </c>
      <c r="F19" s="51">
        <v>140</v>
      </c>
      <c r="G19" s="32" t="s">
        <v>244</v>
      </c>
      <c r="H19" s="34"/>
      <c r="I19" s="32"/>
      <c r="J19" s="116"/>
      <c r="K19" s="16">
        <f t="shared" si="0"/>
        <v>0</v>
      </c>
    </row>
    <row r="20" spans="1:11" ht="25.5">
      <c r="A20" s="32">
        <v>13</v>
      </c>
      <c r="B20" s="31"/>
      <c r="C20" s="31" t="s">
        <v>250</v>
      </c>
      <c r="D20" s="32" t="s">
        <v>228</v>
      </c>
      <c r="E20" s="32" t="s">
        <v>251</v>
      </c>
      <c r="F20" s="51">
        <v>140</v>
      </c>
      <c r="G20" s="32" t="s">
        <v>244</v>
      </c>
      <c r="H20" s="4"/>
      <c r="I20" s="32"/>
      <c r="J20" s="116"/>
      <c r="K20" s="16">
        <f t="shared" si="0"/>
        <v>0</v>
      </c>
    </row>
    <row r="21" spans="1:11">
      <c r="A21" s="32">
        <v>14</v>
      </c>
      <c r="B21" s="31"/>
      <c r="C21" s="31" t="s">
        <v>252</v>
      </c>
      <c r="D21" s="32" t="s">
        <v>50</v>
      </c>
      <c r="E21" s="32" t="s">
        <v>233</v>
      </c>
      <c r="F21" s="51">
        <v>570</v>
      </c>
      <c r="G21" s="32" t="s">
        <v>253</v>
      </c>
      <c r="H21" s="4"/>
      <c r="I21" s="32"/>
      <c r="J21" s="116"/>
      <c r="K21" s="16">
        <f t="shared" si="0"/>
        <v>0</v>
      </c>
    </row>
    <row r="22" spans="1:11" ht="63.75">
      <c r="A22" s="32">
        <v>15</v>
      </c>
      <c r="B22" s="31"/>
      <c r="C22" s="31" t="s">
        <v>254</v>
      </c>
      <c r="D22" s="32" t="s">
        <v>255</v>
      </c>
      <c r="E22" s="32" t="s">
        <v>256</v>
      </c>
      <c r="F22" s="139" t="s">
        <v>257</v>
      </c>
      <c r="G22" s="32" t="s">
        <v>258</v>
      </c>
      <c r="H22" s="4"/>
      <c r="I22" s="32"/>
      <c r="J22" s="116"/>
      <c r="K22" s="16">
        <f t="shared" si="0"/>
        <v>0</v>
      </c>
    </row>
    <row r="23" spans="1:11">
      <c r="A23" s="119"/>
      <c r="B23" s="120"/>
      <c r="C23" s="120"/>
      <c r="D23" s="120"/>
      <c r="E23" s="120"/>
      <c r="F23" s="120"/>
      <c r="G23" s="120"/>
      <c r="H23" s="120"/>
      <c r="I23" s="38"/>
      <c r="J23" s="140" t="s">
        <v>21</v>
      </c>
      <c r="K23" s="52">
        <f>SUM(K8:K22)</f>
        <v>0</v>
      </c>
    </row>
    <row r="24" spans="1:1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36.75" customHeight="1">
      <c r="A25" s="48"/>
      <c r="B25" s="165" t="s">
        <v>70</v>
      </c>
      <c r="C25" s="165"/>
      <c r="D25" s="165"/>
      <c r="E25" s="165"/>
      <c r="F25" s="165"/>
      <c r="G25" s="165"/>
      <c r="H25" s="165"/>
      <c r="I25" s="165"/>
      <c r="J25" s="165"/>
      <c r="K25" s="165"/>
    </row>
  </sheetData>
  <mergeCells count="5">
    <mergeCell ref="B25:K25"/>
    <mergeCell ref="A1:K1"/>
    <mergeCell ref="A2:K2"/>
    <mergeCell ref="A3:K3"/>
    <mergeCell ref="A5:K5"/>
  </mergeCells>
  <pageMargins left="0.7" right="0.7" top="0.75" bottom="0.75" header="0.3" footer="0.3"/>
  <pageSetup paperSize="9" scale="9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13"/>
  <sheetViews>
    <sheetView workbookViewId="0">
      <selection activeCell="C33" sqref="C33"/>
    </sheetView>
  </sheetViews>
  <sheetFormatPr defaultRowHeight="12.75"/>
  <cols>
    <col min="1" max="1" width="9" style="1"/>
    <col min="2" max="2" width="12.375" style="1" customWidth="1"/>
    <col min="3" max="3" width="12.875" style="1" customWidth="1"/>
    <col min="4" max="6" width="9" style="1"/>
    <col min="7" max="7" width="10.375" style="1" customWidth="1"/>
    <col min="8" max="8" width="11.25" style="1" customWidth="1"/>
    <col min="9" max="16384" width="9" style="1"/>
  </cols>
  <sheetData>
    <row r="1" spans="1:14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4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4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3"/>
      <c r="M4" s="3"/>
      <c r="N4" s="3"/>
    </row>
    <row r="5" spans="1:14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  <c r="M5" s="3"/>
      <c r="N5" s="3"/>
    </row>
    <row r="6" spans="1:14">
      <c r="A6" s="157" t="s">
        <v>332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3"/>
      <c r="M6" s="3"/>
      <c r="N6" s="3"/>
    </row>
    <row r="7" spans="1:14" ht="51">
      <c r="A7" s="24" t="s">
        <v>0</v>
      </c>
      <c r="B7" s="24" t="s">
        <v>1</v>
      </c>
      <c r="C7" s="24" t="s">
        <v>2</v>
      </c>
      <c r="D7" s="24" t="s">
        <v>3</v>
      </c>
      <c r="E7" s="24" t="s">
        <v>23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321</v>
      </c>
      <c r="K7" s="24" t="s">
        <v>322</v>
      </c>
      <c r="L7" s="49"/>
      <c r="M7" s="73"/>
      <c r="N7" s="73"/>
    </row>
    <row r="8" spans="1:14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 t="s">
        <v>323</v>
      </c>
      <c r="L8" s="50"/>
      <c r="M8" s="70"/>
      <c r="N8" s="70"/>
    </row>
    <row r="9" spans="1:14" ht="25.5">
      <c r="A9" s="32">
        <v>1</v>
      </c>
      <c r="B9" s="31"/>
      <c r="C9" s="31" t="s">
        <v>259</v>
      </c>
      <c r="D9" s="32" t="s">
        <v>260</v>
      </c>
      <c r="E9" s="133" t="s">
        <v>261</v>
      </c>
      <c r="F9" s="51" t="s">
        <v>262</v>
      </c>
      <c r="G9" s="133" t="s">
        <v>263</v>
      </c>
      <c r="H9" s="171"/>
      <c r="I9" s="126"/>
      <c r="J9" s="128"/>
      <c r="K9" s="16">
        <f>I9*J9</f>
        <v>0</v>
      </c>
      <c r="L9" s="172"/>
      <c r="M9" s="173"/>
      <c r="N9" s="25"/>
    </row>
    <row r="10" spans="1:14" ht="25.5">
      <c r="A10" s="32">
        <v>2</v>
      </c>
      <c r="B10" s="31"/>
      <c r="C10" s="31" t="s">
        <v>259</v>
      </c>
      <c r="D10" s="32" t="s">
        <v>260</v>
      </c>
      <c r="E10" s="133" t="s">
        <v>264</v>
      </c>
      <c r="F10" s="51" t="s">
        <v>265</v>
      </c>
      <c r="G10" s="133" t="s">
        <v>266</v>
      </c>
      <c r="H10" s="171"/>
      <c r="I10" s="126"/>
      <c r="J10" s="128"/>
      <c r="K10" s="16">
        <f>I10*J10</f>
        <v>0</v>
      </c>
      <c r="L10" s="172"/>
      <c r="M10" s="173"/>
      <c r="N10" s="25"/>
    </row>
    <row r="11" spans="1:14">
      <c r="A11" s="119"/>
      <c r="B11" s="38"/>
      <c r="C11" s="38"/>
      <c r="D11" s="38"/>
      <c r="E11" s="38"/>
      <c r="F11" s="38"/>
      <c r="G11" s="38"/>
      <c r="H11" s="38"/>
      <c r="I11" s="38"/>
      <c r="J11" s="121" t="s">
        <v>21</v>
      </c>
      <c r="K11" s="122">
        <f>SUM(K9:K10)</f>
        <v>0</v>
      </c>
      <c r="L11" s="169"/>
      <c r="M11" s="170"/>
      <c r="N11" s="25"/>
    </row>
    <row r="12" spans="1:14">
      <c r="A12" s="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3"/>
      <c r="M12" s="3"/>
      <c r="N12" s="3"/>
    </row>
    <row r="13" spans="1:14" ht="28.5" customHeight="1">
      <c r="A13" s="3"/>
      <c r="B13" s="165" t="s">
        <v>70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3"/>
      <c r="M13" s="3"/>
      <c r="N13" s="3"/>
    </row>
  </sheetData>
  <mergeCells count="5">
    <mergeCell ref="A1:K1"/>
    <mergeCell ref="A2:K2"/>
    <mergeCell ref="A3:K3"/>
    <mergeCell ref="A6:K6"/>
    <mergeCell ref="B13:K13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10"/>
  <sheetViews>
    <sheetView workbookViewId="0">
      <selection activeCell="C33" sqref="C33"/>
    </sheetView>
  </sheetViews>
  <sheetFormatPr defaultRowHeight="12.75"/>
  <cols>
    <col min="1" max="1" width="9" style="1"/>
    <col min="2" max="2" width="18.625" style="1" customWidth="1"/>
    <col min="3" max="3" width="14.125" style="1" customWidth="1"/>
    <col min="4" max="6" width="9" style="1"/>
    <col min="7" max="7" width="12" style="1" customWidth="1"/>
    <col min="8" max="8" width="10.7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>
      <c r="A5" s="157" t="s">
        <v>333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 ht="51">
      <c r="A8" s="142">
        <v>1</v>
      </c>
      <c r="B8" s="143"/>
      <c r="C8" s="143" t="s">
        <v>267</v>
      </c>
      <c r="D8" s="142" t="s">
        <v>268</v>
      </c>
      <c r="E8" s="142" t="s">
        <v>269</v>
      </c>
      <c r="F8" s="142" t="s">
        <v>270</v>
      </c>
      <c r="G8" s="142" t="s">
        <v>271</v>
      </c>
      <c r="H8" s="142"/>
      <c r="I8" s="142"/>
      <c r="J8" s="144"/>
      <c r="K8" s="141">
        <f>I8*J8</f>
        <v>0</v>
      </c>
    </row>
    <row r="9" spans="1:1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27" customHeight="1">
      <c r="A10" s="48"/>
      <c r="B10" s="165" t="s">
        <v>70</v>
      </c>
      <c r="C10" s="165"/>
      <c r="D10" s="165"/>
      <c r="E10" s="165"/>
      <c r="F10" s="165"/>
      <c r="G10" s="165"/>
      <c r="H10" s="165"/>
      <c r="I10" s="165"/>
      <c r="J10" s="165"/>
      <c r="K10" s="165"/>
    </row>
  </sheetData>
  <mergeCells count="5">
    <mergeCell ref="B10:K10"/>
    <mergeCell ref="A1:K1"/>
    <mergeCell ref="A2:K2"/>
    <mergeCell ref="A3:K3"/>
    <mergeCell ref="A5:K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5"/>
  <sheetViews>
    <sheetView workbookViewId="0">
      <selection activeCell="C33" sqref="C33"/>
    </sheetView>
  </sheetViews>
  <sheetFormatPr defaultColWidth="8.75" defaultRowHeight="12.75"/>
  <cols>
    <col min="1" max="1" width="4.5" style="1" customWidth="1"/>
    <col min="2" max="2" width="24.25" style="1" customWidth="1"/>
    <col min="3" max="3" width="15.75" style="1" customWidth="1"/>
    <col min="4" max="16384" width="8.75" style="1"/>
  </cols>
  <sheetData>
    <row r="1" spans="1:15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5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5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4.45" customHeight="1">
      <c r="A5" s="154" t="s">
        <v>337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5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  <c r="L6" s="3"/>
      <c r="M6" s="3"/>
      <c r="N6" s="3"/>
      <c r="O6" s="3"/>
    </row>
    <row r="7" spans="1: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  <c r="L7" s="3"/>
      <c r="M7" s="3"/>
      <c r="N7" s="3"/>
      <c r="O7" s="3"/>
    </row>
    <row r="8" spans="1:15" ht="25.5">
      <c r="A8" s="26">
        <v>1</v>
      </c>
      <c r="B8" s="27"/>
      <c r="C8" s="27" t="s">
        <v>325</v>
      </c>
      <c r="D8" s="26" t="s">
        <v>8</v>
      </c>
      <c r="E8" s="28" t="s">
        <v>9</v>
      </c>
      <c r="F8" s="29" t="s">
        <v>10</v>
      </c>
      <c r="G8" s="26" t="s">
        <v>11</v>
      </c>
      <c r="H8" s="29"/>
      <c r="I8" s="26"/>
      <c r="J8" s="30"/>
      <c r="K8" s="16">
        <f>I8*J8</f>
        <v>0</v>
      </c>
    </row>
    <row r="9" spans="1:15" ht="25.5">
      <c r="A9" s="13">
        <v>2</v>
      </c>
      <c r="B9" s="31"/>
      <c r="C9" s="31" t="s">
        <v>12</v>
      </c>
      <c r="D9" s="32" t="s">
        <v>13</v>
      </c>
      <c r="E9" s="32" t="s">
        <v>14</v>
      </c>
      <c r="F9" s="32" t="s">
        <v>15</v>
      </c>
      <c r="G9" s="33" t="s">
        <v>16</v>
      </c>
      <c r="H9" s="34"/>
      <c r="I9" s="35"/>
      <c r="J9" s="36"/>
      <c r="K9" s="16">
        <f t="shared" ref="K9:K11" si="0">I9*J9</f>
        <v>0</v>
      </c>
    </row>
    <row r="10" spans="1:15" ht="25.5">
      <c r="A10" s="13">
        <v>3</v>
      </c>
      <c r="B10" s="31"/>
      <c r="C10" s="31" t="s">
        <v>12</v>
      </c>
      <c r="D10" s="32" t="s">
        <v>13</v>
      </c>
      <c r="E10" s="32" t="s">
        <v>17</v>
      </c>
      <c r="F10" s="32" t="s">
        <v>18</v>
      </c>
      <c r="G10" s="33" t="s">
        <v>16</v>
      </c>
      <c r="H10" s="34"/>
      <c r="I10" s="35"/>
      <c r="J10" s="36"/>
      <c r="K10" s="16">
        <f t="shared" si="0"/>
        <v>0</v>
      </c>
    </row>
    <row r="11" spans="1:15">
      <c r="A11" s="13">
        <v>4</v>
      </c>
      <c r="B11" s="31"/>
      <c r="C11" s="31" t="s">
        <v>19</v>
      </c>
      <c r="D11" s="32" t="s">
        <v>13</v>
      </c>
      <c r="E11" s="32" t="s">
        <v>20</v>
      </c>
      <c r="F11" s="32" t="s">
        <v>18</v>
      </c>
      <c r="G11" s="33" t="s">
        <v>16</v>
      </c>
      <c r="H11" s="34"/>
      <c r="I11" s="35"/>
      <c r="J11" s="36"/>
      <c r="K11" s="16">
        <f t="shared" si="0"/>
        <v>0</v>
      </c>
    </row>
    <row r="12" spans="1:15">
      <c r="A12" s="37"/>
      <c r="B12" s="38"/>
      <c r="C12" s="38"/>
      <c r="D12" s="38"/>
      <c r="E12" s="38"/>
      <c r="F12" s="38">
        <v>0</v>
      </c>
      <c r="G12" s="38"/>
      <c r="H12" s="38"/>
      <c r="I12" s="38"/>
      <c r="J12" s="39" t="s">
        <v>21</v>
      </c>
      <c r="K12" s="21">
        <f>SUM(K8:K11)</f>
        <v>0</v>
      </c>
    </row>
    <row r="13" spans="1:15" ht="47.25" customHeight="1">
      <c r="A13" s="22"/>
      <c r="B13" s="153" t="s">
        <v>326</v>
      </c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5" ht="39" customHeight="1">
      <c r="A14" s="25"/>
      <c r="B14" s="148" t="s">
        <v>22</v>
      </c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6">
    <mergeCell ref="B13:K13"/>
    <mergeCell ref="B14:K14"/>
    <mergeCell ref="A1:K1"/>
    <mergeCell ref="A2:K2"/>
    <mergeCell ref="A3:K3"/>
    <mergeCell ref="A5:K5"/>
  </mergeCell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4"/>
  <sheetViews>
    <sheetView workbookViewId="0">
      <selection activeCell="C33" sqref="C33"/>
    </sheetView>
  </sheetViews>
  <sheetFormatPr defaultRowHeight="12.75"/>
  <cols>
    <col min="1" max="1" width="9" style="1"/>
    <col min="2" max="2" width="17.375" style="1" customWidth="1"/>
    <col min="3" max="3" width="14.75" style="1" customWidth="1"/>
    <col min="4" max="6" width="9" style="1"/>
    <col min="7" max="7" width="11.625" style="1" customWidth="1"/>
    <col min="8" max="8" width="12.2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154" t="s">
        <v>350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 ht="25.5">
      <c r="A8" s="13">
        <v>1</v>
      </c>
      <c r="B8" s="79"/>
      <c r="C8" s="26" t="s">
        <v>272</v>
      </c>
      <c r="D8" s="26" t="s">
        <v>8</v>
      </c>
      <c r="E8" s="27" t="s">
        <v>273</v>
      </c>
      <c r="F8" s="26" t="s">
        <v>274</v>
      </c>
      <c r="G8" s="27" t="s">
        <v>275</v>
      </c>
      <c r="H8" s="54"/>
      <c r="I8" s="26"/>
      <c r="J8" s="145"/>
      <c r="K8" s="16">
        <f>I8*J8</f>
        <v>0</v>
      </c>
    </row>
    <row r="9" spans="1:11" ht="25.5">
      <c r="A9" s="13">
        <v>2</v>
      </c>
      <c r="B9" s="79"/>
      <c r="C9" s="26" t="s">
        <v>272</v>
      </c>
      <c r="D9" s="26" t="s">
        <v>8</v>
      </c>
      <c r="E9" s="27" t="s">
        <v>276</v>
      </c>
      <c r="F9" s="26" t="s">
        <v>277</v>
      </c>
      <c r="G9" s="27" t="s">
        <v>275</v>
      </c>
      <c r="H9" s="54"/>
      <c r="I9" s="26"/>
      <c r="J9" s="145"/>
      <c r="K9" s="16">
        <f t="shared" ref="K9:K11" si="0">I9*J9</f>
        <v>0</v>
      </c>
    </row>
    <row r="10" spans="1:11" ht="25.5">
      <c r="A10" s="13">
        <v>3</v>
      </c>
      <c r="B10" s="31"/>
      <c r="C10" s="142" t="s">
        <v>278</v>
      </c>
      <c r="D10" s="32" t="s">
        <v>13</v>
      </c>
      <c r="E10" s="32" t="s">
        <v>279</v>
      </c>
      <c r="F10" s="137" t="s">
        <v>277</v>
      </c>
      <c r="G10" s="31" t="s">
        <v>275</v>
      </c>
      <c r="H10" s="4"/>
      <c r="I10" s="32"/>
      <c r="J10" s="32"/>
      <c r="K10" s="16">
        <f t="shared" si="0"/>
        <v>0</v>
      </c>
    </row>
    <row r="11" spans="1:11" ht="25.5">
      <c r="A11" s="26">
        <v>4</v>
      </c>
      <c r="B11" s="31"/>
      <c r="C11" s="142" t="s">
        <v>278</v>
      </c>
      <c r="D11" s="32" t="s">
        <v>13</v>
      </c>
      <c r="E11" s="32" t="s">
        <v>280</v>
      </c>
      <c r="F11" s="137" t="s">
        <v>281</v>
      </c>
      <c r="G11" s="31" t="s">
        <v>282</v>
      </c>
      <c r="H11" s="4"/>
      <c r="I11" s="32"/>
      <c r="J11" s="32"/>
      <c r="K11" s="16">
        <f t="shared" si="0"/>
        <v>0</v>
      </c>
    </row>
    <row r="12" spans="1:11">
      <c r="A12" s="37"/>
      <c r="B12" s="38"/>
      <c r="C12" s="38"/>
      <c r="D12" s="38"/>
      <c r="E12" s="38"/>
      <c r="F12" s="38"/>
      <c r="G12" s="38"/>
      <c r="H12" s="38"/>
      <c r="I12" s="38"/>
      <c r="J12" s="66" t="s">
        <v>21</v>
      </c>
      <c r="K12" s="21">
        <f>SUM(K8:K11)</f>
        <v>0</v>
      </c>
    </row>
    <row r="13" spans="1:11" ht="31.5" customHeight="1">
      <c r="A13" s="67"/>
      <c r="B13" s="153" t="s">
        <v>326</v>
      </c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ht="31.5" customHeight="1">
      <c r="A14" s="25"/>
      <c r="B14" s="148" t="s">
        <v>22</v>
      </c>
      <c r="C14" s="148"/>
      <c r="D14" s="148"/>
      <c r="E14" s="148"/>
      <c r="F14" s="148"/>
      <c r="G14" s="148"/>
      <c r="H14" s="148"/>
      <c r="I14" s="148"/>
      <c r="J14" s="148"/>
      <c r="K14" s="148"/>
    </row>
  </sheetData>
  <mergeCells count="6">
    <mergeCell ref="A1:K1"/>
    <mergeCell ref="A2:K2"/>
    <mergeCell ref="A3:K3"/>
    <mergeCell ref="B13:K13"/>
    <mergeCell ref="B14:K14"/>
    <mergeCell ref="A5:K5"/>
  </mergeCells>
  <pageMargins left="0.7" right="0.7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19"/>
  <sheetViews>
    <sheetView workbookViewId="0">
      <selection activeCell="C33" sqref="C33"/>
    </sheetView>
  </sheetViews>
  <sheetFormatPr defaultRowHeight="12.75"/>
  <cols>
    <col min="1" max="1" width="9" style="1"/>
    <col min="2" max="2" width="11.75" style="1" customWidth="1"/>
    <col min="3" max="3" width="13.625" style="1" customWidth="1"/>
    <col min="4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s="2" customForma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>
      <c r="A5" s="154" t="s">
        <v>351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>
      <c r="A8" s="13">
        <v>1</v>
      </c>
      <c r="B8" s="34"/>
      <c r="C8" s="14" t="s">
        <v>283</v>
      </c>
      <c r="D8" s="15" t="s">
        <v>45</v>
      </c>
      <c r="E8" s="34" t="s">
        <v>284</v>
      </c>
      <c r="F8" s="34">
        <v>900</v>
      </c>
      <c r="G8" s="13" t="s">
        <v>285</v>
      </c>
      <c r="H8" s="34"/>
      <c r="I8" s="13"/>
      <c r="J8" s="64"/>
      <c r="K8" s="16">
        <f>I8*J8</f>
        <v>0</v>
      </c>
    </row>
    <row r="9" spans="1:11">
      <c r="A9" s="13">
        <v>2</v>
      </c>
      <c r="B9" s="34"/>
      <c r="C9" s="14" t="s">
        <v>283</v>
      </c>
      <c r="D9" s="15" t="s">
        <v>45</v>
      </c>
      <c r="E9" s="34" t="s">
        <v>243</v>
      </c>
      <c r="F9" s="34">
        <v>120</v>
      </c>
      <c r="G9" s="13" t="s">
        <v>286</v>
      </c>
      <c r="H9" s="34"/>
      <c r="I9" s="13"/>
      <c r="J9" s="64"/>
      <c r="K9" s="16">
        <f t="shared" ref="K9:K15" si="0">I9*J9</f>
        <v>0</v>
      </c>
    </row>
    <row r="10" spans="1:11" ht="25.5">
      <c r="A10" s="13">
        <v>3</v>
      </c>
      <c r="B10" s="34"/>
      <c r="C10" s="14" t="s">
        <v>287</v>
      </c>
      <c r="D10" s="15" t="s">
        <v>45</v>
      </c>
      <c r="E10" s="34" t="s">
        <v>69</v>
      </c>
      <c r="F10" s="34">
        <v>100</v>
      </c>
      <c r="G10" s="13" t="s">
        <v>288</v>
      </c>
      <c r="H10" s="34"/>
      <c r="I10" s="13"/>
      <c r="J10" s="64"/>
      <c r="K10" s="16">
        <f t="shared" si="0"/>
        <v>0</v>
      </c>
    </row>
    <row r="11" spans="1:11" ht="25.5">
      <c r="A11" s="13">
        <v>4</v>
      </c>
      <c r="B11" s="74"/>
      <c r="C11" s="14" t="s">
        <v>289</v>
      </c>
      <c r="D11" s="13" t="s">
        <v>35</v>
      </c>
      <c r="E11" s="13" t="s">
        <v>214</v>
      </c>
      <c r="F11" s="34">
        <v>756</v>
      </c>
      <c r="G11" s="13" t="s">
        <v>244</v>
      </c>
      <c r="H11" s="34"/>
      <c r="I11" s="13"/>
      <c r="J11" s="64"/>
      <c r="K11" s="16">
        <f t="shared" si="0"/>
        <v>0</v>
      </c>
    </row>
    <row r="12" spans="1:11" ht="38.25">
      <c r="A12" s="13">
        <v>5</v>
      </c>
      <c r="B12" s="74"/>
      <c r="C12" s="14" t="s">
        <v>290</v>
      </c>
      <c r="D12" s="13" t="s">
        <v>45</v>
      </c>
      <c r="E12" s="13" t="s">
        <v>284</v>
      </c>
      <c r="F12" s="34">
        <v>5400</v>
      </c>
      <c r="G12" s="13" t="s">
        <v>291</v>
      </c>
      <c r="H12" s="34"/>
      <c r="I12" s="13"/>
      <c r="J12" s="64"/>
      <c r="K12" s="16">
        <f t="shared" si="0"/>
        <v>0</v>
      </c>
    </row>
    <row r="13" spans="1:11" ht="25.5">
      <c r="A13" s="13">
        <v>6</v>
      </c>
      <c r="B13" s="79"/>
      <c r="C13" s="27" t="s">
        <v>290</v>
      </c>
      <c r="D13" s="26" t="s">
        <v>64</v>
      </c>
      <c r="E13" s="26" t="s">
        <v>292</v>
      </c>
      <c r="F13" s="54">
        <v>1050</v>
      </c>
      <c r="G13" s="26" t="s">
        <v>293</v>
      </c>
      <c r="H13" s="54"/>
      <c r="I13" s="26"/>
      <c r="J13" s="90"/>
      <c r="K13" s="16">
        <f t="shared" si="0"/>
        <v>0</v>
      </c>
    </row>
    <row r="14" spans="1:11">
      <c r="A14" s="13">
        <v>7</v>
      </c>
      <c r="B14" s="79"/>
      <c r="C14" s="27" t="s">
        <v>294</v>
      </c>
      <c r="D14" s="26" t="s">
        <v>295</v>
      </c>
      <c r="E14" s="26" t="s">
        <v>100</v>
      </c>
      <c r="F14" s="54">
        <v>80</v>
      </c>
      <c r="G14" s="26" t="s">
        <v>296</v>
      </c>
      <c r="H14" s="54"/>
      <c r="I14" s="26"/>
      <c r="J14" s="90"/>
      <c r="K14" s="16">
        <f t="shared" si="0"/>
        <v>0</v>
      </c>
    </row>
    <row r="15" spans="1:11">
      <c r="A15" s="13">
        <v>8</v>
      </c>
      <c r="B15" s="79"/>
      <c r="C15" s="27" t="s">
        <v>297</v>
      </c>
      <c r="D15" s="26" t="s">
        <v>35</v>
      </c>
      <c r="E15" s="26" t="s">
        <v>46</v>
      </c>
      <c r="F15" s="54">
        <v>448</v>
      </c>
      <c r="G15" s="26" t="s">
        <v>244</v>
      </c>
      <c r="H15" s="54"/>
      <c r="I15" s="26"/>
      <c r="J15" s="90"/>
      <c r="K15" s="16">
        <f t="shared" si="0"/>
        <v>0</v>
      </c>
    </row>
    <row r="16" spans="1:11">
      <c r="A16" s="37"/>
      <c r="B16" s="38"/>
      <c r="C16" s="38"/>
      <c r="D16" s="38"/>
      <c r="E16" s="38"/>
      <c r="F16" s="38"/>
      <c r="G16" s="38"/>
      <c r="H16" s="38"/>
      <c r="I16" s="38"/>
      <c r="J16" s="66" t="s">
        <v>298</v>
      </c>
      <c r="K16" s="21">
        <f>SUM(K8:K15)</f>
        <v>0</v>
      </c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30" customHeight="1">
      <c r="A18" s="3"/>
      <c r="B18" s="148" t="s">
        <v>22</v>
      </c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 count="5">
    <mergeCell ref="B18:K18"/>
    <mergeCell ref="A5:K5"/>
    <mergeCell ref="A1:K1"/>
    <mergeCell ref="A2:K2"/>
    <mergeCell ref="A3:K3"/>
  </mergeCells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13"/>
  <sheetViews>
    <sheetView workbookViewId="0">
      <selection activeCell="C33" sqref="C33"/>
    </sheetView>
  </sheetViews>
  <sheetFormatPr defaultRowHeight="12.75"/>
  <cols>
    <col min="1" max="1" width="9" style="1"/>
    <col min="2" max="2" width="16.125" style="1" customWidth="1"/>
    <col min="3" max="3" width="17.25" style="1" customWidth="1"/>
    <col min="4" max="6" width="9" style="1"/>
    <col min="7" max="7" width="11.625" style="1" customWidth="1"/>
    <col min="8" max="8" width="11.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94" t="s">
        <v>352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>
      <c r="A8" s="13">
        <v>1</v>
      </c>
      <c r="B8" s="34"/>
      <c r="C8" s="14" t="s">
        <v>299</v>
      </c>
      <c r="D8" s="15" t="s">
        <v>8</v>
      </c>
      <c r="E8" s="34" t="s">
        <v>300</v>
      </c>
      <c r="F8" s="34" t="s">
        <v>301</v>
      </c>
      <c r="G8" s="13" t="s">
        <v>16</v>
      </c>
      <c r="H8" s="34"/>
      <c r="I8" s="13"/>
      <c r="J8" s="64"/>
      <c r="K8" s="16">
        <f>I8*J8</f>
        <v>0</v>
      </c>
    </row>
    <row r="9" spans="1:11">
      <c r="A9" s="13">
        <v>2</v>
      </c>
      <c r="B9" s="34"/>
      <c r="C9" s="14" t="s">
        <v>302</v>
      </c>
      <c r="D9" s="15" t="s">
        <v>303</v>
      </c>
      <c r="E9" s="34" t="s">
        <v>304</v>
      </c>
      <c r="F9" s="34" t="s">
        <v>305</v>
      </c>
      <c r="G9" s="13" t="s">
        <v>16</v>
      </c>
      <c r="H9" s="34"/>
      <c r="I9" s="13"/>
      <c r="J9" s="64"/>
      <c r="K9" s="16">
        <f>I9*J9</f>
        <v>0</v>
      </c>
    </row>
    <row r="10" spans="1:11">
      <c r="A10" s="37"/>
      <c r="B10" s="38"/>
      <c r="C10" s="38"/>
      <c r="D10" s="38"/>
      <c r="E10" s="38"/>
      <c r="F10" s="38"/>
      <c r="G10" s="38"/>
      <c r="H10" s="38"/>
      <c r="I10" s="38"/>
      <c r="J10" s="66" t="s">
        <v>298</v>
      </c>
      <c r="K10" s="65">
        <f>SUM(K8:K9)</f>
        <v>0</v>
      </c>
    </row>
    <row r="12" spans="1:11" ht="31.9" customHeight="1">
      <c r="A12" s="3"/>
      <c r="B12" s="148" t="s">
        <v>22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>
      <c r="A13" s="3"/>
      <c r="B13" s="47"/>
      <c r="C13" s="47"/>
      <c r="D13" s="3"/>
      <c r="E13" s="3"/>
      <c r="F13" s="3"/>
      <c r="G13" s="3"/>
      <c r="H13" s="3"/>
      <c r="I13" s="23"/>
      <c r="J13" s="23"/>
      <c r="K13" s="23"/>
    </row>
  </sheetData>
  <mergeCells count="4">
    <mergeCell ref="B12:K12"/>
    <mergeCell ref="A1:K1"/>
    <mergeCell ref="A2:K2"/>
    <mergeCell ref="A3:K3"/>
  </mergeCells>
  <pageMargins left="0.7" right="0.7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13"/>
  <sheetViews>
    <sheetView workbookViewId="0">
      <selection activeCell="C33" sqref="C33"/>
    </sheetView>
  </sheetViews>
  <sheetFormatPr defaultRowHeight="12.75"/>
  <cols>
    <col min="1" max="1" width="9" style="1"/>
    <col min="2" max="2" width="12" style="1" customWidth="1"/>
    <col min="3" max="3" width="14.5" style="1" customWidth="1"/>
    <col min="4" max="4" width="15.125" style="1" customWidth="1"/>
    <col min="5" max="6" width="9" style="1"/>
    <col min="7" max="7" width="11.75" style="1" customWidth="1"/>
    <col min="8" max="8" width="10.7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5" spans="1:11">
      <c r="A5" s="154" t="s">
        <v>327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 ht="38.25">
      <c r="A8" s="13">
        <v>1</v>
      </c>
      <c r="B8" s="34"/>
      <c r="C8" s="14" t="s">
        <v>306</v>
      </c>
      <c r="D8" s="63" t="s">
        <v>307</v>
      </c>
      <c r="E8" s="146">
        <v>0.03</v>
      </c>
      <c r="F8" s="34" t="s">
        <v>308</v>
      </c>
      <c r="G8" s="13" t="s">
        <v>309</v>
      </c>
      <c r="H8" s="34"/>
      <c r="I8" s="13"/>
      <c r="J8" s="64"/>
      <c r="K8" s="16">
        <f>I8*J8</f>
        <v>0</v>
      </c>
    </row>
    <row r="9" spans="1:11" ht="38.25">
      <c r="A9" s="13">
        <v>2</v>
      </c>
      <c r="B9" s="34"/>
      <c r="C9" s="14" t="s">
        <v>306</v>
      </c>
      <c r="D9" s="63" t="s">
        <v>307</v>
      </c>
      <c r="E9" s="146">
        <v>0.03</v>
      </c>
      <c r="F9" s="34" t="s">
        <v>310</v>
      </c>
      <c r="G9" s="13" t="s">
        <v>311</v>
      </c>
      <c r="H9" s="34"/>
      <c r="I9" s="13"/>
      <c r="J9" s="64"/>
      <c r="K9" s="16">
        <f>I9*J9</f>
        <v>0</v>
      </c>
    </row>
    <row r="10" spans="1:11">
      <c r="A10" s="37"/>
      <c r="B10" s="38"/>
      <c r="C10" s="38"/>
      <c r="D10" s="38"/>
      <c r="E10" s="38"/>
      <c r="F10" s="38"/>
      <c r="G10" s="38"/>
      <c r="H10" s="38"/>
      <c r="I10" s="38"/>
      <c r="J10" s="66" t="s">
        <v>298</v>
      </c>
      <c r="K10" s="65">
        <f>SUM(K8:K9)</f>
        <v>0</v>
      </c>
    </row>
    <row r="13" spans="1:11" ht="27.6" customHeight="1">
      <c r="A13" s="3"/>
      <c r="B13" s="148" t="s">
        <v>22</v>
      </c>
      <c r="C13" s="148"/>
      <c r="D13" s="148"/>
      <c r="E13" s="148"/>
      <c r="F13" s="148"/>
      <c r="G13" s="148"/>
      <c r="H13" s="148"/>
      <c r="I13" s="148"/>
      <c r="J13" s="148"/>
      <c r="K13" s="148"/>
    </row>
  </sheetData>
  <mergeCells count="5">
    <mergeCell ref="A1:K1"/>
    <mergeCell ref="B13:K13"/>
    <mergeCell ref="A2:K2"/>
    <mergeCell ref="A3:K3"/>
    <mergeCell ref="A5:K5"/>
  </mergeCells>
  <pageMargins left="0.7" right="0.7" top="0.75" bottom="0.75" header="0.3" footer="0.3"/>
  <pageSetup paperSize="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13"/>
  <sheetViews>
    <sheetView workbookViewId="0">
      <selection activeCell="C33" sqref="C33"/>
    </sheetView>
  </sheetViews>
  <sheetFormatPr defaultColWidth="8.75" defaultRowHeight="12.75"/>
  <cols>
    <col min="1" max="1" width="8.75" style="1"/>
    <col min="2" max="2" width="19.75" style="1" customWidth="1"/>
    <col min="3" max="3" width="16" style="1" customWidth="1"/>
    <col min="4" max="4" width="14.25" style="1" customWidth="1"/>
    <col min="5" max="6" width="8.75" style="1"/>
    <col min="7" max="7" width="12" style="1" customWidth="1"/>
    <col min="8" max="8" width="12.125" style="1" customWidth="1"/>
    <col min="9" max="16384" width="8.75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5" spans="1:11" ht="14.25" customHeight="1">
      <c r="A5" s="154" t="s">
        <v>353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>
      <c r="A8" s="13">
        <v>1</v>
      </c>
      <c r="B8" s="34"/>
      <c r="C8" s="31" t="s">
        <v>312</v>
      </c>
      <c r="D8" s="15" t="s">
        <v>45</v>
      </c>
      <c r="E8" s="34" t="s">
        <v>313</v>
      </c>
      <c r="F8" s="34" t="s">
        <v>314</v>
      </c>
      <c r="G8" s="13" t="s">
        <v>244</v>
      </c>
      <c r="H8" s="34"/>
      <c r="I8" s="13"/>
      <c r="J8" s="64"/>
      <c r="K8" s="16">
        <f>I8*J8</f>
        <v>0</v>
      </c>
    </row>
    <row r="9" spans="1:11" ht="38.25">
      <c r="A9" s="13">
        <v>2</v>
      </c>
      <c r="B9" s="34"/>
      <c r="C9" s="14" t="s">
        <v>315</v>
      </c>
      <c r="D9" s="13" t="s">
        <v>316</v>
      </c>
      <c r="E9" s="34" t="s">
        <v>317</v>
      </c>
      <c r="F9" s="34" t="s">
        <v>318</v>
      </c>
      <c r="G9" s="13" t="s">
        <v>293</v>
      </c>
      <c r="H9" s="34"/>
      <c r="I9" s="13"/>
      <c r="J9" s="64"/>
      <c r="K9" s="16">
        <f>I9*J9</f>
        <v>0</v>
      </c>
    </row>
    <row r="10" spans="1:11">
      <c r="A10" s="37"/>
      <c r="B10" s="38"/>
      <c r="C10" s="38"/>
      <c r="D10" s="38"/>
      <c r="E10" s="38"/>
      <c r="F10" s="38"/>
      <c r="G10" s="38"/>
      <c r="H10" s="38"/>
      <c r="I10" s="38"/>
      <c r="J10" s="66" t="s">
        <v>298</v>
      </c>
      <c r="K10" s="65">
        <f>SUM(K8:K9)</f>
        <v>0</v>
      </c>
    </row>
    <row r="12" spans="1:11" ht="31.15" customHeight="1">
      <c r="B12" s="168" t="s">
        <v>22</v>
      </c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5">
    <mergeCell ref="A1:K1"/>
    <mergeCell ref="A2:K2"/>
    <mergeCell ref="A3:K3"/>
    <mergeCell ref="A5:K5"/>
    <mergeCell ref="B12:K12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workbookViewId="0">
      <selection activeCell="C33" sqref="C33"/>
    </sheetView>
  </sheetViews>
  <sheetFormatPr defaultColWidth="8.75" defaultRowHeight="12.75"/>
  <cols>
    <col min="1" max="1" width="8.75" style="1"/>
    <col min="2" max="2" width="21" style="1" customWidth="1"/>
    <col min="3" max="3" width="15.375" style="1" customWidth="1"/>
    <col min="4" max="6" width="8.75" style="1"/>
    <col min="7" max="7" width="12.75" style="1" customWidth="1"/>
    <col min="8" max="8" width="10.75" style="1" customWidth="1"/>
    <col min="9" max="16384" width="8.75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156" t="s">
        <v>338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</row>
    <row r="8" spans="1:11" ht="25.5">
      <c r="A8" s="13">
        <v>1</v>
      </c>
      <c r="B8" s="14"/>
      <c r="C8" s="14" t="s">
        <v>49</v>
      </c>
      <c r="D8" s="13" t="s">
        <v>50</v>
      </c>
      <c r="E8" s="41" t="s">
        <v>51</v>
      </c>
      <c r="F8" s="15">
        <v>60</v>
      </c>
      <c r="G8" s="42" t="s">
        <v>52</v>
      </c>
      <c r="H8" s="15"/>
      <c r="I8" s="43"/>
      <c r="J8" s="16"/>
      <c r="K8" s="16">
        <f>I8*J8</f>
        <v>0</v>
      </c>
    </row>
    <row r="9" spans="1:11" ht="38.25">
      <c r="A9" s="13">
        <v>2</v>
      </c>
      <c r="B9" s="14"/>
      <c r="C9" s="14" t="s">
        <v>53</v>
      </c>
      <c r="D9" s="13" t="s">
        <v>54</v>
      </c>
      <c r="E9" s="41" t="s">
        <v>55</v>
      </c>
      <c r="F9" s="15">
        <v>10</v>
      </c>
      <c r="G9" s="42" t="s">
        <v>56</v>
      </c>
      <c r="H9" s="15"/>
      <c r="I9" s="43"/>
      <c r="J9" s="16"/>
      <c r="K9" s="16">
        <f>I9*J9</f>
        <v>0</v>
      </c>
    </row>
    <row r="10" spans="1:11">
      <c r="A10" s="37"/>
      <c r="B10" s="38"/>
      <c r="C10" s="38"/>
      <c r="D10" s="38"/>
      <c r="E10" s="38"/>
      <c r="F10" s="40"/>
      <c r="G10" s="38"/>
      <c r="H10" s="40"/>
      <c r="I10" s="38"/>
      <c r="J10" s="39" t="s">
        <v>21</v>
      </c>
      <c r="K10" s="44">
        <f>SUM(K8:K9)</f>
        <v>0</v>
      </c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56.45" customHeight="1">
      <c r="A12" s="3"/>
      <c r="B12" s="155" t="s">
        <v>22</v>
      </c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22"/>
      <c r="J15" s="22"/>
      <c r="K15" s="22"/>
    </row>
  </sheetData>
  <mergeCells count="5">
    <mergeCell ref="B12:K12"/>
    <mergeCell ref="A1:K1"/>
    <mergeCell ref="A2:K2"/>
    <mergeCell ref="A3:K3"/>
    <mergeCell ref="A5:K5"/>
  </mergeCells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0"/>
  <sheetViews>
    <sheetView workbookViewId="0">
      <selection activeCell="C33" sqref="C33"/>
    </sheetView>
  </sheetViews>
  <sheetFormatPr defaultColWidth="8.75" defaultRowHeight="12.75"/>
  <cols>
    <col min="1" max="1" width="8.75" style="1"/>
    <col min="2" max="2" width="18.625" style="1" customWidth="1"/>
    <col min="3" max="3" width="13.875" style="1" customWidth="1"/>
    <col min="4" max="16384" width="8.75" style="1"/>
  </cols>
  <sheetData>
    <row r="1" spans="1:12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s="2" customFormat="1">
      <c r="A3" s="151" t="s">
        <v>339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s="2" customForma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>
      <c r="A5" s="157" t="s">
        <v>340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  <c r="L5" s="45"/>
    </row>
    <row r="6" spans="1:12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  <c r="L6" s="49"/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  <c r="L7" s="50"/>
    </row>
    <row r="8" spans="1:12">
      <c r="A8" s="32">
        <v>1</v>
      </c>
      <c r="B8" s="31"/>
      <c r="C8" s="31" t="s">
        <v>57</v>
      </c>
      <c r="D8" s="32" t="s">
        <v>58</v>
      </c>
      <c r="E8" s="32" t="s">
        <v>59</v>
      </c>
      <c r="F8" s="51">
        <v>160</v>
      </c>
      <c r="G8" s="32" t="s">
        <v>60</v>
      </c>
      <c r="H8" s="34"/>
      <c r="I8" s="32"/>
      <c r="J8" s="52"/>
      <c r="K8" s="16">
        <f>I8*J8</f>
        <v>0</v>
      </c>
      <c r="L8" s="53"/>
    </row>
    <row r="9" spans="1:12">
      <c r="A9" s="32">
        <v>2</v>
      </c>
      <c r="B9" s="31"/>
      <c r="C9" s="31" t="s">
        <v>61</v>
      </c>
      <c r="D9" s="32" t="s">
        <v>8</v>
      </c>
      <c r="E9" s="32" t="s">
        <v>62</v>
      </c>
      <c r="F9" s="51">
        <v>10</v>
      </c>
      <c r="G9" s="32" t="s">
        <v>60</v>
      </c>
      <c r="H9" s="34"/>
      <c r="I9" s="32"/>
      <c r="J9" s="52"/>
      <c r="K9" s="16">
        <f t="shared" ref="K9:K12" si="0">I9*J9</f>
        <v>0</v>
      </c>
      <c r="L9" s="53"/>
    </row>
    <row r="10" spans="1:12" ht="25.5">
      <c r="A10" s="32">
        <v>3</v>
      </c>
      <c r="B10" s="31"/>
      <c r="C10" s="31" t="s">
        <v>63</v>
      </c>
      <c r="D10" s="32" t="s">
        <v>64</v>
      </c>
      <c r="E10" s="32" t="s">
        <v>65</v>
      </c>
      <c r="F10" s="51">
        <v>20</v>
      </c>
      <c r="G10" s="32" t="s">
        <v>66</v>
      </c>
      <c r="H10" s="34"/>
      <c r="I10" s="32"/>
      <c r="J10" s="52"/>
      <c r="K10" s="16">
        <f t="shared" si="0"/>
        <v>0</v>
      </c>
      <c r="L10" s="53"/>
    </row>
    <row r="11" spans="1:12" ht="25.5">
      <c r="A11" s="32">
        <v>4</v>
      </c>
      <c r="B11" s="31"/>
      <c r="C11" s="31" t="s">
        <v>63</v>
      </c>
      <c r="D11" s="32" t="s">
        <v>45</v>
      </c>
      <c r="E11" s="32" t="s">
        <v>67</v>
      </c>
      <c r="F11" s="51">
        <v>120</v>
      </c>
      <c r="G11" s="32" t="s">
        <v>68</v>
      </c>
      <c r="H11" s="34"/>
      <c r="I11" s="32"/>
      <c r="J11" s="52"/>
      <c r="K11" s="16">
        <f t="shared" si="0"/>
        <v>0</v>
      </c>
      <c r="L11" s="53"/>
    </row>
    <row r="12" spans="1:12" ht="25.5">
      <c r="A12" s="32">
        <v>5</v>
      </c>
      <c r="B12" s="31"/>
      <c r="C12" s="31" t="s">
        <v>63</v>
      </c>
      <c r="D12" s="32" t="s">
        <v>45</v>
      </c>
      <c r="E12" s="32" t="s">
        <v>69</v>
      </c>
      <c r="F12" s="51">
        <v>60</v>
      </c>
      <c r="G12" s="32" t="s">
        <v>68</v>
      </c>
      <c r="H12" s="54"/>
      <c r="I12" s="32"/>
      <c r="J12" s="52"/>
      <c r="K12" s="16">
        <f t="shared" si="0"/>
        <v>0</v>
      </c>
      <c r="L12" s="53"/>
    </row>
    <row r="13" spans="1:12">
      <c r="A13" s="55"/>
      <c r="B13" s="56"/>
      <c r="C13" s="56"/>
      <c r="D13" s="56"/>
      <c r="E13" s="56"/>
      <c r="F13" s="56"/>
      <c r="G13" s="56"/>
      <c r="H13" s="46"/>
      <c r="I13" s="56"/>
      <c r="J13" s="57" t="s">
        <v>21</v>
      </c>
      <c r="K13" s="58">
        <f>SUM(K8:K12)</f>
        <v>0</v>
      </c>
      <c r="L13" s="59"/>
    </row>
    <row r="14" spans="1: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"/>
    </row>
    <row r="15" spans="1:12" ht="32.25" customHeight="1">
      <c r="A15" s="60"/>
      <c r="B15" s="159" t="s">
        <v>70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71"/>
    </row>
    <row r="16" spans="1: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"/>
    </row>
    <row r="17" spans="1:1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3"/>
    </row>
    <row r="18" spans="1:12">
      <c r="A18" s="48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3"/>
    </row>
    <row r="19" spans="1:12">
      <c r="A19" s="48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3"/>
    </row>
    <row r="20" spans="1:12" ht="24.75" customHeight="1">
      <c r="A20" s="3"/>
      <c r="B20" s="47"/>
      <c r="C20" s="47"/>
      <c r="D20" s="3"/>
      <c r="E20" s="3"/>
      <c r="F20" s="3"/>
      <c r="G20" s="3"/>
      <c r="H20" s="3"/>
      <c r="I20" s="148"/>
      <c r="J20" s="148"/>
      <c r="K20" s="148"/>
      <c r="L20" s="3"/>
    </row>
  </sheetData>
  <mergeCells count="6">
    <mergeCell ref="I20:K20"/>
    <mergeCell ref="A1:K1"/>
    <mergeCell ref="A2:K2"/>
    <mergeCell ref="A3:K3"/>
    <mergeCell ref="A5:K5"/>
    <mergeCell ref="B15:K1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5"/>
  <sheetViews>
    <sheetView workbookViewId="0">
      <selection activeCell="C33" sqref="C33"/>
    </sheetView>
  </sheetViews>
  <sheetFormatPr defaultRowHeight="12.75"/>
  <cols>
    <col min="1" max="1" width="9" style="1"/>
    <col min="2" max="2" width="16.875" style="1" customWidth="1"/>
    <col min="3" max="3" width="11.75" style="1" customWidth="1"/>
    <col min="4" max="4" width="9" style="1"/>
    <col min="5" max="5" width="10.625" style="1" customWidth="1"/>
    <col min="6" max="16384" width="9" style="1"/>
  </cols>
  <sheetData>
    <row r="1" spans="1:12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4.45" customHeight="1">
      <c r="A5" s="69" t="s">
        <v>341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  <c r="L6" s="8"/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  <c r="L7" s="11"/>
    </row>
    <row r="8" spans="1:12" ht="25.5">
      <c r="A8" s="15">
        <v>1</v>
      </c>
      <c r="B8" s="74"/>
      <c r="C8" s="74" t="s">
        <v>71</v>
      </c>
      <c r="D8" s="13" t="s">
        <v>72</v>
      </c>
      <c r="E8" s="13" t="s">
        <v>73</v>
      </c>
      <c r="F8" s="75" t="s">
        <v>74</v>
      </c>
      <c r="G8" s="13" t="s">
        <v>75</v>
      </c>
      <c r="H8" s="34"/>
      <c r="I8" s="13"/>
      <c r="J8" s="16"/>
      <c r="K8" s="16">
        <f>I8*J8</f>
        <v>0</v>
      </c>
      <c r="L8" s="76"/>
    </row>
    <row r="9" spans="1:12" ht="25.5">
      <c r="A9" s="15">
        <v>2</v>
      </c>
      <c r="B9" s="74"/>
      <c r="C9" s="74" t="s">
        <v>71</v>
      </c>
      <c r="D9" s="13" t="s">
        <v>72</v>
      </c>
      <c r="E9" s="13" t="s">
        <v>76</v>
      </c>
      <c r="F9" s="75" t="s">
        <v>74</v>
      </c>
      <c r="G9" s="13" t="s">
        <v>75</v>
      </c>
      <c r="H9" s="34"/>
      <c r="I9" s="13"/>
      <c r="J9" s="16"/>
      <c r="K9" s="16">
        <f t="shared" ref="K9:K20" si="0">I9*J9</f>
        <v>0</v>
      </c>
      <c r="L9" s="76"/>
    </row>
    <row r="10" spans="1:12" ht="25.5">
      <c r="A10" s="15">
        <v>3</v>
      </c>
      <c r="B10" s="74"/>
      <c r="C10" s="74" t="s">
        <v>71</v>
      </c>
      <c r="D10" s="13" t="s">
        <v>72</v>
      </c>
      <c r="E10" s="13" t="s">
        <v>77</v>
      </c>
      <c r="F10" s="75" t="s">
        <v>74</v>
      </c>
      <c r="G10" s="13" t="s">
        <v>75</v>
      </c>
      <c r="H10" s="34"/>
      <c r="I10" s="13"/>
      <c r="J10" s="16"/>
      <c r="K10" s="16">
        <f t="shared" si="0"/>
        <v>0</v>
      </c>
      <c r="L10" s="76"/>
    </row>
    <row r="11" spans="1:12">
      <c r="A11" s="15">
        <v>4</v>
      </c>
      <c r="B11" s="74"/>
      <c r="C11" s="74" t="s">
        <v>78</v>
      </c>
      <c r="D11" s="13" t="s">
        <v>79</v>
      </c>
      <c r="E11" s="77" t="s">
        <v>80</v>
      </c>
      <c r="F11" s="75" t="s">
        <v>81</v>
      </c>
      <c r="G11" s="13" t="s">
        <v>82</v>
      </c>
      <c r="H11" s="34"/>
      <c r="I11" s="13"/>
      <c r="J11" s="16"/>
      <c r="K11" s="16">
        <f t="shared" si="0"/>
        <v>0</v>
      </c>
      <c r="L11" s="76"/>
    </row>
    <row r="12" spans="1:12">
      <c r="A12" s="15">
        <v>5</v>
      </c>
      <c r="B12" s="74"/>
      <c r="C12" s="74" t="s">
        <v>83</v>
      </c>
      <c r="D12" s="13" t="s">
        <v>84</v>
      </c>
      <c r="E12" s="77" t="s">
        <v>85</v>
      </c>
      <c r="F12" s="75" t="s">
        <v>86</v>
      </c>
      <c r="G12" s="13" t="s">
        <v>87</v>
      </c>
      <c r="H12" s="34"/>
      <c r="I12" s="13"/>
      <c r="J12" s="16"/>
      <c r="K12" s="16">
        <f t="shared" si="0"/>
        <v>0</v>
      </c>
      <c r="L12" s="76"/>
    </row>
    <row r="13" spans="1:12" ht="38.25">
      <c r="A13" s="15">
        <v>6</v>
      </c>
      <c r="B13" s="74"/>
      <c r="C13" s="74" t="s">
        <v>88</v>
      </c>
      <c r="D13" s="13" t="s">
        <v>89</v>
      </c>
      <c r="E13" s="77" t="s">
        <v>9</v>
      </c>
      <c r="F13" s="75" t="s">
        <v>90</v>
      </c>
      <c r="G13" s="13" t="s">
        <v>16</v>
      </c>
      <c r="H13" s="34"/>
      <c r="I13" s="13"/>
      <c r="J13" s="16"/>
      <c r="K13" s="16">
        <f t="shared" si="0"/>
        <v>0</v>
      </c>
      <c r="L13" s="76"/>
    </row>
    <row r="14" spans="1:12" ht="38.25">
      <c r="A14" s="15">
        <v>7</v>
      </c>
      <c r="B14" s="74"/>
      <c r="C14" s="74" t="s">
        <v>88</v>
      </c>
      <c r="D14" s="13" t="s">
        <v>91</v>
      </c>
      <c r="E14" s="77" t="s">
        <v>92</v>
      </c>
      <c r="F14" s="75" t="s">
        <v>93</v>
      </c>
      <c r="G14" s="13" t="s">
        <v>94</v>
      </c>
      <c r="H14" s="34"/>
      <c r="I14" s="13"/>
      <c r="J14" s="16"/>
      <c r="K14" s="16">
        <f t="shared" si="0"/>
        <v>0</v>
      </c>
      <c r="L14" s="76"/>
    </row>
    <row r="15" spans="1:12">
      <c r="A15" s="15">
        <v>8</v>
      </c>
      <c r="B15" s="74"/>
      <c r="C15" s="74" t="s">
        <v>95</v>
      </c>
      <c r="D15" s="13" t="s">
        <v>84</v>
      </c>
      <c r="E15" s="77" t="s">
        <v>96</v>
      </c>
      <c r="F15" s="75" t="s">
        <v>97</v>
      </c>
      <c r="G15" s="13" t="s">
        <v>98</v>
      </c>
      <c r="H15" s="34"/>
      <c r="I15" s="13"/>
      <c r="J15" s="16"/>
      <c r="K15" s="16">
        <f t="shared" si="0"/>
        <v>0</v>
      </c>
      <c r="L15" s="76"/>
    </row>
    <row r="16" spans="1:12">
      <c r="A16" s="15">
        <v>9</v>
      </c>
      <c r="B16" s="74"/>
      <c r="C16" s="74" t="s">
        <v>99</v>
      </c>
      <c r="D16" s="13" t="s">
        <v>84</v>
      </c>
      <c r="E16" s="77" t="s">
        <v>100</v>
      </c>
      <c r="F16" s="75" t="s">
        <v>101</v>
      </c>
      <c r="G16" s="13" t="s">
        <v>102</v>
      </c>
      <c r="H16" s="34"/>
      <c r="I16" s="13"/>
      <c r="J16" s="16"/>
      <c r="K16" s="16">
        <f t="shared" si="0"/>
        <v>0</v>
      </c>
      <c r="L16" s="76"/>
    </row>
    <row r="17" spans="1:12">
      <c r="A17" s="15">
        <v>10</v>
      </c>
      <c r="B17" s="74"/>
      <c r="C17" s="74" t="s">
        <v>99</v>
      </c>
      <c r="D17" s="13" t="s">
        <v>103</v>
      </c>
      <c r="E17" s="77" t="s">
        <v>104</v>
      </c>
      <c r="F17" s="75" t="s">
        <v>105</v>
      </c>
      <c r="G17" s="13" t="s">
        <v>106</v>
      </c>
      <c r="H17" s="34"/>
      <c r="I17" s="13"/>
      <c r="J17" s="16"/>
      <c r="K17" s="16">
        <f t="shared" si="0"/>
        <v>0</v>
      </c>
      <c r="L17" s="76"/>
    </row>
    <row r="18" spans="1:12" ht="25.5">
      <c r="A18" s="15">
        <v>11</v>
      </c>
      <c r="B18" s="74"/>
      <c r="C18" s="74" t="s">
        <v>107</v>
      </c>
      <c r="D18" s="13" t="s">
        <v>108</v>
      </c>
      <c r="E18" s="77" t="s">
        <v>109</v>
      </c>
      <c r="F18" s="64" t="s">
        <v>110</v>
      </c>
      <c r="G18" s="13" t="s">
        <v>111</v>
      </c>
      <c r="H18" s="34"/>
      <c r="I18" s="13"/>
      <c r="J18" s="16"/>
      <c r="K18" s="16">
        <f t="shared" si="0"/>
        <v>0</v>
      </c>
      <c r="L18" s="76"/>
    </row>
    <row r="19" spans="1:12" ht="38.25">
      <c r="A19" s="15">
        <v>12</v>
      </c>
      <c r="B19" s="78"/>
      <c r="C19" s="78" t="s">
        <v>112</v>
      </c>
      <c r="D19" s="13" t="s">
        <v>113</v>
      </c>
      <c r="E19" s="77" t="s">
        <v>114</v>
      </c>
      <c r="F19" s="75" t="s">
        <v>115</v>
      </c>
      <c r="G19" s="13" t="s">
        <v>116</v>
      </c>
      <c r="H19" s="34"/>
      <c r="I19" s="13"/>
      <c r="J19" s="16"/>
      <c r="K19" s="16">
        <f t="shared" si="0"/>
        <v>0</v>
      </c>
      <c r="L19" s="76"/>
    </row>
    <row r="20" spans="1:12" ht="38.25">
      <c r="A20" s="29">
        <v>13</v>
      </c>
      <c r="B20" s="79"/>
      <c r="C20" s="79" t="s">
        <v>117</v>
      </c>
      <c r="D20" s="26" t="s">
        <v>89</v>
      </c>
      <c r="E20" s="80" t="s">
        <v>118</v>
      </c>
      <c r="F20" s="81">
        <v>120</v>
      </c>
      <c r="G20" s="82" t="s">
        <v>119</v>
      </c>
      <c r="H20" s="54"/>
      <c r="I20" s="26"/>
      <c r="J20" s="16"/>
      <c r="K20" s="16">
        <f t="shared" si="0"/>
        <v>0</v>
      </c>
      <c r="L20" s="76"/>
    </row>
    <row r="21" spans="1:12">
      <c r="A21" s="37"/>
      <c r="B21" s="38"/>
      <c r="C21" s="38"/>
      <c r="D21" s="38"/>
      <c r="E21" s="38"/>
      <c r="F21" s="38"/>
      <c r="G21" s="38"/>
      <c r="H21" s="38"/>
      <c r="I21" s="39"/>
      <c r="J21" s="66" t="s">
        <v>21</v>
      </c>
      <c r="K21" s="83">
        <f>SUM(K8:K20)</f>
        <v>0</v>
      </c>
      <c r="L21" s="45"/>
    </row>
    <row r="22" spans="1:12">
      <c r="L22" s="84"/>
    </row>
    <row r="23" spans="1:12">
      <c r="A23" s="3"/>
      <c r="B23" s="3" t="s">
        <v>120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1:12" ht="24.6" customHeight="1">
      <c r="A25" s="3"/>
      <c r="B25" s="148" t="s">
        <v>22</v>
      </c>
      <c r="C25" s="148"/>
      <c r="D25" s="148"/>
      <c r="E25" s="148"/>
      <c r="F25" s="148"/>
      <c r="G25" s="148"/>
      <c r="H25" s="148"/>
      <c r="I25" s="148"/>
      <c r="J25" s="148"/>
      <c r="K25" s="148"/>
      <c r="L25" s="3"/>
    </row>
  </sheetData>
  <mergeCells count="4">
    <mergeCell ref="A1:K1"/>
    <mergeCell ref="A2:K2"/>
    <mergeCell ref="A3:K3"/>
    <mergeCell ref="B25:K2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workbookViewId="0">
      <selection activeCell="C33" sqref="C33"/>
    </sheetView>
  </sheetViews>
  <sheetFormatPr defaultRowHeight="12.75"/>
  <cols>
    <col min="1" max="1" width="12.75" style="1" customWidth="1"/>
    <col min="2" max="2" width="26.75" style="1" customWidth="1"/>
    <col min="3" max="3" width="16.375" style="1" customWidth="1"/>
    <col min="4" max="6" width="9" style="1"/>
    <col min="7" max="7" width="11.875" style="1" customWidth="1"/>
    <col min="8" max="8" width="12" style="1" customWidth="1"/>
    <col min="9" max="16384" width="9" style="1"/>
  </cols>
  <sheetData>
    <row r="1" spans="1:12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5" spans="1:12">
      <c r="A5" s="160" t="s">
        <v>342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3"/>
    </row>
    <row r="6" spans="1:12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  <c r="L6" s="8"/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  <c r="L7" s="11"/>
    </row>
    <row r="8" spans="1:12" ht="38.25">
      <c r="A8" s="13">
        <v>1</v>
      </c>
      <c r="B8" s="14"/>
      <c r="C8" s="14" t="s">
        <v>121</v>
      </c>
      <c r="D8" s="13" t="s">
        <v>45</v>
      </c>
      <c r="E8" s="13" t="s">
        <v>122</v>
      </c>
      <c r="F8" s="75" t="s">
        <v>123</v>
      </c>
      <c r="G8" s="13" t="s">
        <v>124</v>
      </c>
      <c r="H8" s="34"/>
      <c r="I8" s="13"/>
      <c r="J8" s="85"/>
      <c r="K8" s="16">
        <f>I8*J8</f>
        <v>0</v>
      </c>
      <c r="L8" s="86"/>
    </row>
    <row r="9" spans="1:12" ht="38.25">
      <c r="A9" s="13">
        <v>2</v>
      </c>
      <c r="B9" s="14"/>
      <c r="C9" s="14" t="s">
        <v>121</v>
      </c>
      <c r="D9" s="13" t="s">
        <v>45</v>
      </c>
      <c r="E9" s="13" t="s">
        <v>125</v>
      </c>
      <c r="F9" s="75" t="s">
        <v>123</v>
      </c>
      <c r="G9" s="13" t="s">
        <v>126</v>
      </c>
      <c r="H9" s="34"/>
      <c r="I9" s="13"/>
      <c r="J9" s="85"/>
      <c r="K9" s="16">
        <f t="shared" ref="K9:K15" si="0">I9*J9</f>
        <v>0</v>
      </c>
      <c r="L9" s="86"/>
    </row>
    <row r="10" spans="1:12" ht="38.25">
      <c r="A10" s="13">
        <v>3</v>
      </c>
      <c r="B10" s="14"/>
      <c r="C10" s="14" t="s">
        <v>127</v>
      </c>
      <c r="D10" s="13" t="s">
        <v>45</v>
      </c>
      <c r="E10" s="13" t="s">
        <v>128</v>
      </c>
      <c r="F10" s="75" t="s">
        <v>68</v>
      </c>
      <c r="G10" s="13" t="s">
        <v>129</v>
      </c>
      <c r="H10" s="34"/>
      <c r="I10" s="13"/>
      <c r="J10" s="85"/>
      <c r="K10" s="16">
        <f t="shared" si="0"/>
        <v>0</v>
      </c>
      <c r="L10" s="86"/>
    </row>
    <row r="11" spans="1:12" ht="38.25">
      <c r="A11" s="13">
        <v>4</v>
      </c>
      <c r="B11" s="14"/>
      <c r="C11" s="14" t="s">
        <v>127</v>
      </c>
      <c r="D11" s="13" t="s">
        <v>45</v>
      </c>
      <c r="E11" s="13" t="s">
        <v>130</v>
      </c>
      <c r="F11" s="75" t="s">
        <v>68</v>
      </c>
      <c r="G11" s="13" t="s">
        <v>129</v>
      </c>
      <c r="H11" s="34"/>
      <c r="I11" s="13"/>
      <c r="J11" s="85"/>
      <c r="K11" s="16">
        <f t="shared" si="0"/>
        <v>0</v>
      </c>
      <c r="L11" s="86"/>
    </row>
    <row r="12" spans="1:12" ht="38.25">
      <c r="A12" s="13">
        <v>5</v>
      </c>
      <c r="B12" s="14"/>
      <c r="C12" s="14" t="s">
        <v>127</v>
      </c>
      <c r="D12" s="13" t="s">
        <v>45</v>
      </c>
      <c r="E12" s="13" t="s">
        <v>131</v>
      </c>
      <c r="F12" s="75" t="s">
        <v>123</v>
      </c>
      <c r="G12" s="13" t="s">
        <v>132</v>
      </c>
      <c r="H12" s="34"/>
      <c r="I12" s="13"/>
      <c r="J12" s="85"/>
      <c r="K12" s="16">
        <f t="shared" si="0"/>
        <v>0</v>
      </c>
      <c r="L12" s="86"/>
    </row>
    <row r="13" spans="1:12" ht="25.5">
      <c r="A13" s="13">
        <v>6</v>
      </c>
      <c r="B13" s="14"/>
      <c r="C13" s="14" t="s">
        <v>133</v>
      </c>
      <c r="D13" s="13" t="s">
        <v>45</v>
      </c>
      <c r="E13" s="13" t="s">
        <v>134</v>
      </c>
      <c r="F13" s="75" t="s">
        <v>123</v>
      </c>
      <c r="G13" s="13" t="s">
        <v>135</v>
      </c>
      <c r="H13" s="34"/>
      <c r="I13" s="13"/>
      <c r="J13" s="85"/>
      <c r="K13" s="16">
        <f t="shared" si="0"/>
        <v>0</v>
      </c>
      <c r="L13" s="86"/>
    </row>
    <row r="14" spans="1:12" ht="25.5">
      <c r="A14" s="13">
        <v>7</v>
      </c>
      <c r="B14" s="14"/>
      <c r="C14" s="14" t="s">
        <v>136</v>
      </c>
      <c r="D14" s="13" t="s">
        <v>45</v>
      </c>
      <c r="E14" s="13" t="s">
        <v>137</v>
      </c>
      <c r="F14" s="75" t="s">
        <v>132</v>
      </c>
      <c r="G14" s="13" t="s">
        <v>135</v>
      </c>
      <c r="H14" s="34"/>
      <c r="I14" s="13"/>
      <c r="J14" s="85"/>
      <c r="K14" s="16">
        <f t="shared" si="0"/>
        <v>0</v>
      </c>
      <c r="L14" s="86"/>
    </row>
    <row r="15" spans="1:12" ht="51">
      <c r="A15" s="13">
        <v>8</v>
      </c>
      <c r="B15" s="27"/>
      <c r="C15" s="27" t="s">
        <v>138</v>
      </c>
      <c r="D15" s="26" t="s">
        <v>45</v>
      </c>
      <c r="E15" s="26" t="s">
        <v>139</v>
      </c>
      <c r="F15" s="81" t="s">
        <v>132</v>
      </c>
      <c r="G15" s="26" t="s">
        <v>135</v>
      </c>
      <c r="H15" s="54"/>
      <c r="I15" s="26"/>
      <c r="J15" s="87"/>
      <c r="K15" s="16">
        <f t="shared" si="0"/>
        <v>0</v>
      </c>
      <c r="L15" s="86"/>
    </row>
    <row r="16" spans="1:12">
      <c r="A16" s="37"/>
      <c r="B16" s="38"/>
      <c r="C16" s="38"/>
      <c r="D16" s="46"/>
      <c r="E16" s="46"/>
      <c r="F16" s="46"/>
      <c r="G16" s="46"/>
      <c r="H16" s="46"/>
      <c r="I16" s="46"/>
      <c r="J16" s="88" t="s">
        <v>21</v>
      </c>
      <c r="K16" s="89">
        <f>SUM(K8:K15)</f>
        <v>0</v>
      </c>
      <c r="L16" s="86"/>
    </row>
    <row r="17" spans="1:12">
      <c r="A17" s="3"/>
      <c r="B17" s="3"/>
      <c r="C17" s="3"/>
      <c r="D17" s="6"/>
      <c r="E17" s="6"/>
      <c r="F17" s="6"/>
      <c r="G17" s="6"/>
      <c r="H17" s="6"/>
      <c r="I17" s="6"/>
      <c r="J17" s="6"/>
      <c r="K17" s="6"/>
      <c r="L17" s="6"/>
    </row>
    <row r="18" spans="1:12" ht="42" customHeight="1">
      <c r="A18" s="3"/>
      <c r="B18" s="148" t="s">
        <v>22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6"/>
    </row>
  </sheetData>
  <mergeCells count="5">
    <mergeCell ref="B18:K18"/>
    <mergeCell ref="A1:K1"/>
    <mergeCell ref="A2:K2"/>
    <mergeCell ref="A3:K3"/>
    <mergeCell ref="A5:K5"/>
  </mergeCells>
  <pageMargins left="0.7" right="0.7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4"/>
  <sheetViews>
    <sheetView workbookViewId="0">
      <selection activeCell="C33" sqref="C33"/>
    </sheetView>
  </sheetViews>
  <sheetFormatPr defaultRowHeight="12.75"/>
  <cols>
    <col min="1" max="1" width="14.625" style="1" customWidth="1"/>
    <col min="2" max="2" width="22.125" style="1" customWidth="1"/>
    <col min="3" max="16384" width="9" style="1"/>
  </cols>
  <sheetData>
    <row r="1" spans="1:12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2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5" spans="1:12">
      <c r="A5" s="161" t="s">
        <v>343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3"/>
    </row>
    <row r="6" spans="1:12" ht="63.75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  <c r="L6" s="8"/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 t="s">
        <v>323</v>
      </c>
      <c r="L7" s="11"/>
    </row>
    <row r="8" spans="1:12" ht="25.5">
      <c r="A8" s="15">
        <v>1</v>
      </c>
      <c r="B8" s="74"/>
      <c r="C8" s="74" t="s">
        <v>140</v>
      </c>
      <c r="D8" s="13" t="s">
        <v>141</v>
      </c>
      <c r="E8" s="13" t="s">
        <v>142</v>
      </c>
      <c r="F8" s="15">
        <v>1040</v>
      </c>
      <c r="G8" s="13" t="s">
        <v>66</v>
      </c>
      <c r="H8" s="15"/>
      <c r="I8" s="13"/>
      <c r="J8" s="64"/>
      <c r="K8" s="16">
        <f>I8*J8</f>
        <v>0</v>
      </c>
      <c r="L8" s="8"/>
    </row>
    <row r="9" spans="1:12" ht="25.5">
      <c r="A9" s="15">
        <v>2</v>
      </c>
      <c r="B9" s="74"/>
      <c r="C9" s="74" t="s">
        <v>143</v>
      </c>
      <c r="D9" s="13" t="s">
        <v>144</v>
      </c>
      <c r="E9" s="77">
        <v>0.02</v>
      </c>
      <c r="F9" s="15" t="s">
        <v>145</v>
      </c>
      <c r="G9" s="13" t="s">
        <v>146</v>
      </c>
      <c r="H9" s="15"/>
      <c r="I9" s="13"/>
      <c r="J9" s="64"/>
      <c r="K9" s="16">
        <f t="shared" ref="K9:K10" si="0">I9*J9</f>
        <v>0</v>
      </c>
      <c r="L9" s="8"/>
    </row>
    <row r="10" spans="1:12">
      <c r="A10" s="29">
        <v>3</v>
      </c>
      <c r="B10" s="79"/>
      <c r="C10" s="79" t="s">
        <v>147</v>
      </c>
      <c r="D10" s="26" t="s">
        <v>45</v>
      </c>
      <c r="E10" s="26" t="s">
        <v>148</v>
      </c>
      <c r="F10" s="29">
        <v>60</v>
      </c>
      <c r="G10" s="26" t="s">
        <v>98</v>
      </c>
      <c r="H10" s="29"/>
      <c r="I10" s="26"/>
      <c r="J10" s="90"/>
      <c r="K10" s="16">
        <f t="shared" si="0"/>
        <v>0</v>
      </c>
      <c r="L10" s="8"/>
    </row>
    <row r="11" spans="1:12">
      <c r="A11" s="37"/>
      <c r="B11" s="42"/>
      <c r="C11" s="42"/>
      <c r="D11" s="42"/>
      <c r="E11" s="42"/>
      <c r="F11" s="42"/>
      <c r="G11" s="42"/>
      <c r="H11" s="38"/>
      <c r="I11" s="42"/>
      <c r="J11" s="91" t="s">
        <v>21</v>
      </c>
      <c r="K11" s="92">
        <f>SUM(K8:K10)</f>
        <v>0</v>
      </c>
      <c r="L11" s="9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45"/>
    </row>
    <row r="13" spans="1:12" ht="43.5" customHeight="1">
      <c r="A13" s="3"/>
      <c r="B13" s="148" t="s">
        <v>22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3"/>
    </row>
    <row r="14" spans="1:12">
      <c r="B14" s="47"/>
      <c r="C14" s="47"/>
      <c r="D14" s="3"/>
      <c r="E14" s="3"/>
      <c r="F14" s="3"/>
      <c r="G14" s="3"/>
      <c r="H14" s="3"/>
      <c r="I14" s="148"/>
      <c r="J14" s="148"/>
      <c r="K14" s="148"/>
      <c r="L14" s="3"/>
    </row>
  </sheetData>
  <mergeCells count="6">
    <mergeCell ref="I14:K14"/>
    <mergeCell ref="B13:K13"/>
    <mergeCell ref="A5:K5"/>
    <mergeCell ref="A1:K1"/>
    <mergeCell ref="A2:K2"/>
    <mergeCell ref="A3:K3"/>
  </mergeCells>
  <pageMargins left="0.7" right="0.7" top="0.75" bottom="0.75" header="0.3" footer="0.3"/>
  <pageSetup paperSize="9" scale="9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4"/>
  <sheetViews>
    <sheetView workbookViewId="0">
      <selection activeCell="C33" sqref="C33"/>
    </sheetView>
  </sheetViews>
  <sheetFormatPr defaultRowHeight="12.75"/>
  <cols>
    <col min="1" max="1" width="9" style="1"/>
    <col min="2" max="2" width="20.125" style="1" customWidth="1"/>
    <col min="3" max="3" width="15.375" style="1" customWidth="1"/>
    <col min="4" max="6" width="9" style="1"/>
    <col min="7" max="7" width="12" style="1" customWidth="1"/>
    <col min="8" max="8" width="11.75" style="1" customWidth="1"/>
    <col min="9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154" t="s">
        <v>328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 t="s">
        <v>323</v>
      </c>
    </row>
    <row r="8" spans="1:11" ht="25.5">
      <c r="A8" s="97">
        <v>1</v>
      </c>
      <c r="B8" s="98"/>
      <c r="C8" s="98" t="s">
        <v>140</v>
      </c>
      <c r="D8" s="97" t="s">
        <v>149</v>
      </c>
      <c r="E8" s="97" t="s">
        <v>150</v>
      </c>
      <c r="F8" s="99">
        <v>15</v>
      </c>
      <c r="G8" s="97" t="s">
        <v>151</v>
      </c>
      <c r="H8" s="100"/>
      <c r="I8" s="97"/>
      <c r="J8" s="101"/>
      <c r="K8" s="96">
        <f>I8*J8</f>
        <v>0</v>
      </c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 t="s">
        <v>152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>
      <c r="A11" s="3"/>
      <c r="B11" s="3" t="s">
        <v>153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>
      <c r="A12" s="3"/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ht="31.15" customHeight="1">
      <c r="A13" s="3"/>
      <c r="B13" s="148" t="s">
        <v>22</v>
      </c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>
      <c r="A14" s="3"/>
      <c r="B14" s="47"/>
      <c r="C14" s="47"/>
      <c r="D14" s="3"/>
      <c r="E14" s="3"/>
      <c r="F14" s="3"/>
      <c r="G14" s="3"/>
      <c r="H14" s="3"/>
      <c r="I14" s="148"/>
      <c r="J14" s="148"/>
      <c r="K14" s="148"/>
    </row>
  </sheetData>
  <mergeCells count="7">
    <mergeCell ref="B13:K13"/>
    <mergeCell ref="I14:K14"/>
    <mergeCell ref="A5:K5"/>
    <mergeCell ref="B12:K12"/>
    <mergeCell ref="A1:K1"/>
    <mergeCell ref="A2:K2"/>
    <mergeCell ref="A3:K3"/>
  </mergeCells>
  <pageMargins left="0.7" right="0.7" top="0.75" bottom="0.75" header="0.3" footer="0.3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0"/>
  <sheetViews>
    <sheetView workbookViewId="0">
      <selection activeCell="C33" sqref="C33"/>
    </sheetView>
  </sheetViews>
  <sheetFormatPr defaultRowHeight="12.75"/>
  <cols>
    <col min="1" max="1" width="9" style="1"/>
    <col min="2" max="2" width="20.875" style="1" customWidth="1"/>
    <col min="3" max="3" width="14.875" style="1" customWidth="1"/>
    <col min="4" max="16384" width="9" style="1"/>
  </cols>
  <sheetData>
    <row r="1" spans="1:11" ht="13.7" customHeight="1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3.7" customHeight="1">
      <c r="A2" s="150" t="s">
        <v>319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2" customFormat="1">
      <c r="A3" s="151" t="s">
        <v>186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154" t="s">
        <v>344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51">
      <c r="A6" s="24" t="s">
        <v>0</v>
      </c>
      <c r="B6" s="24" t="s">
        <v>1</v>
      </c>
      <c r="C6" s="24" t="s">
        <v>2</v>
      </c>
      <c r="D6" s="24" t="s">
        <v>3</v>
      </c>
      <c r="E6" s="24" t="s">
        <v>23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321</v>
      </c>
      <c r="K6" s="24" t="s">
        <v>322</v>
      </c>
    </row>
    <row r="7" spans="1:1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 t="s">
        <v>323</v>
      </c>
    </row>
    <row r="8" spans="1:11" ht="25.5">
      <c r="A8" s="97">
        <v>1</v>
      </c>
      <c r="B8" s="102"/>
      <c r="C8" s="102" t="s">
        <v>154</v>
      </c>
      <c r="D8" s="97" t="s">
        <v>13</v>
      </c>
      <c r="E8" s="97" t="s">
        <v>155</v>
      </c>
      <c r="F8" s="99" t="s">
        <v>156</v>
      </c>
      <c r="G8" s="97" t="s">
        <v>157</v>
      </c>
      <c r="H8" s="99"/>
      <c r="I8" s="97"/>
      <c r="J8" s="103"/>
      <c r="K8" s="96">
        <f>I8*J8</f>
        <v>0</v>
      </c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7.6" customHeight="1">
      <c r="A10" s="3"/>
      <c r="B10" s="148" t="s">
        <v>22</v>
      </c>
      <c r="C10" s="148"/>
      <c r="D10" s="148"/>
      <c r="E10" s="148"/>
      <c r="F10" s="148"/>
      <c r="G10" s="148"/>
      <c r="H10" s="148"/>
      <c r="I10" s="148"/>
      <c r="J10" s="148"/>
      <c r="K10" s="148"/>
    </row>
  </sheetData>
  <mergeCells count="5">
    <mergeCell ref="A5:K5"/>
    <mergeCell ref="B10:K10"/>
    <mergeCell ref="A1:K1"/>
    <mergeCell ref="A2:K2"/>
    <mergeCell ref="A3:K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Pakiet 1</vt:lpstr>
      <vt:lpstr>Pakiet 2</vt:lpstr>
      <vt:lpstr>Pakiet 3</vt:lpstr>
      <vt:lpstr>Pakiet 4</vt:lpstr>
      <vt:lpstr>Pakiet 5 </vt:lpstr>
      <vt:lpstr>Pakiet 6</vt:lpstr>
      <vt:lpstr>Pakiet 7</vt:lpstr>
      <vt:lpstr>Pakiet 8</vt:lpstr>
      <vt:lpstr>Pakiet 9</vt:lpstr>
      <vt:lpstr>Pakiet 10</vt:lpstr>
      <vt:lpstr>Pakiet  11</vt:lpstr>
      <vt:lpstr>Pakiet 12</vt:lpstr>
      <vt:lpstr>Pakiet 13</vt:lpstr>
      <vt:lpstr>Pakiet 14</vt:lpstr>
      <vt:lpstr>Pakiet15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Admin</cp:lastModifiedBy>
  <cp:lastPrinted>2022-02-18T22:53:24Z</cp:lastPrinted>
  <dcterms:created xsi:type="dcterms:W3CDTF">2021-12-19T17:01:27Z</dcterms:created>
  <dcterms:modified xsi:type="dcterms:W3CDTF">2022-02-18T22:53:41Z</dcterms:modified>
</cp:coreProperties>
</file>