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be2b8cd44b4d44fc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sylwia.pietrzak\Desktop\odp\"/>
    </mc:Choice>
  </mc:AlternateContent>
  <xr:revisionPtr revIDLastSave="0" documentId="13_ncr:1_{9DA70C04-988D-4AF5-AE5C-32171A143B23}" xr6:coauthVersionLast="45" xr6:coauthVersionMax="45" xr10:uidLastSave="{00000000-0000-0000-0000-000000000000}"/>
  <bookViews>
    <workbookView xWindow="-120" yWindow="-120" windowWidth="21840" windowHeight="13140" tabRatio="809" activeTab="12" xr2:uid="{00000000-000D-0000-FFFF-FFFF00000000}"/>
  </bookViews>
  <sheets>
    <sheet name="DANE" sheetId="29" r:id="rId1"/>
    <sheet name="TER" sheetId="25" r:id="rId2"/>
    <sheet name="DROGA" sheetId="16" r:id="rId3"/>
    <sheet name="Roboty inżynieryjne" sheetId="48" r:id="rId4"/>
    <sheet name="KD" sheetId="35" r:id="rId5"/>
    <sheet name="KS" sheetId="46" r:id="rId6"/>
    <sheet name="W" sheetId="36" r:id="rId7"/>
    <sheet name="GAZ" sheetId="45" r:id="rId8"/>
    <sheet name="Teletechnika" sheetId="37" r:id="rId9"/>
    <sheet name="En" sheetId="41" r:id="rId10"/>
    <sheet name="Os" sheetId="42" r:id="rId11"/>
    <sheet name="Zasilanie" sheetId="43" r:id="rId12"/>
    <sheet name="Melioracja" sheetId="38" r:id="rId13"/>
  </sheets>
  <functionGroups builtInGroupCount="19"/>
  <externalReferences>
    <externalReference r:id="rId14"/>
  </externalReferences>
  <definedNames>
    <definedName name="_xlnm._FilterDatabase" localSheetId="2" hidden="1">DROGA!$A$5:$G$205</definedName>
    <definedName name="_xlnm.Print_Area" localSheetId="2">DROGA!$A$1:$G$206</definedName>
    <definedName name="_xlnm.Print_Area" localSheetId="9">En!$A$1:$G$38</definedName>
    <definedName name="_xlnm.Print_Area" localSheetId="7">GAZ!$A$1:$G$18</definedName>
    <definedName name="_xlnm.Print_Area" localSheetId="4">KD!$A$1:$G$35</definedName>
    <definedName name="_xlnm.Print_Area" localSheetId="5">KS!$A$1:$G$19</definedName>
    <definedName name="_xlnm.Print_Area" localSheetId="12">Melioracja!$A$1:$G$34</definedName>
    <definedName name="_xlnm.Print_Area" localSheetId="10">Os!$A$1:$G$147</definedName>
    <definedName name="_xlnm.Print_Area" localSheetId="3">'Roboty inżynieryjne'!$A$1:$G$107</definedName>
    <definedName name="_xlnm.Print_Area" localSheetId="8">Teletechnika!$A$1:$G$39</definedName>
    <definedName name="_xlnm.Print_Area" localSheetId="1">TER!$A$1:$C$28</definedName>
    <definedName name="_xlnm.Print_Area" localSheetId="6">W!$A$1:$G$31</definedName>
    <definedName name="_xlnm.Print_Area" localSheetId="11">Zasilanie!$A$1:$G$18</definedName>
    <definedName name="_xlnm.Print_Titles" localSheetId="2">DROGA!$1:$5</definedName>
    <definedName name="_xlnm.Print_Titles" localSheetId="9">En!$1:$5</definedName>
    <definedName name="_xlnm.Print_Titles" localSheetId="7">GAZ!$1:$5</definedName>
    <definedName name="_xlnm.Print_Titles" localSheetId="4">KD!$1:$5</definedName>
    <definedName name="_xlnm.Print_Titles" localSheetId="5">KS!$1:$5</definedName>
    <definedName name="_xlnm.Print_Titles" localSheetId="12">Melioracja!$1:$5</definedName>
    <definedName name="_xlnm.Print_Titles" localSheetId="10">Os!$1:$5</definedName>
    <definedName name="_xlnm.Print_Titles" localSheetId="8">Teletechnika!$1:$5</definedName>
    <definedName name="_xlnm.Print_Titles" localSheetId="1">TER!$4:$4</definedName>
    <definedName name="_xlnm.Print_Titles" localSheetId="6">W!$1:$5</definedName>
    <definedName name="_xlnm.Print_Titles" localSheetId="11">Zasilanie!$1:$5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8" l="1"/>
  <c r="A13" i="48" s="1"/>
  <c r="A14" i="48" s="1"/>
  <c r="A15" i="48" s="1"/>
  <c r="A16" i="48" s="1"/>
  <c r="A19" i="48" s="1"/>
  <c r="A20" i="48" s="1"/>
  <c r="A22" i="48" s="1"/>
  <c r="A24" i="48" s="1"/>
  <c r="A25" i="48" s="1"/>
  <c r="A26" i="48" s="1"/>
  <c r="A30" i="48" s="1"/>
  <c r="A33" i="48" s="1"/>
  <c r="A35" i="48" s="1"/>
  <c r="A36" i="48" s="1"/>
  <c r="A37" i="48" s="1"/>
  <c r="A38" i="48" s="1"/>
  <c r="A41" i="48" s="1"/>
  <c r="A42" i="48" s="1"/>
  <c r="A44" i="48" s="1"/>
  <c r="A48" i="48" s="1"/>
  <c r="A51" i="48" s="1"/>
  <c r="A53" i="48" s="1"/>
  <c r="A54" i="48" s="1"/>
  <c r="A55" i="48" s="1"/>
  <c r="A56" i="48" s="1"/>
  <c r="A59" i="48" s="1"/>
  <c r="A60" i="48" s="1"/>
  <c r="A62" i="48" s="1"/>
  <c r="A64" i="48" s="1"/>
  <c r="A65" i="48" s="1"/>
  <c r="A66" i="48" s="1"/>
  <c r="A70" i="48" s="1"/>
  <c r="A73" i="48" s="1"/>
  <c r="A75" i="48" s="1"/>
  <c r="A76" i="48" s="1"/>
  <c r="A79" i="48" s="1"/>
  <c r="A82" i="48" s="1"/>
  <c r="A84" i="48" s="1"/>
  <c r="A85" i="48" s="1"/>
  <c r="A86" i="48" s="1"/>
  <c r="A87" i="48" s="1"/>
  <c r="A88" i="48" s="1"/>
  <c r="A89" i="48" s="1"/>
  <c r="A90" i="48" s="1"/>
  <c r="A94" i="48" s="1"/>
  <c r="A95" i="48" s="1"/>
  <c r="A96" i="48" s="1"/>
  <c r="A97" i="48" s="1"/>
  <c r="A99" i="48" s="1"/>
  <c r="A100" i="48" s="1"/>
  <c r="A101" i="48" s="1"/>
  <c r="A102" i="48" s="1"/>
  <c r="A1" i="48"/>
  <c r="G27" i="42" l="1"/>
  <c r="G51" i="42"/>
  <c r="G75" i="42"/>
  <c r="G102" i="42"/>
  <c r="G126" i="42"/>
  <c r="G150" i="42"/>
  <c r="G176" i="42"/>
  <c r="G39" i="35"/>
  <c r="A9" i="37" l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G177" i="42" l="1"/>
  <c r="G38" i="41"/>
  <c r="G18" i="43" l="1"/>
  <c r="G34" i="38" l="1"/>
  <c r="A1" i="46" l="1"/>
  <c r="A1" i="45"/>
  <c r="G31" i="36"/>
  <c r="B9" i="25"/>
  <c r="B11" i="25"/>
  <c r="G19" i="46" l="1"/>
  <c r="G18" i="45"/>
  <c r="G39" i="37" l="1"/>
  <c r="A1" i="43" l="1"/>
  <c r="A1" i="42"/>
  <c r="A1" i="41"/>
  <c r="B15" i="25"/>
  <c r="A1" i="38" l="1"/>
  <c r="A1" i="37" l="1"/>
  <c r="A1" i="36" l="1"/>
  <c r="A1" i="35"/>
  <c r="A10" i="16" l="1"/>
  <c r="B13" i="25"/>
  <c r="B10" i="25"/>
  <c r="B8" i="25"/>
  <c r="B14" i="25"/>
  <c r="A11" i="16" l="1"/>
  <c r="A12" i="16" s="1"/>
  <c r="A13" i="16" s="1"/>
  <c r="A14" i="16" s="1"/>
  <c r="A15" i="16" s="1"/>
  <c r="A16" i="16" s="1"/>
  <c r="A18" i="16" l="1"/>
  <c r="A20" i="16" s="1"/>
  <c r="A21" i="16" l="1"/>
  <c r="A22" i="16" l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l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9" i="16" s="1"/>
  <c r="A1" i="16"/>
  <c r="B2" i="25"/>
  <c r="A50" i="16" l="1"/>
  <c r="A52" i="16" s="1"/>
  <c r="A55" i="16" s="1"/>
  <c r="A58" i="16" s="1"/>
  <c r="A59" i="16" s="1"/>
  <c r="A61" i="16" s="1"/>
  <c r="A62" i="16" s="1"/>
  <c r="A63" i="16" s="1"/>
  <c r="A64" i="16" s="1"/>
  <c r="A65" i="16" s="1"/>
  <c r="A66" i="16" s="1"/>
  <c r="A67" i="16" s="1"/>
  <c r="A68" i="16" s="1"/>
  <c r="A70" i="16" s="1"/>
  <c r="A71" i="16" s="1"/>
  <c r="A73" i="16" s="1"/>
  <c r="A75" i="16" s="1"/>
  <c r="A76" i="16" s="1"/>
  <c r="A77" i="16" s="1"/>
  <c r="A78" i="16" s="1"/>
  <c r="A79" i="16" s="1"/>
  <c r="A81" i="16" s="1"/>
  <c r="A82" i="16" l="1"/>
  <c r="A83" i="16" l="1"/>
  <c r="A85" i="16" s="1"/>
  <c r="A86" i="16" s="1"/>
  <c r="A87" i="16" s="1"/>
  <c r="A206" i="16"/>
  <c r="A89" i="16" l="1"/>
  <c r="A90" i="16" s="1"/>
  <c r="A91" i="16" s="1"/>
  <c r="A92" i="16" s="1"/>
  <c r="A93" i="16" s="1"/>
  <c r="A95" i="16" s="1"/>
  <c r="A96" i="16" s="1"/>
  <c r="A98" i="16" s="1"/>
  <c r="A100" i="16" s="1"/>
  <c r="A102" i="16" s="1"/>
  <c r="A103" i="16" s="1"/>
  <c r="A105" i="16" s="1"/>
  <c r="A106" i="16" s="1"/>
  <c r="A107" i="16" s="1"/>
  <c r="A109" i="16" s="1"/>
  <c r="A110" i="16" s="1"/>
  <c r="A111" i="16" s="1"/>
  <c r="A112" i="16" s="1"/>
  <c r="A114" i="16" s="1"/>
  <c r="A116" i="16" s="1"/>
  <c r="A88" i="16"/>
  <c r="A117" i="16" l="1"/>
  <c r="A118" i="16" s="1"/>
  <c r="A120" i="16" s="1"/>
  <c r="A121" i="16" l="1"/>
  <c r="A122" i="16" s="1"/>
  <c r="A124" i="16" s="1"/>
  <c r="A126" i="16" s="1"/>
  <c r="A127" i="16" s="1"/>
  <c r="A128" i="16" s="1"/>
  <c r="A129" i="16" s="1"/>
  <c r="A130" i="16" l="1"/>
  <c r="A131" i="16" s="1"/>
  <c r="A132" i="16" s="1"/>
  <c r="A133" i="16" s="1"/>
  <c r="A134" i="16" s="1"/>
  <c r="A136" i="16" l="1"/>
  <c r="A139" i="16" s="1"/>
  <c r="A140" i="16" s="1"/>
  <c r="A142" i="16" s="1"/>
  <c r="A144" i="16" s="1"/>
  <c r="A145" i="16" s="1"/>
  <c r="A148" i="16" s="1"/>
  <c r="A149" i="16" s="1"/>
  <c r="A150" i="16" s="1"/>
  <c r="A151" i="16" s="1"/>
  <c r="A152" i="16" s="1"/>
  <c r="A153" i="16" s="1"/>
  <c r="A154" i="16" s="1"/>
  <c r="A156" i="16" l="1"/>
  <c r="A157" i="16" s="1"/>
  <c r="A158" i="16" s="1"/>
  <c r="A159" i="16" s="1"/>
  <c r="A160" i="16" s="1"/>
  <c r="A161" i="16" l="1"/>
  <c r="A162" i="16" s="1"/>
  <c r="A163" i="16" s="1"/>
  <c r="A164" i="16" s="1"/>
  <c r="A166" i="16" s="1"/>
  <c r="A167" i="16" s="1"/>
  <c r="A169" i="16" s="1"/>
  <c r="A173" i="16" s="1"/>
  <c r="A174" i="16" s="1"/>
  <c r="A175" i="16" s="1"/>
  <c r="A176" i="16" s="1"/>
  <c r="A178" i="16" s="1"/>
  <c r="A180" i="16" s="1"/>
  <c r="A181" i="16" s="1"/>
  <c r="A183" i="16" s="1"/>
  <c r="A185" i="16" s="1"/>
  <c r="A186" i="16" s="1"/>
  <c r="A187" i="16" s="1"/>
  <c r="A188" i="16" s="1"/>
  <c r="A189" i="16" s="1"/>
  <c r="A192" i="16" s="1"/>
  <c r="A193" i="16" s="1"/>
  <c r="A194" i="16" l="1"/>
  <c r="A195" i="16" s="1"/>
  <c r="A196" i="16" s="1"/>
  <c r="A197" i="16" l="1"/>
  <c r="A198" i="16" s="1"/>
  <c r="A201" i="16" s="1"/>
  <c r="A202" i="16" s="1"/>
  <c r="A203" i="16" s="1"/>
  <c r="A204" i="16" s="1"/>
  <c r="A20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C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C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C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C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C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C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6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6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6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6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6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7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7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7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7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8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8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8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8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9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9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9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9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9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A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A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A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A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A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B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B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B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B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B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sharedStrings.xml><?xml version="1.0" encoding="utf-8"?>
<sst xmlns="http://schemas.openxmlformats.org/spreadsheetml/2006/main" count="2278" uniqueCount="705">
  <si>
    <t>INFO</t>
  </si>
  <si>
    <t>Numer</t>
  </si>
  <si>
    <t>Temat</t>
  </si>
  <si>
    <t>CPV</t>
  </si>
  <si>
    <t>45111000-8</t>
  </si>
  <si>
    <t>Roboty w zakresie burzenia, roboty ziemne</t>
  </si>
  <si>
    <t>45220000-5</t>
  </si>
  <si>
    <t>Przepusty pod koroną drogi</t>
  </si>
  <si>
    <t>45230000-8</t>
  </si>
  <si>
    <t>Roboty budowlane w zakresie budowy rurociągów, linii komunikacyjnych i elektroenergetycznych, autostrad, dróg, lotnisk i kolei; wyrównywanie terenu</t>
  </si>
  <si>
    <t>45231220-3</t>
  </si>
  <si>
    <t>Roboty budowlane w zakresie gazociągów</t>
  </si>
  <si>
    <t>45231300-8</t>
  </si>
  <si>
    <t>Roboty budowlane w zakresie budowy wodociągów i rurociągów do odprowadzania ścieków</t>
  </si>
  <si>
    <t>45231400-9</t>
  </si>
  <si>
    <t>Roboty budowlane w zakresie budowy linii energetycznych</t>
  </si>
  <si>
    <t>45232310-8</t>
  </si>
  <si>
    <t>Roboty budowlane w zakresie linii telefonicznych</t>
  </si>
  <si>
    <t>45262522-6</t>
  </si>
  <si>
    <t>Ekarany akustyczne</t>
  </si>
  <si>
    <t>45332000-3</t>
  </si>
  <si>
    <t>Roboty instalacyjne wodne i kanalizacyjne</t>
  </si>
  <si>
    <t>45223500-1</t>
  </si>
  <si>
    <t>Konstrukcje z betonu zbrojonego</t>
  </si>
  <si>
    <t>45213320-2</t>
  </si>
  <si>
    <t>Roboty budowlane w zakresie budowy obieków budowlanych związanych z transportem kolejowym</t>
  </si>
  <si>
    <t>Branza</t>
  </si>
  <si>
    <t>KOLORY</t>
  </si>
  <si>
    <t>D</t>
  </si>
  <si>
    <t>BRANŻA DROGOWA</t>
  </si>
  <si>
    <t>M</t>
  </si>
  <si>
    <t>BRANŻA MOSTOWA</t>
  </si>
  <si>
    <t>K-Ekr</t>
  </si>
  <si>
    <t>BRANŻA KONSTRUKCYJNA - EKRANY AKUSTYCZNE</t>
  </si>
  <si>
    <t>K-Rozb</t>
  </si>
  <si>
    <t>BRANŻA KONSTRUKCYJNA - ROZBIÓRKI</t>
  </si>
  <si>
    <t>S-Kd</t>
  </si>
  <si>
    <t>BRANŻA SANITARNA - KANALIZACJA DESZCZOWA</t>
  </si>
  <si>
    <t>S-Ks</t>
  </si>
  <si>
    <t>BRANŻA SANITARNA - KANALIZACJA SANITARNA</t>
  </si>
  <si>
    <t>S-G</t>
  </si>
  <si>
    <t>BRANŻA SANITARNA - SIEĆ GAZOWA</t>
  </si>
  <si>
    <t>S-W</t>
  </si>
  <si>
    <t>BRANŻA SANITARNA - SIEĆ WODOCIĄGOWA</t>
  </si>
  <si>
    <t>E-Osw</t>
  </si>
  <si>
    <t>BRANŻA ELEKTROENERGETYCZNA - OŚWIETLENIE</t>
  </si>
  <si>
    <t>E-nN</t>
  </si>
  <si>
    <t>BRANŻA ELEKTROENERGETYCZNA - SIEĆ NISKIEGO NAPIĘCIA</t>
  </si>
  <si>
    <t>E-SN</t>
  </si>
  <si>
    <t>BRANŻA ELEKTROENERGETYCZNA - SIEĆ ŚREDNIEGO NAPIĘCIA</t>
  </si>
  <si>
    <t>E-WN</t>
  </si>
  <si>
    <t>BRANŻA ELEKTROENERGETYCZNA - SIEĆ WYSOKIEGO NAPIĘCIA</t>
  </si>
  <si>
    <t>T</t>
  </si>
  <si>
    <t>BRANŻA TELEKOMUNIKACYJNA</t>
  </si>
  <si>
    <t>H</t>
  </si>
  <si>
    <t>BRANŻA MELIORACYJNA</t>
  </si>
  <si>
    <t>Z</t>
  </si>
  <si>
    <t>BRANŻA DENDROLOGICZNA</t>
  </si>
  <si>
    <t>45221110-6</t>
  </si>
  <si>
    <t>Roboty budowlane w zakresie mostów</t>
  </si>
  <si>
    <t>45221120-9</t>
  </si>
  <si>
    <t>Roboty budowlane w zakresie wiaduktów</t>
  </si>
  <si>
    <t xml:space="preserve">Branża: </t>
  </si>
  <si>
    <t>Obiekt:</t>
  </si>
  <si>
    <t>Kod CPV:</t>
  </si>
  <si>
    <t>Poz.</t>
  </si>
  <si>
    <t>Podstawa wyceny</t>
  </si>
  <si>
    <t>Wyszczególnienie elementu rozliczeniowego</t>
  </si>
  <si>
    <t>Jedn.</t>
  </si>
  <si>
    <t>Ilość jedn.</t>
  </si>
  <si>
    <t>m3</t>
  </si>
  <si>
    <t>m2</t>
  </si>
  <si>
    <t>szt.</t>
  </si>
  <si>
    <t>x</t>
  </si>
  <si>
    <t>ROBOTY PRZYGOTOWAWCZE</t>
  </si>
  <si>
    <t>45000000-9</t>
  </si>
  <si>
    <t xml:space="preserve">Roboty budowlane w zakresie wznoszenia kompletnych obiektów budowlanych lub ich części oraz roboty w zakresie inżynierii lądowej i wodnej </t>
  </si>
  <si>
    <t>Roboty drogowe</t>
  </si>
  <si>
    <t xml:space="preserve">45000000-9
Roboty budowlane w zakresie wznoszenia kompletnych obiektów budowlanych lub ich części oraz roboty w zakresie inżynierii lądowej i wodnej </t>
  </si>
  <si>
    <t>D.01.00.00</t>
  </si>
  <si>
    <t>D.01.01.01</t>
  </si>
  <si>
    <t>Wytyczenie trasy i punktów wysokościowych (zgodnie z planem sytuacyjnym)</t>
  </si>
  <si>
    <t>km</t>
  </si>
  <si>
    <t>D.01.02.01</t>
  </si>
  <si>
    <t>Usunięcie drzew i krzewów</t>
  </si>
  <si>
    <t>- usunięcie drzew:</t>
  </si>
  <si>
    <t xml:space="preserve">- usunięcie zakrzaczeń </t>
  </si>
  <si>
    <t>D.01.02.02</t>
  </si>
  <si>
    <t>Zdjęcie humusu</t>
  </si>
  <si>
    <t>- usuniecie warstwy ziemi urodzajnej/humusu</t>
  </si>
  <si>
    <t>D.01.02.04</t>
  </si>
  <si>
    <t>Rozebranie elementów dróg, ogrodzeń, obiektów kubaturowych</t>
  </si>
  <si>
    <t>mb</t>
  </si>
  <si>
    <t>szt</t>
  </si>
  <si>
    <t>D.02.00.00</t>
  </si>
  <si>
    <t>ROBOTY ZIEMNE</t>
  </si>
  <si>
    <t>D.02.01.01</t>
  </si>
  <si>
    <t>Wykonanie wykopów w gruntach kat. I-V. Wykonanie nasypów</t>
  </si>
  <si>
    <t>- wykopy</t>
  </si>
  <si>
    <t>- nasypy</t>
  </si>
  <si>
    <t>WZMOCNIENIE  GEOSYNTETYKIEM PODŁOŻA I KONSTRUKCJI NASYPU</t>
  </si>
  <si>
    <t>- wykonanie wzmocnienia podłoża i konstrukcji nasypów geosyntetykiem</t>
  </si>
  <si>
    <t>D.03.00.00</t>
  </si>
  <si>
    <t>ODWODNIENIE KORYTA DROGOWEGO</t>
  </si>
  <si>
    <t>Drenaż koryta drogowego</t>
  </si>
  <si>
    <t>D.04.00.00</t>
  </si>
  <si>
    <t>PODBUDOWY</t>
  </si>
  <si>
    <t>- zjazdy indywidualne, zjazdy publiczne</t>
  </si>
  <si>
    <t>D.04.02.01</t>
  </si>
  <si>
    <t>Warstwy zabezpieczające. Warstwa odsączająca / mrozoochronna</t>
  </si>
  <si>
    <t>D.04.02.01a</t>
  </si>
  <si>
    <t>Podłoże ulepszone z mieszanki niezwiązanej</t>
  </si>
  <si>
    <t>D.04.03.01</t>
  </si>
  <si>
    <t>Oczyszczenie i skropienie warstw konstrukcyjnych</t>
  </si>
  <si>
    <t>- warstw konstrukcyjnych niebitumicznych</t>
  </si>
  <si>
    <t>- warstw konstrukcyjnych bitumicznych</t>
  </si>
  <si>
    <t>D.04.04.02</t>
  </si>
  <si>
    <t>Podbudowa z mieszanki z kruszywa niezwiązanego</t>
  </si>
  <si>
    <t>D.04.07.01</t>
  </si>
  <si>
    <t>Podbudowa bitumiczna. Podbudowa z betonu asfaltowego AC</t>
  </si>
  <si>
    <t>D.05.00.00</t>
  </si>
  <si>
    <t>NAWIERZCHNIE</t>
  </si>
  <si>
    <t>D.05.03.01</t>
  </si>
  <si>
    <t>D.05.03.11</t>
  </si>
  <si>
    <t>Frezowanie nawierzchni asfaltowej na zimno</t>
  </si>
  <si>
    <t>D.05.03.23</t>
  </si>
  <si>
    <t>D.05.04.02</t>
  </si>
  <si>
    <t>Połączenie konstrukcji nowej nawierzchni z istniejącą</t>
  </si>
  <si>
    <t>D.06.00.00</t>
  </si>
  <si>
    <t>ROBOTY WYKOŃCZENIOWE</t>
  </si>
  <si>
    <t>D.06.01.01</t>
  </si>
  <si>
    <t>Umocnienie powierzchniowe skarp, rowów i ścieków</t>
  </si>
  <si>
    <t>- humusowanie wraz z obsianiem 10cm (skarpy)</t>
  </si>
  <si>
    <t>- humusowanie wraz z obsianiem gr. 10cm (tereny zielone w pasie drogowym)</t>
  </si>
  <si>
    <t xml:space="preserve"> - umocnienie skarp płytami betonowymi</t>
  </si>
  <si>
    <t>D.06.03.01</t>
  </si>
  <si>
    <t>D.07.00.00</t>
  </si>
  <si>
    <t>URZĄDZENIA BEZPIECZEŃSTWA RUCHU</t>
  </si>
  <si>
    <t>D.07.01.01</t>
  </si>
  <si>
    <t>Oznakowanie poziome</t>
  </si>
  <si>
    <t>D.07.02.01</t>
  </si>
  <si>
    <t>Oznakowanie pionowe i konstrukcje wsporcze</t>
  </si>
  <si>
    <t>D.07.05.01</t>
  </si>
  <si>
    <t xml:space="preserve">Bariery ochronne stalowe </t>
  </si>
  <si>
    <t>- N2/W3/A</t>
  </si>
  <si>
    <t>D.07.06.03</t>
  </si>
  <si>
    <t>Urządzenia zabezpieczające ruch pieszych. Balustrady dla pieszych</t>
  </si>
  <si>
    <t>D.08.00.00</t>
  </si>
  <si>
    <t>ELEMENTY ULIC</t>
  </si>
  <si>
    <t>D.08.01.01</t>
  </si>
  <si>
    <t>Krawężniki betonowe na ławie betonowej</t>
  </si>
  <si>
    <t>- krawężnik betonowy 20x30x100</t>
  </si>
  <si>
    <t>- krawężnik betonowy obniżony 4 cm 20x22x100</t>
  </si>
  <si>
    <t>D.08.01.02</t>
  </si>
  <si>
    <t xml:space="preserve">Krawężniki kamienne na  ławie betonowej </t>
  </si>
  <si>
    <t>- krawężnik kamienny obniżony 20x22x100</t>
  </si>
  <si>
    <t>D.08.02.01</t>
  </si>
  <si>
    <t>D.08.05.01</t>
  </si>
  <si>
    <t>Ścieki korytkowe z prefabrykowanych elementów betonowych</t>
  </si>
  <si>
    <t>- ściek muldowy 50x60x15</t>
  </si>
  <si>
    <t>D.10.00.00</t>
  </si>
  <si>
    <t>INNE ROBOTY</t>
  </si>
  <si>
    <t>D.10.08.01</t>
  </si>
  <si>
    <t>- Inwentaryzacja geodezyjna powykonawcza</t>
  </si>
  <si>
    <t>kpl.</t>
  </si>
  <si>
    <t>DROGA</t>
  </si>
  <si>
    <t>TELETECHNIKA</t>
  </si>
  <si>
    <t>Wartość robót</t>
  </si>
  <si>
    <t>Inwestycja</t>
  </si>
  <si>
    <t>kod CPV:</t>
  </si>
  <si>
    <t>45230000-8 Roboty budowlane w zakresie budowy rurociągów, linii komunikacyjnych i elektroenergetycznych, autostrad, dróg, lotnisk i kolei; wyrównywanie terenu</t>
  </si>
  <si>
    <t>Lp.</t>
  </si>
  <si>
    <t>TABELA ELEMENTÓW ROZLICZENIOWYCH</t>
  </si>
  <si>
    <t>BRANŻA ELEKTROENERGETYCZNA</t>
  </si>
  <si>
    <t>SUMA NETTO</t>
  </si>
  <si>
    <t>SUMA BRUTTO</t>
  </si>
  <si>
    <t>kpl</t>
  </si>
  <si>
    <t>Cena jedn.</t>
  </si>
  <si>
    <t>BRANŻA SANITARNA</t>
  </si>
  <si>
    <t>Nasadzenia</t>
  </si>
  <si>
    <t>Betonowe obrzeża chodnikowe na ławie betonowej</t>
  </si>
  <si>
    <t>D.09.00.00</t>
  </si>
  <si>
    <t>ZIELEŃ DROGOWA</t>
  </si>
  <si>
    <t>D.09.01.01</t>
  </si>
  <si>
    <t>- klon</t>
  </si>
  <si>
    <t>kd</t>
  </si>
  <si>
    <t>w</t>
  </si>
  <si>
    <t>VAT 23%</t>
  </si>
  <si>
    <t>- DW548, drogi publiczne</t>
  </si>
  <si>
    <t>- drzewa o średnicy do 15 cm</t>
  </si>
  <si>
    <t xml:space="preserve">- drzewa o średnicy 16 ÷ 25 cm </t>
  </si>
  <si>
    <t xml:space="preserve">- drzewa o średnicy 26 ÷ 35 cm </t>
  </si>
  <si>
    <t>- usunięcie karpiny</t>
  </si>
  <si>
    <t>- wywóz karpiny</t>
  </si>
  <si>
    <t>- rozebranie podbudowy z kruszywa łamanego gr. do 55cm</t>
  </si>
  <si>
    <t>- rozebranie warstwy MCE gr.17cm do ponownego wbudowania</t>
  </si>
  <si>
    <t>- rozebranie warstwy ulepszonego podłoża z gruntu stab.ziarnistym dodatkiem hydrofobowym gr.30cm do ponownego wbudowania</t>
  </si>
  <si>
    <t>- rozebranie nawierzchni z kostki betonowej wraz z podbudową z kruszywa łamanego</t>
  </si>
  <si>
    <t>- rozebranie obrzeży chodnikowych wraz z ławą betonową</t>
  </si>
  <si>
    <t>- rozebranie nawierzchni z płyt drogowych, żelbetowych</t>
  </si>
  <si>
    <t>- rozebranie chodników z betonu asfaltowego gr. 4 cm</t>
  </si>
  <si>
    <t>- rozebranie nawierzchni z trylinki</t>
  </si>
  <si>
    <t>- rozebranie nawierzchni z płyt kamiennych</t>
  </si>
  <si>
    <t>- rozebranie wiat przystankowych, murowanych</t>
  </si>
  <si>
    <t>- rozebranie wiaty przystankowej stalowej</t>
  </si>
  <si>
    <t>- demontaż tarcz znakow drogowych</t>
  </si>
  <si>
    <t>- demontaż konstrukcji pod tablice drogowe</t>
  </si>
  <si>
    <t>- demontaż słupków znakow drogowych</t>
  </si>
  <si>
    <t>- demontaż słupków hektometrowych</t>
  </si>
  <si>
    <t>- rozebranie ogrodzeń</t>
  </si>
  <si>
    <t>- rozebranie wykonanych krawężników betonowych wraz z ławą betonową do ponownego wbudowania do 50%</t>
  </si>
  <si>
    <t>- rozebranie wykonanych obrzeży betonowych wraz z ławą betonową do ponownego wbudowania do 50%</t>
  </si>
  <si>
    <t>- rozebranie wykonanej nawierzchni z kostki betonowej wraz z podbudową do ponownego wbudowania do 50%</t>
  </si>
  <si>
    <t xml:space="preserve">- rozebranie wykonanej nawierzchni z betonu asfaltowego wraz z podbudową </t>
  </si>
  <si>
    <t>- rozebranie wykonanych ścieków betonowych wraz z ławą betonową do ponownego wbudowania do 50%</t>
  </si>
  <si>
    <t>- rozebranie wykonanych rowów krytych do ponownego wbudowania do 50%</t>
  </si>
  <si>
    <t>- rozebranie nawierzchni z płyt betonowych chodnikowych</t>
  </si>
  <si>
    <t>- rozebranie krawężników betonowych wraz z ławą betonową</t>
  </si>
  <si>
    <t>- rozebranie zjazdów z nawierzchni kruszywa</t>
  </si>
  <si>
    <t>D.03.05.01</t>
  </si>
  <si>
    <t>- wykonanie drenażu rurami PCV d=150mm osłoniętych geowłókniną ciągłą z PP w obsypce z kruszywa 16/31,5mm wraz z armaturą</t>
  </si>
  <si>
    <t>- wykonanie warstwy odsączającej z mieszanki niezwiązanej gr. 25cm, 0/31,5 (CBR≥40, SE≥35) - zatoki autobusowe, pierścienie ronda, powierzchnie przejezdne i miejsca postojowe</t>
  </si>
  <si>
    <t>- wykonanie warstwy odsączającej z mieszanki niezwiązanej gr. 25cm, 0/31,5 (CBR≥40, SE≥35) - drogi boczne</t>
  </si>
  <si>
    <t>- warstwa grubości 20 cm, 0/31,5 (CBR≥40, SE≥35) - zjazdy publiczne</t>
  </si>
  <si>
    <t>- warstwa grubości 20 cm, 0/31,5 (CBR≥40, SE≥35) - zjazdy indywidualne</t>
  </si>
  <si>
    <t>- warstwa grubości 20 cm, 0/31,5 (CBR≥40, SE≥35) - zjazdy do zbiorników</t>
  </si>
  <si>
    <t>- warstwa grubości 10 cm, 0/31,5 (CBR≥40, SE≥35) - ciągi piesze</t>
  </si>
  <si>
    <t>- warstwa grubości 10 cm, 0/31,5 (CBR≥40, SE≥35) - ciągi pieszo-rowerowe na terenie zabudowy</t>
  </si>
  <si>
    <t>- warstwa grubości 20 cm, 0/31,5 (CBR≥40, SE≥35) - ciągi pieszo-rowerowe na wysokości zjazdów</t>
  </si>
  <si>
    <t>- warstwa grubości 10 cm, 0/31,5 (CBR≥40, SE≥35) - ciągi pieszo-rowerowe poza terenem zabudowy</t>
  </si>
  <si>
    <t>- warstwa grubości 10 cm, 0/31,5 (CBR≥40, SE≥35) - wyspy dzielące</t>
  </si>
  <si>
    <t>D.04.02.01b</t>
  </si>
  <si>
    <t>Podłoże ulepszone z mieszanki związanej hydraulicznie</t>
  </si>
  <si>
    <t>- warstwa grubości 25 cm (C1,5/2)</t>
  </si>
  <si>
    <t>- warstwa grubości 25 cm (C1,5/2) - drogi boczne</t>
  </si>
  <si>
    <t>- podbudowa zasadnicza z mieszanki niezwiązanej z kruszywa łamanego stabilizowanego mechanicznie 0/31,5,  (CBR≥60, SE≥40) gr. 20cm - zjazdy publiczne</t>
  </si>
  <si>
    <t>- podbudowa zasadnicza z mieszanki niezwiązanej z kruszywa łamanego stabilizowanego mechanicznie 0/31,5,  (CBR≥60, SE≥40) gr. 20cm - zjazdy indywidualne</t>
  </si>
  <si>
    <t>- podbudowa z mieszanki niezwiązanej z kruszywa łamanego stabilizowanego mechanicznie 0/31,5,  (CBR≥60, SE≥40) gr. 20cm - zjazdy do zbiorników</t>
  </si>
  <si>
    <t>- podbudowa z mieszanki niezwiązanej z kruszywa łamanego stabilizowanego mechanicznie 0/31,5,  (CBR≥40, SE≥35) gr. 15cm - ciągi piesze</t>
  </si>
  <si>
    <t>- podbudowa z mieszanki niezwiązanej z kruszywa łamanego stabilizowanego mechanicznie 0/31,5,  (CBR≥40, SE≥35) gr. 15cm - ciągi pieszo-rowerowe na terenie zabudowy</t>
  </si>
  <si>
    <t>- podbudowa z mieszanki niezwiązanej z kruszywa łamanego stabilizowanego mechanicznie 0/31,5,  (CBR≥60, SE≥40) gr. 26cm - ciągi pieszo-rowerowe na wysokości zjazdów</t>
  </si>
  <si>
    <t>- podbudowa z mieszanki niezwiązanej z kruszywa łamanego stabilizowanego mechanicznie 0/31,5,  (CBR≥40, SE≥35) gr. 20cm - ciągi pieszo-rowerowe poza terenem zabudowy</t>
  </si>
  <si>
    <t>- podbudowa z mieszanki niezwiązanej z kruszywa łamanego stabilizowanego mechanicznie 0/31,5,  (CBR≥40, SE≥35) gr. 15cm - wyspy dzielące</t>
  </si>
  <si>
    <t>- podbudowa z mieszanki niezwiązanej z kruszywa łamanego stabilizowanego mechanicznie 0/31,5,  (CBR≥40, SE≥35) gr. 25cm - zatoki autobusowe, powierzchnie przejezdne, pierścienie rond i miejsca postojowe</t>
  </si>
  <si>
    <t>- podbudowa z mieszanki niezwiązanej z kruszywa łamanego stabilizowanego mechanicznie 0/31,5,  (CBR≥60, SE≥40) gr. 20cm - drogi boczne</t>
  </si>
  <si>
    <t>D.04.04.02a.</t>
  </si>
  <si>
    <t>Podbudowa z mieszanki mineralno-cementowo-emulsyjnej</t>
  </si>
  <si>
    <t>- warstwa grubości 17 cm</t>
  </si>
  <si>
    <t>- warstwa grubości 17 cm z materiału z odzysku</t>
  </si>
  <si>
    <t>D.04.12.01</t>
  </si>
  <si>
    <t>Warstwa ulepszonego podłoża</t>
  </si>
  <si>
    <t>- warstwa ulepszonego podłoża z gruntu stab.ziarnistym dodatkiem hydrofobowym gr.30cm z doziarnieniem i osuszeniem</t>
  </si>
  <si>
    <t>- warstwa ulepszonego podłoża z gruntu stab.ziarnistym dodatkiem hydrofobowym gr.30cm z materiału z odzysku</t>
  </si>
  <si>
    <t>D.05.02.01</t>
  </si>
  <si>
    <t>Warstwa wiążąca z betonu asfaltowego AC 16W</t>
  </si>
  <si>
    <t>- warstwa wiążąca AC 16W PMB 45/80-65 grubości 8 cm DW 548</t>
  </si>
  <si>
    <t>Nawierzchnia z płyt betonowych</t>
  </si>
  <si>
    <t>D.05.03.05a</t>
  </si>
  <si>
    <t>Nawierzchnia z betonu asfaltowego AC 11S</t>
  </si>
  <si>
    <t>- ciągi pieszo-rowerowe poza terenem zabudowy, grubośc warstwy 5 cm</t>
  </si>
  <si>
    <t>D.05.03.13a.</t>
  </si>
  <si>
    <t>- warstwa ścieralna SMA 8 PMB 45/80-65 gr. 4 cm DW 548 KR4</t>
  </si>
  <si>
    <t>Warstwa ścieralna z mieszanki mineralno-asfaltowej SMA</t>
  </si>
  <si>
    <t xml:space="preserve">Nawierzchnia z betonowej kostki brukowej </t>
  </si>
  <si>
    <t>- nawierzchnia z kostki betonowej bezfazowejgr. 8 cm, szarej,   układanej na podsypce z mieszanki niezwiązanej 0/4   gr. 3 cm z materiału z odzysku</t>
  </si>
  <si>
    <t>D.06.02.01</t>
  </si>
  <si>
    <t>- wzmocnienie powierzchniowe płytami ażurowymi</t>
  </si>
  <si>
    <t>- DW548, drogi boczne</t>
  </si>
  <si>
    <t>D.07.02.02</t>
  </si>
  <si>
    <t>Słupki prowadzące i krawędziowe</t>
  </si>
  <si>
    <t>- N2/W3/A z poręczą</t>
  </si>
  <si>
    <t>- krawężniki betonowe z materiału z odzysku</t>
  </si>
  <si>
    <t>- betonowe obrzeża chodnikowe 8x30x100 cm na  ławie betonowej</t>
  </si>
  <si>
    <t>- betonowe obrzeża chodnikowe z materiału z odzysku</t>
  </si>
  <si>
    <t>D.08.03.01</t>
  </si>
  <si>
    <t>Palisada betonowa</t>
  </si>
  <si>
    <t>- betonowa palisada 18x18x120cm</t>
  </si>
  <si>
    <t>- ściek muldowy 50x60x15 z materiału z odzysku</t>
  </si>
  <si>
    <t>D.08.05.02</t>
  </si>
  <si>
    <t>Ścieki skarpowe z prefabrykowanych elementów betonowych</t>
  </si>
  <si>
    <t>D.08.05.03.</t>
  </si>
  <si>
    <t>- jesion</t>
  </si>
  <si>
    <t>- grab</t>
  </si>
  <si>
    <t>- lipa</t>
  </si>
  <si>
    <t>- dąb</t>
  </si>
  <si>
    <t>D.10.01.01</t>
  </si>
  <si>
    <t>Ogrodzenia</t>
  </si>
  <si>
    <t>- regulacja wysokościowa bram wjazdowych na posesje</t>
  </si>
  <si>
    <t>- odgrodzenie zbiorników</t>
  </si>
  <si>
    <t>- Schody</t>
  </si>
  <si>
    <t>D.04.02.01c</t>
  </si>
  <si>
    <t>D.05.03.03.</t>
  </si>
  <si>
    <t>U.01.01.01</t>
  </si>
  <si>
    <t>ODWODNIENIE KORPUSU DROGOWEGO</t>
  </si>
  <si>
    <t>Budowa kanalizacji deszczowej</t>
  </si>
  <si>
    <t>- ciąg główny kanalizacji</t>
  </si>
  <si>
    <t>- wykonanie wykopów liniowych dla budowy 
  kanałów głównych</t>
  </si>
  <si>
    <t>- pełne umocnienie pionowych ścian wykopów liniowych</t>
  </si>
  <si>
    <t>m</t>
  </si>
  <si>
    <t>- zasypanie wykopów liniowych z zagęszczeniem</t>
  </si>
  <si>
    <t>- zabudowa studni z kregów betonowych d=1200mm</t>
  </si>
  <si>
    <t>- zabudowa studni wpadowych z kregów
   betonowych d=1400mm</t>
  </si>
  <si>
    <t>Studzienka rozprężna 1200</t>
  </si>
  <si>
    <t>- przykanaliki i wpusty</t>
  </si>
  <si>
    <t>- wykonanie wykopów liniowych dla budowy
   przykanalików</t>
  </si>
  <si>
    <t>- podsypka piaskowa, grubości 10 cm</t>
  </si>
  <si>
    <t>- obsypka piaskowa kanałów  - 30cm nad wierzch rur</t>
  </si>
  <si>
    <t>- zabudowa wpustów z prefabrykowanych elementów 
  betonowych d=500mm</t>
  </si>
  <si>
    <t>demontarz istniejących wpustów DN500</t>
  </si>
  <si>
    <t>U.01.01.03</t>
  </si>
  <si>
    <t>Przebudowa sieci wodociągowej</t>
  </si>
  <si>
    <t>- wykopy liniowe dla budowy wodociągu z umocnieniem</t>
  </si>
  <si>
    <t>- podsypka piaskowa pod rurociągami gr. 10 cm</t>
  </si>
  <si>
    <t>- ułożenie rur osłonowych PE100 SDR17 Dz90</t>
  </si>
  <si>
    <t>- ułożenie rur osłonowych PE100 SDR17 Dz110</t>
  </si>
  <si>
    <t>- ułożenie rur osłonowych PE100 SDR17 Dz225</t>
  </si>
  <si>
    <t>- ułożenie rur osłonowych PE100 SDR17 Dz315</t>
  </si>
  <si>
    <t>- montaż rurociagów z rur PEHD SDR11 PN16 Dz40</t>
  </si>
  <si>
    <t>- montaż rurociagów z rur PEHD SDR11 PN16 Dz50</t>
  </si>
  <si>
    <t>- montaż rurociagów z rur PEHD SDR11 PN16 Dz75</t>
  </si>
  <si>
    <t>- montaż rurociagów z rur PEHD SDR11 PN16 Dz90</t>
  </si>
  <si>
    <t>- montaż rurociagów z rur PEHD SDR11 PN16  Dz110</t>
  </si>
  <si>
    <t>- montaż zasuw żeliwnych, kołnierzowych Dn80
   z obudowa teleskopową,  z skrzynką do zasuw</t>
  </si>
  <si>
    <t>- montaż zasuw żeliwnych, kołnierzowych Dn100 
  z obudowa teleskopową, z skrzynką do zasuw</t>
  </si>
  <si>
    <t>- próba szczelności sieci wodociagowej</t>
  </si>
  <si>
    <t>- płukanie i dezynfekcja wodociagu</t>
  </si>
  <si>
    <t>- obsypka piaskowa rurociagów - 30cm nad wierzch rury</t>
  </si>
  <si>
    <t>- zasypanie wykopów z zagęszczeniem</t>
  </si>
  <si>
    <t>- demontaż istniejących sieci wodociągowych
   wraz z armaturą</t>
  </si>
  <si>
    <t>Roboty ziemne</t>
  </si>
  <si>
    <t>Kanalizacja Deszczowa</t>
  </si>
  <si>
    <t>Wodociąg</t>
  </si>
  <si>
    <t>*</t>
  </si>
  <si>
    <t>T.01.01.01.</t>
  </si>
  <si>
    <t>Przebudowa sieci telekomunikacyjnych</t>
  </si>
  <si>
    <t>Sieć miejscowa</t>
  </si>
  <si>
    <t>studnia kablowa SKR-2 kompletna (kolumny wspornikowe, wsporniki dwukablowe-metalowe) z ramą z kołnierzem betonowym typ ciężki, pokrywą typu ciężkiego ryglowaną</t>
  </si>
  <si>
    <t>regulacja wysokościowa studni kablowych</t>
  </si>
  <si>
    <t>rura ochronna dzielona (1x)HDPE Ø160/141</t>
  </si>
  <si>
    <t>słup pojedynczy, uszczudlony</t>
  </si>
  <si>
    <t>słup bliźniaczy, uszczudlony</t>
  </si>
  <si>
    <t>słupek rozdzielczy HDPE 30p</t>
  </si>
  <si>
    <t>budowa kabla XzTKMXpw 5x4x0,6 ze złączami</t>
  </si>
  <si>
    <t>rozbiórka studni kablowej</t>
  </si>
  <si>
    <t>rozbiórka słupa telekomunikacyjnego</t>
  </si>
  <si>
    <t>demontaż kabla napowietrznego</t>
  </si>
  <si>
    <t>pomiary w trakcie robót i pomontażowe na kablach o żyłach metalowych</t>
  </si>
  <si>
    <t xml:space="preserve">kanalizacja wtórna 2xHDPE ∅32/2,9 </t>
  </si>
  <si>
    <t>zasobnik ZK-1</t>
  </si>
  <si>
    <t>pomiary w trakcie robót i pomontażowe na kablach światłowodwych</t>
  </si>
  <si>
    <t>przełożenie kabla światłowodowego kanałowego</t>
  </si>
  <si>
    <t>demontaż kabla światłowodowego</t>
  </si>
  <si>
    <t>Teletechnika</t>
  </si>
  <si>
    <t>Melioracje szczegółowe</t>
  </si>
  <si>
    <t>Roboty przygotowawcze</t>
  </si>
  <si>
    <t>Roboty pomiarowe - wytyczenie trasy rurociągów</t>
  </si>
  <si>
    <t>Wykopy kontrolne</t>
  </si>
  <si>
    <t>Usunięcie warstwy ziemi urodzajnej 30 cm wraz z odtworzeniem (rozplantowaniem po zasypaniu wykopu)</t>
  </si>
  <si>
    <t>Wykopy mechaniczne z rozkopem o ścianach z nachyleniem 1:1.5</t>
  </si>
  <si>
    <t>Podsypka, obsypka piaskowa wraz z zagęszczaniem ręcznym</t>
  </si>
  <si>
    <t>Zasypanie wykopów gruntem rodzimym wraz z zagęszczaniem mechanicznym</t>
  </si>
  <si>
    <t>Wywiezienie nadmiaru gruntu z wykopu i składowanie na terenie budowy</t>
  </si>
  <si>
    <t>Rurociągi PVC ze ścianką litą</t>
  </si>
  <si>
    <t>Rura PVC DN 200*</t>
  </si>
  <si>
    <t>Rura PVC DN 300*</t>
  </si>
  <si>
    <t>Rura PVC DN 500*</t>
  </si>
  <si>
    <t>Rury osłonowe PE</t>
  </si>
  <si>
    <t>Rura osłonowa DN 300*</t>
  </si>
  <si>
    <t>Rura osłonowa DN 400*</t>
  </si>
  <si>
    <t>Rura osłonowa DN 800*</t>
  </si>
  <si>
    <t>Płozy dystansowe dla PE 300 R28*</t>
  </si>
  <si>
    <t>Płozy dystansowe dla PE 400 R28*</t>
  </si>
  <si>
    <t>Płozy dystansowe dla PE 800 SM DUO I*</t>
  </si>
  <si>
    <t>Studnie melioracyjne bez dna</t>
  </si>
  <si>
    <t>Studzienka śred. 1 m, wys. 3.5 m*</t>
  </si>
  <si>
    <t>Wyloty melioracyjne</t>
  </si>
  <si>
    <t>Wylot prefabrykowany DN300 wg KPED 02.17*</t>
  </si>
  <si>
    <t>Wylot prefabrykowany DN600 wg KPED 02.16*</t>
  </si>
  <si>
    <t>X</t>
  </si>
  <si>
    <t>MELIORACJA</t>
  </si>
  <si>
    <t>RAZEM ROBOTY INŻYNIERYJNE</t>
  </si>
  <si>
    <t>- rozbiórka przepustów rurowych</t>
  </si>
  <si>
    <t>- rozbiórka przepustów z cegły</t>
  </si>
  <si>
    <t>Rozbiórka elementów betonowych, żelbetowych i ceglanych</t>
  </si>
  <si>
    <t>M.21.01.03.</t>
  </si>
  <si>
    <t>Roboty rozbiórkowe i remontowe</t>
  </si>
  <si>
    <t>M.21.00.00.</t>
  </si>
  <si>
    <t>Umocnienie dna i skarp cieku</t>
  </si>
  <si>
    <t>M.20.01.10.</t>
  </si>
  <si>
    <t>- przepusty z rur PEHD d=1200mm</t>
  </si>
  <si>
    <t>- przepusty z rur PEHD d=800mm</t>
  </si>
  <si>
    <t>- przepusty z rur PEHD d=600mm</t>
  </si>
  <si>
    <t>Przepusty z rur PEHD</t>
  </si>
  <si>
    <t>M.20.01.06</t>
  </si>
  <si>
    <t>Umocnienie stożków i skarp</t>
  </si>
  <si>
    <t>M.20.01.03.</t>
  </si>
  <si>
    <t>Inne roboty mostowe</t>
  </si>
  <si>
    <t>M.20.00.00.</t>
  </si>
  <si>
    <t>- beton fundamentów przepustu C30/37</t>
  </si>
  <si>
    <t>Beton konstrukcyjny</t>
  </si>
  <si>
    <t>M.13.01.00.</t>
  </si>
  <si>
    <t>Beton</t>
  </si>
  <si>
    <t>M.13.00.00.</t>
  </si>
  <si>
    <t>- zasypka żwirowa przepustu</t>
  </si>
  <si>
    <t>- podbudowa z pospółki gr. 15 cm</t>
  </si>
  <si>
    <t>Zasypanie wykopów fundamentowych oraz przestrzeni wokół przepustów wraz z zagęszczeniem</t>
  </si>
  <si>
    <t>M.11.01.05.</t>
  </si>
  <si>
    <t>Wykopy pod fundamenty w gruncie spoistym z czasowym zabezpieczeniem</t>
  </si>
  <si>
    <t>M.11.01.03.</t>
  </si>
  <si>
    <t>M.11.01.00.</t>
  </si>
  <si>
    <t>Fundamentowanie</t>
  </si>
  <si>
    <t>M.11.00.00.</t>
  </si>
  <si>
    <t>Wytyczenie drogowego obiektu inżynierskiego</t>
  </si>
  <si>
    <t>M.01.01.01.</t>
  </si>
  <si>
    <t>Obsługa geodezyjna budowy</t>
  </si>
  <si>
    <t>M.01.01.00.</t>
  </si>
  <si>
    <t>M.01.00.00.</t>
  </si>
  <si>
    <t>Przepusty rurowe</t>
  </si>
  <si>
    <t xml:space="preserve"> - stalowa półka dla zwierząt szer. 0,5 m</t>
  </si>
  <si>
    <t>- rura stalowa d=2100 mm</t>
  </si>
  <si>
    <t>Przepusty z blachy falistej</t>
  </si>
  <si>
    <t>M.20.01.15.</t>
  </si>
  <si>
    <t>- kładka dla zwierząt</t>
  </si>
  <si>
    <t>Wygrodzenia dla płazów</t>
  </si>
  <si>
    <t>M.20.01.12.</t>
  </si>
  <si>
    <t>- zasypanie wykopu wraz z zagęszczeniem</t>
  </si>
  <si>
    <t>- zasypka inżynierska przepustu</t>
  </si>
  <si>
    <t>- fundament kruszywowy</t>
  </si>
  <si>
    <t>Ilość</t>
  </si>
  <si>
    <t>Nazwa</t>
  </si>
  <si>
    <t>Cena jednostkowa</t>
  </si>
  <si>
    <t>Jednostka</t>
  </si>
  <si>
    <t>Numer 
STWiORB</t>
  </si>
  <si>
    <t>L.p.</t>
  </si>
  <si>
    <t>Roboty inżynieryjne</t>
  </si>
  <si>
    <t>Przebudowa sieci elektroenergetycznych</t>
  </si>
  <si>
    <t>1.</t>
  </si>
  <si>
    <t xml:space="preserve">Zabudowa kompletnego stanowiska słupowego nN typu N3-12/10 (E) wraz z fundamentem oraz uzbrojeniem   zgodnie z dokumentacją projektową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</si>
  <si>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</si>
  <si>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 xml:space="preserve">Zabudowa kompletnego stanowiska słupowego nN typu O-12/12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</si>
  <si>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</si>
  <si>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>4.</t>
  </si>
  <si>
    <t xml:space="preserve">Zabudowa kompletnego stanowiska słupowego nN typu P-12/4,3 (E) wraz z fundamentem oraz uzbrojeniem     zgodnie z dokumentacją projektową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</si>
  <si>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</si>
  <si>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>6.</t>
  </si>
  <si>
    <t xml:space="preserve">Zabudowa kompletnego stanowiska słupowego nN typu RPK-12/10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</si>
  <si>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</si>
  <si>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 xml:space="preserve">Zabudowa kompletnego stanowiska słupowego nN typu RNK-12/10 (E) wraz z fundamentem oraz uzbrojeniem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</si>
  <si>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8.</t>
  </si>
  <si>
    <t xml:space="preserve">Zabudowa przewodu typu AsXSn 4x50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</si>
  <si>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9.</t>
  </si>
  <si>
    <t xml:space="preserve">Zabudowa przewodu typu AsXSn 4x25   zgodnie z dokumentacją projektową      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</si>
  <si>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</si>
  <si>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11.</t>
  </si>
  <si>
    <t xml:space="preserve">Istniejące przewody 4xAL 50+25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   </t>
  </si>
  <si>
    <t>12.</t>
  </si>
  <si>
    <t xml:space="preserve">Istniejące przewody AsXSn 4x70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</si>
  <si>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</si>
  <si>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 xml:space="preserve">Istniejące przewody AsXSn 4x25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</si>
  <si>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14.</t>
  </si>
  <si>
    <t>Zabudowa kabla nN YAKXS 4x120  zgodnie z dokumentacją projektową</t>
  </si>
  <si>
    <t>15.</t>
  </si>
  <si>
    <t>Zabudowa kabla nN YAKXS 4x70  zgodnie z dokumentacją projektową</t>
  </si>
  <si>
    <t>16.</t>
  </si>
  <si>
    <t>Zabudowa kabla nN YAKXS 4x35  zgodnie z dokumentacją projektową</t>
  </si>
  <si>
    <t>17.</t>
  </si>
  <si>
    <t>Zabudowa mufy kablowej nN POLJ-01/25-70  zgodnie z dokumentacją projektową</t>
  </si>
  <si>
    <t>18.</t>
  </si>
  <si>
    <t>Zabudowa mufy kablowej nN POLJ-01/70-120  zgodnie z dokumentacją projektową</t>
  </si>
  <si>
    <t>19.</t>
  </si>
  <si>
    <t xml:space="preserve">Zabudowa ograniczników przepięć typu ASA-0,66/5kA </t>
  </si>
  <si>
    <t>20.</t>
  </si>
  <si>
    <t>Zabudowa zejścia kablem ze słupa (rura UV fi 75, uchwyty, opaski, zaciski, termokurcze, itp.) zgodnie z dokumentacją proejktową</t>
  </si>
  <si>
    <t>21.</t>
  </si>
  <si>
    <t>Wykonanie przewiertu sterowanego rurą SRS-G 110</t>
  </si>
  <si>
    <t>22.</t>
  </si>
  <si>
    <t xml:space="preserve">Zabudowa rury ochronnej SRS 110 zgodnie z dokumentacją projektową </t>
  </si>
  <si>
    <t>23.</t>
  </si>
  <si>
    <t>24.</t>
  </si>
  <si>
    <t>Wykonanie zabezpieczenia istniejących kabli SN rurą A160PS zgodnie z dokumentacja projektową</t>
  </si>
  <si>
    <t>25.</t>
  </si>
  <si>
    <r>
      <t>Zabudowa uziomu pogrążalnego stalowego ocynkowanego fi 20, l=2x15m (R&lt;10</t>
    </r>
    <r>
      <rPr>
        <sz val="10"/>
        <rFont val="Calibri"/>
        <family val="2"/>
        <charset val="238"/>
      </rPr>
      <t>Ω)</t>
    </r>
  </si>
  <si>
    <t>26.</t>
  </si>
  <si>
    <r>
      <t>Zabudowa uziomu pogrążalnego stalowego ocynkowanego fi 20, l=15m (R&lt;30</t>
    </r>
    <r>
      <rPr>
        <sz val="10"/>
        <rFont val="Calibri"/>
        <family val="2"/>
        <charset val="238"/>
      </rPr>
      <t>Ω)</t>
    </r>
  </si>
  <si>
    <t>Demontaż słupów linii napowietrznej</t>
  </si>
  <si>
    <t>Demontaż linii napowietrznej nN</t>
  </si>
  <si>
    <t>Demontaż opraw oświetlenia ulicznego</t>
  </si>
  <si>
    <t>Demontaż linii kablowej nN</t>
  </si>
  <si>
    <t>Budowa Oświetlenia Drogowego</t>
  </si>
  <si>
    <t>U.07.07.01</t>
  </si>
  <si>
    <t>- zabudowa szafy oświetlenia ulicznego SOU-3 zgodnie z dokumentacją projektową</t>
  </si>
  <si>
    <t>- zabudowa kabla YAKXS 4x35 zgodnie z dokumentacja projektową</t>
  </si>
  <si>
    <t>- zabudowa bednarki FeZn30x4 zgodnie z dokumentacja projektową</t>
  </si>
  <si>
    <t xml:space="preserve">- wykonanie przewiertów/przecisków rurą np. typu  SRS-G 110 zgodnie z dokumentacja projektową </t>
  </si>
  <si>
    <t xml:space="preserve">- zabudowa rur ochronncyh np. typu  SRS 110 zgodnie z dokumentacja projektową </t>
  </si>
  <si>
    <t xml:space="preserve">- zabudowa rur ochronncyh np. typu DVK 110 zgodnie z dokumentacja projektową </t>
  </si>
  <si>
    <t xml:space="preserve">- zabudowa złącza słupowego/tabliczki słupowej zgodnie z dokumentacja projektową </t>
  </si>
  <si>
    <t xml:space="preserve">- zabudowa uziomu stalowego ocynkowanego pogrążalnego fi 20, l=2x12m (R&lt;10Ω)  zgodnie z dokumentacja projektową </t>
  </si>
  <si>
    <t xml:space="preserve">- zabudowa uziomu stalowego ocynkowanego pogrążalnego fi 20, l=12m (R&lt;30Ω)  zgodnie z dokumentacja projektową </t>
  </si>
  <si>
    <t xml:space="preserve">- zabudowa przewodu w słupie typu YDYżo 3x2,5  zgodnie z dokumentacja projektową </t>
  </si>
  <si>
    <t xml:space="preserve">- wykonanie pomiarów elektrycznych powykonawczych </t>
  </si>
  <si>
    <t xml:space="preserve">- wykonanie pomiarówfotometrycznych powykonawczych </t>
  </si>
  <si>
    <t xml:space="preserve">- obsługa geodezyjna </t>
  </si>
  <si>
    <t xml:space="preserve">RAZEM </t>
  </si>
  <si>
    <t xml:space="preserve">- wykonanie pomiarów fotometrycznych powykonawczych </t>
  </si>
  <si>
    <t xml:space="preserve">- demontż istniejącego punktu oświetleniowego kompletnie wyposażonego typu EOC-10,5/2,5 wraz z oprawą </t>
  </si>
  <si>
    <t>- demontaż przewodu napowietrznego AsXSn 2x25</t>
  </si>
  <si>
    <t>- demontaż linii kablowej YAKXS 4x35</t>
  </si>
  <si>
    <t>En</t>
  </si>
  <si>
    <t>Os</t>
  </si>
  <si>
    <t>Zasilanie obiektów</t>
  </si>
  <si>
    <t>- zabudowa kabla YKXS 4x25 zgodnie z dokumentacja projektową</t>
  </si>
  <si>
    <t xml:space="preserve">- zabudowa rur ochronncyh np. typu SRS 110 zgodnie z dokumentacja projektową </t>
  </si>
  <si>
    <t>Zasilanie</t>
  </si>
  <si>
    <t>- przepusty z rur PEHD d=400mm</t>
  </si>
  <si>
    <t>- przepusty z rur PEHD d=500mm</t>
  </si>
  <si>
    <t>- powiązanie z drogami istniejącymi - siatka szklana</t>
  </si>
  <si>
    <t>- warstwa ścieralna z BA gr. 4 cm drogi boczne KR2</t>
  </si>
  <si>
    <t>- frezowanie nawierzchni asfaltowej na zimno gr.średnio 5cm</t>
  </si>
  <si>
    <t>- frezowanie nawierzchni asfaltowej na zimno gr.średnio 10cm</t>
  </si>
  <si>
    <t>- frezowanie nawierzchni asfaltowej na zimno gr.średnio 25cm</t>
  </si>
  <si>
    <t>Wymiana lub wzmocnienie gruntu</t>
  </si>
  <si>
    <t>- warstwa ścieralna</t>
  </si>
  <si>
    <t>- warstwa wiążąca</t>
  </si>
  <si>
    <t>- podbudowa zasadnicza</t>
  </si>
  <si>
    <t>D.02.03.02</t>
  </si>
  <si>
    <t>- ogrodzenia tymczasowe posesji z siatki leśnej</t>
  </si>
  <si>
    <t>- nawierzchnia zatok autobusowych</t>
  </si>
  <si>
    <t>- nawierzchnia miejsc postojowych</t>
  </si>
  <si>
    <t>- nawierzchnia powierzchni przejezdnych w rejonie skrzyżowań</t>
  </si>
  <si>
    <t>- nawierzchnia pierścienia ronda</t>
  </si>
  <si>
    <t>Nawierzchnia z betonu cementowego dyblowana i kotwiona gr.20cm</t>
  </si>
  <si>
    <t>D.04.06.01</t>
  </si>
  <si>
    <t>Podbudowa z mieszanki związanej cementem C8/10 gr.25cm</t>
  </si>
  <si>
    <t>- w-wa podbudowygr. 25cm - zatoki autobusowe, pierścienie ronda, powierzchnie przejezdne i miejsca postojowe</t>
  </si>
  <si>
    <t>- warstwa wiążąca AC 16W grubości 5 cm zjazdy</t>
  </si>
  <si>
    <t>- warstwa ścieralna z BA gr. 4 cm zjazdy</t>
  </si>
  <si>
    <t>- nawierzchnia z kostki betonowej gr. 8 cm, czerwonej, 
  układanej na w-wie stabilizacji RM 1,5-2,5MPa   gr. 3 cm - zjazdy indywidualne</t>
  </si>
  <si>
    <t>- nawierzchnia z kostki betonowej gr. 8 cm, czerwonej, 
  układanej na w-wie stabilizacji RM 1,5-2,5MPa   gr. 3 cm - zjazdy publiczne</t>
  </si>
  <si>
    <t>- nawierzchnia z kostki betonowej bezfazowej gr. 8 cm, szarej, układanej  na podsypce z mieszanki niezwiązanej 0/4 gr. 3 cm - ciag pieszo-rowerowy</t>
  </si>
  <si>
    <t>- nawierzchnia z kostki betonowej gr. 8 cm, szarej, układanej  na podsypce z mieszanki niezwiązanej 0/4 gr. 3 cm - ciag pieszy</t>
  </si>
  <si>
    <t xml:space="preserve">- nawierzchnia z kostki betonowej gr. 8 cm, z wypustkami
  (integracyjnej),  układanej na podsypce z mieszanki niezwiązanej 0/4 gr. 3 cm </t>
  </si>
  <si>
    <t>- nawierzchnia z kostki betonowej gr. 8 cm, szarej, 
  układanej na podsypce z mieszanki niezwiązanej 0/4 gr. 3 cm z materiału z odzysku</t>
  </si>
  <si>
    <t>- nawierzchnia z kostki betonowej gr. 8 cm, czerwonej, 
  układanej na w-wie stabilizacji RM 1,5-2,5MPa gr. 3 cm z materiału z odzysku</t>
  </si>
  <si>
    <t>- podbudowa zasadnicza z mieszanki niezwiązanej z kruszywa łamanego stabilizowanego mechanicznie 0/31,5,  (CBR≥60, SE≥40) gr. 22cm - zjazdy indywidualne</t>
  </si>
  <si>
    <t>- nawierzchnia z płyt betonowych typu IOMB 12x75x100cm a w-wie stabilizacji RM 1,5-2,5MPa wypełnioną mieszanką niezwiązaną 0/8</t>
  </si>
  <si>
    <t>- nawierzchnia z kostki betonowej gr. 8 cm,kolor, układanej  na podsypce z mieszanki niezwiązanej 0/4 gr. 3 cm - wyspy dzielące</t>
  </si>
  <si>
    <t>- podbudowa z mieszanki niezwiązanej z kruszywa łamanego stabilizowanego mechanicznie 0/31,5,  (CBR≥60, SE≥40) gr. 20cm - ciągi pieszo-rowerowe na wysokości zjazdów</t>
  </si>
  <si>
    <t>Pobocze gruntowe z mieszanki niezwiązanej z kruszywa łamanego stabilizowanego mechanicznie 0/31,5, grubość warstwy 15cm</t>
  </si>
  <si>
    <t>- U-12</t>
  </si>
  <si>
    <t>- krawężnik betonowy obniżony 0 cm 12x25x100</t>
  </si>
  <si>
    <t>Regulacja istniejących studzienek i wpustów</t>
  </si>
  <si>
    <t>Regulacja istniejących włazów studzienek z wymianą pierścieni odciążających</t>
  </si>
  <si>
    <t>RAZEM KANALIZACJA DESZCZOWA</t>
  </si>
  <si>
    <t>Regulacja istniejących skrzynek armatury</t>
  </si>
  <si>
    <t>RAZEM WODOCIĄG</t>
  </si>
  <si>
    <t>pozyskania przez wykonawcę wywiadów branżowych pod kątem zweryfikowania czy nie powstały nowe sieci na własny koszt</t>
  </si>
  <si>
    <t>nadzory właścicielskie</t>
  </si>
  <si>
    <t>WARTOŚĆ KOSZTORYSU NETTO:</t>
  </si>
  <si>
    <r>
      <rPr>
        <sz val="9"/>
        <color theme="1"/>
        <rFont val="Arial"/>
        <family val="2"/>
        <charset val="238"/>
      </rPr>
      <t xml:space="preserve"> pozyskanie warunków technicznych i uzgodnień przebudów sieci telekomunikacyjnych z właścicielami sieci </t>
    </r>
    <r>
      <rPr>
        <sz val="9"/>
        <color rgb="FF000000"/>
        <rFont val="Arial"/>
        <family val="2"/>
        <charset val="238"/>
      </rPr>
      <t xml:space="preserve">na własny koszt </t>
    </r>
    <r>
      <rPr>
        <sz val="9"/>
        <color theme="1"/>
        <rFont val="Arial"/>
        <family val="2"/>
        <charset val="238"/>
      </rPr>
      <t>(</t>
    </r>
    <r>
      <rPr>
        <sz val="9"/>
        <color rgb="FF000000"/>
        <rFont val="Arial"/>
        <family val="2"/>
        <charset val="238"/>
      </rPr>
      <t>tych które wymagają nowych uzgodnień</t>
    </r>
    <r>
      <rPr>
        <sz val="9"/>
        <color theme="1"/>
        <rFont val="Arial"/>
        <family val="2"/>
        <charset val="238"/>
      </rPr>
      <t>),</t>
    </r>
  </si>
  <si>
    <t>28.</t>
  </si>
  <si>
    <t>29.</t>
  </si>
  <si>
    <t>30.</t>
  </si>
  <si>
    <t>31.</t>
  </si>
  <si>
    <t>- zabudowa słupów aluminiowych, anodowanych na kolor naturalnego aluminium o wysokości do oprawy h=10m i wysiegniku 1m o kącie 5 stopni wraz z fundamentem prefabrykowanym zgodnie z dokumentacją projektową</t>
  </si>
  <si>
    <t>- zabudowa słupów aluminiowych, anodowanych na kolor naturalnego aluminium o wysokości do oprawy h=5,5m i wysiegniku 2,5m o kącie 5 stopni wraz z fundamentem prefabrykowanym zgodnie z dokumentacją projektową</t>
  </si>
  <si>
    <t>- zabudowa słupów aluminiowych, anodowanych na kolor naturalnego aluminium o wysokości do oprawy h=5,5m i wysiegniku 1,5m o kącie 5 stopni wraz z fundamentem prefabrykowanym zgodnie z dokumentacją projektową</t>
  </si>
  <si>
    <t>- zabudowa opraw oświetleniowych LED 79W, 4000K z optyką T2 zgodnie z dokumentacją projektową</t>
  </si>
  <si>
    <t>- zabudowa opraw oświetleniowych LED 67W, 4000K z optyką T2 zgodnie z dokumentacją projektową</t>
  </si>
  <si>
    <t>- zabudowa opraw oświetleniowych LED 55W, 4000K z optyką T2 zgodnie z dokumentacją projektową</t>
  </si>
  <si>
    <t>- zabudowa opraw oświetleniowych LED 86W, 6000K P asymetrycznych zgodnie z dokumentacją projektową</t>
  </si>
  <si>
    <t xml:space="preserve">- demontż istniejącego punktu oświetleniowego kompletnie wyposażonego typu P/ŻN-10 wraz z oprawą </t>
  </si>
  <si>
    <t>- zabudowa słupów aluminiowych, anodowanych na kolor naturalnego aluminium o wysokości do oprawy h=10m i wysiegniku 2,5m o kącie 5 stopni wraz z fundamentem prefabrykowanym zgodnie z dokumentacją projektową</t>
  </si>
  <si>
    <t>- zabudowa opraw oświetleniowych LED 105W, 4000K z optyką DW  zgodnie z dokumentacją projektową</t>
  </si>
  <si>
    <t>ZASILANIE URZĄDZEŃ</t>
  </si>
  <si>
    <t>U.01.03.02</t>
  </si>
  <si>
    <t>Przebudowa i budowa kablowych linii energetycznych</t>
  </si>
  <si>
    <t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t>
  </si>
  <si>
    <t>- rozebranie warstwy kruszywa gr. 20cm</t>
  </si>
  <si>
    <t>- kasztanowiec</t>
  </si>
  <si>
    <t>- buk</t>
  </si>
  <si>
    <t>- podsypka i obsypka piaskowa</t>
  </si>
  <si>
    <t>- montaż kanałów z rur PCV d=315 SN8</t>
  </si>
  <si>
    <t>- montaż rurociagu tłocznego z rur PEHD SDR11 PN16  Dz160</t>
  </si>
  <si>
    <t>Wylot do rowy DN315</t>
  </si>
  <si>
    <t>Regulacja (przebudowa) istniejących wpustów</t>
  </si>
  <si>
    <t>- ułożenie rur osłonowych PE100 SDR17 Dz160</t>
  </si>
  <si>
    <t>- ułożenie rur osłonowych PE100 SDR17 Dz200</t>
  </si>
  <si>
    <t>- montaż rurociagów z rur PEHD SDR11 PN16 Dz32</t>
  </si>
  <si>
    <t>- montaż zasuw żeliwnych, kołnierzowych Dn40
   z obudowa teleskopową,  z skrzynką do zasuw</t>
  </si>
  <si>
    <t>- montaż hydrantów nadziemnych, żeliwnych z zasuwą, kolanem stopowym i prostką dwukołn.   Dn80</t>
  </si>
  <si>
    <t>- montaż hydrantów podziemnych, żeliwnych z zasuwą kolanem stopowym i prostką dwukołn.   Dn80</t>
  </si>
  <si>
    <t>Gazociąg</t>
  </si>
  <si>
    <t>U.01.01.04</t>
  </si>
  <si>
    <t>Przebudowa sieci GAZOWEJ</t>
  </si>
  <si>
    <t>- wykopy liniowe z umocnieniem</t>
  </si>
  <si>
    <t>- montaż rurociagów z rur PEHD SDR11 PN16  Dz180</t>
  </si>
  <si>
    <t>- próba ciśnieniowa</t>
  </si>
  <si>
    <t>-taśma ostrzegawcza GAZ</t>
  </si>
  <si>
    <t>-przewód lokalizacyjny 2,5 mm2</t>
  </si>
  <si>
    <t>- obsypka piaskowa rurociagów - 10cm nad wierzch rury</t>
  </si>
  <si>
    <t>- demontaż istniejących sieci gazowej</t>
  </si>
  <si>
    <t>RAZEM GAZOCIĄG</t>
  </si>
  <si>
    <t>U.01.01.02</t>
  </si>
  <si>
    <t>Przebudowa KANALIZACJI SANITARNEJ</t>
  </si>
  <si>
    <t>Studzienka rwizyjno odpowietrzająca DN1500</t>
  </si>
  <si>
    <t xml:space="preserve">- próba szczelności </t>
  </si>
  <si>
    <t>- płukanie rurociągu</t>
  </si>
  <si>
    <t>- demontaż istniejących sieci</t>
  </si>
  <si>
    <t>RAZEM KANALIZACJA SANITARNA</t>
  </si>
  <si>
    <t>Kanalizacja Sanitarna</t>
  </si>
  <si>
    <t>ks</t>
  </si>
  <si>
    <t>gaz</t>
  </si>
  <si>
    <t>Odwodnienie wykopów za pomocą igłofiltrów wpłukiwanych jednostronnie DN32</t>
  </si>
  <si>
    <t>Zaślepki</t>
  </si>
  <si>
    <t>Zsąlepka PCV lub korek betonowy</t>
  </si>
  <si>
    <t>Ścieki z brukowej kostki betonowej</t>
  </si>
  <si>
    <t>U.01.03.01 U.01.03.02</t>
  </si>
  <si>
    <t xml:space="preserve"> Przebudowa napowietrznych linii energetycznych nN Przebudowa i budowa kablowych linii energetycznych nN</t>
  </si>
  <si>
    <t xml:space="preserve">Zabudowa kompletnego stanowiska słupowego nN typu N3-12/12 (E) wraz z fundamentem oraz uzbrojeniem   zgodnie z dokumentacją projektową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</si>
  <si>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Zabudowa kompletnego stanowiska słupowego nN typu K-12/12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</si>
  <si>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Zabudowa kompletnego stanowiska słupowego nN typu RNK-12/12 (E) wraz z fundamentem oraz uzbrojeniem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</si>
  <si>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Zabudowa przewodu typu AsXSn 4x16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</si>
  <si>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Wykonanie zabezpieczenia istniejących kabli nN rurą A120PS zgodnie z dokumentacja projektową</t>
  </si>
  <si>
    <t>RAZEM ENERGETYKA nN</t>
  </si>
  <si>
    <t>Budowa oswietlenia drogowego</t>
  </si>
  <si>
    <t>Budowa oświetlenia drogowego w m. Lisewo od km 15+002 do km 15+552</t>
  </si>
  <si>
    <t>Budowa oświetlenia drogowego w m. Józefkowo od km 16+625 do km 17+025</t>
  </si>
  <si>
    <t>Budowa oświetlenia drogowego w m. Płużnica od km 18+985 do km 20+257</t>
  </si>
  <si>
    <t>Budowa oświetlenia drogowego w m. Czaple i m. Bartoszewice od km 20+257 do km 20+987</t>
  </si>
  <si>
    <t xml:space="preserve">- demontaż istniejącej szafki oświetleniowej ze słupa </t>
  </si>
  <si>
    <t>Budowa oświetlenia drogowego w m. Bartoszewice i m. Czaple od km 22+580 do km 23+010</t>
  </si>
  <si>
    <t>Budowa oświetlenia drogowego w m. Trzcianek od km 25+015 do km 25+445</t>
  </si>
  <si>
    <t>Budowa oświetlenia drogowego w m. Wąbrzeźno od km 28+890 do km 29+440</t>
  </si>
  <si>
    <t xml:space="preserve">Budowa zasilania pompowni PD3 w m. Płużnica w km 19+085 </t>
  </si>
  <si>
    <t>kanalizacja kablowa 3-otworowa rurami HDPE Ø125/7,1</t>
  </si>
  <si>
    <t>przełożenie kabli linii napowietrznej  wraz ze wszystkimi robotami towarzyszącymi i z kompletem osprzętu</t>
  </si>
  <si>
    <t>budowa kabla XzTKMXpw 10x2x0,6 ze złączami</t>
  </si>
  <si>
    <t>budowa kabla XzTKMXpw 15x4x0,6 ze złączami</t>
  </si>
  <si>
    <t>budowa kabla XzTKMXpw 25x4x0,6 ze złączami</t>
  </si>
  <si>
    <t>budowa kabla XzTKMXpw 50x4x0,6 ze złączami</t>
  </si>
  <si>
    <t>budowa kabla napowietrznego XzTKMXpwn 5x4x0,6 ze złączami</t>
  </si>
  <si>
    <t>demontaż kabla</t>
  </si>
  <si>
    <t>budowa kabla światłowodowego Z-XOTKtsd 24J</t>
  </si>
  <si>
    <t>osłona złączowa kompletna FOSC-400-B4-S24-1</t>
  </si>
  <si>
    <t>- ściek korytkowy kolejowy 60x70x75</t>
  </si>
  <si>
    <t>Trójnik siodłowy DN200</t>
  </si>
  <si>
    <t>1st.</t>
  </si>
  <si>
    <t>- przestawienie kapliczki</t>
  </si>
  <si>
    <t>- montaż kanałów z rur VIPRO d=600mm</t>
  </si>
  <si>
    <t>- montaż kanałów z rur VIPRO d=800mm</t>
  </si>
  <si>
    <t>rura ochronna (1x)HDPE Ø125/7,1</t>
  </si>
  <si>
    <t>rura ochronna (2x)HDPE Ø40/3,7 - rurociąg kablowy (wraz z kablem identyfikacyjnym)</t>
  </si>
  <si>
    <t>Oznakowanie poziome jezdni grubowarstwową chemoutwardzalną akrylową do stosowania na zimno -linie segregacyjne i krawędziowe ciągłe malowane mechanicznie-grubość farby 4,0mm  z wytyczeniem</t>
  </si>
  <si>
    <t>Oznakowanie poziome grubowarstwową chemoutwardzalną akrylową do stosowania na zimno linie segregacyjne i krawędziowe przerywane malowane mechanicznie grubość 4,0mm  z wytyczeniem</t>
  </si>
  <si>
    <t>Oznakowanie poziome grubowarstwową chemoutwardzalną akrylową do stosowania na zimno  , linie na skrzyżowaniach i przejściach dla pieszych malowane ręcznie- 4,0mm  z wytyczeniem</t>
  </si>
  <si>
    <t>Oznakowanie poziome jezdni grubowarstwową chemoutwardzalną akrylową do stosowania na zimno strzałki i inne symbole malowane ręcznie - 4,0mm  z wytyczeniem</t>
  </si>
  <si>
    <t>Oznakowanie  poziome jezdni cienkowarstwowe - oznakowanie przejazdu rowerowego - kolor czerwony</t>
  </si>
  <si>
    <t>Oznakowanie  poziome parkingu - oznakowanie miejsca postojowego - kolor niebieski</t>
  </si>
  <si>
    <t>Montaż punktowych elementów odblaskowych typu:PEO-1, PEO-5, PEO-7</t>
  </si>
  <si>
    <t>Montaż słupków stalowych ocynkowanych</t>
  </si>
  <si>
    <t>Montaż słupków stalowych ocynkowanych wg projektu pod co najmniej dwa znaki</t>
  </si>
  <si>
    <t>Montaż konstrukcjiwsporczych pod tablice drogowskazowe</t>
  </si>
  <si>
    <t xml:space="preserve">Pionowe znaki drogowe - znaki zakazu, nakazu, ostrzegawcze i informacyjne o pow. do 0.3 m2 </t>
  </si>
  <si>
    <t>Pionowe znaki drogowe - znaki typu E tablice drogowskazowe o pow. pow 0.3 m3</t>
  </si>
  <si>
    <t>PRZEPUST KM 17+558,30</t>
  </si>
  <si>
    <t xml:space="preserve"> - geotkanina polipropylenowa</t>
  </si>
  <si>
    <t>- umocnienie brukiem kamiennym na zaprawie cementowo piaskowej</t>
  </si>
  <si>
    <t>M.20.01.15</t>
  </si>
  <si>
    <t xml:space="preserve"> - element złazowy półki dla zwierząt szer. 0,5 m</t>
  </si>
  <si>
    <t>PRZEPUST KM 19+543,00</t>
  </si>
  <si>
    <t>- rura stalowa d=1700 mm</t>
  </si>
  <si>
    <t>PRZEPUST KM 26+735,50</t>
  </si>
  <si>
    <t xml:space="preserve"> - sStalowa półka dla zwierząt szer. 0,5 m</t>
  </si>
  <si>
    <t>- umocnienie brukiem kamiennym</t>
  </si>
  <si>
    <t>- przepusty z rur PEHD d=1000mm</t>
  </si>
  <si>
    <t>ROZBIÓRKA ISTNIEJĄCYCH PRZEPUSTÓW</t>
  </si>
  <si>
    <t>- rozbiórka konstrukcji żelbetowych przepustów</t>
  </si>
  <si>
    <t>- rozbiórka konstrukcji kamiennych przepustów</t>
  </si>
  <si>
    <t>Rozbiórka przepustów rurowych wykonywanych w ramach poprzedniego kontraktu</t>
  </si>
  <si>
    <t>61.1.</t>
  </si>
  <si>
    <t>- podbudowa zasadnicza z mieszanki niezwiązanej z kruszywa łamanego stabilizowanego mechanicznie 0/31,5,  (CBR≥60, SE≥40) gr. 22cm - zjazdy publiczne</t>
  </si>
  <si>
    <t>Słupek przeszkodowy U-5a w gniazdach RS</t>
  </si>
  <si>
    <t>Słupek przeszkodowy C-9+U-5 w gniazdach RS</t>
  </si>
  <si>
    <t>Tablice kierujące U-6a w gniazdach RS</t>
  </si>
  <si>
    <t>Montaż rury osłonowej dwudzielnej DN315</t>
  </si>
  <si>
    <t>Montaż rury osłonowej dwudzielnej DN400</t>
  </si>
  <si>
    <t>Wposażenie pompowni P-3 wraz z rozruchem</t>
  </si>
  <si>
    <t>- wymiana gruntu na grunt z materiału żwirowo-piaskowego o uziarnieniu 0/12,5 lub wzmocnienie gruntu</t>
  </si>
  <si>
    <t>- montaż kanałów z rur PCV d=200mm SN8</t>
  </si>
  <si>
    <t>- montaż kanałów z rur PCV d=200mm SN12</t>
  </si>
  <si>
    <t>124.1</t>
  </si>
  <si>
    <t>- U-11</t>
  </si>
  <si>
    <t>- w-wa podbudowy zasadniczej AC16P 50/70, gr. 8 cm drogi boczne KR2</t>
  </si>
  <si>
    <t>________________</t>
  </si>
  <si>
    <t>______________</t>
  </si>
  <si>
    <t>miejscowość, data</t>
  </si>
  <si>
    <t>podpis Wykonawcy</t>
  </si>
  <si>
    <t>KOSZTORYS OFERTOWY 22.07</t>
  </si>
  <si>
    <t>BRANŻA DROGOWA 22.07</t>
  </si>
  <si>
    <t>ROBOTY INŻYNIERYJNE 22.07</t>
  </si>
  <si>
    <t>BRANŻA SANITARNA 22.07</t>
  </si>
  <si>
    <t>BRANŻA TELETECHNICZNA 22.07</t>
  </si>
  <si>
    <t>BRANŻA ELEKTROENERGETYCZNA 22.07</t>
  </si>
  <si>
    <t>BRANŻA MELIORACYJNA 22.07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</si>
</sst>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zł&quot;_-;\-* #,##0.00\ &quot;zł&quot;_-;_-* &quot;-&quot;??\ &quot;zł&quot;_-;_-@_-"/>
    <numFmt numFmtId="164" formatCode="#,##0_ ;[Red]\-#,##0\ "/>
    <numFmt numFmtId="165" formatCode="#,##0.0"/>
    <numFmt numFmtId="166" formatCode="_ * #,##0_ ;_ * \-#,##0_ ;_ * &quot;-&quot;_ ;_ @_ "/>
    <numFmt numFmtId="167" formatCode="_ * #,##0.00_ ;_ * \-#,##0.00_ ;_ * &quot;-&quot;??_ ;_ @_ 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_-* #,##0.00\ [$€-1]_-;\-* #,##0.00\ [$€-1]_-;_-* &quot;-&quot;??\ [$€-1]_-"/>
    <numFmt numFmtId="171" formatCode="&quot;$&quot;____######0_);[Red]\(&quot;$&quot;____#####0\)"/>
    <numFmt numFmtId="173" formatCode="_-* #,##0.00000000000\ &quot;zł&quot;_-;\-* #,##0.00000000000\ &quot;zł&quot;_-;_-* &quot;-&quot;???????????\ &quot;zł&quot;_-;_-@_-"/>
    <numFmt numFmtId="174" formatCode="#,##0.00\ &quot;zł&quot;"/>
    <numFmt numFmtId="175" formatCode="0.0"/>
    <numFmt numFmtId="176" formatCode="#,##0.00\ _z_ł"/>
    <numFmt numFmtId="177" formatCode="#,##0.000"/>
  </numFmts>
  <fonts count="86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 Narrow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Mang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2"/>
      <name val="Helv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563C1"/>
      <name val="Arial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08">
    <xf numFmtId="0" fontId="0" fillId="0" borderId="0"/>
    <xf numFmtId="0" fontId="3" fillId="0" borderId="0"/>
    <xf numFmtId="0" fontId="14" fillId="0" borderId="0"/>
    <xf numFmtId="0" fontId="36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17" borderId="0" applyNumberFormat="0" applyBorder="0" applyAlignment="0" applyProtection="0"/>
    <xf numFmtId="0" fontId="40" fillId="34" borderId="16" applyNumberFormat="0" applyAlignment="0" applyProtection="0"/>
    <xf numFmtId="0" fontId="41" fillId="35" borderId="17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21" borderId="16" applyNumberFormat="0" applyAlignment="0" applyProtection="0"/>
    <xf numFmtId="0" fontId="19" fillId="21" borderId="16" applyNumberFormat="0" applyAlignment="0" applyProtection="0"/>
    <xf numFmtId="0" fontId="42" fillId="21" borderId="16" applyNumberFormat="0" applyAlignment="0" applyProtection="0"/>
    <xf numFmtId="0" fontId="20" fillId="34" borderId="18" applyNumberFormat="0" applyAlignment="0" applyProtection="0"/>
    <xf numFmtId="0" fontId="20" fillId="34" borderId="18" applyNumberFormat="0" applyAlignment="0" applyProtection="0"/>
    <xf numFmtId="0" fontId="43" fillId="34" borderId="18" applyNumberFormat="0" applyAlignment="0" applyProtection="0"/>
    <xf numFmtId="0" fontId="44" fillId="0" borderId="19" applyNumberFormat="0" applyFill="0" applyProtection="0">
      <alignment horizontal="left" vertical="top" wrapText="1"/>
    </xf>
    <xf numFmtId="0" fontId="44" fillId="0" borderId="19" applyNumberFormat="0" applyFill="0" applyProtection="0">
      <alignment horizontal="right" vertical="top" wrapText="1"/>
    </xf>
    <xf numFmtId="0" fontId="44" fillId="0" borderId="19" applyNumberFormat="0" applyFill="0" applyProtection="0">
      <alignment horizontal="center" vertical="top" wrapText="1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170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 applyNumberFormat="0" applyFill="0" applyBorder="0" applyAlignment="0" applyProtection="0"/>
    <xf numFmtId="0" fontId="45" fillId="18" borderId="0" applyNumberFormat="0" applyBorder="0" applyAlignment="0" applyProtection="0"/>
    <xf numFmtId="38" fontId="47" fillId="36" borderId="0" applyNumberFormat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 vertical="center"/>
    </xf>
    <xf numFmtId="0" fontId="42" fillId="21" borderId="16" applyNumberFormat="0" applyAlignment="0" applyProtection="0"/>
    <xf numFmtId="10" fontId="47" fillId="37" borderId="11" applyNumberFormat="0" applyBorder="0" applyAlignment="0" applyProtection="0"/>
    <xf numFmtId="0" fontId="42" fillId="38" borderId="16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1" fillId="0" borderId="23" applyNumberFormat="0" applyFill="0" applyAlignment="0" applyProtection="0"/>
    <xf numFmtId="0" fontId="23" fillId="35" borderId="17" applyNumberFormat="0" applyAlignment="0" applyProtection="0"/>
    <xf numFmtId="0" fontId="23" fillId="35" borderId="17" applyNumberFormat="0" applyAlignment="0" applyProtection="0"/>
    <xf numFmtId="0" fontId="41" fillId="35" borderId="17" applyNumberFormat="0" applyAlignment="0" applyProtection="0"/>
    <xf numFmtId="0" fontId="51" fillId="0" borderId="23" applyNumberFormat="0" applyFill="0" applyAlignment="0" applyProtection="0"/>
    <xf numFmtId="0" fontId="44" fillId="39" borderId="24" applyNumberFormat="0" applyProtection="0">
      <alignment horizontal="center" vertical="top" wrapText="1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4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9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50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39" borderId="24" applyNumberFormat="0" applyProtection="0">
      <alignment horizontal="center" vertical="top" wrapText="1"/>
    </xf>
    <xf numFmtId="0" fontId="44" fillId="39" borderId="24" applyNumberFormat="0" applyProtection="0">
      <alignment horizontal="center" vertical="top" wrapText="1"/>
    </xf>
    <xf numFmtId="0" fontId="52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2" fillId="40" borderId="0" applyNumberFormat="0" applyBorder="0" applyAlignment="0" applyProtection="0"/>
    <xf numFmtId="0" fontId="34" fillId="0" borderId="0" applyNumberFormat="0" applyFont="0" applyFill="0" applyBorder="0" applyAlignment="0" applyProtection="0"/>
    <xf numFmtId="171" fontId="53" fillId="0" borderId="0"/>
    <xf numFmtId="37" fontId="54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41" borderId="25" applyNumberFormat="0" applyFont="0" applyAlignment="0" applyProtection="0"/>
    <xf numFmtId="0" fontId="28" fillId="34" borderId="16" applyNumberFormat="0" applyAlignment="0" applyProtection="0"/>
    <xf numFmtId="0" fontId="28" fillId="34" borderId="16" applyNumberFormat="0" applyAlignment="0" applyProtection="0"/>
    <xf numFmtId="0" fontId="40" fillId="34" borderId="16" applyNumberFormat="0" applyAlignment="0" applyProtection="0"/>
    <xf numFmtId="0" fontId="34" fillId="0" borderId="26" applyNumberFormat="0" applyFont="0" applyFill="0" applyBorder="0" applyProtection="0">
      <alignment vertical="top" wrapText="1"/>
    </xf>
    <xf numFmtId="0" fontId="43" fillId="34" borderId="18" applyNumberFormat="0" applyAlignment="0" applyProtection="0"/>
    <xf numFmtId="10" fontId="3" fillId="0" borderId="0" applyFont="0" applyFill="0" applyBorder="0" applyAlignment="0" applyProtection="0"/>
    <xf numFmtId="0" fontId="36" fillId="0" borderId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55" fillId="0" borderId="2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16" fillId="41" borderId="25" applyNumberFormat="0" applyFont="0" applyAlignment="0" applyProtection="0"/>
    <xf numFmtId="0" fontId="16" fillId="41" borderId="25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9" fillId="17" borderId="0" applyNumberFormat="0" applyBorder="0" applyAlignment="0" applyProtection="0"/>
    <xf numFmtId="44" fontId="15" fillId="0" borderId="0" applyFont="0" applyFill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0" fillId="34" borderId="43" applyNumberFormat="0" applyAlignment="0" applyProtection="0"/>
    <xf numFmtId="0" fontId="42" fillId="21" borderId="43" applyNumberFormat="0" applyAlignment="0" applyProtection="0"/>
    <xf numFmtId="0" fontId="19" fillId="21" borderId="43" applyNumberFormat="0" applyAlignment="0" applyProtection="0"/>
    <xf numFmtId="0" fontId="19" fillId="21" borderId="43" applyNumberFormat="0" applyAlignment="0" applyProtection="0"/>
    <xf numFmtId="0" fontId="42" fillId="21" borderId="43" applyNumberFormat="0" applyAlignment="0" applyProtection="0"/>
    <xf numFmtId="0" fontId="20" fillId="34" borderId="44" applyNumberFormat="0" applyAlignment="0" applyProtection="0"/>
    <xf numFmtId="0" fontId="20" fillId="34" borderId="44" applyNumberFormat="0" applyAlignment="0" applyProtection="0"/>
    <xf numFmtId="0" fontId="43" fillId="34" borderId="44" applyNumberFormat="0" applyAlignment="0" applyProtection="0"/>
    <xf numFmtId="0" fontId="44" fillId="0" borderId="45" applyNumberFormat="0" applyFill="0" applyProtection="0">
      <alignment horizontal="left" vertical="top" wrapText="1"/>
    </xf>
    <xf numFmtId="0" fontId="44" fillId="0" borderId="45" applyNumberFormat="0" applyFill="0" applyProtection="0">
      <alignment horizontal="right" vertical="top" wrapText="1"/>
    </xf>
    <xf numFmtId="0" fontId="44" fillId="0" borderId="45" applyNumberFormat="0" applyFill="0" applyProtection="0">
      <alignment horizontal="center" vertical="top" wrapText="1"/>
    </xf>
    <xf numFmtId="0" fontId="42" fillId="21" borderId="43" applyNumberFormat="0" applyAlignment="0" applyProtection="0"/>
    <xf numFmtId="10" fontId="47" fillId="37" borderId="39" applyNumberFormat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16" fillId="41" borderId="46" applyNumberFormat="0" applyFont="0" applyAlignment="0" applyProtection="0"/>
    <xf numFmtId="0" fontId="28" fillId="34" borderId="43" applyNumberFormat="0" applyAlignment="0" applyProtection="0"/>
    <xf numFmtId="0" fontId="28" fillId="34" borderId="43" applyNumberFormat="0" applyAlignment="0" applyProtection="0"/>
    <xf numFmtId="0" fontId="40" fillId="34" borderId="43" applyNumberFormat="0" applyAlignment="0" applyProtection="0"/>
    <xf numFmtId="0" fontId="43" fillId="34" borderId="44" applyNumberFormat="0" applyAlignment="0" applyProtection="0"/>
    <xf numFmtId="0" fontId="29" fillId="0" borderId="47" applyNumberFormat="0" applyFill="0" applyAlignment="0" applyProtection="0"/>
    <xf numFmtId="0" fontId="29" fillId="0" borderId="47" applyNumberFormat="0" applyFill="0" applyAlignment="0" applyProtection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16" fillId="41" borderId="46" applyNumberFormat="0" applyFont="0" applyAlignment="0" applyProtection="0"/>
    <xf numFmtId="0" fontId="16" fillId="41" borderId="46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0" fillId="34" borderId="61" applyNumberFormat="0" applyAlignment="0" applyProtection="0"/>
    <xf numFmtId="0" fontId="19" fillId="21" borderId="61" applyNumberFormat="0" applyAlignment="0" applyProtection="0"/>
    <xf numFmtId="0" fontId="19" fillId="21" borderId="61" applyNumberFormat="0" applyAlignment="0" applyProtection="0"/>
    <xf numFmtId="0" fontId="42" fillId="21" borderId="61" applyNumberFormat="0" applyAlignment="0" applyProtection="0"/>
    <xf numFmtId="0" fontId="20" fillId="34" borderId="62" applyNumberFormat="0" applyAlignment="0" applyProtection="0"/>
    <xf numFmtId="0" fontId="20" fillId="34" borderId="62" applyNumberFormat="0" applyAlignment="0" applyProtection="0"/>
    <xf numFmtId="0" fontId="43" fillId="34" borderId="62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1" applyNumberFormat="0" applyAlignment="0" applyProtection="0"/>
    <xf numFmtId="10" fontId="47" fillId="37" borderId="55" applyNumberFormat="0" applyBorder="0" applyAlignment="0" applyProtection="0"/>
    <xf numFmtId="0" fontId="16" fillId="41" borderId="64" applyNumberFormat="0" applyFont="0" applyAlignment="0" applyProtection="0"/>
    <xf numFmtId="0" fontId="28" fillId="34" borderId="61" applyNumberFormat="0" applyAlignment="0" applyProtection="0"/>
    <xf numFmtId="0" fontId="28" fillId="34" borderId="61" applyNumberFormat="0" applyAlignment="0" applyProtection="0"/>
    <xf numFmtId="0" fontId="40" fillId="34" borderId="61" applyNumberFormat="0" applyAlignment="0" applyProtection="0"/>
    <xf numFmtId="0" fontId="43" fillId="34" borderId="62" applyNumberFormat="0" applyAlignment="0" applyProtection="0"/>
    <xf numFmtId="0" fontId="29" fillId="0" borderId="65" applyNumberFormat="0" applyFill="0" applyAlignment="0" applyProtection="0"/>
    <xf numFmtId="0" fontId="29" fillId="0" borderId="65" applyNumberFormat="0" applyFill="0" applyAlignment="0" applyProtection="0"/>
    <xf numFmtId="0" fontId="55" fillId="0" borderId="65" applyNumberFormat="0" applyFill="0" applyAlignment="0" applyProtection="0"/>
    <xf numFmtId="0" fontId="55" fillId="0" borderId="65" applyNumberFormat="0" applyFill="0" applyAlignment="0" applyProtection="0"/>
    <xf numFmtId="0" fontId="16" fillId="41" borderId="64" applyNumberFormat="0" applyFont="0" applyAlignment="0" applyProtection="0"/>
    <xf numFmtId="0" fontId="16" fillId="41" borderId="64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4" borderId="67" applyNumberFormat="0" applyAlignment="0" applyProtection="0"/>
    <xf numFmtId="0" fontId="19" fillId="21" borderId="67" applyNumberFormat="0" applyAlignment="0" applyProtection="0"/>
    <xf numFmtId="0" fontId="19" fillId="21" borderId="67" applyNumberFormat="0" applyAlignment="0" applyProtection="0"/>
    <xf numFmtId="0" fontId="42" fillId="21" borderId="67" applyNumberFormat="0" applyAlignment="0" applyProtection="0"/>
    <xf numFmtId="0" fontId="20" fillId="34" borderId="68" applyNumberFormat="0" applyAlignment="0" applyProtection="0"/>
    <xf numFmtId="0" fontId="20" fillId="34" borderId="68" applyNumberFormat="0" applyAlignment="0" applyProtection="0"/>
    <xf numFmtId="0" fontId="43" fillId="34" borderId="68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7" applyNumberFormat="0" applyAlignment="0" applyProtection="0"/>
    <xf numFmtId="10" fontId="47" fillId="37" borderId="66" applyNumberFormat="0" applyBorder="0" applyAlignment="0" applyProtection="0"/>
    <xf numFmtId="0" fontId="16" fillId="41" borderId="69" applyNumberFormat="0" applyFont="0" applyAlignment="0" applyProtection="0"/>
    <xf numFmtId="0" fontId="28" fillId="34" borderId="67" applyNumberFormat="0" applyAlignment="0" applyProtection="0"/>
    <xf numFmtId="0" fontId="28" fillId="34" borderId="67" applyNumberFormat="0" applyAlignment="0" applyProtection="0"/>
    <xf numFmtId="0" fontId="40" fillId="34" borderId="67" applyNumberFormat="0" applyAlignment="0" applyProtection="0"/>
    <xf numFmtId="0" fontId="43" fillId="34" borderId="68" applyNumberFormat="0" applyAlignment="0" applyProtection="0"/>
    <xf numFmtId="0" fontId="29" fillId="0" borderId="70" applyNumberFormat="0" applyFill="0" applyAlignment="0" applyProtection="0"/>
    <xf numFmtId="0" fontId="29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16" fillId="41" borderId="69" applyNumberFormat="0" applyFont="0" applyAlignment="0" applyProtection="0"/>
    <xf numFmtId="0" fontId="16" fillId="41" borderId="6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5" fillId="0" borderId="0"/>
    <xf numFmtId="0" fontId="42" fillId="21" borderId="67" applyNumberFormat="0" applyAlignment="0" applyProtection="0"/>
    <xf numFmtId="10" fontId="47" fillId="37" borderId="71" applyNumberFormat="0" applyBorder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0" fillId="34" borderId="84" applyNumberFormat="0" applyAlignment="0" applyProtection="0"/>
    <xf numFmtId="0" fontId="19" fillId="21" borderId="84" applyNumberFormat="0" applyAlignment="0" applyProtection="0"/>
    <xf numFmtId="0" fontId="19" fillId="21" borderId="84" applyNumberFormat="0" applyAlignment="0" applyProtection="0"/>
    <xf numFmtId="0" fontId="42" fillId="21" borderId="84" applyNumberFormat="0" applyAlignment="0" applyProtection="0"/>
    <xf numFmtId="0" fontId="20" fillId="34" borderId="85" applyNumberFormat="0" applyAlignment="0" applyProtection="0"/>
    <xf numFmtId="0" fontId="20" fillId="34" borderId="85" applyNumberFormat="0" applyAlignment="0" applyProtection="0"/>
    <xf numFmtId="0" fontId="43" fillId="34" borderId="85" applyNumberFormat="0" applyAlignment="0" applyProtection="0"/>
    <xf numFmtId="0" fontId="44" fillId="0" borderId="86" applyNumberFormat="0" applyFill="0" applyProtection="0">
      <alignment horizontal="left" vertical="top" wrapText="1"/>
    </xf>
    <xf numFmtId="0" fontId="44" fillId="0" borderId="86" applyNumberFormat="0" applyFill="0" applyProtection="0">
      <alignment horizontal="right" vertical="top" wrapText="1"/>
    </xf>
    <xf numFmtId="0" fontId="44" fillId="0" borderId="86" applyNumberFormat="0" applyFill="0" applyProtection="0">
      <alignment horizontal="center" vertical="top" wrapText="1"/>
    </xf>
    <xf numFmtId="0" fontId="42" fillId="21" borderId="84" applyNumberFormat="0" applyAlignment="0" applyProtection="0"/>
    <xf numFmtId="10" fontId="47" fillId="37" borderId="66" applyNumberFormat="0" applyBorder="0" applyAlignment="0" applyProtection="0"/>
    <xf numFmtId="0" fontId="16" fillId="41" borderId="87" applyNumberFormat="0" applyFont="0" applyAlignment="0" applyProtection="0"/>
    <xf numFmtId="0" fontId="28" fillId="34" borderId="84" applyNumberFormat="0" applyAlignment="0" applyProtection="0"/>
    <xf numFmtId="0" fontId="28" fillId="34" borderId="84" applyNumberFormat="0" applyAlignment="0" applyProtection="0"/>
    <xf numFmtId="0" fontId="40" fillId="34" borderId="84" applyNumberFormat="0" applyAlignment="0" applyProtection="0"/>
    <xf numFmtId="0" fontId="43" fillId="34" borderId="85" applyNumberFormat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55" fillId="0" borderId="88" applyNumberFormat="0" applyFill="0" applyAlignment="0" applyProtection="0"/>
    <xf numFmtId="0" fontId="55" fillId="0" borderId="88" applyNumberFormat="0" applyFill="0" applyAlignment="0" applyProtection="0"/>
    <xf numFmtId="0" fontId="16" fillId="41" borderId="87" applyNumberFormat="0" applyFont="0" applyAlignment="0" applyProtection="0"/>
    <xf numFmtId="0" fontId="16" fillId="41" borderId="87" applyNumberFormat="0" applyFont="0" applyAlignment="0" applyProtection="0"/>
    <xf numFmtId="0" fontId="40" fillId="34" borderId="84" applyNumberFormat="0" applyAlignment="0" applyProtection="0"/>
    <xf numFmtId="0" fontId="19" fillId="21" borderId="84" applyNumberFormat="0" applyAlignment="0" applyProtection="0"/>
    <xf numFmtId="0" fontId="19" fillId="21" borderId="84" applyNumberFormat="0" applyAlignment="0" applyProtection="0"/>
    <xf numFmtId="0" fontId="42" fillId="21" borderId="84" applyNumberFormat="0" applyAlignment="0" applyProtection="0"/>
    <xf numFmtId="0" fontId="20" fillId="34" borderId="85" applyNumberFormat="0" applyAlignment="0" applyProtection="0"/>
    <xf numFmtId="0" fontId="20" fillId="34" borderId="85" applyNumberFormat="0" applyAlignment="0" applyProtection="0"/>
    <xf numFmtId="0" fontId="43" fillId="34" borderId="85" applyNumberFormat="0" applyAlignment="0" applyProtection="0"/>
    <xf numFmtId="0" fontId="44" fillId="0" borderId="86" applyNumberFormat="0" applyFill="0" applyProtection="0">
      <alignment horizontal="left" vertical="top" wrapText="1"/>
    </xf>
    <xf numFmtId="0" fontId="44" fillId="0" borderId="86" applyNumberFormat="0" applyFill="0" applyProtection="0">
      <alignment horizontal="right" vertical="top" wrapText="1"/>
    </xf>
    <xf numFmtId="0" fontId="44" fillId="0" borderId="86" applyNumberFormat="0" applyFill="0" applyProtection="0">
      <alignment horizontal="center" vertical="top" wrapText="1"/>
    </xf>
    <xf numFmtId="0" fontId="42" fillId="21" borderId="84" applyNumberFormat="0" applyAlignment="0" applyProtection="0"/>
    <xf numFmtId="0" fontId="16" fillId="41" borderId="87" applyNumberFormat="0" applyFont="0" applyAlignment="0" applyProtection="0"/>
    <xf numFmtId="0" fontId="28" fillId="34" borderId="84" applyNumberFormat="0" applyAlignment="0" applyProtection="0"/>
    <xf numFmtId="0" fontId="28" fillId="34" borderId="84" applyNumberFormat="0" applyAlignment="0" applyProtection="0"/>
    <xf numFmtId="0" fontId="40" fillId="34" borderId="84" applyNumberFormat="0" applyAlignment="0" applyProtection="0"/>
    <xf numFmtId="0" fontId="43" fillId="34" borderId="85" applyNumberFormat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55" fillId="0" borderId="88" applyNumberFormat="0" applyFill="0" applyAlignment="0" applyProtection="0"/>
    <xf numFmtId="0" fontId="55" fillId="0" borderId="88" applyNumberFormat="0" applyFill="0" applyAlignment="0" applyProtection="0"/>
    <xf numFmtId="0" fontId="16" fillId="41" borderId="87" applyNumberFormat="0" applyFont="0" applyAlignment="0" applyProtection="0"/>
    <xf numFmtId="0" fontId="16" fillId="41" borderId="87" applyNumberFormat="0" applyFont="0" applyAlignment="0" applyProtection="0"/>
    <xf numFmtId="0" fontId="1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2" borderId="0" xfId="0" applyFont="1" applyFill="1"/>
    <xf numFmtId="0" fontId="3" fillId="12" borderId="0" xfId="0" applyFont="1" applyFill="1"/>
    <xf numFmtId="0" fontId="3" fillId="13" borderId="0" xfId="0" applyFont="1" applyFill="1"/>
    <xf numFmtId="0" fontId="0" fillId="0" borderId="0" xfId="0"/>
    <xf numFmtId="0" fontId="3" fillId="0" borderId="0" xfId="0" applyFont="1"/>
    <xf numFmtId="164" fontId="4" fillId="0" borderId="0" xfId="2" applyNumberFormat="1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49" fontId="14" fillId="0" borderId="0" xfId="2" applyNumberFormat="1"/>
    <xf numFmtId="0" fontId="14" fillId="0" borderId="0" xfId="2"/>
    <xf numFmtId="0" fontId="6" fillId="0" borderId="0" xfId="225" applyFont="1"/>
    <xf numFmtId="0" fontId="64" fillId="0" borderId="0" xfId="225" applyFont="1" applyAlignment="1">
      <alignment horizontal="center" vertical="center" wrapText="1"/>
    </xf>
    <xf numFmtId="0" fontId="64" fillId="0" borderId="0" xfId="225" applyFont="1" applyAlignment="1">
      <alignment horizontal="left" vertical="center" wrapText="1"/>
    </xf>
    <xf numFmtId="0" fontId="6" fillId="0" borderId="0" xfId="225" applyFont="1" applyAlignment="1">
      <alignment horizontal="center" vertical="center" wrapText="1"/>
    </xf>
    <xf numFmtId="44" fontId="66" fillId="0" borderId="0" xfId="354" applyFont="1"/>
    <xf numFmtId="173" fontId="6" fillId="0" borderId="0" xfId="225" applyNumberFormat="1" applyFont="1"/>
    <xf numFmtId="2" fontId="6" fillId="0" borderId="0" xfId="225" applyNumberFormat="1" applyFont="1"/>
    <xf numFmtId="0" fontId="2" fillId="0" borderId="10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4" borderId="0" xfId="0" quotePrefix="1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4" fontId="5" fillId="14" borderId="40" xfId="380" applyFont="1" applyFill="1" applyBorder="1" applyAlignment="1">
      <alignment horizontal="center" vertical="center" wrapText="1"/>
    </xf>
    <xf numFmtId="44" fontId="14" fillId="0" borderId="0" xfId="380" applyFont="1"/>
    <xf numFmtId="44" fontId="5" fillId="14" borderId="39" xfId="380" applyFont="1" applyFill="1" applyBorder="1" applyAlignment="1">
      <alignment horizontal="center" vertical="center" wrapText="1"/>
    </xf>
    <xf numFmtId="0" fontId="6" fillId="14" borderId="41" xfId="225" applyFont="1" applyFill="1" applyBorder="1" applyAlignment="1">
      <alignment horizontal="center" vertical="center" wrapText="1"/>
    </xf>
    <xf numFmtId="0" fontId="5" fillId="14" borderId="39" xfId="152" applyFont="1" applyFill="1" applyBorder="1" applyAlignment="1">
      <alignment horizontal="left" vertical="center" wrapText="1"/>
    </xf>
    <xf numFmtId="0" fontId="5" fillId="14" borderId="39" xfId="152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41" xfId="225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horizontal="left" vertical="center" wrapText="1"/>
    </xf>
    <xf numFmtId="0" fontId="0" fillId="0" borderId="0" xfId="0"/>
    <xf numFmtId="0" fontId="6" fillId="0" borderId="0" xfId="225" applyFont="1"/>
    <xf numFmtId="49" fontId="8" fillId="0" borderId="48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 wrapText="1"/>
    </xf>
    <xf numFmtId="49" fontId="8" fillId="0" borderId="49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/>
    </xf>
    <xf numFmtId="44" fontId="8" fillId="0" borderId="49" xfId="380" applyFont="1" applyFill="1" applyBorder="1" applyAlignment="1">
      <alignment horizontal="center" vertical="center"/>
    </xf>
    <xf numFmtId="165" fontId="8" fillId="0" borderId="50" xfId="2" applyNumberFormat="1" applyFont="1" applyFill="1" applyBorder="1" applyAlignment="1">
      <alignment horizontal="center" vertical="center"/>
    </xf>
    <xf numFmtId="44" fontId="13" fillId="15" borderId="6" xfId="380" applyFont="1" applyFill="1" applyBorder="1" applyAlignment="1">
      <alignment horizontal="center" vertical="center"/>
    </xf>
    <xf numFmtId="44" fontId="13" fillId="15" borderId="40" xfId="380" applyFont="1" applyFill="1" applyBorder="1" applyAlignment="1">
      <alignment horizontal="center" vertical="center"/>
    </xf>
    <xf numFmtId="0" fontId="5" fillId="15" borderId="41" xfId="225" applyFont="1" applyFill="1" applyBorder="1" applyAlignment="1">
      <alignment horizontal="center" vertical="center" wrapText="1"/>
    </xf>
    <xf numFmtId="0" fontId="13" fillId="15" borderId="39" xfId="152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vertical="center" wrapText="1"/>
    </xf>
    <xf numFmtId="0" fontId="13" fillId="15" borderId="39" xfId="0" applyFont="1" applyFill="1" applyBorder="1" applyAlignment="1">
      <alignment horizontal="center" vertical="center" wrapText="1"/>
    </xf>
    <xf numFmtId="44" fontId="13" fillId="15" borderId="39" xfId="380" applyFont="1" applyFill="1" applyBorder="1" applyAlignment="1">
      <alignment horizontal="center" vertical="center" wrapText="1"/>
    </xf>
    <xf numFmtId="0" fontId="6" fillId="15" borderId="4" xfId="225" applyFont="1" applyFill="1" applyBorder="1" applyAlignment="1">
      <alignment horizontal="center" vertical="center" wrapText="1"/>
    </xf>
    <xf numFmtId="0" fontId="13" fillId="15" borderId="5" xfId="152" applyFont="1" applyFill="1" applyBorder="1" applyAlignment="1">
      <alignment horizontal="center" vertical="center" wrapText="1"/>
    </xf>
    <xf numFmtId="49" fontId="13" fillId="15" borderId="5" xfId="0" applyNumberFormat="1" applyFont="1" applyFill="1" applyBorder="1" applyAlignment="1">
      <alignment vertical="center" wrapText="1"/>
    </xf>
    <xf numFmtId="0" fontId="13" fillId="15" borderId="5" xfId="0" applyFont="1" applyFill="1" applyBorder="1" applyAlignment="1">
      <alignment horizontal="center" vertical="center" wrapText="1"/>
    </xf>
    <xf numFmtId="44" fontId="13" fillId="15" borderId="5" xfId="380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10" fillId="0" borderId="56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0" fontId="63" fillId="0" borderId="60" xfId="225" applyFont="1" applyBorder="1" applyAlignment="1">
      <alignment horizontal="center" vertical="center" wrapText="1"/>
    </xf>
    <xf numFmtId="0" fontId="64" fillId="0" borderId="55" xfId="225" applyFont="1" applyBorder="1" applyAlignment="1">
      <alignment horizontal="left" vertical="center" wrapText="1"/>
    </xf>
    <xf numFmtId="44" fontId="64" fillId="0" borderId="54" xfId="380" applyFont="1" applyBorder="1" applyAlignment="1">
      <alignment horizontal="left" vertical="center" wrapText="1"/>
    </xf>
    <xf numFmtId="0" fontId="65" fillId="0" borderId="55" xfId="225" applyFont="1" applyBorder="1" applyAlignment="1">
      <alignment horizontal="left" vertical="center" wrapText="1"/>
    </xf>
    <xf numFmtId="44" fontId="65" fillId="0" borderId="54" xfId="380" applyFont="1" applyBorder="1" applyAlignment="1">
      <alignment horizontal="left" vertical="center" wrapText="1"/>
    </xf>
    <xf numFmtId="0" fontId="63" fillId="0" borderId="42" xfId="225" applyFont="1" applyBorder="1" applyAlignment="1">
      <alignment horizontal="center" vertical="center" wrapText="1"/>
    </xf>
    <xf numFmtId="0" fontId="64" fillId="0" borderId="52" xfId="225" applyFont="1" applyBorder="1" applyAlignment="1">
      <alignment horizontal="left" vertical="center" wrapText="1"/>
    </xf>
    <xf numFmtId="44" fontId="64" fillId="0" borderId="57" xfId="380" applyFont="1" applyBorder="1" applyAlignment="1">
      <alignment horizontal="left" vertical="center" wrapText="1"/>
    </xf>
    <xf numFmtId="0" fontId="62" fillId="0" borderId="32" xfId="225" applyFont="1" applyBorder="1" applyAlignment="1">
      <alignment horizontal="right" vertical="center" wrapText="1"/>
    </xf>
    <xf numFmtId="0" fontId="67" fillId="0" borderId="32" xfId="225" applyFont="1" applyBorder="1" applyAlignment="1">
      <alignment horizontal="right" vertical="center" wrapText="1"/>
    </xf>
    <xf numFmtId="0" fontId="69" fillId="0" borderId="32" xfId="225" applyFont="1" applyBorder="1" applyAlignment="1">
      <alignment horizontal="right" vertical="center" wrapText="1"/>
    </xf>
    <xf numFmtId="44" fontId="13" fillId="14" borderId="40" xfId="380" applyFont="1" applyFill="1" applyBorder="1" applyAlignment="1">
      <alignment horizontal="center" vertical="center" wrapText="1"/>
    </xf>
    <xf numFmtId="2" fontId="8" fillId="0" borderId="49" xfId="226" applyNumberFormat="1" applyFont="1" applyBorder="1" applyAlignment="1">
      <alignment horizontal="center" vertical="center"/>
    </xf>
    <xf numFmtId="2" fontId="13" fillId="15" borderId="5" xfId="0" applyNumberFormat="1" applyFont="1" applyFill="1" applyBorder="1" applyAlignment="1">
      <alignment horizontal="center" vertical="center" wrapText="1"/>
    </xf>
    <xf numFmtId="2" fontId="5" fillId="14" borderId="39" xfId="0" applyNumberFormat="1" applyFont="1" applyFill="1" applyBorder="1" applyAlignment="1">
      <alignment horizontal="center" vertical="center" wrapText="1"/>
    </xf>
    <xf numFmtId="2" fontId="13" fillId="15" borderId="39" xfId="0" applyNumberFormat="1" applyFont="1" applyFill="1" applyBorder="1" applyAlignment="1">
      <alignment horizontal="center" vertical="center" wrapText="1"/>
    </xf>
    <xf numFmtId="0" fontId="5" fillId="14" borderId="71" xfId="0" applyFont="1" applyFill="1" applyBorder="1" applyAlignment="1">
      <alignment horizontal="center" vertical="center" wrapText="1"/>
    </xf>
    <xf numFmtId="49" fontId="5" fillId="14" borderId="71" xfId="0" applyNumberFormat="1" applyFont="1" applyFill="1" applyBorder="1" applyAlignment="1">
      <alignment vertical="center" wrapText="1"/>
    </xf>
    <xf numFmtId="4" fontId="5" fillId="14" borderId="71" xfId="0" applyNumberFormat="1" applyFont="1" applyFill="1" applyBorder="1" applyAlignment="1">
      <alignment horizontal="center" vertical="center" wrapText="1"/>
    </xf>
    <xf numFmtId="44" fontId="5" fillId="14" borderId="71" xfId="380" applyFont="1" applyFill="1" applyBorder="1" applyAlignment="1">
      <alignment horizontal="center" vertical="center" wrapText="1"/>
    </xf>
    <xf numFmtId="0" fontId="5" fillId="0" borderId="41" xfId="225" applyFont="1" applyFill="1" applyBorder="1" applyAlignment="1">
      <alignment horizontal="center" vertical="center" wrapText="1"/>
    </xf>
    <xf numFmtId="0" fontId="5" fillId="0" borderId="39" xfId="152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4" fontId="5" fillId="0" borderId="39" xfId="380" applyFont="1" applyFill="1" applyBorder="1" applyAlignment="1">
      <alignment horizontal="center" vertical="center" wrapText="1"/>
    </xf>
    <xf numFmtId="44" fontId="5" fillId="0" borderId="40" xfId="38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60" xfId="225" applyFont="1" applyFill="1" applyBorder="1" applyAlignment="1">
      <alignment horizontal="center" vertical="center" wrapText="1"/>
    </xf>
    <xf numFmtId="0" fontId="5" fillId="0" borderId="71" xfId="152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44" fontId="5" fillId="0" borderId="71" xfId="38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44" fontId="5" fillId="0" borderId="51" xfId="380" applyFont="1" applyFill="1" applyBorder="1" applyAlignment="1">
      <alignment horizontal="center" vertical="center" wrapText="1"/>
    </xf>
    <xf numFmtId="44" fontId="5" fillId="0" borderId="53" xfId="380" applyFont="1" applyFill="1" applyBorder="1" applyAlignment="1">
      <alignment horizontal="center" vertical="center" wrapText="1"/>
    </xf>
    <xf numFmtId="0" fontId="60" fillId="0" borderId="39" xfId="152" applyFont="1" applyFill="1" applyBorder="1" applyAlignment="1">
      <alignment horizontal="center" vertical="center" wrapText="1"/>
    </xf>
    <xf numFmtId="2" fontId="5" fillId="0" borderId="39" xfId="152" applyNumberFormat="1" applyFont="1" applyFill="1" applyBorder="1" applyAlignment="1">
      <alignment horizontal="center" vertical="center" wrapText="1"/>
    </xf>
    <xf numFmtId="0" fontId="60" fillId="0" borderId="71" xfId="152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44" fontId="5" fillId="0" borderId="39" xfId="38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vertical="center" wrapText="1"/>
    </xf>
    <xf numFmtId="44" fontId="5" fillId="0" borderId="72" xfId="380" applyFont="1" applyFill="1" applyBorder="1" applyAlignment="1">
      <alignment horizontal="center" vertical="center" wrapText="1"/>
    </xf>
    <xf numFmtId="0" fontId="61" fillId="0" borderId="39" xfId="152" applyFont="1" applyFill="1" applyBorder="1" applyAlignment="1">
      <alignment horizontal="center" vertical="center" wrapText="1"/>
    </xf>
    <xf numFmtId="44" fontId="5" fillId="0" borderId="39" xfId="380" applyFont="1" applyFill="1" applyBorder="1"/>
    <xf numFmtId="44" fontId="5" fillId="0" borderId="39" xfId="380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60" fillId="0" borderId="66" xfId="152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4" fontId="5" fillId="0" borderId="66" xfId="380" applyFont="1" applyFill="1" applyBorder="1" applyAlignment="1">
      <alignment horizontal="center" vertical="center" wrapText="1"/>
    </xf>
    <xf numFmtId="0" fontId="71" fillId="36" borderId="60" xfId="0" applyFont="1" applyFill="1" applyBorder="1" applyAlignment="1">
      <alignment horizontal="center" vertical="center" wrapText="1"/>
    </xf>
    <xf numFmtId="0" fontId="71" fillId="36" borderId="71" xfId="0" applyFont="1" applyFill="1" applyBorder="1" applyAlignment="1">
      <alignment horizontal="center" vertical="center" wrapText="1"/>
    </xf>
    <xf numFmtId="49" fontId="71" fillId="36" borderId="71" xfId="0" applyNumberFormat="1" applyFont="1" applyFill="1" applyBorder="1" applyAlignment="1">
      <alignment vertical="center" wrapText="1"/>
    </xf>
    <xf numFmtId="4" fontId="71" fillId="36" borderId="71" xfId="0" applyNumberFormat="1" applyFont="1" applyFill="1" applyBorder="1" applyAlignment="1">
      <alignment horizontal="center" vertical="center" wrapText="1"/>
    </xf>
    <xf numFmtId="4" fontId="71" fillId="36" borderId="72" xfId="0" applyNumberFormat="1" applyFont="1" applyFill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horizontal="left" vertical="center" wrapText="1"/>
    </xf>
    <xf numFmtId="4" fontId="72" fillId="0" borderId="71" xfId="0" applyNumberFormat="1" applyFont="1" applyBorder="1" applyAlignment="1">
      <alignment horizontal="center" vertical="center" wrapText="1"/>
    </xf>
    <xf numFmtId="4" fontId="72" fillId="0" borderId="72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vertical="center" wrapText="1"/>
    </xf>
    <xf numFmtId="49" fontId="72" fillId="0" borderId="71" xfId="0" applyNumberFormat="1" applyFont="1" applyBorder="1" applyAlignment="1">
      <alignment vertical="center" wrapText="1"/>
    </xf>
    <xf numFmtId="0" fontId="72" fillId="0" borderId="71" xfId="0" applyFont="1" applyBorder="1" applyAlignment="1">
      <alignment vertical="center"/>
    </xf>
    <xf numFmtId="4" fontId="72" fillId="0" borderId="0" xfId="0" applyNumberFormat="1" applyFont="1" applyAlignment="1">
      <alignment horizontal="center" vertical="center" wrapText="1"/>
    </xf>
    <xf numFmtId="49" fontId="74" fillId="0" borderId="71" xfId="0" applyNumberFormat="1" applyFont="1" applyBorder="1" applyAlignment="1">
      <alignment horizontal="left" vertical="center" wrapText="1"/>
    </xf>
    <xf numFmtId="0" fontId="5" fillId="3" borderId="0" xfId="1" applyFont="1" applyFill="1" applyAlignment="1">
      <alignment horizontal="center" vertical="center"/>
    </xf>
    <xf numFmtId="164" fontId="5" fillId="3" borderId="71" xfId="1" applyNumberFormat="1" applyFont="1" applyFill="1" applyBorder="1" applyAlignment="1">
      <alignment horizontal="center" vertical="center"/>
    </xf>
    <xf numFmtId="0" fontId="5" fillId="3" borderId="71" xfId="1" applyFont="1" applyFill="1" applyBorder="1" applyAlignment="1">
      <alignment horizontal="center" vertical="center"/>
    </xf>
    <xf numFmtId="0" fontId="6" fillId="3" borderId="0" xfId="1" applyFont="1" applyFill="1"/>
    <xf numFmtId="164" fontId="4" fillId="3" borderId="0" xfId="526" applyNumberFormat="1" applyFont="1" applyFill="1" applyAlignment="1">
      <alignment horizontal="center" vertical="center"/>
    </xf>
    <xf numFmtId="164" fontId="4" fillId="3" borderId="0" xfId="526" applyNumberFormat="1" applyFont="1" applyFill="1" applyAlignment="1">
      <alignment vertical="center"/>
    </xf>
    <xf numFmtId="164" fontId="4" fillId="3" borderId="0" xfId="526" applyNumberFormat="1" applyFont="1" applyFill="1" applyAlignment="1">
      <alignment vertical="center" wrapText="1"/>
    </xf>
    <xf numFmtId="164" fontId="4" fillId="42" borderId="0" xfId="526" applyNumberFormat="1" applyFont="1" applyFill="1" applyAlignment="1">
      <alignment horizontal="left" vertical="center"/>
    </xf>
    <xf numFmtId="164" fontId="4" fillId="42" borderId="0" xfId="526" applyNumberFormat="1" applyFont="1" applyFill="1" applyAlignment="1">
      <alignment horizontal="center" vertical="center"/>
    </xf>
    <xf numFmtId="0" fontId="5" fillId="42" borderId="0" xfId="1" applyFont="1" applyFill="1" applyAlignment="1">
      <alignment horizontal="center" vertical="center"/>
    </xf>
    <xf numFmtId="164" fontId="4" fillId="42" borderId="0" xfId="526" applyNumberFormat="1" applyFont="1" applyFill="1" applyAlignment="1">
      <alignment vertical="center"/>
    </xf>
    <xf numFmtId="164" fontId="4" fillId="42" borderId="0" xfId="526" applyNumberFormat="1" applyFont="1" applyFill="1" applyAlignment="1">
      <alignment vertical="center" wrapText="1"/>
    </xf>
    <xf numFmtId="164" fontId="76" fillId="3" borderId="0" xfId="526" applyNumberFormat="1" applyFont="1" applyFill="1" applyAlignment="1">
      <alignment vertical="center"/>
    </xf>
    <xf numFmtId="0" fontId="1" fillId="3" borderId="0" xfId="526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4" fontId="0" fillId="0" borderId="0" xfId="0" applyNumberFormat="1"/>
    <xf numFmtId="2" fontId="8" fillId="0" borderId="49" xfId="380" applyNumberFormat="1" applyFont="1" applyFill="1" applyBorder="1" applyAlignment="1">
      <alignment horizontal="center" vertical="center"/>
    </xf>
    <xf numFmtId="2" fontId="79" fillId="0" borderId="0" xfId="0" applyNumberFormat="1" applyFont="1" applyAlignment="1">
      <alignment horizontal="center"/>
    </xf>
    <xf numFmtId="2" fontId="0" fillId="0" borderId="0" xfId="0" applyNumberFormat="1"/>
    <xf numFmtId="2" fontId="8" fillId="0" borderId="50" xfId="2" applyNumberFormat="1" applyFont="1" applyFill="1" applyBorder="1" applyAlignment="1">
      <alignment horizontal="center" vertical="center"/>
    </xf>
    <xf numFmtId="2" fontId="77" fillId="36" borderId="72" xfId="0" applyNumberFormat="1" applyFont="1" applyFill="1" applyBorder="1" applyAlignment="1">
      <alignment horizontal="center" vertical="center" wrapText="1"/>
    </xf>
    <xf numFmtId="2" fontId="78" fillId="0" borderId="72" xfId="0" applyNumberFormat="1" applyFont="1" applyBorder="1" applyAlignment="1">
      <alignment horizontal="center" vertical="center" wrapText="1"/>
    </xf>
    <xf numFmtId="2" fontId="78" fillId="14" borderId="72" xfId="0" applyNumberFormat="1" applyFont="1" applyFill="1" applyBorder="1" applyAlignment="1">
      <alignment horizontal="center" vertical="center" wrapText="1"/>
    </xf>
    <xf numFmtId="0" fontId="64" fillId="0" borderId="71" xfId="225" applyFont="1" applyBorder="1" applyAlignment="1">
      <alignment horizontal="left" vertical="center" wrapText="1"/>
    </xf>
    <xf numFmtId="44" fontId="64" fillId="0" borderId="72" xfId="38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49" fontId="72" fillId="0" borderId="0" xfId="0" applyNumberFormat="1" applyFont="1" applyAlignment="1">
      <alignment vertical="center" wrapText="1"/>
    </xf>
    <xf numFmtId="4" fontId="71" fillId="0" borderId="30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4" fontId="74" fillId="0" borderId="71" xfId="0" applyNumberFormat="1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49" fontId="74" fillId="0" borderId="71" xfId="0" applyNumberFormat="1" applyFont="1" applyBorder="1" applyAlignment="1">
      <alignment vertical="center" wrapText="1"/>
    </xf>
    <xf numFmtId="0" fontId="74" fillId="0" borderId="71" xfId="15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4" fontId="73" fillId="36" borderId="71" xfId="0" applyNumberFormat="1" applyFont="1" applyFill="1" applyBorder="1" applyAlignment="1">
      <alignment horizontal="center" vertical="center" wrapText="1"/>
    </xf>
    <xf numFmtId="0" fontId="73" fillId="36" borderId="71" xfId="0" applyFont="1" applyFill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vertical="center" wrapText="1"/>
    </xf>
    <xf numFmtId="0" fontId="73" fillId="36" borderId="71" xfId="150" applyFont="1" applyFill="1" applyBorder="1" applyAlignment="1">
      <alignment horizontal="center" vertical="center" wrapText="1"/>
    </xf>
    <xf numFmtId="0" fontId="74" fillId="36" borderId="60" xfId="0" applyFont="1" applyFill="1" applyBorder="1" applyAlignment="1">
      <alignment horizontal="center" vertical="center" wrapText="1"/>
    </xf>
    <xf numFmtId="4" fontId="73" fillId="0" borderId="71" xfId="0" applyNumberFormat="1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vertical="center" wrapText="1"/>
    </xf>
    <xf numFmtId="0" fontId="73" fillId="0" borderId="71" xfId="150" applyFont="1" applyBorder="1" applyAlignment="1">
      <alignment horizontal="center" vertical="center" wrapText="1"/>
    </xf>
    <xf numFmtId="49" fontId="74" fillId="0" borderId="71" xfId="0" quotePrefix="1" applyNumberFormat="1" applyFont="1" applyBorder="1" applyAlignment="1">
      <alignment vertical="center" wrapText="1"/>
    </xf>
    <xf numFmtId="2" fontId="74" fillId="0" borderId="71" xfId="150" applyNumberFormat="1" applyFont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horizontal="left" vertical="center" wrapText="1"/>
    </xf>
    <xf numFmtId="0" fontId="73" fillId="36" borderId="60" xfId="15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176" fontId="81" fillId="0" borderId="71" xfId="0" applyNumberFormat="1" applyFont="1" applyBorder="1" applyAlignment="1">
      <alignment horizontal="left" vertical="center" wrapText="1"/>
    </xf>
    <xf numFmtId="176" fontId="81" fillId="0" borderId="71" xfId="0" applyNumberFormat="1" applyFont="1" applyBorder="1" applyAlignment="1">
      <alignment horizontal="center" vertical="center" wrapText="1"/>
    </xf>
    <xf numFmtId="177" fontId="72" fillId="0" borderId="71" xfId="0" applyNumberFormat="1" applyFont="1" applyBorder="1" applyAlignment="1">
      <alignment horizontal="center" vertical="center" wrapText="1"/>
    </xf>
    <xf numFmtId="3" fontId="72" fillId="0" borderId="71" xfId="0" applyNumberFormat="1" applyFont="1" applyBorder="1" applyAlignment="1">
      <alignment horizontal="center" vertical="center" wrapText="1"/>
    </xf>
    <xf numFmtId="177" fontId="71" fillId="0" borderId="71" xfId="0" applyNumberFormat="1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82" fillId="0" borderId="77" xfId="0" applyFont="1" applyBorder="1" applyAlignment="1">
      <alignment horizontal="center" vertical="center" wrapText="1"/>
    </xf>
    <xf numFmtId="2" fontId="1" fillId="0" borderId="0" xfId="2" applyNumberFormat="1" applyFont="1"/>
    <xf numFmtId="49" fontId="72" fillId="0" borderId="80" xfId="0" applyNumberFormat="1" applyFont="1" applyBorder="1" applyAlignment="1">
      <alignment vertical="center" wrapText="1"/>
    </xf>
    <xf numFmtId="0" fontId="72" fillId="0" borderId="80" xfId="0" applyFont="1" applyBorder="1" applyAlignment="1">
      <alignment horizontal="center" vertical="center" wrapText="1"/>
    </xf>
    <xf numFmtId="0" fontId="84" fillId="43" borderId="60" xfId="0" applyFont="1" applyFill="1" applyBorder="1" applyAlignment="1">
      <alignment horizontal="center" vertical="center"/>
    </xf>
    <xf numFmtId="0" fontId="84" fillId="43" borderId="71" xfId="0" applyFont="1" applyFill="1" applyBorder="1" applyAlignment="1">
      <alignment horizontal="center" vertical="center"/>
    </xf>
    <xf numFmtId="0" fontId="84" fillId="43" borderId="71" xfId="0" applyFont="1" applyFill="1" applyBorder="1" applyAlignment="1">
      <alignment horizontal="right" vertical="center"/>
    </xf>
    <xf numFmtId="174" fontId="84" fillId="43" borderId="72" xfId="0" applyNumberFormat="1" applyFont="1" applyFill="1" applyBorder="1" applyAlignment="1">
      <alignment vertical="center" wrapText="1"/>
    </xf>
    <xf numFmtId="0" fontId="70" fillId="43" borderId="76" xfId="0" applyFont="1" applyFill="1" applyBorder="1" applyAlignment="1">
      <alignment horizontal="center" vertical="center"/>
    </xf>
    <xf numFmtId="174" fontId="70" fillId="43" borderId="80" xfId="0" applyNumberFormat="1" applyFont="1" applyFill="1" applyBorder="1" applyAlignment="1">
      <alignment horizontal="center" vertical="center"/>
    </xf>
    <xf numFmtId="174" fontId="70" fillId="43" borderId="72" xfId="0" applyNumberFormat="1" applyFont="1" applyFill="1" applyBorder="1" applyAlignment="1">
      <alignment horizontal="center" vertical="center"/>
    </xf>
    <xf numFmtId="174" fontId="70" fillId="43" borderId="72" xfId="0" applyNumberFormat="1" applyFont="1" applyFill="1" applyBorder="1" applyAlignment="1">
      <alignment horizontal="right" vertical="center"/>
    </xf>
    <xf numFmtId="0" fontId="70" fillId="43" borderId="71" xfId="0" applyFont="1" applyFill="1" applyBorder="1" applyAlignment="1">
      <alignment horizontal="center" vertical="center"/>
    </xf>
    <xf numFmtId="4" fontId="70" fillId="43" borderId="71" xfId="0" applyNumberFormat="1" applyFont="1" applyFill="1" applyBorder="1" applyAlignment="1">
      <alignment horizontal="center" vertical="center"/>
    </xf>
    <xf numFmtId="174" fontId="84" fillId="43" borderId="83" xfId="0" applyNumberFormat="1" applyFont="1" applyFill="1" applyBorder="1" applyAlignment="1">
      <alignment vertical="center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0" fontId="0" fillId="0" borderId="0" xfId="0"/>
    <xf numFmtId="0" fontId="72" fillId="0" borderId="0" xfId="0" applyFont="1" applyAlignment="1">
      <alignment vertical="center"/>
    </xf>
    <xf numFmtId="49" fontId="8" fillId="0" borderId="4" xfId="226" applyNumberFormat="1" applyFont="1" applyBorder="1" applyAlignment="1">
      <alignment horizontal="center" vertical="center"/>
    </xf>
    <xf numFmtId="0" fontId="8" fillId="0" borderId="5" xfId="226" applyFont="1" applyBorder="1" applyAlignment="1">
      <alignment horizontal="center" vertical="center" wrapText="1"/>
    </xf>
    <xf numFmtId="49" fontId="8" fillId="0" borderId="5" xfId="226" applyNumberFormat="1" applyFont="1" applyBorder="1" applyAlignment="1">
      <alignment horizontal="center" vertical="center"/>
    </xf>
    <xf numFmtId="0" fontId="8" fillId="0" borderId="5" xfId="226" applyFont="1" applyBorder="1" applyAlignment="1">
      <alignment horizontal="center" vertical="center"/>
    </xf>
    <xf numFmtId="2" fontId="8" fillId="0" borderId="5" xfId="226" applyNumberFormat="1" applyFont="1" applyBorder="1" applyAlignment="1">
      <alignment horizontal="center" vertical="center"/>
    </xf>
    <xf numFmtId="44" fontId="8" fillId="0" borderId="5" xfId="380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0" fontId="6" fillId="0" borderId="0" xfId="1" applyFont="1" applyFill="1"/>
    <xf numFmtId="0" fontId="14" fillId="0" borderId="0" xfId="2" applyFill="1"/>
    <xf numFmtId="165" fontId="72" fillId="0" borderId="71" xfId="0" applyNumberFormat="1" applyFont="1" applyBorder="1" applyAlignment="1">
      <alignment horizontal="center" vertical="center" wrapText="1"/>
    </xf>
    <xf numFmtId="175" fontId="72" fillId="0" borderId="71" xfId="0" applyNumberFormat="1" applyFont="1" applyBorder="1" applyAlignment="1">
      <alignment horizontal="center" vertical="center"/>
    </xf>
    <xf numFmtId="175" fontId="72" fillId="0" borderId="71" xfId="0" applyNumberFormat="1" applyFont="1" applyBorder="1" applyAlignment="1">
      <alignment horizontal="center" vertical="center" wrapText="1"/>
    </xf>
    <xf numFmtId="165" fontId="72" fillId="0" borderId="72" xfId="0" applyNumberFormat="1" applyFont="1" applyBorder="1" applyAlignment="1">
      <alignment horizontal="center" vertical="center" wrapText="1"/>
    </xf>
    <xf numFmtId="165" fontId="72" fillId="0" borderId="80" xfId="0" applyNumberFormat="1" applyFont="1" applyBorder="1" applyAlignment="1">
      <alignment horizontal="center" vertical="center" wrapText="1"/>
    </xf>
    <xf numFmtId="175" fontId="72" fillId="0" borderId="80" xfId="0" applyNumberFormat="1" applyFont="1" applyBorder="1" applyAlignment="1">
      <alignment horizontal="center" vertical="center" wrapText="1"/>
    </xf>
    <xf numFmtId="165" fontId="71" fillId="0" borderId="30" xfId="0" applyNumberFormat="1" applyFont="1" applyBorder="1" applyAlignment="1">
      <alignment horizontal="center" vertical="center" wrapText="1"/>
    </xf>
    <xf numFmtId="0" fontId="72" fillId="3" borderId="60" xfId="0" applyFont="1" applyFill="1" applyBorder="1" applyAlignment="1">
      <alignment horizontal="center" vertical="center" wrapText="1"/>
    </xf>
    <xf numFmtId="0" fontId="72" fillId="3" borderId="71" xfId="0" applyFont="1" applyFill="1" applyBorder="1" applyAlignment="1">
      <alignment horizontal="center" vertical="center" wrapText="1"/>
    </xf>
    <xf numFmtId="49" fontId="72" fillId="3" borderId="71" xfId="0" applyNumberFormat="1" applyFont="1" applyFill="1" applyBorder="1" applyAlignment="1">
      <alignment vertical="center" wrapText="1"/>
    </xf>
    <xf numFmtId="4" fontId="72" fillId="3" borderId="71" xfId="0" applyNumberFormat="1" applyFont="1" applyFill="1" applyBorder="1" applyAlignment="1">
      <alignment horizontal="center" vertical="center" wrapText="1"/>
    </xf>
    <xf numFmtId="4" fontId="72" fillId="3" borderId="72" xfId="0" applyNumberFormat="1" applyFont="1" applyFill="1" applyBorder="1" applyAlignment="1">
      <alignment horizontal="center" vertical="center" wrapText="1"/>
    </xf>
    <xf numFmtId="0" fontId="4" fillId="0" borderId="71" xfId="228" applyFont="1" applyBorder="1" applyAlignment="1">
      <alignment horizontal="center" vertical="center" wrapText="1"/>
    </xf>
    <xf numFmtId="0" fontId="79" fillId="0" borderId="71" xfId="0" applyFont="1" applyBorder="1" applyAlignment="1">
      <alignment wrapText="1"/>
    </xf>
    <xf numFmtId="0" fontId="79" fillId="0" borderId="71" xfId="0" applyFont="1" applyBorder="1" applyAlignment="1">
      <alignment horizontal="center" wrapText="1"/>
    </xf>
    <xf numFmtId="0" fontId="4" fillId="43" borderId="71" xfId="228" applyFont="1" applyFill="1" applyBorder="1" applyAlignment="1">
      <alignment horizontal="center" vertical="center" wrapText="1"/>
    </xf>
    <xf numFmtId="49" fontId="4" fillId="43" borderId="71" xfId="228" applyNumberFormat="1" applyFont="1" applyFill="1" applyBorder="1" applyAlignment="1">
      <alignment horizontal="left" vertical="center" wrapText="1"/>
    </xf>
    <xf numFmtId="2" fontId="77" fillId="36" borderId="96" xfId="0" applyNumberFormat="1" applyFont="1" applyFill="1" applyBorder="1" applyAlignment="1">
      <alignment horizontal="center" vertical="center" wrapText="1"/>
    </xf>
    <xf numFmtId="2" fontId="78" fillId="0" borderId="96" xfId="0" applyNumberFormat="1" applyFont="1" applyBorder="1" applyAlignment="1">
      <alignment horizontal="center" vertical="center" wrapText="1"/>
    </xf>
    <xf numFmtId="2" fontId="78" fillId="14" borderId="96" xfId="0" applyNumberFormat="1" applyFont="1" applyFill="1" applyBorder="1" applyAlignment="1">
      <alignment horizontal="center" vertical="center"/>
    </xf>
    <xf numFmtId="2" fontId="78" fillId="0" borderId="96" xfId="0" applyNumberFormat="1" applyFont="1" applyBorder="1" applyAlignment="1">
      <alignment horizontal="center" vertical="center"/>
    </xf>
    <xf numFmtId="0" fontId="8" fillId="44" borderId="71" xfId="228" applyFont="1" applyFill="1" applyBorder="1" applyAlignment="1">
      <alignment horizontal="center" vertical="center" wrapText="1"/>
    </xf>
    <xf numFmtId="49" fontId="8" fillId="44" borderId="71" xfId="228" applyNumberFormat="1" applyFont="1" applyFill="1" applyBorder="1" applyAlignment="1">
      <alignment vertical="center" wrapText="1"/>
    </xf>
    <xf numFmtId="3" fontId="8" fillId="44" borderId="71" xfId="228" applyNumberFormat="1" applyFont="1" applyFill="1" applyBorder="1" applyAlignment="1">
      <alignment horizontal="center" vertical="center" wrapText="1"/>
    </xf>
    <xf numFmtId="2" fontId="78" fillId="0" borderId="96" xfId="0" applyNumberFormat="1" applyFont="1" applyFill="1" applyBorder="1" applyAlignment="1">
      <alignment horizontal="center" vertical="center"/>
    </xf>
    <xf numFmtId="0" fontId="8" fillId="44" borderId="60" xfId="228" applyFont="1" applyFill="1" applyBorder="1" applyAlignment="1">
      <alignment horizontal="center" vertical="center" wrapText="1"/>
    </xf>
    <xf numFmtId="0" fontId="4" fillId="43" borderId="60" xfId="228" applyFont="1" applyFill="1" applyBorder="1" applyAlignment="1">
      <alignment horizontal="center" vertical="center" wrapText="1"/>
    </xf>
    <xf numFmtId="0" fontId="4" fillId="0" borderId="60" xfId="228" applyFont="1" applyBorder="1" applyAlignment="1">
      <alignment horizontal="center" vertical="center" wrapText="1"/>
    </xf>
    <xf numFmtId="0" fontId="4" fillId="0" borderId="42" xfId="228" applyFont="1" applyBorder="1" applyAlignment="1">
      <alignment horizontal="center" vertical="center" wrapText="1"/>
    </xf>
    <xf numFmtId="0" fontId="4" fillId="0" borderId="52" xfId="228" applyFont="1" applyBorder="1" applyAlignment="1">
      <alignment horizontal="center" vertical="center" wrapText="1"/>
    </xf>
    <xf numFmtId="0" fontId="79" fillId="0" borderId="52" xfId="0" applyFont="1" applyBorder="1" applyAlignment="1">
      <alignment wrapText="1"/>
    </xf>
    <xf numFmtId="0" fontId="79" fillId="0" borderId="52" xfId="0" applyFont="1" applyBorder="1" applyAlignment="1">
      <alignment horizontal="center" wrapText="1"/>
    </xf>
    <xf numFmtId="2" fontId="78" fillId="0" borderId="97" xfId="0" applyNumberFormat="1" applyFont="1" applyBorder="1" applyAlignment="1">
      <alignment horizontal="center" vertical="center" wrapText="1"/>
    </xf>
    <xf numFmtId="2" fontId="78" fillId="0" borderId="57" xfId="0" applyNumberFormat="1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72" fillId="0" borderId="98" xfId="0" applyFont="1" applyBorder="1" applyAlignment="1">
      <alignment horizontal="center" vertical="center" wrapText="1"/>
    </xf>
    <xf numFmtId="49" fontId="72" fillId="0" borderId="98" xfId="0" applyNumberFormat="1" applyFont="1" applyBorder="1" applyAlignment="1">
      <alignment vertical="center" wrapText="1"/>
    </xf>
    <xf numFmtId="3" fontId="72" fillId="0" borderId="98" xfId="0" applyNumberFormat="1" applyFont="1" applyBorder="1" applyAlignment="1">
      <alignment horizontal="center" vertical="center" wrapText="1"/>
    </xf>
    <xf numFmtId="4" fontId="72" fillId="0" borderId="98" xfId="0" applyNumberFormat="1" applyFont="1" applyBorder="1" applyAlignment="1">
      <alignment horizontal="center" vertical="center" wrapText="1"/>
    </xf>
    <xf numFmtId="0" fontId="70" fillId="43" borderId="98" xfId="0" applyFont="1" applyFill="1" applyBorder="1" applyAlignment="1">
      <alignment horizontal="center" vertical="center" wrapText="1"/>
    </xf>
    <xf numFmtId="0" fontId="70" fillId="43" borderId="98" xfId="0" applyFont="1" applyFill="1" applyBorder="1" applyAlignment="1">
      <alignment horizontal="left" vertical="center" wrapText="1"/>
    </xf>
    <xf numFmtId="0" fontId="70" fillId="43" borderId="98" xfId="0" applyFont="1" applyFill="1" applyBorder="1" applyAlignment="1">
      <alignment horizontal="center" vertical="center"/>
    </xf>
    <xf numFmtId="4" fontId="70" fillId="43" borderId="98" xfId="0" applyNumberFormat="1" applyFont="1" applyFill="1" applyBorder="1" applyAlignment="1">
      <alignment horizontal="center" vertical="center"/>
    </xf>
    <xf numFmtId="0" fontId="70" fillId="0" borderId="98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/>
    </xf>
    <xf numFmtId="4" fontId="70" fillId="0" borderId="71" xfId="0" applyNumberFormat="1" applyFont="1" applyBorder="1" applyAlignment="1">
      <alignment horizontal="center" vertical="center"/>
    </xf>
    <xf numFmtId="2" fontId="5" fillId="0" borderId="71" xfId="0" applyNumberFormat="1" applyFont="1" applyFill="1" applyBorder="1" applyAlignment="1">
      <alignment horizontal="center" vertical="center" wrapText="1"/>
    </xf>
    <xf numFmtId="2" fontId="5" fillId="0" borderId="71" xfId="0" applyNumberFormat="1" applyFont="1" applyFill="1" applyBorder="1" applyAlignment="1">
      <alignment horizontal="center" wrapText="1"/>
    </xf>
    <xf numFmtId="0" fontId="70" fillId="43" borderId="80" xfId="0" applyFont="1" applyFill="1" applyBorder="1" applyAlignment="1">
      <alignment horizontal="left" vertical="center" wrapText="1"/>
    </xf>
    <xf numFmtId="0" fontId="70" fillId="43" borderId="80" xfId="0" applyFont="1" applyFill="1" applyBorder="1" applyAlignment="1">
      <alignment horizontal="center" vertical="center"/>
    </xf>
    <xf numFmtId="4" fontId="70" fillId="43" borderId="80" xfId="0" applyNumberFormat="1" applyFont="1" applyFill="1" applyBorder="1" applyAlignment="1">
      <alignment horizontal="center" vertical="center"/>
    </xf>
    <xf numFmtId="174" fontId="70" fillId="43" borderId="80" xfId="0" applyNumberFormat="1" applyFont="1" applyFill="1" applyBorder="1" applyAlignment="1">
      <alignment horizontal="right" vertical="center"/>
    </xf>
    <xf numFmtId="0" fontId="70" fillId="0" borderId="80" xfId="0" applyFont="1" applyBorder="1" applyAlignment="1">
      <alignment horizontal="left" vertical="center" wrapText="1"/>
    </xf>
    <xf numFmtId="0" fontId="70" fillId="0" borderId="80" xfId="0" applyFont="1" applyBorder="1" applyAlignment="1">
      <alignment horizontal="center" vertical="center"/>
    </xf>
    <xf numFmtId="4" fontId="70" fillId="0" borderId="80" xfId="0" applyNumberFormat="1" applyFont="1" applyBorder="1" applyAlignment="1">
      <alignment horizontal="center" vertical="center"/>
    </xf>
    <xf numFmtId="174" fontId="70" fillId="0" borderId="80" xfId="0" applyNumberFormat="1" applyFont="1" applyBorder="1" applyAlignment="1">
      <alignment horizontal="right" vertical="center"/>
    </xf>
    <xf numFmtId="49" fontId="5" fillId="0" borderId="71" xfId="0" applyNumberFormat="1" applyFont="1" applyBorder="1" applyAlignment="1">
      <alignment vertical="center" wrapText="1"/>
    </xf>
    <xf numFmtId="0" fontId="5" fillId="0" borderId="71" xfId="0" applyFont="1" applyBorder="1" applyAlignment="1">
      <alignment horizontal="center" vertical="center" wrapText="1"/>
    </xf>
    <xf numFmtId="2" fontId="5" fillId="0" borderId="71" xfId="0" applyNumberFormat="1" applyFont="1" applyBorder="1" applyAlignment="1">
      <alignment horizontal="center" vertical="center" wrapText="1"/>
    </xf>
    <xf numFmtId="44" fontId="5" fillId="0" borderId="71" xfId="380" applyFont="1" applyFill="1" applyBorder="1"/>
    <xf numFmtId="0" fontId="74" fillId="0" borderId="78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4" fontId="72" fillId="0" borderId="71" xfId="0" applyNumberFormat="1" applyFont="1" applyBorder="1" applyAlignment="1">
      <alignment horizontal="left" vertical="center" wrapText="1"/>
    </xf>
    <xf numFmtId="49" fontId="74" fillId="0" borderId="71" xfId="0" applyNumberFormat="1" applyFont="1" applyBorder="1" applyAlignment="1">
      <alignment horizontal="center" vertical="center" wrapText="1"/>
    </xf>
    <xf numFmtId="44" fontId="2" fillId="0" borderId="5" xfId="380" applyFont="1" applyBorder="1" applyAlignment="1">
      <alignment horizontal="center" vertical="center" wrapText="1"/>
    </xf>
    <xf numFmtId="44" fontId="2" fillId="0" borderId="71" xfId="380" applyFont="1" applyBorder="1" applyAlignment="1">
      <alignment horizontal="center" vertical="center" wrapText="1"/>
    </xf>
    <xf numFmtId="44" fontId="70" fillId="0" borderId="71" xfId="380" applyFont="1" applyBorder="1" applyAlignment="1">
      <alignment horizontal="center" vertical="center" wrapText="1"/>
    </xf>
    <xf numFmtId="44" fontId="68" fillId="0" borderId="71" xfId="38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49" fontId="5" fillId="42" borderId="41" xfId="225" applyNumberFormat="1" applyFont="1" applyFill="1" applyBorder="1" applyAlignment="1">
      <alignment horizontal="center" vertical="center" wrapText="1"/>
    </xf>
    <xf numFmtId="0" fontId="60" fillId="42" borderId="39" xfId="152" applyFont="1" applyFill="1" applyBorder="1" applyAlignment="1">
      <alignment horizontal="center" vertical="center" wrapText="1"/>
    </xf>
    <xf numFmtId="49" fontId="5" fillId="42" borderId="71" xfId="0" applyNumberFormat="1" applyFont="1" applyFill="1" applyBorder="1" applyAlignment="1">
      <alignment vertical="center" wrapText="1"/>
    </xf>
    <xf numFmtId="0" fontId="5" fillId="42" borderId="71" xfId="0" applyFont="1" applyFill="1" applyBorder="1" applyAlignment="1">
      <alignment horizontal="center" vertical="center" wrapText="1"/>
    </xf>
    <xf numFmtId="2" fontId="5" fillId="42" borderId="39" xfId="0" applyNumberFormat="1" applyFont="1" applyFill="1" applyBorder="1" applyAlignment="1">
      <alignment horizontal="center" vertical="center" wrapText="1"/>
    </xf>
    <xf numFmtId="44" fontId="5" fillId="42" borderId="39" xfId="380" applyFont="1" applyFill="1" applyBorder="1" applyAlignment="1">
      <alignment horizontal="center" vertical="center" wrapText="1"/>
    </xf>
    <xf numFmtId="44" fontId="5" fillId="42" borderId="40" xfId="380" applyFont="1" applyFill="1" applyBorder="1" applyAlignment="1">
      <alignment horizontal="center" vertical="center" wrapText="1"/>
    </xf>
    <xf numFmtId="2" fontId="5" fillId="42" borderId="71" xfId="0" applyNumberFormat="1" applyFont="1" applyFill="1" applyBorder="1" applyAlignment="1">
      <alignment horizontal="center" vertical="center" wrapText="1"/>
    </xf>
    <xf numFmtId="0" fontId="72" fillId="42" borderId="71" xfId="0" applyFont="1" applyFill="1" applyBorder="1" applyAlignment="1">
      <alignment horizontal="center" vertical="center" wrapText="1"/>
    </xf>
    <xf numFmtId="49" fontId="72" fillId="42" borderId="71" xfId="0" applyNumberFormat="1" applyFont="1" applyFill="1" applyBorder="1" applyAlignment="1">
      <alignment vertical="center" wrapText="1"/>
    </xf>
    <xf numFmtId="0" fontId="72" fillId="0" borderId="76" xfId="0" applyFont="1" applyBorder="1" applyAlignment="1">
      <alignment horizontal="center" vertical="center" wrapText="1"/>
    </xf>
    <xf numFmtId="175" fontId="72" fillId="0" borderId="98" xfId="0" applyNumberFormat="1" applyFont="1" applyBorder="1" applyAlignment="1">
      <alignment horizontal="center" vertical="center"/>
    </xf>
    <xf numFmtId="4" fontId="72" fillId="0" borderId="99" xfId="0" applyNumberFormat="1" applyFont="1" applyBorder="1" applyAlignment="1">
      <alignment horizontal="center" vertical="center" wrapText="1"/>
    </xf>
    <xf numFmtId="0" fontId="72" fillId="0" borderId="98" xfId="0" applyFont="1" applyBorder="1" applyAlignment="1">
      <alignment vertical="center"/>
    </xf>
    <xf numFmtId="0" fontId="72" fillId="9" borderId="98" xfId="0" applyFont="1" applyFill="1" applyBorder="1" applyAlignment="1">
      <alignment horizontal="center" vertical="center" wrapText="1"/>
    </xf>
    <xf numFmtId="49" fontId="72" fillId="9" borderId="98" xfId="0" applyNumberFormat="1" applyFont="1" applyFill="1" applyBorder="1" applyAlignment="1">
      <alignment vertical="center" wrapText="1"/>
    </xf>
    <xf numFmtId="0" fontId="5" fillId="43" borderId="41" xfId="225" applyFont="1" applyFill="1" applyBorder="1" applyAlignment="1">
      <alignment horizontal="center" vertical="center" wrapText="1"/>
    </xf>
    <xf numFmtId="0" fontId="5" fillId="43" borderId="71" xfId="0" applyFont="1" applyFill="1" applyBorder="1" applyAlignment="1">
      <alignment horizontal="center" vertical="center" wrapText="1"/>
    </xf>
    <xf numFmtId="49" fontId="5" fillId="43" borderId="71" xfId="0" applyNumberFormat="1" applyFont="1" applyFill="1" applyBorder="1" applyAlignment="1">
      <alignment vertical="center" wrapText="1"/>
    </xf>
    <xf numFmtId="4" fontId="5" fillId="43" borderId="71" xfId="0" applyNumberFormat="1" applyFont="1" applyFill="1" applyBorder="1" applyAlignment="1">
      <alignment horizontal="center" vertical="center" wrapText="1"/>
    </xf>
    <xf numFmtId="44" fontId="5" fillId="43" borderId="39" xfId="380" applyFont="1" applyFill="1" applyBorder="1" applyAlignment="1">
      <alignment horizontal="center" vertical="center" wrapText="1"/>
    </xf>
    <xf numFmtId="44" fontId="5" fillId="43" borderId="40" xfId="380" applyFont="1" applyFill="1" applyBorder="1" applyAlignment="1">
      <alignment horizontal="center" vertical="center" wrapText="1"/>
    </xf>
    <xf numFmtId="49" fontId="5" fillId="42" borderId="39" xfId="0" applyNumberFormat="1" applyFont="1" applyFill="1" applyBorder="1" applyAlignment="1">
      <alignment horizontal="left" vertical="center" wrapText="1"/>
    </xf>
    <xf numFmtId="0" fontId="5" fillId="42" borderId="39" xfId="152" applyFont="1" applyFill="1" applyBorder="1" applyAlignment="1">
      <alignment horizontal="center" vertical="center" wrapText="1"/>
    </xf>
    <xf numFmtId="2" fontId="5" fillId="42" borderId="39" xfId="152" applyNumberFormat="1" applyFont="1" applyFill="1" applyBorder="1" applyAlignment="1">
      <alignment horizontal="center" vertical="center" wrapText="1"/>
    </xf>
    <xf numFmtId="0" fontId="5" fillId="42" borderId="39" xfId="0" applyFont="1" applyFill="1" applyBorder="1" applyAlignment="1">
      <alignment horizontal="center" vertical="center" wrapText="1"/>
    </xf>
    <xf numFmtId="4" fontId="73" fillId="45" borderId="71" xfId="0" applyNumberFormat="1" applyFont="1" applyFill="1" applyBorder="1" applyAlignment="1">
      <alignment horizontal="center" vertical="center" wrapText="1"/>
    </xf>
    <xf numFmtId="4" fontId="74" fillId="43" borderId="71" xfId="0" applyNumberFormat="1" applyFont="1" applyFill="1" applyBorder="1" applyAlignment="1">
      <alignment horizontal="center" vertical="center" wrapText="1"/>
    </xf>
    <xf numFmtId="4" fontId="72" fillId="0" borderId="80" xfId="0" applyNumberFormat="1" applyFont="1" applyBorder="1" applyAlignment="1">
      <alignment horizontal="center" vertical="center" wrapText="1"/>
    </xf>
    <xf numFmtId="49" fontId="60" fillId="0" borderId="39" xfId="0" applyNumberFormat="1" applyFont="1" applyFill="1" applyBorder="1" applyAlignment="1">
      <alignment vertical="center" wrapText="1"/>
    </xf>
    <xf numFmtId="2" fontId="74" fillId="43" borderId="71" xfId="150" applyNumberFormat="1" applyFont="1" applyFill="1" applyBorder="1" applyAlignment="1">
      <alignment horizontal="center" vertical="center" wrapText="1"/>
    </xf>
    <xf numFmtId="2" fontId="74" fillId="0" borderId="71" xfId="0" applyNumberFormat="1" applyFont="1" applyBorder="1" applyAlignment="1">
      <alignment horizontal="center" vertical="center" wrapText="1"/>
    </xf>
    <xf numFmtId="2" fontId="74" fillId="42" borderId="71" xfId="0" applyNumberFormat="1" applyFont="1" applyFill="1" applyBorder="1" applyAlignment="1">
      <alignment horizontal="center" vertical="center" wrapText="1"/>
    </xf>
    <xf numFmtId="2" fontId="74" fillId="0" borderId="98" xfId="0" applyNumberFormat="1" applyFont="1" applyBorder="1" applyAlignment="1">
      <alignment horizontal="center" vertical="center" wrapText="1"/>
    </xf>
    <xf numFmtId="2" fontId="72" fillId="42" borderId="71" xfId="0" applyNumberFormat="1" applyFont="1" applyFill="1" applyBorder="1" applyAlignment="1">
      <alignment horizontal="center" vertical="center" wrapText="1"/>
    </xf>
    <xf numFmtId="2" fontId="72" fillId="9" borderId="98" xfId="0" applyNumberFormat="1" applyFont="1" applyFill="1" applyBorder="1" applyAlignment="1">
      <alignment horizontal="center" vertical="center" wrapText="1"/>
    </xf>
    <xf numFmtId="2" fontId="4" fillId="43" borderId="71" xfId="0" applyNumberFormat="1" applyFont="1" applyFill="1" applyBorder="1" applyAlignment="1">
      <alignment horizontal="center" vertical="center" wrapText="1"/>
    </xf>
    <xf numFmtId="2" fontId="4" fillId="44" borderId="71" xfId="228" applyNumberFormat="1" applyFont="1" applyFill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wrapText="1"/>
    </xf>
    <xf numFmtId="2" fontId="4" fillId="0" borderId="5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2" fillId="0" borderId="5" xfId="1" applyFont="1" applyBorder="1" applyAlignment="1">
      <alignment horizontal="center" vertical="center" wrapText="1"/>
    </xf>
    <xf numFmtId="0" fontId="62" fillId="0" borderId="6" xfId="1" applyFont="1" applyBorder="1" applyAlignment="1">
      <alignment horizontal="center" vertical="center" wrapText="1"/>
    </xf>
    <xf numFmtId="0" fontId="6" fillId="0" borderId="52" xfId="226" applyFont="1" applyBorder="1" applyAlignment="1">
      <alignment horizontal="center" vertical="center" wrapText="1"/>
    </xf>
    <xf numFmtId="0" fontId="6" fillId="0" borderId="57" xfId="226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62" fillId="15" borderId="28" xfId="225" applyFont="1" applyFill="1" applyBorder="1" applyAlignment="1">
      <alignment horizontal="right" vertical="center" wrapText="1"/>
    </xf>
    <xf numFmtId="0" fontId="62" fillId="15" borderId="29" xfId="225" applyFont="1" applyFill="1" applyBorder="1" applyAlignment="1">
      <alignment horizontal="right" vertical="center" wrapText="1"/>
    </xf>
    <xf numFmtId="44" fontId="62" fillId="15" borderId="29" xfId="354" applyFont="1" applyFill="1" applyBorder="1" applyAlignment="1">
      <alignment vertical="center"/>
    </xf>
    <xf numFmtId="44" fontId="62" fillId="15" borderId="30" xfId="354" applyFont="1" applyFill="1" applyBorder="1" applyAlignment="1">
      <alignment vertical="center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horizontal="center" vertical="center"/>
    </xf>
    <xf numFmtId="0" fontId="2" fillId="0" borderId="38" xfId="2" applyNumberFormat="1" applyFont="1" applyFill="1" applyBorder="1" applyAlignment="1">
      <alignment horizontal="center" vertical="center"/>
    </xf>
    <xf numFmtId="0" fontId="2" fillId="0" borderId="35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49" fontId="73" fillId="0" borderId="78" xfId="0" applyNumberFormat="1" applyFont="1" applyBorder="1" applyAlignment="1">
      <alignment horizontal="center" vertical="center" wrapText="1"/>
    </xf>
    <xf numFmtId="49" fontId="73" fillId="0" borderId="79" xfId="0" applyNumberFormat="1" applyFont="1" applyBorder="1" applyAlignment="1">
      <alignment horizontal="center" vertical="center" wrapText="1"/>
    </xf>
    <xf numFmtId="49" fontId="73" fillId="0" borderId="77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6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0" fontId="71" fillId="0" borderId="81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82" xfId="0" applyFont="1" applyBorder="1" applyAlignment="1">
      <alignment horizontal="center" vertical="center" wrapText="1"/>
    </xf>
    <xf numFmtId="0" fontId="84" fillId="43" borderId="73" xfId="0" applyFont="1" applyFill="1" applyBorder="1" applyAlignment="1">
      <alignment horizontal="right" vertical="center"/>
    </xf>
    <xf numFmtId="0" fontId="84" fillId="43" borderId="74" xfId="0" applyFont="1" applyFill="1" applyBorder="1" applyAlignment="1">
      <alignment horizontal="right" vertical="center"/>
    </xf>
    <xf numFmtId="0" fontId="84" fillId="43" borderId="71" xfId="0" applyFont="1" applyFill="1" applyBorder="1" applyAlignment="1">
      <alignment horizontal="left" vertical="center" wrapText="1"/>
    </xf>
    <xf numFmtId="0" fontId="84" fillId="43" borderId="71" xfId="0" applyFont="1" applyFill="1" applyBorder="1" applyAlignment="1">
      <alignment horizontal="left" vertical="center"/>
    </xf>
    <xf numFmtId="49" fontId="80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0" fillId="0" borderId="91" xfId="2" applyFont="1" applyFill="1" applyBorder="1" applyAlignment="1">
      <alignment horizontal="center" vertical="center"/>
    </xf>
    <xf numFmtId="0" fontId="10" fillId="0" borderId="92" xfId="2" applyFont="1" applyFill="1" applyBorder="1" applyAlignment="1">
      <alignment horizontal="center" vertical="center"/>
    </xf>
    <xf numFmtId="0" fontId="4" fillId="0" borderId="93" xfId="2" applyNumberFormat="1" applyFont="1" applyFill="1" applyBorder="1" applyAlignment="1">
      <alignment horizontal="center" vertical="center" wrapText="1"/>
    </xf>
    <xf numFmtId="0" fontId="4" fillId="0" borderId="94" xfId="2" applyNumberFormat="1" applyFont="1" applyFill="1" applyBorder="1" applyAlignment="1">
      <alignment horizontal="center" vertical="center" wrapText="1"/>
    </xf>
    <xf numFmtId="0" fontId="4" fillId="0" borderId="95" xfId="2" applyNumberFormat="1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71" fillId="0" borderId="8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0" fontId="71" fillId="0" borderId="90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1" fillId="0" borderId="0" xfId="226"/>
    <xf numFmtId="2" fontId="1" fillId="0" borderId="0" xfId="226" applyNumberFormat="1"/>
    <xf numFmtId="44" fontId="1" fillId="0" borderId="0" xfId="380" applyFont="1"/>
    <xf numFmtId="0" fontId="1" fillId="0" borderId="0" xfId="226" applyAlignment="1">
      <alignment horizontal="left"/>
    </xf>
  </cellXfs>
  <cellStyles count="608">
    <cellStyle name="_PERSONAL" xfId="3" xr:uid="{00000000-0005-0000-0000-000000000000}"/>
    <cellStyle name="_PERSONAL_1" xfId="4" xr:uid="{00000000-0005-0000-0000-000001000000}"/>
    <cellStyle name="_PERSONAL_1_1" xfId="5" xr:uid="{00000000-0005-0000-0000-000002000000}"/>
    <cellStyle name="_PERSONAL_1_Bariery" xfId="6" xr:uid="{00000000-0005-0000-0000-000003000000}"/>
    <cellStyle name="_PERSONAL_1_Bariery_1" xfId="7" xr:uid="{00000000-0005-0000-0000-000004000000}"/>
    <cellStyle name="_PERSONAL_1_Dreny_naskarpowe" xfId="8" xr:uid="{00000000-0005-0000-0000-000005000000}"/>
    <cellStyle name="_PERSONAL_1_Dreny_naskarpowe_1" xfId="9" xr:uid="{00000000-0005-0000-0000-000006000000}"/>
    <cellStyle name="_PERSONAL_1_OUA_A1" xfId="10" xr:uid="{00000000-0005-0000-0000-000007000000}"/>
    <cellStyle name="_PERSONAL_1_PRD_OUA_SPECYFIKACYJNY_04.04.2012_POLIMEX" xfId="11" xr:uid="{00000000-0005-0000-0000-000008000000}"/>
    <cellStyle name="_PERSONAL_1_Przedmiar instal 11.061010" xfId="12" xr:uid="{00000000-0005-0000-0000-000009000000}"/>
    <cellStyle name="_PERSONAL_1_zachód" xfId="13" xr:uid="{00000000-0005-0000-0000-00000A000000}"/>
    <cellStyle name="_PERSONAL_Bariery" xfId="14" xr:uid="{00000000-0005-0000-0000-00000B000000}"/>
    <cellStyle name="_PERSONAL_Bariery_1" xfId="15" xr:uid="{00000000-0005-0000-0000-00000C000000}"/>
    <cellStyle name="_PERSONAL_Dreny_naskarpowe" xfId="16" xr:uid="{00000000-0005-0000-0000-00000D000000}"/>
    <cellStyle name="_PERSONAL_Dreny_naskarpowe_1" xfId="17" xr:uid="{00000000-0005-0000-0000-00000E000000}"/>
    <cellStyle name="_PERSONAL_OUA_A1" xfId="18" xr:uid="{00000000-0005-0000-0000-00000F000000}"/>
    <cellStyle name="_PERSONAL_PRD_OUA_SPECYFIKACYJNY_04.04.2012_POLIMEX" xfId="19" xr:uid="{00000000-0005-0000-0000-000010000000}"/>
    <cellStyle name="_PERSONAL_Przedmiar instal 11.061010" xfId="20" xr:uid="{00000000-0005-0000-0000-000011000000}"/>
    <cellStyle name="_PERSONAL_zachód" xfId="21" xr:uid="{00000000-0005-0000-0000-000012000000}"/>
    <cellStyle name="20% - Accent1" xfId="22" xr:uid="{00000000-0005-0000-0000-000013000000}"/>
    <cellStyle name="20% - Accent2" xfId="23" xr:uid="{00000000-0005-0000-0000-000014000000}"/>
    <cellStyle name="20% - Accent3" xfId="24" xr:uid="{00000000-0005-0000-0000-000015000000}"/>
    <cellStyle name="20% - Accent4" xfId="25" xr:uid="{00000000-0005-0000-0000-000016000000}"/>
    <cellStyle name="20% - Accent5" xfId="26" xr:uid="{00000000-0005-0000-0000-000017000000}"/>
    <cellStyle name="20% - Accent6" xfId="27" xr:uid="{00000000-0005-0000-0000-000018000000}"/>
    <cellStyle name="20% - akcent 1 2" xfId="28" xr:uid="{00000000-0005-0000-0000-000019000000}"/>
    <cellStyle name="20% - akcent 1 2 2" xfId="29" xr:uid="{00000000-0005-0000-0000-00001A000000}"/>
    <cellStyle name="20% - akcent 1 2 3" xfId="30" xr:uid="{00000000-0005-0000-0000-00001B000000}"/>
    <cellStyle name="20% - akcent 1 2 4" xfId="31" xr:uid="{00000000-0005-0000-0000-00001C000000}"/>
    <cellStyle name="20% - akcent 2 2" xfId="32" xr:uid="{00000000-0005-0000-0000-00001D000000}"/>
    <cellStyle name="20% - akcent 2 2 2" xfId="33" xr:uid="{00000000-0005-0000-0000-00001E000000}"/>
    <cellStyle name="20% - akcent 2 2 3" xfId="34" xr:uid="{00000000-0005-0000-0000-00001F000000}"/>
    <cellStyle name="20% - akcent 2 2 4" xfId="35" xr:uid="{00000000-0005-0000-0000-000020000000}"/>
    <cellStyle name="20% - akcent 3 2" xfId="36" xr:uid="{00000000-0005-0000-0000-000021000000}"/>
    <cellStyle name="20% - akcent 3 2 2" xfId="37" xr:uid="{00000000-0005-0000-0000-000022000000}"/>
    <cellStyle name="20% - akcent 3 2 3" xfId="38" xr:uid="{00000000-0005-0000-0000-000023000000}"/>
    <cellStyle name="20% - akcent 3 2 4" xfId="39" xr:uid="{00000000-0005-0000-0000-000024000000}"/>
    <cellStyle name="20% - akcent 4 2" xfId="40" xr:uid="{00000000-0005-0000-0000-000025000000}"/>
    <cellStyle name="20% - akcent 4 2 2" xfId="41" xr:uid="{00000000-0005-0000-0000-000026000000}"/>
    <cellStyle name="20% - akcent 4 2 3" xfId="42" xr:uid="{00000000-0005-0000-0000-000027000000}"/>
    <cellStyle name="20% - akcent 4 2 4" xfId="43" xr:uid="{00000000-0005-0000-0000-000028000000}"/>
    <cellStyle name="20% - akcent 5 2" xfId="44" xr:uid="{00000000-0005-0000-0000-000029000000}"/>
    <cellStyle name="20% - akcent 5 2 2" xfId="45" xr:uid="{00000000-0005-0000-0000-00002A000000}"/>
    <cellStyle name="20% - akcent 5 2 3" xfId="46" xr:uid="{00000000-0005-0000-0000-00002B000000}"/>
    <cellStyle name="20% - akcent 5 2 4" xfId="47" xr:uid="{00000000-0005-0000-0000-00002C000000}"/>
    <cellStyle name="20% - akcent 6 2" xfId="48" xr:uid="{00000000-0005-0000-0000-00002D000000}"/>
    <cellStyle name="20% - akcent 6 2 2" xfId="49" xr:uid="{00000000-0005-0000-0000-00002E000000}"/>
    <cellStyle name="20% - akcent 6 2 3" xfId="50" xr:uid="{00000000-0005-0000-0000-00002F000000}"/>
    <cellStyle name="20% - akcent 6 2 4" xfId="51" xr:uid="{00000000-0005-0000-0000-000030000000}"/>
    <cellStyle name="40% - Accent1" xfId="52" xr:uid="{00000000-0005-0000-0000-000031000000}"/>
    <cellStyle name="40% - Accent2" xfId="53" xr:uid="{00000000-0005-0000-0000-000032000000}"/>
    <cellStyle name="40% - Accent3" xfId="54" xr:uid="{00000000-0005-0000-0000-000033000000}"/>
    <cellStyle name="40% - Accent4" xfId="55" xr:uid="{00000000-0005-0000-0000-000034000000}"/>
    <cellStyle name="40% - Accent5" xfId="56" xr:uid="{00000000-0005-0000-0000-000035000000}"/>
    <cellStyle name="40% - Accent6" xfId="57" xr:uid="{00000000-0005-0000-0000-000036000000}"/>
    <cellStyle name="40% - akcent 1 2" xfId="58" xr:uid="{00000000-0005-0000-0000-000037000000}"/>
    <cellStyle name="40% - akcent 1 2 2" xfId="59" xr:uid="{00000000-0005-0000-0000-000038000000}"/>
    <cellStyle name="40% - akcent 1 2 3" xfId="60" xr:uid="{00000000-0005-0000-0000-000039000000}"/>
    <cellStyle name="40% - akcent 1 2 4" xfId="61" xr:uid="{00000000-0005-0000-0000-00003A000000}"/>
    <cellStyle name="40% - akcent 2 2" xfId="62" xr:uid="{00000000-0005-0000-0000-00003B000000}"/>
    <cellStyle name="40% - akcent 2 2 2" xfId="63" xr:uid="{00000000-0005-0000-0000-00003C000000}"/>
    <cellStyle name="40% - akcent 2 2 3" xfId="64" xr:uid="{00000000-0005-0000-0000-00003D000000}"/>
    <cellStyle name="40% - akcent 2 2 4" xfId="65" xr:uid="{00000000-0005-0000-0000-00003E000000}"/>
    <cellStyle name="40% - akcent 3 2" xfId="66" xr:uid="{00000000-0005-0000-0000-00003F000000}"/>
    <cellStyle name="40% - akcent 3 2 2" xfId="67" xr:uid="{00000000-0005-0000-0000-000040000000}"/>
    <cellStyle name="40% - akcent 3 2 3" xfId="68" xr:uid="{00000000-0005-0000-0000-000041000000}"/>
    <cellStyle name="40% - akcent 3 2 4" xfId="69" xr:uid="{00000000-0005-0000-0000-000042000000}"/>
    <cellStyle name="40% - akcent 4 2" xfId="70" xr:uid="{00000000-0005-0000-0000-000043000000}"/>
    <cellStyle name="40% - akcent 4 2 2" xfId="71" xr:uid="{00000000-0005-0000-0000-000044000000}"/>
    <cellStyle name="40% - akcent 4 2 3" xfId="72" xr:uid="{00000000-0005-0000-0000-000045000000}"/>
    <cellStyle name="40% - akcent 4 2 4" xfId="73" xr:uid="{00000000-0005-0000-0000-000046000000}"/>
    <cellStyle name="40% - akcent 5 2" xfId="74" xr:uid="{00000000-0005-0000-0000-000047000000}"/>
    <cellStyle name="40% - akcent 5 2 2" xfId="75" xr:uid="{00000000-0005-0000-0000-000048000000}"/>
    <cellStyle name="40% - akcent 5 2 3" xfId="76" xr:uid="{00000000-0005-0000-0000-000049000000}"/>
    <cellStyle name="40% - akcent 5 2 4" xfId="77" xr:uid="{00000000-0005-0000-0000-00004A000000}"/>
    <cellStyle name="40% - akcent 6 2" xfId="78" xr:uid="{00000000-0005-0000-0000-00004B000000}"/>
    <cellStyle name="40% - akcent 6 2 2" xfId="79" xr:uid="{00000000-0005-0000-0000-00004C000000}"/>
    <cellStyle name="40% - akcent 6 2 3" xfId="80" xr:uid="{00000000-0005-0000-0000-00004D000000}"/>
    <cellStyle name="40% - akcent 6 2 4" xfId="81" xr:uid="{00000000-0005-0000-0000-00004E000000}"/>
    <cellStyle name="60% - Accent1" xfId="82" xr:uid="{00000000-0005-0000-0000-00004F000000}"/>
    <cellStyle name="60% - Accent2" xfId="83" xr:uid="{00000000-0005-0000-0000-000050000000}"/>
    <cellStyle name="60% - Accent3" xfId="84" xr:uid="{00000000-0005-0000-0000-000051000000}"/>
    <cellStyle name="60% - Accent4" xfId="85" xr:uid="{00000000-0005-0000-0000-000052000000}"/>
    <cellStyle name="60% - Accent5" xfId="86" xr:uid="{00000000-0005-0000-0000-000053000000}"/>
    <cellStyle name="60% - Accent6" xfId="87" xr:uid="{00000000-0005-0000-0000-000054000000}"/>
    <cellStyle name="60% - akcent 1 2" xfId="88" xr:uid="{00000000-0005-0000-0000-000055000000}"/>
    <cellStyle name="60% - akcent 1 2 2" xfId="89" xr:uid="{00000000-0005-0000-0000-000056000000}"/>
    <cellStyle name="60% - akcent 1 2 3" xfId="90" xr:uid="{00000000-0005-0000-0000-000057000000}"/>
    <cellStyle name="60% - akcent 2 2" xfId="91" xr:uid="{00000000-0005-0000-0000-000058000000}"/>
    <cellStyle name="60% - akcent 2 2 2" xfId="92" xr:uid="{00000000-0005-0000-0000-000059000000}"/>
    <cellStyle name="60% - akcent 2 2 3" xfId="93" xr:uid="{00000000-0005-0000-0000-00005A000000}"/>
    <cellStyle name="60% - akcent 3 2" xfId="94" xr:uid="{00000000-0005-0000-0000-00005B000000}"/>
    <cellStyle name="60% - akcent 3 2 2" xfId="95" xr:uid="{00000000-0005-0000-0000-00005C000000}"/>
    <cellStyle name="60% - akcent 3 2 3" xfId="96" xr:uid="{00000000-0005-0000-0000-00005D000000}"/>
    <cellStyle name="60% - akcent 4 2" xfId="97" xr:uid="{00000000-0005-0000-0000-00005E000000}"/>
    <cellStyle name="60% - akcent 4 2 2" xfId="98" xr:uid="{00000000-0005-0000-0000-00005F000000}"/>
    <cellStyle name="60% - akcent 4 2 3" xfId="99" xr:uid="{00000000-0005-0000-0000-000060000000}"/>
    <cellStyle name="60% - akcent 5 2" xfId="100" xr:uid="{00000000-0005-0000-0000-000061000000}"/>
    <cellStyle name="60% - akcent 5 2 2" xfId="101" xr:uid="{00000000-0005-0000-0000-000062000000}"/>
    <cellStyle name="60% - akcent 5 2 3" xfId="102" xr:uid="{00000000-0005-0000-0000-000063000000}"/>
    <cellStyle name="60% - akcent 6 2" xfId="103" xr:uid="{00000000-0005-0000-0000-000064000000}"/>
    <cellStyle name="60% - akcent 6 2 2" xfId="104" xr:uid="{00000000-0005-0000-0000-000065000000}"/>
    <cellStyle name="60% - akcent 6 2 3" xfId="105" xr:uid="{00000000-0005-0000-0000-000066000000}"/>
    <cellStyle name="Accent1" xfId="106" xr:uid="{00000000-0005-0000-0000-000067000000}"/>
    <cellStyle name="Accent2" xfId="107" xr:uid="{00000000-0005-0000-0000-000068000000}"/>
    <cellStyle name="Accent3" xfId="108" xr:uid="{00000000-0005-0000-0000-000069000000}"/>
    <cellStyle name="Accent4" xfId="109" xr:uid="{00000000-0005-0000-0000-00006A000000}"/>
    <cellStyle name="Accent5" xfId="110" xr:uid="{00000000-0005-0000-0000-00006B000000}"/>
    <cellStyle name="Accent6" xfId="111" xr:uid="{00000000-0005-0000-0000-00006C000000}"/>
    <cellStyle name="Akcent 1 2" xfId="112" xr:uid="{00000000-0005-0000-0000-00006D000000}"/>
    <cellStyle name="Akcent 1 2 2" xfId="113" xr:uid="{00000000-0005-0000-0000-00006E000000}"/>
    <cellStyle name="Akcent 1 2 3" xfId="114" xr:uid="{00000000-0005-0000-0000-00006F000000}"/>
    <cellStyle name="Akcent 2 2" xfId="115" xr:uid="{00000000-0005-0000-0000-000070000000}"/>
    <cellStyle name="Akcent 2 2 2" xfId="116" xr:uid="{00000000-0005-0000-0000-000071000000}"/>
    <cellStyle name="Akcent 2 2 3" xfId="117" xr:uid="{00000000-0005-0000-0000-000072000000}"/>
    <cellStyle name="Akcent 3 2" xfId="118" xr:uid="{00000000-0005-0000-0000-000073000000}"/>
    <cellStyle name="Akcent 3 2 2" xfId="119" xr:uid="{00000000-0005-0000-0000-000074000000}"/>
    <cellStyle name="Akcent 3 2 3" xfId="120" xr:uid="{00000000-0005-0000-0000-000075000000}"/>
    <cellStyle name="Akcent 4 2" xfId="121" xr:uid="{00000000-0005-0000-0000-000076000000}"/>
    <cellStyle name="Akcent 4 2 2" xfId="122" xr:uid="{00000000-0005-0000-0000-000077000000}"/>
    <cellStyle name="Akcent 4 2 3" xfId="123" xr:uid="{00000000-0005-0000-0000-000078000000}"/>
    <cellStyle name="Akcent 5 2" xfId="124" xr:uid="{00000000-0005-0000-0000-000079000000}"/>
    <cellStyle name="Akcent 5 2 2" xfId="125" xr:uid="{00000000-0005-0000-0000-00007A000000}"/>
    <cellStyle name="Akcent 5 2 3" xfId="126" xr:uid="{00000000-0005-0000-0000-00007B000000}"/>
    <cellStyle name="Akcent 6 2" xfId="127" xr:uid="{00000000-0005-0000-0000-00007C000000}"/>
    <cellStyle name="Akcent 6 2 2" xfId="128" xr:uid="{00000000-0005-0000-0000-00007D000000}"/>
    <cellStyle name="Akcent 6 2 3" xfId="129" xr:uid="{00000000-0005-0000-0000-00007E000000}"/>
    <cellStyle name="Bad" xfId="130" xr:uid="{00000000-0005-0000-0000-00007F000000}"/>
    <cellStyle name="Calculation" xfId="131" xr:uid="{00000000-0005-0000-0000-000080000000}"/>
    <cellStyle name="Calculation 2" xfId="384" xr:uid="{00000000-0005-0000-0000-000081000000}"/>
    <cellStyle name="Calculation 2 2" xfId="479" xr:uid="{00000000-0005-0000-0000-000082000000}"/>
    <cellStyle name="Calculation 2 2 2" xfId="559" xr:uid="{00000000-0005-0000-0000-000083000000}"/>
    <cellStyle name="Calculation 3" xfId="434" xr:uid="{00000000-0005-0000-0000-000084000000}"/>
    <cellStyle name="Calculation 3 2" xfId="536" xr:uid="{00000000-0005-0000-0000-000085000000}"/>
    <cellStyle name="Check Cell" xfId="132" xr:uid="{00000000-0005-0000-0000-000086000000}"/>
    <cellStyle name="Comma [0]_A" xfId="133" xr:uid="{00000000-0005-0000-0000-000087000000}"/>
    <cellStyle name="Comma_A" xfId="134" xr:uid="{00000000-0005-0000-0000-000088000000}"/>
    <cellStyle name="Currency [0]_A" xfId="135" xr:uid="{00000000-0005-0000-0000-000089000000}"/>
    <cellStyle name="Currency_A" xfId="136" xr:uid="{00000000-0005-0000-0000-00008A000000}"/>
    <cellStyle name="Dane wejściowe 2" xfId="137" xr:uid="{00000000-0005-0000-0000-00008B000000}"/>
    <cellStyle name="Dane wejściowe 2 2" xfId="138" xr:uid="{00000000-0005-0000-0000-00008C000000}"/>
    <cellStyle name="Dane wejściowe 2 2 2" xfId="387" xr:uid="{00000000-0005-0000-0000-00008D000000}"/>
    <cellStyle name="Dane wejściowe 2 2 2 2" xfId="481" xr:uid="{00000000-0005-0000-0000-00008E000000}"/>
    <cellStyle name="Dane wejściowe 2 2 2 2 2" xfId="561" xr:uid="{00000000-0005-0000-0000-00008F000000}"/>
    <cellStyle name="Dane wejściowe 2 2 3" xfId="436" xr:uid="{00000000-0005-0000-0000-000090000000}"/>
    <cellStyle name="Dane wejściowe 2 2 3 2" xfId="538" xr:uid="{00000000-0005-0000-0000-000091000000}"/>
    <cellStyle name="Dane wejściowe 2 3" xfId="139" xr:uid="{00000000-0005-0000-0000-000092000000}"/>
    <cellStyle name="Dane wejściowe 2 3 2" xfId="388" xr:uid="{00000000-0005-0000-0000-000093000000}"/>
    <cellStyle name="Dane wejściowe 2 3 2 2" xfId="482" xr:uid="{00000000-0005-0000-0000-000094000000}"/>
    <cellStyle name="Dane wejściowe 2 3 2 2 2" xfId="562" xr:uid="{00000000-0005-0000-0000-000095000000}"/>
    <cellStyle name="Dane wejściowe 2 3 3" xfId="437" xr:uid="{00000000-0005-0000-0000-000096000000}"/>
    <cellStyle name="Dane wejściowe 2 3 3 2" xfId="539" xr:uid="{00000000-0005-0000-0000-000097000000}"/>
    <cellStyle name="Dane wejściowe 2 4" xfId="386" xr:uid="{00000000-0005-0000-0000-000098000000}"/>
    <cellStyle name="Dane wejściowe 2 4 2" xfId="480" xr:uid="{00000000-0005-0000-0000-000099000000}"/>
    <cellStyle name="Dane wejściowe 2 4 2 2" xfId="560" xr:uid="{00000000-0005-0000-0000-00009A000000}"/>
    <cellStyle name="Dane wejściowe 2 5" xfId="435" xr:uid="{00000000-0005-0000-0000-00009B000000}"/>
    <cellStyle name="Dane wejściowe 2 5 2" xfId="537" xr:uid="{00000000-0005-0000-0000-00009C000000}"/>
    <cellStyle name="Dane wyjściowe 2" xfId="140" xr:uid="{00000000-0005-0000-0000-00009D000000}"/>
    <cellStyle name="Dane wyjściowe 2 2" xfId="141" xr:uid="{00000000-0005-0000-0000-00009E000000}"/>
    <cellStyle name="Dane wyjściowe 2 2 2" xfId="390" xr:uid="{00000000-0005-0000-0000-00009F000000}"/>
    <cellStyle name="Dane wyjściowe 2 2 2 2" xfId="484" xr:uid="{00000000-0005-0000-0000-0000A0000000}"/>
    <cellStyle name="Dane wyjściowe 2 2 2 2 2" xfId="564" xr:uid="{00000000-0005-0000-0000-0000A1000000}"/>
    <cellStyle name="Dane wyjściowe 2 2 3" xfId="439" xr:uid="{00000000-0005-0000-0000-0000A2000000}"/>
    <cellStyle name="Dane wyjściowe 2 2 3 2" xfId="541" xr:uid="{00000000-0005-0000-0000-0000A3000000}"/>
    <cellStyle name="Dane wyjściowe 2 3" xfId="142" xr:uid="{00000000-0005-0000-0000-0000A4000000}"/>
    <cellStyle name="Dane wyjściowe 2 3 2" xfId="391" xr:uid="{00000000-0005-0000-0000-0000A5000000}"/>
    <cellStyle name="Dane wyjściowe 2 3 2 2" xfId="485" xr:uid="{00000000-0005-0000-0000-0000A6000000}"/>
    <cellStyle name="Dane wyjściowe 2 3 2 2 2" xfId="565" xr:uid="{00000000-0005-0000-0000-0000A7000000}"/>
    <cellStyle name="Dane wyjściowe 2 3 3" xfId="440" xr:uid="{00000000-0005-0000-0000-0000A8000000}"/>
    <cellStyle name="Dane wyjściowe 2 3 3 2" xfId="542" xr:uid="{00000000-0005-0000-0000-0000A9000000}"/>
    <cellStyle name="Dane wyjściowe 2 4" xfId="389" xr:uid="{00000000-0005-0000-0000-0000AA000000}"/>
    <cellStyle name="Dane wyjściowe 2 4 2" xfId="483" xr:uid="{00000000-0005-0000-0000-0000AB000000}"/>
    <cellStyle name="Dane wyjściowe 2 4 2 2" xfId="563" xr:uid="{00000000-0005-0000-0000-0000AC000000}"/>
    <cellStyle name="Dane wyjściowe 2 5" xfId="438" xr:uid="{00000000-0005-0000-0000-0000AD000000}"/>
    <cellStyle name="Dane wyjściowe 2 5 2" xfId="540" xr:uid="{00000000-0005-0000-0000-0000AE000000}"/>
    <cellStyle name="Do lewej" xfId="143" xr:uid="{00000000-0005-0000-0000-0000AF000000}"/>
    <cellStyle name="Do lewej 2" xfId="392" xr:uid="{00000000-0005-0000-0000-0000B0000000}"/>
    <cellStyle name="Do lewej 2 2" xfId="486" xr:uid="{00000000-0005-0000-0000-0000B1000000}"/>
    <cellStyle name="Do lewej 2 2 2" xfId="566" xr:uid="{00000000-0005-0000-0000-0000B2000000}"/>
    <cellStyle name="Do lewej 3" xfId="441" xr:uid="{00000000-0005-0000-0000-0000B3000000}"/>
    <cellStyle name="Do lewej 3 2" xfId="543" xr:uid="{00000000-0005-0000-0000-0000B4000000}"/>
    <cellStyle name="Do prawej" xfId="144" xr:uid="{00000000-0005-0000-0000-0000B5000000}"/>
    <cellStyle name="Do prawej 2" xfId="393" xr:uid="{00000000-0005-0000-0000-0000B6000000}"/>
    <cellStyle name="Do prawej 2 2" xfId="487" xr:uid="{00000000-0005-0000-0000-0000B7000000}"/>
    <cellStyle name="Do prawej 2 2 2" xfId="567" xr:uid="{00000000-0005-0000-0000-0000B8000000}"/>
    <cellStyle name="Do prawej 3" xfId="442" xr:uid="{00000000-0005-0000-0000-0000B9000000}"/>
    <cellStyle name="Do prawej 3 2" xfId="544" xr:uid="{00000000-0005-0000-0000-0000BA000000}"/>
    <cellStyle name="Do środka" xfId="145" xr:uid="{00000000-0005-0000-0000-0000BB000000}"/>
    <cellStyle name="Do środka 2" xfId="394" xr:uid="{00000000-0005-0000-0000-0000BC000000}"/>
    <cellStyle name="Do środka 2 2" xfId="488" xr:uid="{00000000-0005-0000-0000-0000BD000000}"/>
    <cellStyle name="Do środka 2 2 2" xfId="568" xr:uid="{00000000-0005-0000-0000-0000BE000000}"/>
    <cellStyle name="Do środka 3" xfId="443" xr:uid="{00000000-0005-0000-0000-0000BF000000}"/>
    <cellStyle name="Do środka 3 2" xfId="545" xr:uid="{00000000-0005-0000-0000-0000C0000000}"/>
    <cellStyle name="Dobre 2" xfId="146" xr:uid="{00000000-0005-0000-0000-0000C1000000}"/>
    <cellStyle name="Dobre 2 2" xfId="147" xr:uid="{00000000-0005-0000-0000-0000C2000000}"/>
    <cellStyle name="Dobre 2 3" xfId="148" xr:uid="{00000000-0005-0000-0000-0000C3000000}"/>
    <cellStyle name="Euro" xfId="149" xr:uid="{00000000-0005-0000-0000-0000C4000000}"/>
    <cellStyle name="Excel Built-in Normal" xfId="150" xr:uid="{00000000-0005-0000-0000-0000C5000000}"/>
    <cellStyle name="Excel Built-in Normal 2" xfId="151" xr:uid="{00000000-0005-0000-0000-0000C6000000}"/>
    <cellStyle name="Excel Built-in Normal 2 2" xfId="152" xr:uid="{00000000-0005-0000-0000-0000C7000000}"/>
    <cellStyle name="Excel Built-in Normal 3" xfId="153" xr:uid="{00000000-0005-0000-0000-0000C8000000}"/>
    <cellStyle name="Excel Built-in Normal 3 2" xfId="154" xr:uid="{00000000-0005-0000-0000-0000C9000000}"/>
    <cellStyle name="Excel Built-in Normal 4" xfId="155" xr:uid="{00000000-0005-0000-0000-0000CA000000}"/>
    <cellStyle name="Excel Built-in Normal 4 2" xfId="156" xr:uid="{00000000-0005-0000-0000-0000CB000000}"/>
    <cellStyle name="Excel Built-in Normal 5" xfId="157" xr:uid="{00000000-0005-0000-0000-0000CC000000}"/>
    <cellStyle name="Excel Built-in Normal_Kosztorys ofertowy" xfId="158" xr:uid="{00000000-0005-0000-0000-0000CD000000}"/>
    <cellStyle name="Explanatory Text" xfId="159" xr:uid="{00000000-0005-0000-0000-0000CE000000}"/>
    <cellStyle name="Good" xfId="160" xr:uid="{00000000-0005-0000-0000-0000CF000000}"/>
    <cellStyle name="Grey" xfId="161" xr:uid="{00000000-0005-0000-0000-0000D0000000}"/>
    <cellStyle name="Heading 1" xfId="162" xr:uid="{00000000-0005-0000-0000-0000D1000000}"/>
    <cellStyle name="Heading 2" xfId="163" xr:uid="{00000000-0005-0000-0000-0000D2000000}"/>
    <cellStyle name="Heading 3" xfId="164" xr:uid="{00000000-0005-0000-0000-0000D3000000}"/>
    <cellStyle name="Heading 4" xfId="165" xr:uid="{00000000-0005-0000-0000-0000D4000000}"/>
    <cellStyle name="Hiperłącze 2" xfId="166" xr:uid="{00000000-0005-0000-0000-0000D5000000}"/>
    <cellStyle name="Input" xfId="167" xr:uid="{00000000-0005-0000-0000-0000D6000000}"/>
    <cellStyle name="Input [yellow]" xfId="168" xr:uid="{00000000-0005-0000-0000-0000D7000000}"/>
    <cellStyle name="Input [yellow] 2" xfId="396" xr:uid="{00000000-0005-0000-0000-0000D8000000}"/>
    <cellStyle name="Input [yellow] 2 2" xfId="490" xr:uid="{00000000-0005-0000-0000-0000D9000000}"/>
    <cellStyle name="Input [yellow] 3" xfId="445" xr:uid="{00000000-0005-0000-0000-0000DA000000}"/>
    <cellStyle name="Input [yellow] 3 2" xfId="547" xr:uid="{00000000-0005-0000-0000-0000DB000000}"/>
    <cellStyle name="Input [yellow] 4" xfId="528" xr:uid="{00000000-0005-0000-0000-0000DC000000}"/>
    <cellStyle name="Input 10" xfId="444" xr:uid="{00000000-0005-0000-0000-0000DD000000}"/>
    <cellStyle name="Input 10 2" xfId="546" xr:uid="{00000000-0005-0000-0000-0000DE000000}"/>
    <cellStyle name="Input 11" xfId="527" xr:uid="{00000000-0005-0000-0000-0000DF000000}"/>
    <cellStyle name="Input 2" xfId="395" xr:uid="{00000000-0005-0000-0000-0000E0000000}"/>
    <cellStyle name="Input 2 2" xfId="489" xr:uid="{00000000-0005-0000-0000-0000E1000000}"/>
    <cellStyle name="Input 2 2 2" xfId="569" xr:uid="{00000000-0005-0000-0000-0000E2000000}"/>
    <cellStyle name="Input 3" xfId="399" xr:uid="{00000000-0005-0000-0000-0000E3000000}"/>
    <cellStyle name="Input 3 2" xfId="535" xr:uid="{00000000-0005-0000-0000-0000E4000000}"/>
    <cellStyle name="Input 4" xfId="383" xr:uid="{00000000-0005-0000-0000-0000E5000000}"/>
    <cellStyle name="Input 4 2" xfId="531" xr:uid="{00000000-0005-0000-0000-0000E6000000}"/>
    <cellStyle name="Input 5" xfId="398" xr:uid="{00000000-0005-0000-0000-0000E7000000}"/>
    <cellStyle name="Input 5 2" xfId="534" xr:uid="{00000000-0005-0000-0000-0000E8000000}"/>
    <cellStyle name="Input 6" xfId="381" xr:uid="{00000000-0005-0000-0000-0000E9000000}"/>
    <cellStyle name="Input 6 2" xfId="529" xr:uid="{00000000-0005-0000-0000-0000EA000000}"/>
    <cellStyle name="Input 7" xfId="397" xr:uid="{00000000-0005-0000-0000-0000EB000000}"/>
    <cellStyle name="Input 7 2" xfId="533" xr:uid="{00000000-0005-0000-0000-0000EC000000}"/>
    <cellStyle name="Input 8" xfId="382" xr:uid="{00000000-0005-0000-0000-0000ED000000}"/>
    <cellStyle name="Input 8 2" xfId="530" xr:uid="{00000000-0005-0000-0000-0000EE000000}"/>
    <cellStyle name="Input 9" xfId="385" xr:uid="{00000000-0005-0000-0000-0000EF000000}"/>
    <cellStyle name="Input 9 2" xfId="532" xr:uid="{00000000-0005-0000-0000-0000F0000000}"/>
    <cellStyle name="Input_1" xfId="169" xr:uid="{00000000-0005-0000-0000-0000F1000000}"/>
    <cellStyle name="Komórka połączona 2" xfId="170" xr:uid="{00000000-0005-0000-0000-0000F2000000}"/>
    <cellStyle name="Komórka połączona 2 2" xfId="171" xr:uid="{00000000-0005-0000-0000-0000F3000000}"/>
    <cellStyle name="Komórka połączona 2 3" xfId="172" xr:uid="{00000000-0005-0000-0000-0000F4000000}"/>
    <cellStyle name="Komórka zaznaczona 2" xfId="173" xr:uid="{00000000-0005-0000-0000-0000F5000000}"/>
    <cellStyle name="Komórka zaznaczona 2 2" xfId="174" xr:uid="{00000000-0005-0000-0000-0000F6000000}"/>
    <cellStyle name="Komórka zaznaczona 2 3" xfId="175" xr:uid="{00000000-0005-0000-0000-0000F7000000}"/>
    <cellStyle name="Linked Cell" xfId="176" xr:uid="{00000000-0005-0000-0000-0000F8000000}"/>
    <cellStyle name="Nagłówek" xfId="177" xr:uid="{00000000-0005-0000-0000-0000F9000000}"/>
    <cellStyle name="Nagłówek 1 2" xfId="178" xr:uid="{00000000-0005-0000-0000-0000FA000000}"/>
    <cellStyle name="Nagłówek 1 2 2" xfId="179" xr:uid="{00000000-0005-0000-0000-0000FB000000}"/>
    <cellStyle name="Nagłówek 1 2 3" xfId="180" xr:uid="{00000000-0005-0000-0000-0000FC000000}"/>
    <cellStyle name="Nagłówek 2 2" xfId="181" xr:uid="{00000000-0005-0000-0000-0000FD000000}"/>
    <cellStyle name="Nagłówek 2 2 2" xfId="182" xr:uid="{00000000-0005-0000-0000-0000FE000000}"/>
    <cellStyle name="Nagłówek 2 2 3" xfId="183" xr:uid="{00000000-0005-0000-0000-0000FF000000}"/>
    <cellStyle name="Nagłówek 3 2" xfId="184" xr:uid="{00000000-0005-0000-0000-000000010000}"/>
    <cellStyle name="Nagłówek 3 2 2" xfId="185" xr:uid="{00000000-0005-0000-0000-000001010000}"/>
    <cellStyle name="Nagłówek 3 2 3" xfId="186" xr:uid="{00000000-0005-0000-0000-000002010000}"/>
    <cellStyle name="Nagłówek 4 2" xfId="187" xr:uid="{00000000-0005-0000-0000-000003010000}"/>
    <cellStyle name="Nagłówek 4 2 2" xfId="188" xr:uid="{00000000-0005-0000-0000-000004010000}"/>
    <cellStyle name="Nagłówek 4 2 3" xfId="189" xr:uid="{00000000-0005-0000-0000-000005010000}"/>
    <cellStyle name="Nagłówek 5" xfId="190" xr:uid="{00000000-0005-0000-0000-000006010000}"/>
    <cellStyle name="Nagłówek 6" xfId="191" xr:uid="{00000000-0005-0000-0000-000007010000}"/>
    <cellStyle name="Neutral" xfId="192" xr:uid="{00000000-0005-0000-0000-000008010000}"/>
    <cellStyle name="Neutralne 2" xfId="193" xr:uid="{00000000-0005-0000-0000-000009010000}"/>
    <cellStyle name="Neutralne 2 2" xfId="194" xr:uid="{00000000-0005-0000-0000-00000A010000}"/>
    <cellStyle name="Neutralne 2 3" xfId="195" xr:uid="{00000000-0005-0000-0000-00000B010000}"/>
    <cellStyle name="None" xfId="196" xr:uid="{00000000-0005-0000-0000-00000C010000}"/>
    <cellStyle name="Normal - Style1" xfId="197" xr:uid="{00000000-0005-0000-0000-00000D010000}"/>
    <cellStyle name="Normal_A" xfId="198" xr:uid="{00000000-0005-0000-0000-00000E010000}"/>
    <cellStyle name="normální_laroux" xfId="199" xr:uid="{00000000-0005-0000-0000-00000F010000}"/>
    <cellStyle name="Normalny" xfId="0" builtinId="0"/>
    <cellStyle name="Normalny 10" xfId="1" xr:uid="{00000000-0005-0000-0000-000011010000}"/>
    <cellStyle name="Normalny 10 2" xfId="200" xr:uid="{00000000-0005-0000-0000-000012010000}"/>
    <cellStyle name="Normalny 10 3" xfId="201" xr:uid="{00000000-0005-0000-0000-000013010000}"/>
    <cellStyle name="Normalny 10 3 2" xfId="202" xr:uid="{00000000-0005-0000-0000-000014010000}"/>
    <cellStyle name="Normalny 10 3 3" xfId="203" xr:uid="{00000000-0005-0000-0000-000015010000}"/>
    <cellStyle name="Normalny 11" xfId="204" xr:uid="{00000000-0005-0000-0000-000016010000}"/>
    <cellStyle name="Normalny 11 2" xfId="205" xr:uid="{00000000-0005-0000-0000-000017010000}"/>
    <cellStyle name="Normalny 11 3" xfId="206" xr:uid="{00000000-0005-0000-0000-000018010000}"/>
    <cellStyle name="Normalny 12" xfId="207" xr:uid="{00000000-0005-0000-0000-000019010000}"/>
    <cellStyle name="Normalny 12 2" xfId="208" xr:uid="{00000000-0005-0000-0000-00001A010000}"/>
    <cellStyle name="Normalny 13" xfId="209" xr:uid="{00000000-0005-0000-0000-00001B010000}"/>
    <cellStyle name="Normalny 13 2" xfId="210" xr:uid="{00000000-0005-0000-0000-00001C010000}"/>
    <cellStyle name="Normalny 14" xfId="211" xr:uid="{00000000-0005-0000-0000-00001D010000}"/>
    <cellStyle name="Normalny 14 2" xfId="212" xr:uid="{00000000-0005-0000-0000-00001E010000}"/>
    <cellStyle name="Normalny 15" xfId="213" xr:uid="{00000000-0005-0000-0000-00001F010000}"/>
    <cellStyle name="Normalny 15 2" xfId="214" xr:uid="{00000000-0005-0000-0000-000020010000}"/>
    <cellStyle name="Normalny 16" xfId="215" xr:uid="{00000000-0005-0000-0000-000021010000}"/>
    <cellStyle name="Normalny 16 2" xfId="216" xr:uid="{00000000-0005-0000-0000-000022010000}"/>
    <cellStyle name="Normalny 17" xfId="217" xr:uid="{00000000-0005-0000-0000-000023010000}"/>
    <cellStyle name="Normalny 17 2" xfId="218" xr:uid="{00000000-0005-0000-0000-000024010000}"/>
    <cellStyle name="Normalny 18" xfId="219" xr:uid="{00000000-0005-0000-0000-000025010000}"/>
    <cellStyle name="Normalny 18 2" xfId="220" xr:uid="{00000000-0005-0000-0000-000026010000}"/>
    <cellStyle name="Normalny 18 3" xfId="221" xr:uid="{00000000-0005-0000-0000-000027010000}"/>
    <cellStyle name="Normalny 19" xfId="222" xr:uid="{00000000-0005-0000-0000-000028010000}"/>
    <cellStyle name="Normalny 19 2" xfId="223" xr:uid="{00000000-0005-0000-0000-000029010000}"/>
    <cellStyle name="Normalny 2" xfId="2" xr:uid="{00000000-0005-0000-0000-00002A010000}"/>
    <cellStyle name="Normalny 2 2" xfId="225" xr:uid="{00000000-0005-0000-0000-00002B010000}"/>
    <cellStyle name="Normalny 2 2 2" xfId="226" xr:uid="{00000000-0005-0000-0000-00002C010000}"/>
    <cellStyle name="Normalny 2 2 2 2" xfId="227" xr:uid="{00000000-0005-0000-0000-00002D010000}"/>
    <cellStyle name="Normalny 2 2 2 3" xfId="228" xr:uid="{00000000-0005-0000-0000-00002E010000}"/>
    <cellStyle name="Normalny 2 2 3" xfId="229" xr:uid="{00000000-0005-0000-0000-00002F010000}"/>
    <cellStyle name="Normalny 2 2 4" xfId="230" xr:uid="{00000000-0005-0000-0000-000030010000}"/>
    <cellStyle name="Normalny 2 2_Inżynieria odc. H" xfId="231" xr:uid="{00000000-0005-0000-0000-000031010000}"/>
    <cellStyle name="Normalny 2 3" xfId="232" xr:uid="{00000000-0005-0000-0000-000032010000}"/>
    <cellStyle name="Normalny 2 3 2" xfId="233" xr:uid="{00000000-0005-0000-0000-000033010000}"/>
    <cellStyle name="Normalny 2 3 3" xfId="234" xr:uid="{00000000-0005-0000-0000-000034010000}"/>
    <cellStyle name="Normalny 2 4" xfId="224" xr:uid="{00000000-0005-0000-0000-000035010000}"/>
    <cellStyle name="Normalny 2 5" xfId="582" xr:uid="{00000000-0005-0000-0000-000036010000}"/>
    <cellStyle name="Normalny 2_kosztorys_10.07.2014" xfId="235" xr:uid="{00000000-0005-0000-0000-000037010000}"/>
    <cellStyle name="Normalny 20" xfId="236" xr:uid="{00000000-0005-0000-0000-000038010000}"/>
    <cellStyle name="Normalny 20 2" xfId="237" xr:uid="{00000000-0005-0000-0000-000039010000}"/>
    <cellStyle name="Normalny 21" xfId="238" xr:uid="{00000000-0005-0000-0000-00003A010000}"/>
    <cellStyle name="Normalny 21 2" xfId="239" xr:uid="{00000000-0005-0000-0000-00003B010000}"/>
    <cellStyle name="Normalny 22" xfId="240" xr:uid="{00000000-0005-0000-0000-00003C010000}"/>
    <cellStyle name="Normalny 22 2" xfId="241" xr:uid="{00000000-0005-0000-0000-00003D010000}"/>
    <cellStyle name="Normalny 23" xfId="242" xr:uid="{00000000-0005-0000-0000-00003E010000}"/>
    <cellStyle name="Normalny 23 2" xfId="243" xr:uid="{00000000-0005-0000-0000-00003F010000}"/>
    <cellStyle name="Normalny 24" xfId="244" xr:uid="{00000000-0005-0000-0000-000040010000}"/>
    <cellStyle name="Normalny 24 2" xfId="245" xr:uid="{00000000-0005-0000-0000-000041010000}"/>
    <cellStyle name="Normalny 25" xfId="246" xr:uid="{00000000-0005-0000-0000-000042010000}"/>
    <cellStyle name="Normalny 25 2" xfId="247" xr:uid="{00000000-0005-0000-0000-000043010000}"/>
    <cellStyle name="Normalny 26" xfId="248" xr:uid="{00000000-0005-0000-0000-000044010000}"/>
    <cellStyle name="Normalny 26 2" xfId="249" xr:uid="{00000000-0005-0000-0000-000045010000}"/>
    <cellStyle name="Normalny 26 3" xfId="250" xr:uid="{00000000-0005-0000-0000-000046010000}"/>
    <cellStyle name="Normalny 27" xfId="251" xr:uid="{00000000-0005-0000-0000-000047010000}"/>
    <cellStyle name="Normalny 27 2" xfId="252" xr:uid="{00000000-0005-0000-0000-000048010000}"/>
    <cellStyle name="Normalny 27 3" xfId="253" xr:uid="{00000000-0005-0000-0000-000049010000}"/>
    <cellStyle name="Normalny 28" xfId="254" xr:uid="{00000000-0005-0000-0000-00004A010000}"/>
    <cellStyle name="Normalny 28 2" xfId="255" xr:uid="{00000000-0005-0000-0000-00004B010000}"/>
    <cellStyle name="Normalny 29" xfId="256" xr:uid="{00000000-0005-0000-0000-00004C010000}"/>
    <cellStyle name="Normalny 29 2" xfId="257" xr:uid="{00000000-0005-0000-0000-00004D010000}"/>
    <cellStyle name="Normalny 3" xfId="258" xr:uid="{00000000-0005-0000-0000-00004E010000}"/>
    <cellStyle name="Normalny 3 2" xfId="259" xr:uid="{00000000-0005-0000-0000-00004F010000}"/>
    <cellStyle name="Normalny 3 3" xfId="260" xr:uid="{00000000-0005-0000-0000-000050010000}"/>
    <cellStyle name="Normalny 3 4" xfId="261" xr:uid="{00000000-0005-0000-0000-000051010000}"/>
    <cellStyle name="Normalny 30" xfId="262" xr:uid="{00000000-0005-0000-0000-000052010000}"/>
    <cellStyle name="Normalny 30 2" xfId="263" xr:uid="{00000000-0005-0000-0000-000053010000}"/>
    <cellStyle name="Normalny 31" xfId="264" xr:uid="{00000000-0005-0000-0000-000054010000}"/>
    <cellStyle name="Normalny 31 2" xfId="265" xr:uid="{00000000-0005-0000-0000-000055010000}"/>
    <cellStyle name="Normalny 32" xfId="266" xr:uid="{00000000-0005-0000-0000-000056010000}"/>
    <cellStyle name="Normalny 32 2" xfId="267" xr:uid="{00000000-0005-0000-0000-000057010000}"/>
    <cellStyle name="Normalny 33" xfId="268" xr:uid="{00000000-0005-0000-0000-000058010000}"/>
    <cellStyle name="Normalny 33 2" xfId="269" xr:uid="{00000000-0005-0000-0000-000059010000}"/>
    <cellStyle name="Normalny 34" xfId="270" xr:uid="{00000000-0005-0000-0000-00005A010000}"/>
    <cellStyle name="Normalny 34 2" xfId="271" xr:uid="{00000000-0005-0000-0000-00005B010000}"/>
    <cellStyle name="Normalny 35" xfId="272" xr:uid="{00000000-0005-0000-0000-00005C010000}"/>
    <cellStyle name="Normalny 35 2" xfId="273" xr:uid="{00000000-0005-0000-0000-00005D010000}"/>
    <cellStyle name="Normalny 36" xfId="274" xr:uid="{00000000-0005-0000-0000-00005E010000}"/>
    <cellStyle name="Normalny 36 2" xfId="275" xr:uid="{00000000-0005-0000-0000-00005F010000}"/>
    <cellStyle name="Normalny 36 3" xfId="276" xr:uid="{00000000-0005-0000-0000-000060010000}"/>
    <cellStyle name="Normalny 37" xfId="277" xr:uid="{00000000-0005-0000-0000-000061010000}"/>
    <cellStyle name="Normalny 38" xfId="526" xr:uid="{00000000-0005-0000-0000-000062010000}"/>
    <cellStyle name="Normalny 38 2" xfId="581" xr:uid="{00000000-0005-0000-0000-000063010000}"/>
    <cellStyle name="Normalny 4" xfId="278" xr:uid="{00000000-0005-0000-0000-000064010000}"/>
    <cellStyle name="Normalny 4 2" xfId="279" xr:uid="{00000000-0005-0000-0000-000065010000}"/>
    <cellStyle name="Normalny 4 2 2" xfId="585" xr:uid="{00000000-0005-0000-0000-000066010000}"/>
    <cellStyle name="Normalny 4 2 3" xfId="586" xr:uid="{00000000-0005-0000-0000-000067010000}"/>
    <cellStyle name="Normalny 4 2 4" xfId="584" xr:uid="{00000000-0005-0000-0000-000068010000}"/>
    <cellStyle name="Normalny 4 3" xfId="280" xr:uid="{00000000-0005-0000-0000-000069010000}"/>
    <cellStyle name="Normalny 4 3 2" xfId="588" xr:uid="{00000000-0005-0000-0000-00006A010000}"/>
    <cellStyle name="Normalny 4 3 3" xfId="589" xr:uid="{00000000-0005-0000-0000-00006B010000}"/>
    <cellStyle name="Normalny 4 3 4" xfId="587" xr:uid="{00000000-0005-0000-0000-00006C010000}"/>
    <cellStyle name="Normalny 4 4" xfId="281" xr:uid="{00000000-0005-0000-0000-00006D010000}"/>
    <cellStyle name="Normalny 4 4 2" xfId="282" xr:uid="{00000000-0005-0000-0000-00006E010000}"/>
    <cellStyle name="Normalny 4 4 3" xfId="283" xr:uid="{00000000-0005-0000-0000-00006F010000}"/>
    <cellStyle name="Normalny 4 4 4" xfId="590" xr:uid="{00000000-0005-0000-0000-000070010000}"/>
    <cellStyle name="Normalny 4 5" xfId="591" xr:uid="{00000000-0005-0000-0000-000071010000}"/>
    <cellStyle name="Normalny 4 6" xfId="583" xr:uid="{00000000-0005-0000-0000-000072010000}"/>
    <cellStyle name="Normalny 4_Przedmiar_obiekty_inżynierskie_II_odcinek_25.06.2014" xfId="592" xr:uid="{00000000-0005-0000-0000-000073010000}"/>
    <cellStyle name="Normalny 5" xfId="284" xr:uid="{00000000-0005-0000-0000-000074010000}"/>
    <cellStyle name="Normalny 5 2" xfId="285" xr:uid="{00000000-0005-0000-0000-000075010000}"/>
    <cellStyle name="Normalny 5 2 2" xfId="286" xr:uid="{00000000-0005-0000-0000-000076010000}"/>
    <cellStyle name="Normalny 5 2 2 2" xfId="287" xr:uid="{00000000-0005-0000-0000-000077010000}"/>
    <cellStyle name="Normalny 5 2 3" xfId="288" xr:uid="{00000000-0005-0000-0000-000078010000}"/>
    <cellStyle name="Normalny 5 2 3 2" xfId="593" xr:uid="{00000000-0005-0000-0000-000079010000}"/>
    <cellStyle name="Normalny 5 2 4" xfId="289" xr:uid="{00000000-0005-0000-0000-00007A010000}"/>
    <cellStyle name="Normalny 5 3" xfId="290" xr:uid="{00000000-0005-0000-0000-00007B010000}"/>
    <cellStyle name="Normalny 5 3 2" xfId="595" xr:uid="{00000000-0005-0000-0000-00007C010000}"/>
    <cellStyle name="Normalny 5 3 3" xfId="596" xr:uid="{00000000-0005-0000-0000-00007D010000}"/>
    <cellStyle name="Normalny 5 3 4" xfId="594" xr:uid="{00000000-0005-0000-0000-00007E010000}"/>
    <cellStyle name="Normalny 5 4" xfId="291" xr:uid="{00000000-0005-0000-0000-00007F010000}"/>
    <cellStyle name="Normalny 5 4 2" xfId="597" xr:uid="{00000000-0005-0000-0000-000080010000}"/>
    <cellStyle name="Normalny 5 5" xfId="292" xr:uid="{00000000-0005-0000-0000-000081010000}"/>
    <cellStyle name="Normalny 5 5 2" xfId="293" xr:uid="{00000000-0005-0000-0000-000082010000}"/>
    <cellStyle name="Normalny 5 5 3" xfId="294" xr:uid="{00000000-0005-0000-0000-000083010000}"/>
    <cellStyle name="Normalny 5 5 4" xfId="598" xr:uid="{00000000-0005-0000-0000-000084010000}"/>
    <cellStyle name="Normalny 5 6" xfId="295" xr:uid="{00000000-0005-0000-0000-000085010000}"/>
    <cellStyle name="Normalny 5_kosztorys_10.07.2014" xfId="296" xr:uid="{00000000-0005-0000-0000-000086010000}"/>
    <cellStyle name="Normalny 6" xfId="297" xr:uid="{00000000-0005-0000-0000-000087010000}"/>
    <cellStyle name="Normalny 6 2" xfId="298" xr:uid="{00000000-0005-0000-0000-000088010000}"/>
    <cellStyle name="Normalny 6 3" xfId="299" xr:uid="{00000000-0005-0000-0000-000089010000}"/>
    <cellStyle name="Normalny 6 3 2" xfId="300" xr:uid="{00000000-0005-0000-0000-00008A010000}"/>
    <cellStyle name="Normalny 6 3 3" xfId="301" xr:uid="{00000000-0005-0000-0000-00008B010000}"/>
    <cellStyle name="Normalny 6 4" xfId="599" xr:uid="{00000000-0005-0000-0000-00008C010000}"/>
    <cellStyle name="Normalny 6_Przedmiar_obiekty_inżynierskie_II_odcinek_25.06.2014" xfId="600" xr:uid="{00000000-0005-0000-0000-00008D010000}"/>
    <cellStyle name="Normalny 7" xfId="302" xr:uid="{00000000-0005-0000-0000-00008E010000}"/>
    <cellStyle name="Normalny 7 2" xfId="303" xr:uid="{00000000-0005-0000-0000-00008F010000}"/>
    <cellStyle name="Normalny 7 3" xfId="304" xr:uid="{00000000-0005-0000-0000-000090010000}"/>
    <cellStyle name="Normalny 7 4" xfId="305" xr:uid="{00000000-0005-0000-0000-000091010000}"/>
    <cellStyle name="Normalny 7 4 2" xfId="306" xr:uid="{00000000-0005-0000-0000-000092010000}"/>
    <cellStyle name="Normalny 7 4 3" xfId="307" xr:uid="{00000000-0005-0000-0000-000093010000}"/>
    <cellStyle name="Normalny 7 5" xfId="308" xr:uid="{00000000-0005-0000-0000-000094010000}"/>
    <cellStyle name="Normalny 7 6" xfId="601" xr:uid="{00000000-0005-0000-0000-000095010000}"/>
    <cellStyle name="Normalny 7_Przedmiar_obiekty_inżynierskie_II_odcinek_25.06.2014" xfId="602" xr:uid="{00000000-0005-0000-0000-000096010000}"/>
    <cellStyle name="Normalny 79" xfId="309" xr:uid="{00000000-0005-0000-0000-000097010000}"/>
    <cellStyle name="Normalny 8" xfId="310" xr:uid="{00000000-0005-0000-0000-000098010000}"/>
    <cellStyle name="Normalny 8 2" xfId="311" xr:uid="{00000000-0005-0000-0000-000099010000}"/>
    <cellStyle name="Normalny 8 2 2" xfId="312" xr:uid="{00000000-0005-0000-0000-00009A010000}"/>
    <cellStyle name="Normalny 8 2 3" xfId="313" xr:uid="{00000000-0005-0000-0000-00009B010000}"/>
    <cellStyle name="Normalny 8 2 4" xfId="314" xr:uid="{00000000-0005-0000-0000-00009C010000}"/>
    <cellStyle name="Normalny 8 2 5" xfId="315" xr:uid="{00000000-0005-0000-0000-00009D010000}"/>
    <cellStyle name="Normalny 8 2 6" xfId="604" xr:uid="{00000000-0005-0000-0000-00009E010000}"/>
    <cellStyle name="Normalny 8 3" xfId="316" xr:uid="{00000000-0005-0000-0000-00009F010000}"/>
    <cellStyle name="Normalny 8 3 2" xfId="605" xr:uid="{00000000-0005-0000-0000-0000A0010000}"/>
    <cellStyle name="Normalny 8 4" xfId="317" xr:uid="{00000000-0005-0000-0000-0000A1010000}"/>
    <cellStyle name="Normalny 8 4 2" xfId="318" xr:uid="{00000000-0005-0000-0000-0000A2010000}"/>
    <cellStyle name="Normalny 8 4 3" xfId="319" xr:uid="{00000000-0005-0000-0000-0000A3010000}"/>
    <cellStyle name="Normalny 8 5" xfId="320" xr:uid="{00000000-0005-0000-0000-0000A4010000}"/>
    <cellStyle name="Normalny 8 6" xfId="321" xr:uid="{00000000-0005-0000-0000-0000A5010000}"/>
    <cellStyle name="Normalny 8 7" xfId="322" xr:uid="{00000000-0005-0000-0000-0000A6010000}"/>
    <cellStyle name="Normalny 8 8" xfId="603" xr:uid="{00000000-0005-0000-0000-0000A7010000}"/>
    <cellStyle name="Normalny 80" xfId="323" xr:uid="{00000000-0005-0000-0000-0000A8010000}"/>
    <cellStyle name="Normalny 9" xfId="324" xr:uid="{00000000-0005-0000-0000-0000A9010000}"/>
    <cellStyle name="Normalny 9 2" xfId="325" xr:uid="{00000000-0005-0000-0000-0000AA010000}"/>
    <cellStyle name="Normalny 9 2 2" xfId="326" xr:uid="{00000000-0005-0000-0000-0000AB010000}"/>
    <cellStyle name="Normalny 9 3" xfId="327" xr:uid="{00000000-0005-0000-0000-0000AC010000}"/>
    <cellStyle name="Normalny 9 3 2" xfId="328" xr:uid="{00000000-0005-0000-0000-0000AD010000}"/>
    <cellStyle name="Normalny 9 3 3" xfId="329" xr:uid="{00000000-0005-0000-0000-0000AE010000}"/>
    <cellStyle name="Normalny 9 3 4" xfId="330" xr:uid="{00000000-0005-0000-0000-0000AF010000}"/>
    <cellStyle name="Normalny 9 4" xfId="331" xr:uid="{00000000-0005-0000-0000-0000B0010000}"/>
    <cellStyle name="Note" xfId="332" xr:uid="{00000000-0005-0000-0000-0000B1010000}"/>
    <cellStyle name="Note 2" xfId="400" xr:uid="{00000000-0005-0000-0000-0000B2010000}"/>
    <cellStyle name="Note 2 2" xfId="491" xr:uid="{00000000-0005-0000-0000-0000B3010000}"/>
    <cellStyle name="Note 2 2 2" xfId="570" xr:uid="{00000000-0005-0000-0000-0000B4010000}"/>
    <cellStyle name="Note 3" xfId="446" xr:uid="{00000000-0005-0000-0000-0000B5010000}"/>
    <cellStyle name="Note 3 2" xfId="548" xr:uid="{00000000-0005-0000-0000-0000B6010000}"/>
    <cellStyle name="Obliczenia 2" xfId="333" xr:uid="{00000000-0005-0000-0000-0000B7010000}"/>
    <cellStyle name="Obliczenia 2 2" xfId="334" xr:uid="{00000000-0005-0000-0000-0000B8010000}"/>
    <cellStyle name="Obliczenia 2 2 2" xfId="402" xr:uid="{00000000-0005-0000-0000-0000B9010000}"/>
    <cellStyle name="Obliczenia 2 2 2 2" xfId="493" xr:uid="{00000000-0005-0000-0000-0000BA010000}"/>
    <cellStyle name="Obliczenia 2 2 2 2 2" xfId="572" xr:uid="{00000000-0005-0000-0000-0000BB010000}"/>
    <cellStyle name="Obliczenia 2 2 3" xfId="448" xr:uid="{00000000-0005-0000-0000-0000BC010000}"/>
    <cellStyle name="Obliczenia 2 2 3 2" xfId="550" xr:uid="{00000000-0005-0000-0000-0000BD010000}"/>
    <cellStyle name="Obliczenia 2 3" xfId="335" xr:uid="{00000000-0005-0000-0000-0000BE010000}"/>
    <cellStyle name="Obliczenia 2 3 2" xfId="403" xr:uid="{00000000-0005-0000-0000-0000BF010000}"/>
    <cellStyle name="Obliczenia 2 3 2 2" xfId="494" xr:uid="{00000000-0005-0000-0000-0000C0010000}"/>
    <cellStyle name="Obliczenia 2 3 2 2 2" xfId="573" xr:uid="{00000000-0005-0000-0000-0000C1010000}"/>
    <cellStyle name="Obliczenia 2 3 3" xfId="449" xr:uid="{00000000-0005-0000-0000-0000C2010000}"/>
    <cellStyle name="Obliczenia 2 3 3 2" xfId="551" xr:uid="{00000000-0005-0000-0000-0000C3010000}"/>
    <cellStyle name="Obliczenia 2 4" xfId="401" xr:uid="{00000000-0005-0000-0000-0000C4010000}"/>
    <cellStyle name="Obliczenia 2 4 2" xfId="492" xr:uid="{00000000-0005-0000-0000-0000C5010000}"/>
    <cellStyle name="Obliczenia 2 4 2 2" xfId="571" xr:uid="{00000000-0005-0000-0000-0000C6010000}"/>
    <cellStyle name="Obliczenia 2 5" xfId="447" xr:uid="{00000000-0005-0000-0000-0000C7010000}"/>
    <cellStyle name="Obliczenia 2 5 2" xfId="549" xr:uid="{00000000-0005-0000-0000-0000C8010000}"/>
    <cellStyle name="Opis" xfId="336" xr:uid="{00000000-0005-0000-0000-0000C9010000}"/>
    <cellStyle name="Output" xfId="337" xr:uid="{00000000-0005-0000-0000-0000CA010000}"/>
    <cellStyle name="Output 2" xfId="404" xr:uid="{00000000-0005-0000-0000-0000CB010000}"/>
    <cellStyle name="Output 2 2" xfId="495" xr:uid="{00000000-0005-0000-0000-0000CC010000}"/>
    <cellStyle name="Output 2 2 2" xfId="574" xr:uid="{00000000-0005-0000-0000-0000CD010000}"/>
    <cellStyle name="Output 3" xfId="450" xr:uid="{00000000-0005-0000-0000-0000CE010000}"/>
    <cellStyle name="Output 3 2" xfId="552" xr:uid="{00000000-0005-0000-0000-0000CF010000}"/>
    <cellStyle name="Percent [2]" xfId="338" xr:uid="{00000000-0005-0000-0000-0000D0010000}"/>
    <cellStyle name="Procentowy 2" xfId="607" xr:uid="{00000000-0005-0000-0000-0000D1010000}"/>
    <cellStyle name="Styl 1" xfId="339" xr:uid="{00000000-0005-0000-0000-0000D2010000}"/>
    <cellStyle name="Suma 2" xfId="340" xr:uid="{00000000-0005-0000-0000-0000D3010000}"/>
    <cellStyle name="Suma 2 2" xfId="341" xr:uid="{00000000-0005-0000-0000-0000D4010000}"/>
    <cellStyle name="Suma 2 2 2" xfId="406" xr:uid="{00000000-0005-0000-0000-0000D5010000}"/>
    <cellStyle name="Suma 2 2 2 2" xfId="497" xr:uid="{00000000-0005-0000-0000-0000D6010000}"/>
    <cellStyle name="Suma 2 2 2 2 2" xfId="576" xr:uid="{00000000-0005-0000-0000-0000D7010000}"/>
    <cellStyle name="Suma 2 2 3" xfId="452" xr:uid="{00000000-0005-0000-0000-0000D8010000}"/>
    <cellStyle name="Suma 2 2 3 2" xfId="554" xr:uid="{00000000-0005-0000-0000-0000D9010000}"/>
    <cellStyle name="Suma 2 3" xfId="342" xr:uid="{00000000-0005-0000-0000-0000DA010000}"/>
    <cellStyle name="Suma 2 3 2" xfId="407" xr:uid="{00000000-0005-0000-0000-0000DB010000}"/>
    <cellStyle name="Suma 2 3 2 2" xfId="498" xr:uid="{00000000-0005-0000-0000-0000DC010000}"/>
    <cellStyle name="Suma 2 3 2 2 2" xfId="577" xr:uid="{00000000-0005-0000-0000-0000DD010000}"/>
    <cellStyle name="Suma 2 3 3" xfId="453" xr:uid="{00000000-0005-0000-0000-0000DE010000}"/>
    <cellStyle name="Suma 2 3 3 2" xfId="555" xr:uid="{00000000-0005-0000-0000-0000DF010000}"/>
    <cellStyle name="Suma 2 4" xfId="405" xr:uid="{00000000-0005-0000-0000-0000E0010000}"/>
    <cellStyle name="Suma 2 4 2" xfId="496" xr:uid="{00000000-0005-0000-0000-0000E1010000}"/>
    <cellStyle name="Suma 2 4 2 2" xfId="575" xr:uid="{00000000-0005-0000-0000-0000E2010000}"/>
    <cellStyle name="Suma 2 5" xfId="451" xr:uid="{00000000-0005-0000-0000-0000E3010000}"/>
    <cellStyle name="Suma 2 5 2" xfId="553" xr:uid="{00000000-0005-0000-0000-0000E4010000}"/>
    <cellStyle name="Tekst objaśnienia 2" xfId="343" xr:uid="{00000000-0005-0000-0000-0000E5010000}"/>
    <cellStyle name="Tekst objaśnienia 2 2" xfId="344" xr:uid="{00000000-0005-0000-0000-0000E6010000}"/>
    <cellStyle name="Tekst objaśnienia 2 3" xfId="345" xr:uid="{00000000-0005-0000-0000-0000E7010000}"/>
    <cellStyle name="Tekst ostrzeżenia 2" xfId="346" xr:uid="{00000000-0005-0000-0000-0000E8010000}"/>
    <cellStyle name="Tekst ostrzeżenia 2 2" xfId="347" xr:uid="{00000000-0005-0000-0000-0000E9010000}"/>
    <cellStyle name="Tekst ostrzeżenia 2 3" xfId="348" xr:uid="{00000000-0005-0000-0000-0000EA010000}"/>
    <cellStyle name="Title" xfId="349" xr:uid="{00000000-0005-0000-0000-0000EB010000}"/>
    <cellStyle name="Total" xfId="350" xr:uid="{00000000-0005-0000-0000-0000EC010000}"/>
    <cellStyle name="Total 2" xfId="408" xr:uid="{00000000-0005-0000-0000-0000ED010000}"/>
    <cellStyle name="Total 2 2" xfId="499" xr:uid="{00000000-0005-0000-0000-0000EE010000}"/>
    <cellStyle name="Total 2 2 2" xfId="578" xr:uid="{00000000-0005-0000-0000-0000EF010000}"/>
    <cellStyle name="Total 3" xfId="454" xr:uid="{00000000-0005-0000-0000-0000F0010000}"/>
    <cellStyle name="Total 3 2" xfId="556" xr:uid="{00000000-0005-0000-0000-0000F1010000}"/>
    <cellStyle name="Tytuł 2" xfId="351" xr:uid="{00000000-0005-0000-0000-0000F2010000}"/>
    <cellStyle name="Uwaga 2" xfId="352" xr:uid="{00000000-0005-0000-0000-0000F3010000}"/>
    <cellStyle name="Uwaga 2 2" xfId="353" xr:uid="{00000000-0005-0000-0000-0000F4010000}"/>
    <cellStyle name="Uwaga 2 2 2" xfId="410" xr:uid="{00000000-0005-0000-0000-0000F5010000}"/>
    <cellStyle name="Uwaga 2 2 2 2" xfId="501" xr:uid="{00000000-0005-0000-0000-0000F6010000}"/>
    <cellStyle name="Uwaga 2 2 2 2 2" xfId="580" xr:uid="{00000000-0005-0000-0000-0000F7010000}"/>
    <cellStyle name="Uwaga 2 2 3" xfId="456" xr:uid="{00000000-0005-0000-0000-0000F8010000}"/>
    <cellStyle name="Uwaga 2 2 3 2" xfId="558" xr:uid="{00000000-0005-0000-0000-0000F9010000}"/>
    <cellStyle name="Uwaga 2 3" xfId="409" xr:uid="{00000000-0005-0000-0000-0000FA010000}"/>
    <cellStyle name="Uwaga 2 3 2" xfId="500" xr:uid="{00000000-0005-0000-0000-0000FB010000}"/>
    <cellStyle name="Uwaga 2 3 2 2" xfId="579" xr:uid="{00000000-0005-0000-0000-0000FC010000}"/>
    <cellStyle name="Uwaga 2 4" xfId="455" xr:uid="{00000000-0005-0000-0000-0000FD010000}"/>
    <cellStyle name="Uwaga 2 4 2" xfId="557" xr:uid="{00000000-0005-0000-0000-0000FE010000}"/>
    <cellStyle name="Walutowy" xfId="380" builtinId="4"/>
    <cellStyle name="Walutowy 2" xfId="354" xr:uid="{00000000-0005-0000-0000-000000020000}"/>
    <cellStyle name="Walutowy 2 10" xfId="606" xr:uid="{00000000-0005-0000-0000-000001020000}"/>
    <cellStyle name="Walutowy 2 2" xfId="355" xr:uid="{00000000-0005-0000-0000-000002020000}"/>
    <cellStyle name="Walutowy 2 2 2" xfId="356" xr:uid="{00000000-0005-0000-0000-000003020000}"/>
    <cellStyle name="Walutowy 2 2 2 2" xfId="357" xr:uid="{00000000-0005-0000-0000-000004020000}"/>
    <cellStyle name="Walutowy 2 2 2 2 2" xfId="414" xr:uid="{00000000-0005-0000-0000-000005020000}"/>
    <cellStyle name="Walutowy 2 2 2 2 2 2" xfId="505" xr:uid="{00000000-0005-0000-0000-000006020000}"/>
    <cellStyle name="Walutowy 2 2 2 2 3" xfId="460" xr:uid="{00000000-0005-0000-0000-000007020000}"/>
    <cellStyle name="Walutowy 2 2 2 3" xfId="358" xr:uid="{00000000-0005-0000-0000-000008020000}"/>
    <cellStyle name="Walutowy 2 2 2 3 2" xfId="415" xr:uid="{00000000-0005-0000-0000-000009020000}"/>
    <cellStyle name="Walutowy 2 2 2 3 2 2" xfId="506" xr:uid="{00000000-0005-0000-0000-00000A020000}"/>
    <cellStyle name="Walutowy 2 2 2 3 3" xfId="461" xr:uid="{00000000-0005-0000-0000-00000B020000}"/>
    <cellStyle name="Walutowy 2 2 2 4" xfId="413" xr:uid="{00000000-0005-0000-0000-00000C020000}"/>
    <cellStyle name="Walutowy 2 2 2 4 2" xfId="504" xr:uid="{00000000-0005-0000-0000-00000D020000}"/>
    <cellStyle name="Walutowy 2 2 2 5" xfId="459" xr:uid="{00000000-0005-0000-0000-00000E020000}"/>
    <cellStyle name="Walutowy 2 2 3" xfId="359" xr:uid="{00000000-0005-0000-0000-00000F020000}"/>
    <cellStyle name="Walutowy 2 2 3 2" xfId="360" xr:uid="{00000000-0005-0000-0000-000010020000}"/>
    <cellStyle name="Walutowy 2 2 3 2 2" xfId="417" xr:uid="{00000000-0005-0000-0000-000011020000}"/>
    <cellStyle name="Walutowy 2 2 3 2 2 2" xfId="508" xr:uid="{00000000-0005-0000-0000-000012020000}"/>
    <cellStyle name="Walutowy 2 2 3 2 3" xfId="463" xr:uid="{00000000-0005-0000-0000-000013020000}"/>
    <cellStyle name="Walutowy 2 2 3 3" xfId="416" xr:uid="{00000000-0005-0000-0000-000014020000}"/>
    <cellStyle name="Walutowy 2 2 3 3 2" xfId="507" xr:uid="{00000000-0005-0000-0000-000015020000}"/>
    <cellStyle name="Walutowy 2 2 3 4" xfId="462" xr:uid="{00000000-0005-0000-0000-000016020000}"/>
    <cellStyle name="Walutowy 2 2 4" xfId="361" xr:uid="{00000000-0005-0000-0000-000017020000}"/>
    <cellStyle name="Walutowy 2 2 4 2" xfId="418" xr:uid="{00000000-0005-0000-0000-000018020000}"/>
    <cellStyle name="Walutowy 2 2 4 2 2" xfId="509" xr:uid="{00000000-0005-0000-0000-000019020000}"/>
    <cellStyle name="Walutowy 2 2 4 3" xfId="464" xr:uid="{00000000-0005-0000-0000-00001A020000}"/>
    <cellStyle name="Walutowy 2 2 5" xfId="362" xr:uid="{00000000-0005-0000-0000-00001B020000}"/>
    <cellStyle name="Walutowy 2 2 5 2" xfId="419" xr:uid="{00000000-0005-0000-0000-00001C020000}"/>
    <cellStyle name="Walutowy 2 2 5 2 2" xfId="510" xr:uid="{00000000-0005-0000-0000-00001D020000}"/>
    <cellStyle name="Walutowy 2 2 5 3" xfId="465" xr:uid="{00000000-0005-0000-0000-00001E020000}"/>
    <cellStyle name="Walutowy 2 2 6" xfId="412" xr:uid="{00000000-0005-0000-0000-00001F020000}"/>
    <cellStyle name="Walutowy 2 2 6 2" xfId="503" xr:uid="{00000000-0005-0000-0000-000020020000}"/>
    <cellStyle name="Walutowy 2 2 7" xfId="525" xr:uid="{00000000-0005-0000-0000-000021020000}"/>
    <cellStyle name="Walutowy 2 2 8" xfId="458" xr:uid="{00000000-0005-0000-0000-000022020000}"/>
    <cellStyle name="Walutowy 2 3" xfId="363" xr:uid="{00000000-0005-0000-0000-000023020000}"/>
    <cellStyle name="Walutowy 2 3 2" xfId="364" xr:uid="{00000000-0005-0000-0000-000024020000}"/>
    <cellStyle name="Walutowy 2 3 2 2" xfId="365" xr:uid="{00000000-0005-0000-0000-000025020000}"/>
    <cellStyle name="Walutowy 2 3 2 2 2" xfId="422" xr:uid="{00000000-0005-0000-0000-000026020000}"/>
    <cellStyle name="Walutowy 2 3 2 2 2 2" xfId="513" xr:uid="{00000000-0005-0000-0000-000027020000}"/>
    <cellStyle name="Walutowy 2 3 2 2 3" xfId="468" xr:uid="{00000000-0005-0000-0000-000028020000}"/>
    <cellStyle name="Walutowy 2 3 2 3" xfId="421" xr:uid="{00000000-0005-0000-0000-000029020000}"/>
    <cellStyle name="Walutowy 2 3 2 3 2" xfId="512" xr:uid="{00000000-0005-0000-0000-00002A020000}"/>
    <cellStyle name="Walutowy 2 3 2 4" xfId="467" xr:uid="{00000000-0005-0000-0000-00002B020000}"/>
    <cellStyle name="Walutowy 2 3 3" xfId="366" xr:uid="{00000000-0005-0000-0000-00002C020000}"/>
    <cellStyle name="Walutowy 2 3 3 2" xfId="423" xr:uid="{00000000-0005-0000-0000-00002D020000}"/>
    <cellStyle name="Walutowy 2 3 3 2 2" xfId="514" xr:uid="{00000000-0005-0000-0000-00002E020000}"/>
    <cellStyle name="Walutowy 2 3 3 3" xfId="469" xr:uid="{00000000-0005-0000-0000-00002F020000}"/>
    <cellStyle name="Walutowy 2 3 4" xfId="367" xr:uid="{00000000-0005-0000-0000-000030020000}"/>
    <cellStyle name="Walutowy 2 3 4 2" xfId="424" xr:uid="{00000000-0005-0000-0000-000031020000}"/>
    <cellStyle name="Walutowy 2 3 4 2 2" xfId="515" xr:uid="{00000000-0005-0000-0000-000032020000}"/>
    <cellStyle name="Walutowy 2 3 4 3" xfId="470" xr:uid="{00000000-0005-0000-0000-000033020000}"/>
    <cellStyle name="Walutowy 2 3 5" xfId="420" xr:uid="{00000000-0005-0000-0000-000034020000}"/>
    <cellStyle name="Walutowy 2 3 5 2" xfId="511" xr:uid="{00000000-0005-0000-0000-000035020000}"/>
    <cellStyle name="Walutowy 2 3 6" xfId="466" xr:uid="{00000000-0005-0000-0000-000036020000}"/>
    <cellStyle name="Walutowy 2 4" xfId="368" xr:uid="{00000000-0005-0000-0000-000037020000}"/>
    <cellStyle name="Walutowy 2 4 2" xfId="369" xr:uid="{00000000-0005-0000-0000-000038020000}"/>
    <cellStyle name="Walutowy 2 4 2 2" xfId="426" xr:uid="{00000000-0005-0000-0000-000039020000}"/>
    <cellStyle name="Walutowy 2 4 2 2 2" xfId="517" xr:uid="{00000000-0005-0000-0000-00003A020000}"/>
    <cellStyle name="Walutowy 2 4 2 3" xfId="472" xr:uid="{00000000-0005-0000-0000-00003B020000}"/>
    <cellStyle name="Walutowy 2 4 3" xfId="370" xr:uid="{00000000-0005-0000-0000-00003C020000}"/>
    <cellStyle name="Walutowy 2 4 3 2" xfId="427" xr:uid="{00000000-0005-0000-0000-00003D020000}"/>
    <cellStyle name="Walutowy 2 4 3 2 2" xfId="518" xr:uid="{00000000-0005-0000-0000-00003E020000}"/>
    <cellStyle name="Walutowy 2 4 3 3" xfId="473" xr:uid="{00000000-0005-0000-0000-00003F020000}"/>
    <cellStyle name="Walutowy 2 4 4" xfId="371" xr:uid="{00000000-0005-0000-0000-000040020000}"/>
    <cellStyle name="Walutowy 2 4 4 2" xfId="428" xr:uid="{00000000-0005-0000-0000-000041020000}"/>
    <cellStyle name="Walutowy 2 4 4 2 2" xfId="519" xr:uid="{00000000-0005-0000-0000-000042020000}"/>
    <cellStyle name="Walutowy 2 4 4 3" xfId="474" xr:uid="{00000000-0005-0000-0000-000043020000}"/>
    <cellStyle name="Walutowy 2 4 5" xfId="425" xr:uid="{00000000-0005-0000-0000-000044020000}"/>
    <cellStyle name="Walutowy 2 4 5 2" xfId="516" xr:uid="{00000000-0005-0000-0000-000045020000}"/>
    <cellStyle name="Walutowy 2 4 6" xfId="471" xr:uid="{00000000-0005-0000-0000-000046020000}"/>
    <cellStyle name="Walutowy 2 5" xfId="372" xr:uid="{00000000-0005-0000-0000-000047020000}"/>
    <cellStyle name="Walutowy 2 5 2" xfId="373" xr:uid="{00000000-0005-0000-0000-000048020000}"/>
    <cellStyle name="Walutowy 2 5 2 2" xfId="430" xr:uid="{00000000-0005-0000-0000-000049020000}"/>
    <cellStyle name="Walutowy 2 5 2 2 2" xfId="521" xr:uid="{00000000-0005-0000-0000-00004A020000}"/>
    <cellStyle name="Walutowy 2 5 2 3" xfId="476" xr:uid="{00000000-0005-0000-0000-00004B020000}"/>
    <cellStyle name="Walutowy 2 5 3" xfId="429" xr:uid="{00000000-0005-0000-0000-00004C020000}"/>
    <cellStyle name="Walutowy 2 5 3 2" xfId="520" xr:uid="{00000000-0005-0000-0000-00004D020000}"/>
    <cellStyle name="Walutowy 2 5 4" xfId="475" xr:uid="{00000000-0005-0000-0000-00004E020000}"/>
    <cellStyle name="Walutowy 2 6" xfId="374" xr:uid="{00000000-0005-0000-0000-00004F020000}"/>
    <cellStyle name="Walutowy 2 6 2" xfId="431" xr:uid="{00000000-0005-0000-0000-000050020000}"/>
    <cellStyle name="Walutowy 2 6 2 2" xfId="522" xr:uid="{00000000-0005-0000-0000-000051020000}"/>
    <cellStyle name="Walutowy 2 6 3" xfId="477" xr:uid="{00000000-0005-0000-0000-000052020000}"/>
    <cellStyle name="Walutowy 2 7" xfId="411" xr:uid="{00000000-0005-0000-0000-000053020000}"/>
    <cellStyle name="Walutowy 2 7 2" xfId="502" xr:uid="{00000000-0005-0000-0000-000054020000}"/>
    <cellStyle name="Walutowy 2 8" xfId="524" xr:uid="{00000000-0005-0000-0000-000055020000}"/>
    <cellStyle name="Walutowy 2 9" xfId="457" xr:uid="{00000000-0005-0000-0000-000056020000}"/>
    <cellStyle name="Walutowy 3" xfId="375" xr:uid="{00000000-0005-0000-0000-000057020000}"/>
    <cellStyle name="Walutowy 3 2" xfId="432" xr:uid="{00000000-0005-0000-0000-000058020000}"/>
    <cellStyle name="Walutowy 3 2 2" xfId="523" xr:uid="{00000000-0005-0000-0000-000059020000}"/>
    <cellStyle name="Walutowy 3 3" xfId="478" xr:uid="{00000000-0005-0000-0000-00005A020000}"/>
    <cellStyle name="Walutowy 4" xfId="433" xr:uid="{00000000-0005-0000-0000-00005B020000}"/>
    <cellStyle name="Warning Text" xfId="376" xr:uid="{00000000-0005-0000-0000-00005C020000}"/>
    <cellStyle name="Złe 2" xfId="377" xr:uid="{00000000-0005-0000-0000-00005D020000}"/>
    <cellStyle name="Złe 2 2" xfId="378" xr:uid="{00000000-0005-0000-0000-00005E020000}"/>
    <cellStyle name="Złe 2 3" xfId="379" xr:uid="{00000000-0005-0000-0000-00005F020000}"/>
  </cellStyles>
  <dxfs count="180"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1;S\Robota\0081_DW%20548_Bydgoszcz_Aktualizacja\14_Materia&#322;y%20Przekazane\Odcinek%20II\04_Kosztorys%20Inwestorski\Wersja%20edytowalna\0081_PW_Kosztorys_ofertowy_odc.2_v1_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SZABLON"/>
      <sheetName val="TER"/>
      <sheetName val="DROGA"/>
      <sheetName val="Roboty inżynieryjne"/>
      <sheetName val="KD"/>
      <sheetName val="KS"/>
      <sheetName val="W"/>
      <sheetName val="GAZ"/>
      <sheetName val="Teletechnika"/>
      <sheetName val="En"/>
      <sheetName val="Os"/>
      <sheetName val="Zasilanie"/>
      <sheetName val="Melioracja"/>
    </sheetNames>
    <sheetDataSet>
      <sheetData sheetId="0">
        <row r="3">
          <cell r="B3" t="str">
    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</sheetPr>
  <dimension ref="A1:C146"/>
  <sheetViews>
    <sheetView zoomScale="80" zoomScaleNormal="80" zoomScaleSheetLayoutView="100" workbookViewId="0">
      <selection activeCell="B4" sqref="B4"/>
    </sheetView>
  </sheetViews>
  <sheetFormatPr defaultColWidth="9.140625" defaultRowHeight="12" customHeight="1"/>
  <cols>
    <col min="1" max="1" width="15.140625" style="31" customWidth="1"/>
    <col min="2" max="2" width="137.140625" style="12" bestFit="1" customWidth="1"/>
    <col min="3" max="16384" width="9.140625" style="12"/>
  </cols>
  <sheetData>
    <row r="1" spans="1:2" ht="12" customHeight="1">
      <c r="A1" s="25" t="s">
        <v>0</v>
      </c>
      <c r="B1" s="26"/>
    </row>
    <row r="2" spans="1:2" ht="12" customHeight="1">
      <c r="A2" s="27" t="s">
        <v>1</v>
      </c>
      <c r="B2" s="28">
        <v>134</v>
      </c>
    </row>
    <row r="3" spans="1:2" ht="24" customHeight="1">
      <c r="A3" s="27" t="s">
        <v>2</v>
      </c>
      <c r="B3" s="29" t="s">
        <v>577</v>
      </c>
    </row>
    <row r="5" spans="1:2" ht="12" customHeight="1">
      <c r="A5" s="25" t="s">
        <v>3</v>
      </c>
      <c r="B5" s="26"/>
    </row>
    <row r="6" spans="1:2" ht="12" customHeight="1">
      <c r="A6" s="27" t="s">
        <v>75</v>
      </c>
      <c r="B6" s="30" t="s">
        <v>76</v>
      </c>
    </row>
    <row r="7" spans="1:2" ht="12" customHeight="1">
      <c r="A7" s="27" t="s">
        <v>4</v>
      </c>
      <c r="B7" s="30" t="s">
        <v>5</v>
      </c>
    </row>
    <row r="8" spans="1:2" ht="12" customHeight="1">
      <c r="A8" s="27" t="s">
        <v>6</v>
      </c>
      <c r="B8" s="30" t="s">
        <v>7</v>
      </c>
    </row>
    <row r="9" spans="1:2" ht="12" customHeight="1">
      <c r="A9" s="27" t="s">
        <v>58</v>
      </c>
      <c r="B9" s="30" t="s">
        <v>59</v>
      </c>
    </row>
    <row r="10" spans="1:2" ht="12" customHeight="1">
      <c r="A10" s="27" t="s">
        <v>60</v>
      </c>
      <c r="B10" s="30" t="s">
        <v>61</v>
      </c>
    </row>
    <row r="11" spans="1:2" ht="12" customHeight="1">
      <c r="A11" s="27" t="s">
        <v>8</v>
      </c>
      <c r="B11" s="30" t="s">
        <v>9</v>
      </c>
    </row>
    <row r="12" spans="1:2" ht="12" customHeight="1">
      <c r="A12" s="27" t="s">
        <v>10</v>
      </c>
      <c r="B12" s="30" t="s">
        <v>11</v>
      </c>
    </row>
    <row r="13" spans="1:2" ht="12" customHeight="1">
      <c r="A13" s="27" t="s">
        <v>12</v>
      </c>
      <c r="B13" s="30" t="s">
        <v>13</v>
      </c>
    </row>
    <row r="14" spans="1:2" ht="12" customHeight="1">
      <c r="A14" s="27" t="s">
        <v>14</v>
      </c>
      <c r="B14" s="30" t="s">
        <v>15</v>
      </c>
    </row>
    <row r="15" spans="1:2" ht="12" customHeight="1">
      <c r="A15" s="27" t="s">
        <v>16</v>
      </c>
      <c r="B15" s="30" t="s">
        <v>17</v>
      </c>
    </row>
    <row r="16" spans="1:2" ht="12" customHeight="1">
      <c r="A16" s="27" t="s">
        <v>18</v>
      </c>
      <c r="B16" s="30" t="s">
        <v>19</v>
      </c>
    </row>
    <row r="17" spans="1:3" ht="12" customHeight="1">
      <c r="A17" s="27" t="s">
        <v>20</v>
      </c>
      <c r="B17" s="30" t="s">
        <v>21</v>
      </c>
    </row>
    <row r="18" spans="1:3" ht="12" customHeight="1">
      <c r="A18" s="27" t="s">
        <v>22</v>
      </c>
      <c r="B18" s="30" t="s">
        <v>23</v>
      </c>
    </row>
    <row r="19" spans="1:3" ht="12" customHeight="1">
      <c r="A19" s="27" t="s">
        <v>24</v>
      </c>
      <c r="B19" s="30" t="s">
        <v>25</v>
      </c>
    </row>
    <row r="21" spans="1:3" ht="12" customHeight="1">
      <c r="A21" s="25" t="s">
        <v>26</v>
      </c>
      <c r="B21" s="26"/>
      <c r="C21" s="26" t="s">
        <v>27</v>
      </c>
    </row>
    <row r="22" spans="1:3" ht="12" customHeight="1">
      <c r="A22" s="27" t="s">
        <v>28</v>
      </c>
      <c r="B22" s="30" t="s">
        <v>29</v>
      </c>
      <c r="C22" s="1"/>
    </row>
    <row r="23" spans="1:3" ht="12" customHeight="1">
      <c r="A23" s="27" t="s">
        <v>30</v>
      </c>
      <c r="B23" s="30" t="s">
        <v>31</v>
      </c>
      <c r="C23" s="2"/>
    </row>
    <row r="24" spans="1:3" ht="12" customHeight="1">
      <c r="A24" s="27" t="s">
        <v>32</v>
      </c>
      <c r="B24" s="30" t="s">
        <v>33</v>
      </c>
      <c r="C24" s="3"/>
    </row>
    <row r="25" spans="1:3" ht="12" customHeight="1">
      <c r="A25" s="27" t="s">
        <v>34</v>
      </c>
      <c r="B25" s="30" t="s">
        <v>35</v>
      </c>
      <c r="C25" s="3"/>
    </row>
    <row r="26" spans="1:3" ht="12" customHeight="1">
      <c r="A26" s="27" t="s">
        <v>36</v>
      </c>
      <c r="B26" s="30" t="s">
        <v>37</v>
      </c>
      <c r="C26" s="4"/>
    </row>
    <row r="27" spans="1:3" ht="12" customHeight="1">
      <c r="A27" s="27" t="s">
        <v>38</v>
      </c>
      <c r="B27" s="30" t="s">
        <v>39</v>
      </c>
      <c r="C27" s="4"/>
    </row>
    <row r="28" spans="1:3" ht="12" customHeight="1">
      <c r="A28" s="27" t="s">
        <v>40</v>
      </c>
      <c r="B28" s="30" t="s">
        <v>41</v>
      </c>
      <c r="C28" s="5"/>
    </row>
    <row r="29" spans="1:3" ht="12" customHeight="1">
      <c r="A29" s="27" t="s">
        <v>42</v>
      </c>
      <c r="B29" s="30" t="s">
        <v>43</v>
      </c>
      <c r="C29" s="6"/>
    </row>
    <row r="30" spans="1:3" ht="12" customHeight="1">
      <c r="A30" s="27" t="s">
        <v>44</v>
      </c>
      <c r="B30" s="30" t="s">
        <v>45</v>
      </c>
      <c r="C30" s="7"/>
    </row>
    <row r="31" spans="1:3" ht="12" customHeight="1">
      <c r="A31" s="27" t="s">
        <v>46</v>
      </c>
      <c r="B31" s="30" t="s">
        <v>47</v>
      </c>
      <c r="C31" s="7"/>
    </row>
    <row r="32" spans="1:3" ht="12" customHeight="1">
      <c r="A32" s="27" t="s">
        <v>48</v>
      </c>
      <c r="B32" s="30" t="s">
        <v>49</v>
      </c>
      <c r="C32" s="7"/>
    </row>
    <row r="33" spans="1:3" ht="12" customHeight="1">
      <c r="A33" s="27" t="s">
        <v>50</v>
      </c>
      <c r="B33" s="30" t="s">
        <v>51</v>
      </c>
      <c r="C33" s="7"/>
    </row>
    <row r="34" spans="1:3" ht="12" customHeight="1">
      <c r="A34" s="27" t="s">
        <v>52</v>
      </c>
      <c r="B34" s="30" t="s">
        <v>53</v>
      </c>
      <c r="C34" s="8"/>
    </row>
    <row r="35" spans="1:3" ht="12" customHeight="1">
      <c r="A35" s="27" t="s">
        <v>54</v>
      </c>
      <c r="B35" s="30" t="s">
        <v>55</v>
      </c>
      <c r="C35" s="9"/>
    </row>
    <row r="36" spans="1:3" ht="12" customHeight="1">
      <c r="A36" s="27" t="s">
        <v>56</v>
      </c>
      <c r="B36" s="30" t="s">
        <v>57</v>
      </c>
      <c r="C36" s="10"/>
    </row>
    <row r="38" spans="1:3" s="11" customFormat="1" ht="12" customHeight="1"/>
    <row r="39" spans="1:3" s="11" customFormat="1" ht="12" customHeight="1"/>
    <row r="40" spans="1:3" s="11" customFormat="1" ht="12" customHeight="1"/>
    <row r="41" spans="1:3" s="11" customFormat="1" ht="12" customHeight="1"/>
    <row r="42" spans="1:3" s="11" customFormat="1" ht="12" customHeight="1"/>
    <row r="43" spans="1:3" s="11" customFormat="1" ht="12" customHeight="1"/>
    <row r="44" spans="1:3" s="11" customFormat="1" ht="12" customHeight="1"/>
    <row r="45" spans="1:3" s="11" customFormat="1" ht="12" customHeight="1"/>
    <row r="46" spans="1:3" s="11" customFormat="1" ht="12" customHeight="1"/>
    <row r="47" spans="1:3" s="11" customFormat="1" ht="12" customHeight="1"/>
    <row r="48" spans="1:3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2" customHeight="1"/>
    <row r="80" s="11" customFormat="1" ht="12" customHeight="1"/>
    <row r="81" s="11" customFormat="1" ht="12" customHeight="1"/>
    <row r="82" s="11" customFormat="1" ht="12" customHeight="1"/>
    <row r="83" s="11" customFormat="1" ht="12" customHeight="1"/>
    <row r="84" s="11" customFormat="1" ht="12" customHeight="1"/>
    <row r="85" s="11" customFormat="1" ht="12" customHeight="1"/>
    <row r="86" s="11" customFormat="1" ht="12" customHeight="1"/>
    <row r="87" s="11" customFormat="1" ht="12" customHeight="1"/>
    <row r="88" s="11" customFormat="1" ht="12" customHeight="1"/>
    <row r="89" s="11" customFormat="1" ht="12" customHeight="1"/>
    <row r="90" s="11" customFormat="1" ht="12" customHeight="1"/>
    <row r="91" s="11" customFormat="1" ht="12" customHeight="1"/>
    <row r="92" s="11" customFormat="1" ht="12" customHeight="1"/>
    <row r="93" s="11" customFormat="1" ht="12" customHeight="1"/>
    <row r="94" s="11" customFormat="1" ht="12" customHeight="1"/>
    <row r="95" s="11" customFormat="1" ht="12" customHeight="1"/>
    <row r="96" s="11" customFormat="1" ht="12" customHeight="1"/>
    <row r="97" s="11" customFormat="1" ht="12" customHeight="1"/>
    <row r="98" s="11" customFormat="1" ht="12" customHeight="1"/>
    <row r="99" s="11" customFormat="1" ht="12" customHeight="1"/>
    <row r="100" s="11" customFormat="1" ht="12" customHeight="1"/>
    <row r="101" s="11" customFormat="1" ht="12" customHeight="1"/>
    <row r="102" s="11" customFormat="1" ht="12" customHeight="1"/>
    <row r="103" s="11" customFormat="1" ht="12" customHeight="1"/>
    <row r="104" s="11" customFormat="1" ht="12" customHeight="1"/>
    <row r="105" s="11" customFormat="1" ht="12" customHeight="1"/>
    <row r="106" s="11" customFormat="1" ht="12" customHeight="1"/>
    <row r="107" s="11" customFormat="1" ht="12" customHeight="1"/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2" customHeight="1"/>
    <row r="117" s="11" customFormat="1" ht="12" customHeight="1"/>
    <row r="118" s="11" customFormat="1" ht="12" customHeight="1"/>
    <row r="119" s="11" customFormat="1" ht="12" customHeight="1"/>
    <row r="120" s="11" customFormat="1" ht="12" customHeight="1"/>
    <row r="121" s="11" customFormat="1" ht="12" customHeight="1"/>
    <row r="122" s="11" customFormat="1" ht="12" customHeight="1"/>
    <row r="123" s="11" customFormat="1" ht="12" customHeight="1"/>
    <row r="124" s="11" customFormat="1" ht="12" customHeight="1"/>
    <row r="125" s="11" customFormat="1" ht="12" customHeight="1"/>
    <row r="126" s="11" customFormat="1" ht="12" customHeight="1"/>
    <row r="127" s="11" customFormat="1" ht="12" customHeight="1"/>
    <row r="128" s="11" customFormat="1" ht="12" customHeight="1"/>
    <row r="129" s="11" customFormat="1" ht="12" customHeight="1"/>
    <row r="130" s="11" customFormat="1" ht="12" customHeight="1"/>
    <row r="131" s="11" customFormat="1" ht="12" customHeight="1"/>
    <row r="132" s="11" customFormat="1" ht="12" customHeight="1"/>
    <row r="133" s="11" customFormat="1" ht="12" customHeight="1"/>
    <row r="134" s="11" customFormat="1" ht="12" customHeight="1"/>
    <row r="135" s="11" customFormat="1" ht="12" customHeight="1"/>
    <row r="136" s="11" customFormat="1" ht="12" customHeight="1"/>
    <row r="137" s="11" customFormat="1" ht="12" customHeight="1"/>
    <row r="138" s="11" customFormat="1" ht="12" customHeight="1"/>
    <row r="139" s="11" customFormat="1" ht="12" customHeight="1"/>
    <row r="140" s="11" customFormat="1" ht="12" customHeight="1"/>
    <row r="141" s="11" customFormat="1" ht="12" customHeight="1"/>
    <row r="142" s="11" customFormat="1" ht="12" customHeight="1"/>
    <row r="143" s="11" customFormat="1" ht="12" customHeight="1"/>
    <row r="144" s="11" customFormat="1" ht="12" customHeight="1"/>
    <row r="145" s="11" customFormat="1" ht="12" customHeight="1"/>
    <row r="146" s="11" customFormat="1" ht="12" customHeight="1"/>
  </sheetData>
  <dataConsolidate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>
    <tabColor rgb="FF757171"/>
    <pageSetUpPr fitToPage="1"/>
  </sheetPr>
  <dimension ref="A1:M1011"/>
  <sheetViews>
    <sheetView showGridLines="0" showZeros="0" zoomScaleNormal="100" zoomScaleSheetLayoutView="100" workbookViewId="0">
      <selection activeCell="E6" sqref="E6"/>
    </sheetView>
  </sheetViews>
  <sheetFormatPr defaultColWidth="9.140625" defaultRowHeight="15"/>
  <cols>
    <col min="1" max="1" width="4.85546875" style="42" customWidth="1"/>
    <col min="2" max="2" width="12.5703125" style="42" customWidth="1"/>
    <col min="3" max="3" width="57.140625" style="42" customWidth="1"/>
    <col min="4" max="4" width="8.7109375" style="42" customWidth="1"/>
    <col min="5" max="6" width="11.28515625" style="42" customWidth="1"/>
    <col min="7" max="7" width="13.28515625" style="42" customWidth="1"/>
    <col min="8" max="9" width="11.42578125" style="42" customWidth="1"/>
    <col min="10" max="10" width="13.5703125" style="42" customWidth="1"/>
    <col min="11" max="16384" width="9.140625" style="42"/>
  </cols>
  <sheetData>
    <row r="1" spans="1:13" ht="38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703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435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8.2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26.25" customHeight="1">
      <c r="A6" s="120"/>
      <c r="B6" s="121" t="s">
        <v>617</v>
      </c>
      <c r="C6" s="122" t="s">
        <v>618</v>
      </c>
      <c r="D6" s="121" t="s">
        <v>73</v>
      </c>
      <c r="E6" s="123" t="s">
        <v>73</v>
      </c>
      <c r="F6" s="123" t="s">
        <v>73</v>
      </c>
      <c r="G6" s="124" t="s">
        <v>73</v>
      </c>
      <c r="H6" s="135"/>
      <c r="I6" s="139"/>
      <c r="J6" s="135"/>
      <c r="K6" s="147"/>
      <c r="L6" s="148"/>
      <c r="M6" s="141"/>
    </row>
    <row r="7" spans="1:13" ht="39.950000000000003" customHeight="1">
      <c r="A7" s="125" t="s">
        <v>436</v>
      </c>
      <c r="B7" s="126"/>
      <c r="C7" s="186" t="s">
        <v>437</v>
      </c>
      <c r="D7" s="187" t="s">
        <v>164</v>
      </c>
      <c r="E7" s="188">
        <v>3</v>
      </c>
      <c r="F7" s="128"/>
      <c r="G7" s="129"/>
      <c r="H7" s="135"/>
      <c r="I7" s="139"/>
      <c r="J7" s="135"/>
      <c r="K7" s="147"/>
      <c r="L7" s="148"/>
      <c r="M7" s="141"/>
    </row>
    <row r="8" spans="1:13" ht="39.950000000000003" customHeight="1">
      <c r="A8" s="125" t="s">
        <v>436</v>
      </c>
      <c r="B8" s="126"/>
      <c r="C8" s="186" t="s">
        <v>619</v>
      </c>
      <c r="D8" s="187" t="s">
        <v>164</v>
      </c>
      <c r="E8" s="188">
        <v>5</v>
      </c>
      <c r="F8" s="128"/>
      <c r="G8" s="129"/>
      <c r="H8" s="135"/>
      <c r="I8" s="139"/>
      <c r="J8" s="135"/>
      <c r="K8" s="148"/>
      <c r="L8" s="140"/>
      <c r="M8" s="141"/>
    </row>
    <row r="9" spans="1:13" ht="39.950000000000003" customHeight="1">
      <c r="A9" s="125" t="s">
        <v>438</v>
      </c>
      <c r="B9" s="126"/>
      <c r="C9" s="186" t="s">
        <v>439</v>
      </c>
      <c r="D9" s="187" t="s">
        <v>164</v>
      </c>
      <c r="E9" s="188">
        <v>1</v>
      </c>
      <c r="F9" s="128"/>
      <c r="G9" s="129"/>
      <c r="H9" s="135"/>
      <c r="I9" s="139"/>
      <c r="J9" s="135"/>
      <c r="K9" s="138"/>
      <c r="L9" s="138"/>
      <c r="M9" s="138"/>
    </row>
    <row r="10" spans="1:13" ht="39.950000000000003" customHeight="1">
      <c r="A10" s="125" t="s">
        <v>441</v>
      </c>
      <c r="B10" s="126"/>
      <c r="C10" s="186" t="s">
        <v>442</v>
      </c>
      <c r="D10" s="187" t="s">
        <v>164</v>
      </c>
      <c r="E10" s="188">
        <v>2</v>
      </c>
      <c r="F10" s="128"/>
      <c r="G10" s="129"/>
      <c r="H10" s="135"/>
      <c r="I10" s="139"/>
      <c r="J10" s="135"/>
      <c r="K10" s="138"/>
      <c r="L10" s="138"/>
      <c r="M10" s="138"/>
    </row>
    <row r="11" spans="1:13" ht="35.1" customHeight="1">
      <c r="A11" s="125" t="s">
        <v>443</v>
      </c>
      <c r="B11" s="126"/>
      <c r="C11" s="186" t="s">
        <v>620</v>
      </c>
      <c r="D11" s="187" t="s">
        <v>164</v>
      </c>
      <c r="E11" s="188">
        <v>2</v>
      </c>
      <c r="F11" s="128"/>
      <c r="G11" s="129"/>
      <c r="H11" s="135"/>
      <c r="I11" s="139"/>
      <c r="J11" s="135"/>
      <c r="K11" s="138"/>
      <c r="L11" s="138"/>
      <c r="M11" s="138"/>
    </row>
    <row r="12" spans="1:13" ht="24.95" customHeight="1">
      <c r="A12" s="125" t="s">
        <v>444</v>
      </c>
      <c r="B12" s="126"/>
      <c r="C12" s="186" t="s">
        <v>445</v>
      </c>
      <c r="D12" s="187" t="s">
        <v>164</v>
      </c>
      <c r="E12" s="188">
        <v>5</v>
      </c>
      <c r="F12" s="128"/>
      <c r="G12" s="129"/>
      <c r="H12" s="135"/>
      <c r="I12" s="139"/>
      <c r="J12" s="135"/>
      <c r="K12" s="138"/>
      <c r="L12" s="138"/>
      <c r="M12" s="138"/>
    </row>
    <row r="13" spans="1:13" ht="24.95" customHeight="1">
      <c r="A13" s="125" t="s">
        <v>446</v>
      </c>
      <c r="B13" s="126"/>
      <c r="C13" s="186" t="s">
        <v>621</v>
      </c>
      <c r="D13" s="187" t="s">
        <v>164</v>
      </c>
      <c r="E13" s="188">
        <v>3</v>
      </c>
      <c r="F13" s="128"/>
      <c r="G13" s="129"/>
      <c r="H13" s="135"/>
      <c r="I13" s="139"/>
      <c r="J13" s="135"/>
      <c r="K13" s="138"/>
      <c r="L13" s="138"/>
      <c r="M13" s="138"/>
    </row>
    <row r="14" spans="1:13" ht="24.95" customHeight="1">
      <c r="A14" s="125" t="s">
        <v>446</v>
      </c>
      <c r="B14" s="126"/>
      <c r="C14" s="186" t="s">
        <v>447</v>
      </c>
      <c r="D14" s="187" t="s">
        <v>164</v>
      </c>
      <c r="E14" s="188">
        <v>2</v>
      </c>
      <c r="F14" s="128"/>
      <c r="G14" s="129"/>
      <c r="H14" s="135"/>
      <c r="I14" s="139"/>
      <c r="J14" s="135"/>
      <c r="K14" s="138"/>
      <c r="L14" s="138"/>
      <c r="M14" s="138"/>
    </row>
    <row r="15" spans="1:13" ht="24.95" customHeight="1">
      <c r="A15" s="125" t="s">
        <v>448</v>
      </c>
      <c r="B15" s="126"/>
      <c r="C15" s="186" t="s">
        <v>449</v>
      </c>
      <c r="D15" s="126" t="s">
        <v>92</v>
      </c>
      <c r="E15" s="188">
        <v>593</v>
      </c>
      <c r="F15" s="128"/>
      <c r="G15" s="129"/>
      <c r="H15" s="135"/>
      <c r="I15" s="139"/>
      <c r="J15" s="135"/>
      <c r="K15" s="138"/>
      <c r="L15" s="138"/>
      <c r="M15" s="138"/>
    </row>
    <row r="16" spans="1:13" ht="24.95" customHeight="1">
      <c r="A16" s="125" t="s">
        <v>450</v>
      </c>
      <c r="B16" s="126"/>
      <c r="C16" s="186" t="s">
        <v>451</v>
      </c>
      <c r="D16" s="126" t="s">
        <v>92</v>
      </c>
      <c r="E16" s="188">
        <v>50</v>
      </c>
      <c r="F16" s="128"/>
      <c r="G16" s="129"/>
      <c r="H16" s="135"/>
      <c r="I16" s="139"/>
      <c r="J16" s="135"/>
      <c r="K16" s="138"/>
      <c r="L16" s="138"/>
      <c r="M16" s="138"/>
    </row>
    <row r="17" spans="1:13" ht="24.95" customHeight="1">
      <c r="A17" s="125" t="s">
        <v>452</v>
      </c>
      <c r="B17" s="126"/>
      <c r="C17" s="186" t="s">
        <v>622</v>
      </c>
      <c r="D17" s="126" t="s">
        <v>92</v>
      </c>
      <c r="E17" s="188">
        <v>95</v>
      </c>
      <c r="F17" s="128"/>
      <c r="G17" s="129"/>
      <c r="H17" s="135"/>
      <c r="I17" s="139"/>
      <c r="J17" s="135"/>
      <c r="K17" s="138"/>
      <c r="L17" s="138"/>
      <c r="M17" s="138"/>
    </row>
    <row r="18" spans="1:13" ht="24.95" customHeight="1">
      <c r="A18" s="125" t="s">
        <v>453</v>
      </c>
      <c r="B18" s="126"/>
      <c r="C18" s="186" t="s">
        <v>454</v>
      </c>
      <c r="D18" s="126" t="s">
        <v>92</v>
      </c>
      <c r="E18" s="188">
        <v>110</v>
      </c>
      <c r="F18" s="128"/>
      <c r="G18" s="129"/>
      <c r="H18" s="135"/>
      <c r="I18" s="139"/>
      <c r="J18" s="135"/>
      <c r="K18" s="138"/>
      <c r="L18" s="138"/>
      <c r="M18" s="138"/>
    </row>
    <row r="19" spans="1:13" ht="24.95" customHeight="1">
      <c r="A19" s="125" t="s">
        <v>455</v>
      </c>
      <c r="B19" s="126"/>
      <c r="C19" s="186" t="s">
        <v>456</v>
      </c>
      <c r="D19" s="126" t="s">
        <v>92</v>
      </c>
      <c r="E19" s="188">
        <v>65</v>
      </c>
      <c r="F19" s="128"/>
      <c r="G19" s="129"/>
      <c r="H19" s="135"/>
      <c r="I19" s="139"/>
      <c r="J19" s="135"/>
      <c r="K19" s="138"/>
      <c r="L19" s="138"/>
      <c r="M19" s="138"/>
    </row>
    <row r="20" spans="1:13" ht="27.75" customHeight="1">
      <c r="A20" s="125" t="s">
        <v>457</v>
      </c>
      <c r="B20" s="126"/>
      <c r="C20" s="186" t="s">
        <v>458</v>
      </c>
      <c r="D20" s="126" t="s">
        <v>92</v>
      </c>
      <c r="E20" s="188">
        <v>148</v>
      </c>
      <c r="F20" s="128"/>
      <c r="G20" s="129"/>
      <c r="H20" s="135"/>
      <c r="I20" s="139"/>
      <c r="J20" s="135"/>
      <c r="K20" s="138"/>
      <c r="L20" s="138"/>
      <c r="M20" s="138"/>
    </row>
    <row r="21" spans="1:13" ht="24.95" customHeight="1">
      <c r="A21" s="125" t="s">
        <v>459</v>
      </c>
      <c r="B21" s="126"/>
      <c r="C21" s="186" t="s">
        <v>460</v>
      </c>
      <c r="D21" s="126" t="s">
        <v>92</v>
      </c>
      <c r="E21" s="188">
        <v>120</v>
      </c>
      <c r="F21" s="128"/>
      <c r="G21" s="129"/>
      <c r="H21" s="135"/>
      <c r="I21" s="139"/>
      <c r="J21" s="135"/>
      <c r="K21" s="138"/>
      <c r="L21" s="138"/>
      <c r="M21" s="138"/>
    </row>
    <row r="22" spans="1:13" ht="24.95" customHeight="1">
      <c r="A22" s="125" t="s">
        <v>461</v>
      </c>
      <c r="B22" s="126"/>
      <c r="C22" s="186" t="s">
        <v>462</v>
      </c>
      <c r="D22" s="126" t="s">
        <v>92</v>
      </c>
      <c r="E22" s="188">
        <v>140</v>
      </c>
      <c r="F22" s="128"/>
      <c r="G22" s="129"/>
      <c r="H22" s="135"/>
      <c r="I22" s="139"/>
      <c r="J22" s="135"/>
      <c r="K22" s="138"/>
      <c r="L22" s="138"/>
      <c r="M22" s="138"/>
    </row>
    <row r="23" spans="1:13" ht="24.95" customHeight="1">
      <c r="A23" s="125" t="s">
        <v>463</v>
      </c>
      <c r="B23" s="126"/>
      <c r="C23" s="186" t="s">
        <v>464</v>
      </c>
      <c r="D23" s="126" t="s">
        <v>92</v>
      </c>
      <c r="E23" s="188">
        <v>70</v>
      </c>
      <c r="F23" s="128"/>
      <c r="G23" s="129"/>
      <c r="H23" s="135"/>
      <c r="I23" s="139"/>
      <c r="J23" s="135"/>
      <c r="K23" s="138"/>
      <c r="L23" s="138"/>
      <c r="M23" s="138"/>
    </row>
    <row r="24" spans="1:13" ht="24.95" customHeight="1">
      <c r="A24" s="125" t="s">
        <v>465</v>
      </c>
      <c r="B24" s="126"/>
      <c r="C24" s="186" t="s">
        <v>466</v>
      </c>
      <c r="D24" s="126" t="s">
        <v>164</v>
      </c>
      <c r="E24" s="188">
        <v>4</v>
      </c>
      <c r="F24" s="128"/>
      <c r="G24" s="129"/>
      <c r="H24" s="135"/>
      <c r="I24" s="139"/>
      <c r="J24" s="135"/>
      <c r="K24" s="138"/>
      <c r="L24" s="138"/>
      <c r="M24" s="138"/>
    </row>
    <row r="25" spans="1:13" ht="24.95" customHeight="1">
      <c r="A25" s="125" t="s">
        <v>467</v>
      </c>
      <c r="B25" s="126"/>
      <c r="C25" s="186" t="s">
        <v>468</v>
      </c>
      <c r="D25" s="126" t="s">
        <v>164</v>
      </c>
      <c r="E25" s="188">
        <v>2</v>
      </c>
      <c r="F25" s="128"/>
      <c r="G25" s="129"/>
      <c r="H25" s="135"/>
      <c r="I25" s="139"/>
      <c r="J25" s="135"/>
      <c r="K25" s="138"/>
      <c r="L25" s="138"/>
      <c r="M25" s="138"/>
    </row>
    <row r="26" spans="1:13" ht="24.95" customHeight="1">
      <c r="A26" s="125" t="s">
        <v>469</v>
      </c>
      <c r="B26" s="126"/>
      <c r="C26" s="186" t="s">
        <v>470</v>
      </c>
      <c r="D26" s="126" t="s">
        <v>164</v>
      </c>
      <c r="E26" s="188">
        <v>42</v>
      </c>
      <c r="F26" s="128"/>
      <c r="G26" s="129"/>
      <c r="H26" s="135"/>
      <c r="I26" s="139"/>
      <c r="J26" s="135"/>
      <c r="K26" s="138"/>
      <c r="L26" s="138"/>
      <c r="M26" s="138"/>
    </row>
    <row r="27" spans="1:13" ht="24.95" customHeight="1">
      <c r="A27" s="125" t="s">
        <v>471</v>
      </c>
      <c r="B27" s="126"/>
      <c r="C27" s="186" t="s">
        <v>472</v>
      </c>
      <c r="D27" s="126" t="s">
        <v>164</v>
      </c>
      <c r="E27" s="188">
        <v>8</v>
      </c>
      <c r="F27" s="128"/>
      <c r="G27" s="129"/>
      <c r="H27" s="135"/>
      <c r="I27" s="139"/>
      <c r="J27" s="135"/>
      <c r="K27" s="138"/>
      <c r="L27" s="138"/>
      <c r="M27" s="138"/>
    </row>
    <row r="28" spans="1:13" ht="13.5" customHeight="1">
      <c r="A28" s="125" t="s">
        <v>473</v>
      </c>
      <c r="B28" s="126"/>
      <c r="C28" s="186" t="s">
        <v>474</v>
      </c>
      <c r="D28" s="126" t="s">
        <v>92</v>
      </c>
      <c r="E28" s="188">
        <v>94</v>
      </c>
      <c r="F28" s="128"/>
      <c r="G28" s="129"/>
      <c r="H28" s="135"/>
      <c r="I28" s="139"/>
      <c r="J28" s="135"/>
      <c r="K28" s="138"/>
      <c r="L28" s="138"/>
      <c r="M28" s="138"/>
    </row>
    <row r="29" spans="1:13" ht="35.1" customHeight="1">
      <c r="A29" s="125" t="s">
        <v>475</v>
      </c>
      <c r="B29" s="126"/>
      <c r="C29" s="186" t="s">
        <v>476</v>
      </c>
      <c r="D29" s="126" t="s">
        <v>92</v>
      </c>
      <c r="E29" s="188">
        <v>64</v>
      </c>
      <c r="F29" s="128"/>
      <c r="G29" s="129"/>
      <c r="H29" s="135"/>
      <c r="I29" s="139"/>
      <c r="J29" s="135"/>
      <c r="K29" s="138"/>
      <c r="L29" s="138"/>
      <c r="M29" s="138"/>
    </row>
    <row r="30" spans="1:13" ht="35.1" customHeight="1">
      <c r="A30" s="125" t="s">
        <v>477</v>
      </c>
      <c r="B30" s="126"/>
      <c r="C30" s="186" t="s">
        <v>623</v>
      </c>
      <c r="D30" s="126" t="s">
        <v>92</v>
      </c>
      <c r="E30" s="188">
        <v>230</v>
      </c>
      <c r="F30" s="128"/>
      <c r="G30" s="129"/>
      <c r="H30" s="135"/>
      <c r="I30" s="139"/>
      <c r="J30" s="135"/>
      <c r="K30" s="138"/>
      <c r="L30" s="138"/>
      <c r="M30" s="138"/>
    </row>
    <row r="31" spans="1:13" ht="24.95" customHeight="1">
      <c r="A31" s="125" t="s">
        <v>478</v>
      </c>
      <c r="B31" s="126"/>
      <c r="C31" s="186" t="s">
        <v>479</v>
      </c>
      <c r="D31" s="126" t="s">
        <v>92</v>
      </c>
      <c r="E31" s="188">
        <v>125</v>
      </c>
      <c r="F31" s="128"/>
      <c r="G31" s="129"/>
      <c r="H31" s="135"/>
      <c r="I31" s="139"/>
      <c r="J31" s="135"/>
      <c r="K31" s="138"/>
      <c r="L31" s="138"/>
      <c r="M31" s="138"/>
    </row>
    <row r="32" spans="1:13" ht="24.95" customHeight="1">
      <c r="A32" s="125" t="s">
        <v>480</v>
      </c>
      <c r="B32" s="126"/>
      <c r="C32" s="186" t="s">
        <v>481</v>
      </c>
      <c r="D32" s="126" t="s">
        <v>164</v>
      </c>
      <c r="E32" s="188">
        <v>12</v>
      </c>
      <c r="F32" s="128"/>
      <c r="G32" s="129"/>
      <c r="H32" s="135"/>
      <c r="I32" s="139"/>
      <c r="J32" s="135"/>
      <c r="K32" s="138"/>
      <c r="L32" s="138"/>
      <c r="M32" s="138"/>
    </row>
    <row r="33" spans="1:13" ht="27.75" customHeight="1">
      <c r="A33" s="125" t="s">
        <v>482</v>
      </c>
      <c r="B33" s="126"/>
      <c r="C33" s="186" t="s">
        <v>483</v>
      </c>
      <c r="D33" s="126" t="s">
        <v>164</v>
      </c>
      <c r="E33" s="188">
        <v>11</v>
      </c>
      <c r="F33" s="128"/>
      <c r="G33" s="129"/>
      <c r="H33" s="135"/>
      <c r="I33" s="139"/>
      <c r="J33" s="135"/>
      <c r="K33" s="138"/>
      <c r="L33" s="138"/>
      <c r="M33" s="138"/>
    </row>
    <row r="34" spans="1:13" ht="13.5" customHeight="1">
      <c r="A34" s="125" t="s">
        <v>560</v>
      </c>
      <c r="B34" s="126"/>
      <c r="C34" s="131" t="s">
        <v>484</v>
      </c>
      <c r="D34" s="126" t="s">
        <v>164</v>
      </c>
      <c r="E34" s="188">
        <v>23</v>
      </c>
      <c r="F34" s="128"/>
      <c r="G34" s="129"/>
      <c r="H34" s="135"/>
      <c r="I34" s="139"/>
      <c r="J34" s="135"/>
      <c r="K34" s="138"/>
      <c r="L34" s="138"/>
      <c r="M34" s="138"/>
    </row>
    <row r="35" spans="1:13" ht="13.5" customHeight="1">
      <c r="A35" s="125" t="s">
        <v>561</v>
      </c>
      <c r="B35" s="126"/>
      <c r="C35" s="131" t="s">
        <v>485</v>
      </c>
      <c r="D35" s="126" t="s">
        <v>92</v>
      </c>
      <c r="E35" s="189">
        <v>1300</v>
      </c>
      <c r="F35" s="128"/>
      <c r="G35" s="129"/>
    </row>
    <row r="36" spans="1:13" ht="13.5" customHeight="1">
      <c r="A36" s="125" t="s">
        <v>562</v>
      </c>
      <c r="B36" s="126"/>
      <c r="C36" s="131" t="s">
        <v>486</v>
      </c>
      <c r="D36" s="126" t="s">
        <v>164</v>
      </c>
      <c r="E36" s="189">
        <v>40</v>
      </c>
      <c r="F36" s="128"/>
      <c r="G36" s="129"/>
    </row>
    <row r="37" spans="1:13" ht="13.5" customHeight="1" thickBot="1">
      <c r="A37" s="125" t="s">
        <v>563</v>
      </c>
      <c r="B37" s="257"/>
      <c r="C37" s="258" t="s">
        <v>487</v>
      </c>
      <c r="D37" s="257" t="s">
        <v>92</v>
      </c>
      <c r="E37" s="259">
        <v>350</v>
      </c>
      <c r="F37" s="128"/>
      <c r="G37" s="129"/>
    </row>
    <row r="38" spans="1:13" ht="13.5" customHeight="1" thickBot="1">
      <c r="A38" s="165"/>
      <c r="B38" s="377" t="s">
        <v>624</v>
      </c>
      <c r="C38" s="378"/>
      <c r="D38" s="378"/>
      <c r="E38" s="378"/>
      <c r="F38" s="379"/>
      <c r="G38" s="164">
        <f>SUM(G7:G37)</f>
        <v>0</v>
      </c>
    </row>
    <row r="39" spans="1:13" ht="13.5" customHeight="1"/>
    <row r="40" spans="1:13" ht="13.5" customHeight="1"/>
    <row r="41" spans="1:13" ht="13.5" customHeight="1">
      <c r="B41" s="399" t="s">
        <v>694</v>
      </c>
      <c r="C41" s="399"/>
      <c r="D41" s="402" t="s">
        <v>695</v>
      </c>
      <c r="E41" s="133"/>
      <c r="F41" s="133"/>
    </row>
    <row r="42" spans="1:13" ht="13.5" customHeight="1">
      <c r="B42" s="399" t="s">
        <v>696</v>
      </c>
      <c r="C42" s="399"/>
      <c r="D42" s="402" t="s">
        <v>697</v>
      </c>
      <c r="E42" s="133"/>
      <c r="F42" s="133"/>
    </row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8">
    <mergeCell ref="B38:F38"/>
    <mergeCell ref="A4:B4"/>
    <mergeCell ref="C4:G4"/>
    <mergeCell ref="A1:G1"/>
    <mergeCell ref="A2:B2"/>
    <mergeCell ref="C2:G2"/>
    <mergeCell ref="A3:B3"/>
    <mergeCell ref="C3:G3"/>
  </mergeCells>
  <conditionalFormatting sqref="A2:E5 B18:E34 A9:A37">
    <cfRule type="expression" dxfId="71" priority="13" stopIfTrue="1">
      <formula>$H2=3</formula>
    </cfRule>
    <cfRule type="expression" dxfId="70" priority="14" stopIfTrue="1">
      <formula>$H2=2</formula>
    </cfRule>
    <cfRule type="expression" dxfId="69" priority="15" stopIfTrue="1">
      <formula>$H2=1</formula>
    </cfRule>
  </conditionalFormatting>
  <conditionalFormatting sqref="A1:E1">
    <cfRule type="expression" dxfId="68" priority="16" stopIfTrue="1">
      <formula>$J1=3</formula>
    </cfRule>
    <cfRule type="expression" dxfId="67" priority="17" stopIfTrue="1">
      <formula>$J1=2</formula>
    </cfRule>
    <cfRule type="expression" dxfId="66" priority="18" stopIfTrue="1">
      <formula>$J1=1</formula>
    </cfRule>
  </conditionalFormatting>
  <conditionalFormatting sqref="A6:E8 B9:E9">
    <cfRule type="expression" dxfId="65" priority="10" stopIfTrue="1">
      <formula>$H6=3</formula>
    </cfRule>
    <cfRule type="expression" dxfId="64" priority="11" stopIfTrue="1">
      <formula>$H6=2</formula>
    </cfRule>
    <cfRule type="expression" dxfId="63" priority="12" stopIfTrue="1">
      <formula>$H6=1</formula>
    </cfRule>
  </conditionalFormatting>
  <conditionalFormatting sqref="B12:E17">
    <cfRule type="expression" dxfId="62" priority="7" stopIfTrue="1">
      <formula>$H12=3</formula>
    </cfRule>
    <cfRule type="expression" dxfId="61" priority="8" stopIfTrue="1">
      <formula>$H12=2</formula>
    </cfRule>
    <cfRule type="expression" dxfId="60" priority="9" stopIfTrue="1">
      <formula>$H12=1</formula>
    </cfRule>
  </conditionalFormatting>
  <conditionalFormatting sqref="B11:E11">
    <cfRule type="expression" dxfId="59" priority="4" stopIfTrue="1">
      <formula>$H11=3</formula>
    </cfRule>
    <cfRule type="expression" dxfId="58" priority="5" stopIfTrue="1">
      <formula>$H11=2</formula>
    </cfRule>
    <cfRule type="expression" dxfId="57" priority="6" stopIfTrue="1">
      <formula>$H11=1</formula>
    </cfRule>
  </conditionalFormatting>
  <conditionalFormatting sqref="B10:E10">
    <cfRule type="expression" dxfId="56" priority="1" stopIfTrue="1">
      <formula>$H10=3</formula>
    </cfRule>
    <cfRule type="expression" dxfId="55" priority="2" stopIfTrue="1">
      <formula>$H10=2</formula>
    </cfRule>
    <cfRule type="expression" dxfId="54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>
    <tabColor rgb="FF757171"/>
    <pageSetUpPr fitToPage="1"/>
  </sheetPr>
  <dimension ref="A1:M1011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2" customWidth="1"/>
    <col min="2" max="2" width="12.5703125" style="42" customWidth="1"/>
    <col min="3" max="3" width="57.140625" style="42" customWidth="1"/>
    <col min="4" max="4" width="8.7109375" style="42" customWidth="1"/>
    <col min="5" max="6" width="11.28515625" style="42" customWidth="1"/>
    <col min="7" max="7" width="13.28515625" style="42" customWidth="1"/>
    <col min="8" max="9" width="11.42578125" style="42" customWidth="1"/>
    <col min="10" max="10" width="13.5703125" style="42" customWidth="1"/>
    <col min="11" max="16384" width="9.140625" style="42"/>
  </cols>
  <sheetData>
    <row r="1" spans="1:13" ht="38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703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488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8.25" customHeight="1" thickBot="1">
      <c r="A4" s="386" t="s">
        <v>64</v>
      </c>
      <c r="B4" s="387"/>
      <c r="C4" s="388" t="s">
        <v>78</v>
      </c>
      <c r="D4" s="389"/>
      <c r="E4" s="389"/>
      <c r="F4" s="389"/>
      <c r="G4" s="390"/>
      <c r="H4" s="142"/>
      <c r="I4" s="143"/>
      <c r="J4" s="144"/>
      <c r="K4" s="145"/>
      <c r="L4" s="145"/>
      <c r="M4" s="146"/>
    </row>
    <row r="5" spans="1:13" ht="22.5" customHeight="1">
      <c r="A5" s="211" t="s">
        <v>65</v>
      </c>
      <c r="B5" s="212" t="s">
        <v>66</v>
      </c>
      <c r="C5" s="213" t="s">
        <v>67</v>
      </c>
      <c r="D5" s="214" t="s">
        <v>68</v>
      </c>
      <c r="E5" s="215" t="s">
        <v>69</v>
      </c>
      <c r="F5" s="216" t="s">
        <v>177</v>
      </c>
      <c r="G5" s="217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254"/>
      <c r="B6" s="255" t="s">
        <v>489</v>
      </c>
      <c r="C6" s="130" t="s">
        <v>625</v>
      </c>
      <c r="D6" s="255" t="s">
        <v>73</v>
      </c>
      <c r="E6" s="190" t="s">
        <v>73</v>
      </c>
      <c r="F6" s="255" t="s">
        <v>73</v>
      </c>
      <c r="G6" s="256" t="s">
        <v>73</v>
      </c>
      <c r="H6" s="135"/>
      <c r="I6" s="139"/>
      <c r="J6" s="135"/>
      <c r="K6" s="147"/>
      <c r="L6" s="148"/>
      <c r="M6" s="141"/>
    </row>
    <row r="7" spans="1:13" ht="39.950000000000003" customHeight="1">
      <c r="A7" s="384" t="s">
        <v>626</v>
      </c>
      <c r="B7" s="385"/>
      <c r="C7" s="385"/>
      <c r="D7" s="385"/>
      <c r="E7" s="385"/>
      <c r="F7" s="385"/>
      <c r="G7" s="192"/>
      <c r="H7" s="135"/>
      <c r="I7" s="139"/>
      <c r="J7" s="135"/>
      <c r="K7" s="147"/>
      <c r="L7" s="148"/>
      <c r="M7" s="141"/>
    </row>
    <row r="8" spans="1:13" ht="39.950000000000003" customHeight="1">
      <c r="A8" s="125" t="s">
        <v>436</v>
      </c>
      <c r="B8" s="126"/>
      <c r="C8" s="131" t="s">
        <v>490</v>
      </c>
      <c r="D8" s="126" t="s">
        <v>176</v>
      </c>
      <c r="E8" s="189">
        <v>1</v>
      </c>
      <c r="F8" s="128"/>
      <c r="G8" s="129"/>
      <c r="H8" s="135"/>
      <c r="I8" s="139"/>
      <c r="J8" s="135"/>
      <c r="K8" s="148"/>
      <c r="L8" s="140"/>
      <c r="M8" s="141"/>
    </row>
    <row r="9" spans="1:13" ht="53.25" customHeight="1">
      <c r="A9" s="125" t="s">
        <v>438</v>
      </c>
      <c r="B9" s="126"/>
      <c r="C9" s="131" t="s">
        <v>564</v>
      </c>
      <c r="D9" s="126" t="s">
        <v>176</v>
      </c>
      <c r="E9" s="189">
        <v>10</v>
      </c>
      <c r="F9" s="128"/>
      <c r="G9" s="129"/>
      <c r="H9" s="135"/>
      <c r="I9" s="139"/>
      <c r="J9" s="135"/>
      <c r="K9" s="138"/>
      <c r="L9" s="138"/>
      <c r="M9" s="138"/>
    </row>
    <row r="10" spans="1:13" ht="53.25" customHeight="1">
      <c r="A10" s="125" t="s">
        <v>440</v>
      </c>
      <c r="B10" s="126"/>
      <c r="C10" s="131" t="s">
        <v>565</v>
      </c>
      <c r="D10" s="126" t="s">
        <v>176</v>
      </c>
      <c r="E10" s="189">
        <v>16</v>
      </c>
      <c r="F10" s="128"/>
      <c r="G10" s="129"/>
      <c r="H10" s="135"/>
      <c r="I10" s="139"/>
      <c r="J10" s="135"/>
      <c r="K10" s="138"/>
      <c r="L10" s="138"/>
      <c r="M10" s="138"/>
    </row>
    <row r="11" spans="1:13" ht="51.75" customHeight="1">
      <c r="A11" s="125" t="s">
        <v>441</v>
      </c>
      <c r="B11" s="126"/>
      <c r="C11" s="131" t="s">
        <v>573</v>
      </c>
      <c r="D11" s="126" t="s">
        <v>176</v>
      </c>
      <c r="E11" s="189">
        <v>6</v>
      </c>
      <c r="F11" s="128"/>
      <c r="G11" s="129"/>
      <c r="H11" s="135"/>
      <c r="I11" s="139"/>
      <c r="J11" s="135"/>
      <c r="K11" s="138"/>
      <c r="L11" s="138"/>
      <c r="M11" s="138"/>
    </row>
    <row r="12" spans="1:13" ht="39.950000000000003" customHeight="1">
      <c r="A12" s="125" t="s">
        <v>443</v>
      </c>
      <c r="B12" s="126"/>
      <c r="C12" s="131" t="s">
        <v>567</v>
      </c>
      <c r="D12" s="126" t="s">
        <v>176</v>
      </c>
      <c r="E12" s="189">
        <v>16</v>
      </c>
      <c r="F12" s="128"/>
      <c r="G12" s="129"/>
      <c r="H12" s="135"/>
      <c r="I12" s="139"/>
      <c r="J12" s="135"/>
      <c r="K12" s="138"/>
      <c r="L12" s="138"/>
      <c r="M12" s="138"/>
    </row>
    <row r="13" spans="1:13" ht="24.95" customHeight="1">
      <c r="A13" s="125" t="s">
        <v>444</v>
      </c>
      <c r="B13" s="126"/>
      <c r="C13" s="131" t="s">
        <v>568</v>
      </c>
      <c r="D13" s="126" t="s">
        <v>176</v>
      </c>
      <c r="E13" s="189">
        <v>2</v>
      </c>
      <c r="F13" s="128"/>
      <c r="G13" s="129"/>
      <c r="H13" s="135"/>
      <c r="I13" s="139"/>
      <c r="J13" s="135"/>
      <c r="K13" s="138"/>
      <c r="L13" s="138"/>
      <c r="M13" s="138"/>
    </row>
    <row r="14" spans="1:13" ht="24.95" customHeight="1">
      <c r="A14" s="125" t="s">
        <v>446</v>
      </c>
      <c r="B14" s="126"/>
      <c r="C14" s="131" t="s">
        <v>569</v>
      </c>
      <c r="D14" s="126" t="s">
        <v>176</v>
      </c>
      <c r="E14" s="189">
        <v>2</v>
      </c>
      <c r="F14" s="128"/>
      <c r="G14" s="129"/>
      <c r="H14" s="135"/>
      <c r="I14" s="139"/>
      <c r="J14" s="135"/>
      <c r="K14" s="138"/>
      <c r="L14" s="138"/>
      <c r="M14" s="138"/>
    </row>
    <row r="15" spans="1:13" ht="24.95" customHeight="1">
      <c r="A15" s="125" t="s">
        <v>448</v>
      </c>
      <c r="B15" s="126"/>
      <c r="C15" s="131" t="s">
        <v>491</v>
      </c>
      <c r="D15" s="126" t="s">
        <v>92</v>
      </c>
      <c r="E15" s="128">
        <v>1036</v>
      </c>
      <c r="F15" s="128"/>
      <c r="G15" s="129"/>
      <c r="H15" s="135"/>
      <c r="I15" s="139"/>
      <c r="J15" s="135"/>
      <c r="K15" s="138"/>
      <c r="L15" s="138"/>
      <c r="M15" s="138"/>
    </row>
    <row r="16" spans="1:13" ht="24.95" customHeight="1">
      <c r="A16" s="125" t="s">
        <v>450</v>
      </c>
      <c r="B16" s="257"/>
      <c r="C16" s="258" t="s">
        <v>492</v>
      </c>
      <c r="D16" s="257" t="s">
        <v>92</v>
      </c>
      <c r="E16" s="260">
        <v>1036</v>
      </c>
      <c r="F16" s="128"/>
      <c r="G16" s="129"/>
      <c r="H16" s="135"/>
      <c r="I16" s="139"/>
      <c r="J16" s="135"/>
      <c r="K16" s="138"/>
      <c r="L16" s="138"/>
      <c r="M16" s="138"/>
    </row>
    <row r="17" spans="1:13" ht="24.95" customHeight="1">
      <c r="A17" s="125" t="s">
        <v>452</v>
      </c>
      <c r="B17" s="126"/>
      <c r="C17" s="131" t="s">
        <v>493</v>
      </c>
      <c r="D17" s="126" t="s">
        <v>92</v>
      </c>
      <c r="E17" s="128">
        <v>32</v>
      </c>
      <c r="F17" s="128"/>
      <c r="G17" s="129"/>
      <c r="H17" s="135"/>
      <c r="I17" s="139"/>
      <c r="J17" s="135"/>
      <c r="K17" s="138"/>
      <c r="L17" s="138"/>
      <c r="M17" s="138"/>
    </row>
    <row r="18" spans="1:13" ht="24.95" customHeight="1">
      <c r="A18" s="125" t="s">
        <v>453</v>
      </c>
      <c r="B18" s="126"/>
      <c r="C18" s="131" t="s">
        <v>494</v>
      </c>
      <c r="D18" s="126" t="s">
        <v>92</v>
      </c>
      <c r="E18" s="128">
        <v>62</v>
      </c>
      <c r="F18" s="128"/>
      <c r="G18" s="129"/>
      <c r="H18" s="135"/>
      <c r="I18" s="139"/>
      <c r="J18" s="135"/>
      <c r="K18" s="138"/>
      <c r="L18" s="138"/>
      <c r="M18" s="138"/>
    </row>
    <row r="19" spans="1:13" ht="24.95" customHeight="1">
      <c r="A19" s="125" t="s">
        <v>455</v>
      </c>
      <c r="B19" s="126"/>
      <c r="C19" s="131" t="s">
        <v>495</v>
      </c>
      <c r="D19" s="126" t="s">
        <v>92</v>
      </c>
      <c r="E19" s="128">
        <v>60</v>
      </c>
      <c r="F19" s="128"/>
      <c r="G19" s="129"/>
      <c r="H19" s="135"/>
      <c r="I19" s="139"/>
      <c r="J19" s="135"/>
      <c r="K19" s="138"/>
      <c r="L19" s="138"/>
      <c r="M19" s="138"/>
    </row>
    <row r="20" spans="1:13" ht="24.95" customHeight="1">
      <c r="A20" s="125" t="s">
        <v>457</v>
      </c>
      <c r="B20" s="126"/>
      <c r="C20" s="131" t="s">
        <v>496</v>
      </c>
      <c r="D20" s="126" t="s">
        <v>164</v>
      </c>
      <c r="E20" s="128">
        <v>26</v>
      </c>
      <c r="F20" s="128"/>
      <c r="G20" s="129"/>
      <c r="H20" s="135"/>
      <c r="I20" s="139"/>
      <c r="J20" s="135"/>
      <c r="K20" s="138"/>
      <c r="L20" s="138"/>
      <c r="M20" s="138"/>
    </row>
    <row r="21" spans="1:13" ht="24.95" customHeight="1">
      <c r="A21" s="125" t="s">
        <v>459</v>
      </c>
      <c r="B21" s="126"/>
      <c r="C21" s="131" t="s">
        <v>497</v>
      </c>
      <c r="D21" s="126" t="s">
        <v>164</v>
      </c>
      <c r="E21" s="128">
        <v>1</v>
      </c>
      <c r="F21" s="128"/>
      <c r="G21" s="129"/>
      <c r="H21" s="135"/>
      <c r="I21" s="139"/>
      <c r="J21" s="135"/>
      <c r="K21" s="138"/>
      <c r="L21" s="138"/>
      <c r="M21" s="138"/>
    </row>
    <row r="22" spans="1:13" ht="24.95" customHeight="1">
      <c r="A22" s="125" t="s">
        <v>461</v>
      </c>
      <c r="B22" s="126"/>
      <c r="C22" s="131" t="s">
        <v>498</v>
      </c>
      <c r="D22" s="126" t="s">
        <v>164</v>
      </c>
      <c r="E22" s="128">
        <v>3</v>
      </c>
      <c r="F22" s="128"/>
      <c r="G22" s="129"/>
      <c r="H22" s="135"/>
      <c r="I22" s="139"/>
      <c r="J22" s="135"/>
      <c r="K22" s="138"/>
      <c r="L22" s="138"/>
      <c r="M22" s="138"/>
    </row>
    <row r="23" spans="1:13" ht="24.95" customHeight="1">
      <c r="A23" s="125" t="s">
        <v>463</v>
      </c>
      <c r="B23" s="126"/>
      <c r="C23" s="131" t="s">
        <v>499</v>
      </c>
      <c r="D23" s="126" t="s">
        <v>92</v>
      </c>
      <c r="E23" s="128">
        <v>338</v>
      </c>
      <c r="F23" s="128"/>
      <c r="G23" s="129"/>
      <c r="H23" s="135"/>
      <c r="I23" s="139"/>
      <c r="J23" s="135"/>
      <c r="K23" s="138"/>
      <c r="L23" s="138"/>
      <c r="M23" s="138"/>
    </row>
    <row r="24" spans="1:13" ht="24.95" customHeight="1">
      <c r="A24" s="125" t="s">
        <v>465</v>
      </c>
      <c r="B24" s="126"/>
      <c r="C24" s="131" t="s">
        <v>500</v>
      </c>
      <c r="D24" s="126" t="s">
        <v>164</v>
      </c>
      <c r="E24" s="128">
        <v>1</v>
      </c>
      <c r="F24" s="128"/>
      <c r="G24" s="129"/>
      <c r="H24" s="135"/>
      <c r="I24" s="139"/>
      <c r="J24" s="135"/>
      <c r="K24" s="138"/>
      <c r="L24" s="138"/>
      <c r="M24" s="138"/>
    </row>
    <row r="25" spans="1:13" ht="24.95" customHeight="1">
      <c r="A25" s="125" t="s">
        <v>467</v>
      </c>
      <c r="B25" s="126"/>
      <c r="C25" s="131" t="s">
        <v>501</v>
      </c>
      <c r="D25" s="126" t="s">
        <v>164</v>
      </c>
      <c r="E25" s="128">
        <v>1</v>
      </c>
      <c r="F25" s="128"/>
      <c r="G25" s="129"/>
      <c r="H25" s="135"/>
      <c r="I25" s="139"/>
      <c r="J25" s="135"/>
      <c r="K25" s="138"/>
      <c r="L25" s="138"/>
      <c r="M25" s="138"/>
    </row>
    <row r="26" spans="1:13" ht="24.95" customHeight="1" thickBot="1">
      <c r="A26" s="125" t="s">
        <v>469</v>
      </c>
      <c r="B26" s="126"/>
      <c r="C26" s="131" t="s">
        <v>502</v>
      </c>
      <c r="D26" s="126" t="s">
        <v>164</v>
      </c>
      <c r="E26" s="128">
        <v>1</v>
      </c>
      <c r="F26" s="128"/>
      <c r="G26" s="129"/>
      <c r="H26" s="135"/>
      <c r="I26" s="139"/>
      <c r="J26" s="135"/>
      <c r="K26" s="138"/>
      <c r="L26" s="138"/>
      <c r="M26" s="138"/>
    </row>
    <row r="27" spans="1:13" ht="24.95" customHeight="1" thickBot="1">
      <c r="A27" s="165"/>
      <c r="B27" s="363" t="s">
        <v>503</v>
      </c>
      <c r="C27" s="363"/>
      <c r="D27" s="363"/>
      <c r="E27" s="363"/>
      <c r="F27" s="363"/>
      <c r="G27" s="164">
        <f>SUM(G8:G26)</f>
        <v>0</v>
      </c>
      <c r="H27" s="135"/>
      <c r="I27" s="139"/>
      <c r="J27" s="135"/>
      <c r="K27" s="138"/>
      <c r="L27" s="138"/>
      <c r="M27" s="138"/>
    </row>
    <row r="28" spans="1:13" ht="26.25" customHeight="1">
      <c r="A28" s="384" t="s">
        <v>627</v>
      </c>
      <c r="B28" s="385"/>
      <c r="C28" s="385"/>
      <c r="D28" s="385"/>
      <c r="E28" s="385"/>
      <c r="F28" s="385"/>
      <c r="G28" s="192"/>
      <c r="H28" s="135"/>
      <c r="I28" s="139"/>
      <c r="J28" s="135"/>
      <c r="K28" s="138"/>
      <c r="L28" s="138"/>
      <c r="M28" s="138"/>
    </row>
    <row r="29" spans="1:13" ht="35.1" customHeight="1">
      <c r="A29" s="125" t="s">
        <v>436</v>
      </c>
      <c r="B29" s="126"/>
      <c r="C29" s="131" t="s">
        <v>490</v>
      </c>
      <c r="D29" s="126" t="s">
        <v>176</v>
      </c>
      <c r="E29" s="189">
        <v>1</v>
      </c>
      <c r="F29" s="128"/>
      <c r="G29" s="129"/>
      <c r="H29" s="135"/>
      <c r="I29" s="139"/>
      <c r="J29" s="135"/>
      <c r="K29" s="138"/>
      <c r="L29" s="138"/>
      <c r="M29" s="138"/>
    </row>
    <row r="30" spans="1:13" ht="53.25" customHeight="1">
      <c r="A30" s="125" t="s">
        <v>438</v>
      </c>
      <c r="B30" s="126"/>
      <c r="C30" s="131" t="s">
        <v>572</v>
      </c>
      <c r="D30" s="126" t="s">
        <v>176</v>
      </c>
      <c r="E30" s="189">
        <v>10</v>
      </c>
      <c r="F30" s="128"/>
      <c r="G30" s="129"/>
      <c r="H30" s="135"/>
      <c r="I30" s="139"/>
      <c r="J30" s="135"/>
      <c r="K30" s="138"/>
      <c r="L30" s="138"/>
      <c r="M30" s="138"/>
    </row>
    <row r="31" spans="1:13" ht="55.5" customHeight="1">
      <c r="A31" s="125" t="s">
        <v>440</v>
      </c>
      <c r="B31" s="126"/>
      <c r="C31" s="131" t="s">
        <v>564</v>
      </c>
      <c r="D31" s="126" t="s">
        <v>176</v>
      </c>
      <c r="E31" s="189">
        <v>12</v>
      </c>
      <c r="F31" s="128"/>
      <c r="G31" s="129"/>
      <c r="H31" s="135"/>
      <c r="I31" s="139"/>
      <c r="J31" s="135"/>
      <c r="K31" s="138"/>
      <c r="L31" s="138"/>
      <c r="M31" s="138"/>
    </row>
    <row r="32" spans="1:13" ht="55.5" customHeight="1">
      <c r="A32" s="125" t="s">
        <v>441</v>
      </c>
      <c r="B32" s="126"/>
      <c r="C32" s="131" t="s">
        <v>565</v>
      </c>
      <c r="D32" s="126" t="s">
        <v>176</v>
      </c>
      <c r="E32" s="189">
        <v>4</v>
      </c>
      <c r="F32" s="128"/>
      <c r="G32" s="129"/>
      <c r="H32" s="135"/>
      <c r="I32" s="139"/>
      <c r="J32" s="135"/>
      <c r="K32" s="138"/>
      <c r="L32" s="138"/>
      <c r="M32" s="138"/>
    </row>
    <row r="33" spans="1:13" ht="51.75" customHeight="1">
      <c r="A33" s="125" t="s">
        <v>443</v>
      </c>
      <c r="B33" s="126"/>
      <c r="C33" s="131" t="s">
        <v>566</v>
      </c>
      <c r="D33" s="126" t="s">
        <v>176</v>
      </c>
      <c r="E33" s="189">
        <v>4</v>
      </c>
      <c r="F33" s="128"/>
      <c r="G33" s="129"/>
      <c r="H33" s="135"/>
      <c r="I33" s="139"/>
      <c r="J33" s="135"/>
      <c r="K33" s="138"/>
      <c r="L33" s="138"/>
      <c r="M33" s="138"/>
    </row>
    <row r="34" spans="1:13" ht="26.25" customHeight="1">
      <c r="A34" s="125" t="s">
        <v>444</v>
      </c>
      <c r="B34" s="126"/>
      <c r="C34" s="131" t="s">
        <v>573</v>
      </c>
      <c r="D34" s="126" t="s">
        <v>176</v>
      </c>
      <c r="E34" s="189">
        <v>8</v>
      </c>
      <c r="F34" s="128"/>
      <c r="G34" s="129"/>
      <c r="H34" s="135"/>
      <c r="I34" s="139"/>
      <c r="J34" s="135"/>
      <c r="K34" s="138"/>
      <c r="L34" s="138"/>
      <c r="M34" s="138"/>
    </row>
    <row r="35" spans="1:13" ht="26.1" customHeight="1">
      <c r="A35" s="125" t="s">
        <v>446</v>
      </c>
      <c r="B35" s="126"/>
      <c r="C35" s="131" t="s">
        <v>567</v>
      </c>
      <c r="D35" s="126" t="s">
        <v>176</v>
      </c>
      <c r="E35" s="189">
        <v>6</v>
      </c>
      <c r="F35" s="128"/>
      <c r="G35" s="129"/>
    </row>
    <row r="36" spans="1:13" ht="26.1" customHeight="1">
      <c r="A36" s="125" t="s">
        <v>448</v>
      </c>
      <c r="B36" s="126"/>
      <c r="C36" s="131" t="s">
        <v>568</v>
      </c>
      <c r="D36" s="126" t="s">
        <v>176</v>
      </c>
      <c r="E36" s="189">
        <v>4</v>
      </c>
      <c r="F36" s="128"/>
      <c r="G36" s="129"/>
    </row>
    <row r="37" spans="1:13" ht="26.1" customHeight="1">
      <c r="A37" s="125" t="s">
        <v>450</v>
      </c>
      <c r="B37" s="126"/>
      <c r="C37" s="131" t="s">
        <v>569</v>
      </c>
      <c r="D37" s="126" t="s">
        <v>176</v>
      </c>
      <c r="E37" s="189">
        <v>4</v>
      </c>
      <c r="F37" s="128"/>
      <c r="G37" s="129"/>
    </row>
    <row r="38" spans="1:13" ht="24.95" customHeight="1">
      <c r="A38" s="125" t="s">
        <v>452</v>
      </c>
      <c r="B38" s="126"/>
      <c r="C38" s="131" t="s">
        <v>570</v>
      </c>
      <c r="D38" s="126" t="s">
        <v>176</v>
      </c>
      <c r="E38" s="189">
        <v>8</v>
      </c>
      <c r="F38" s="128"/>
      <c r="G38" s="129"/>
    </row>
    <row r="39" spans="1:13" ht="24.95" customHeight="1">
      <c r="A39" s="125" t="s">
        <v>453</v>
      </c>
      <c r="B39" s="126"/>
      <c r="C39" s="131" t="s">
        <v>491</v>
      </c>
      <c r="D39" s="126" t="s">
        <v>92</v>
      </c>
      <c r="E39" s="128">
        <v>825</v>
      </c>
      <c r="F39" s="128"/>
      <c r="G39" s="129"/>
    </row>
    <row r="40" spans="1:13" ht="24.95" customHeight="1">
      <c r="A40" s="125" t="s">
        <v>455</v>
      </c>
      <c r="B40" s="257"/>
      <c r="C40" s="258" t="s">
        <v>492</v>
      </c>
      <c r="D40" s="257" t="s">
        <v>92</v>
      </c>
      <c r="E40" s="260">
        <v>825</v>
      </c>
      <c r="F40" s="128"/>
      <c r="G40" s="129"/>
    </row>
    <row r="41" spans="1:13" ht="24.95" customHeight="1">
      <c r="A41" s="125" t="s">
        <v>457</v>
      </c>
      <c r="B41" s="126"/>
      <c r="C41" s="131" t="s">
        <v>493</v>
      </c>
      <c r="D41" s="126" t="s">
        <v>92</v>
      </c>
      <c r="E41" s="128">
        <v>136</v>
      </c>
      <c r="F41" s="128"/>
      <c r="G41" s="129"/>
    </row>
    <row r="42" spans="1:13" ht="53.25" customHeight="1">
      <c r="A42" s="125" t="s">
        <v>459</v>
      </c>
      <c r="B42" s="126"/>
      <c r="C42" s="131" t="s">
        <v>494</v>
      </c>
      <c r="D42" s="126" t="s">
        <v>92</v>
      </c>
      <c r="E42" s="128">
        <v>40</v>
      </c>
      <c r="F42" s="128"/>
      <c r="G42" s="129"/>
    </row>
    <row r="43" spans="1:13" ht="51" customHeight="1">
      <c r="A43" s="125" t="s">
        <v>461</v>
      </c>
      <c r="B43" s="126"/>
      <c r="C43" s="131" t="s">
        <v>495</v>
      </c>
      <c r="D43" s="126" t="s">
        <v>92</v>
      </c>
      <c r="E43" s="128">
        <v>106</v>
      </c>
      <c r="F43" s="128"/>
      <c r="G43" s="129"/>
    </row>
    <row r="44" spans="1:13" ht="24.95" customHeight="1">
      <c r="A44" s="125" t="s">
        <v>463</v>
      </c>
      <c r="B44" s="126"/>
      <c r="C44" s="131" t="s">
        <v>496</v>
      </c>
      <c r="D44" s="126" t="s">
        <v>164</v>
      </c>
      <c r="E44" s="128">
        <v>30</v>
      </c>
      <c r="F44" s="128"/>
      <c r="G44" s="129"/>
    </row>
    <row r="45" spans="1:13" ht="24.95" customHeight="1">
      <c r="A45" s="125" t="s">
        <v>465</v>
      </c>
      <c r="B45" s="126"/>
      <c r="C45" s="131" t="s">
        <v>497</v>
      </c>
      <c r="D45" s="126" t="s">
        <v>164</v>
      </c>
      <c r="E45" s="128">
        <v>1</v>
      </c>
      <c r="F45" s="128"/>
      <c r="G45" s="129"/>
    </row>
    <row r="46" spans="1:13" ht="24.95" customHeight="1">
      <c r="A46" s="125" t="s">
        <v>467</v>
      </c>
      <c r="B46" s="126"/>
      <c r="C46" s="131" t="s">
        <v>498</v>
      </c>
      <c r="D46" s="126" t="s">
        <v>164</v>
      </c>
      <c r="E46" s="128">
        <v>4</v>
      </c>
      <c r="F46" s="128"/>
      <c r="G46" s="129"/>
    </row>
    <row r="47" spans="1:13" ht="35.25" customHeight="1">
      <c r="A47" s="125" t="s">
        <v>469</v>
      </c>
      <c r="B47" s="126"/>
      <c r="C47" s="131" t="s">
        <v>499</v>
      </c>
      <c r="D47" s="126" t="s">
        <v>92</v>
      </c>
      <c r="E47" s="128">
        <v>390</v>
      </c>
      <c r="F47" s="128"/>
      <c r="G47" s="129"/>
    </row>
    <row r="48" spans="1:13" ht="27.75" customHeight="1">
      <c r="A48" s="125" t="s">
        <v>471</v>
      </c>
      <c r="B48" s="126"/>
      <c r="C48" s="131" t="s">
        <v>500</v>
      </c>
      <c r="D48" s="126" t="s">
        <v>164</v>
      </c>
      <c r="E48" s="128">
        <v>1</v>
      </c>
      <c r="F48" s="128"/>
      <c r="G48" s="129"/>
    </row>
    <row r="49" spans="1:7" ht="27.75" customHeight="1">
      <c r="A49" s="125" t="s">
        <v>473</v>
      </c>
      <c r="B49" s="126"/>
      <c r="C49" s="131" t="s">
        <v>501</v>
      </c>
      <c r="D49" s="126" t="s">
        <v>164</v>
      </c>
      <c r="E49" s="128">
        <v>1</v>
      </c>
      <c r="F49" s="128"/>
      <c r="G49" s="129"/>
    </row>
    <row r="50" spans="1:7" ht="24.95" customHeight="1" thickBot="1">
      <c r="A50" s="125" t="s">
        <v>475</v>
      </c>
      <c r="B50" s="126"/>
      <c r="C50" s="131" t="s">
        <v>502</v>
      </c>
      <c r="D50" s="126" t="s">
        <v>164</v>
      </c>
      <c r="E50" s="128">
        <v>1</v>
      </c>
      <c r="F50" s="128"/>
      <c r="G50" s="129"/>
    </row>
    <row r="51" spans="1:7" ht="24.95" customHeight="1" thickBot="1">
      <c r="A51" s="165"/>
      <c r="B51" s="363" t="s">
        <v>503</v>
      </c>
      <c r="C51" s="363"/>
      <c r="D51" s="363"/>
      <c r="E51" s="363"/>
      <c r="F51" s="363"/>
      <c r="G51" s="164">
        <f>SUM(G29:G50)</f>
        <v>0</v>
      </c>
    </row>
    <row r="52" spans="1:7" ht="24.95" customHeight="1">
      <c r="A52" s="384" t="s">
        <v>628</v>
      </c>
      <c r="B52" s="385"/>
      <c r="C52" s="385"/>
      <c r="D52" s="385"/>
      <c r="E52" s="385"/>
      <c r="F52" s="385"/>
      <c r="G52" s="192"/>
    </row>
    <row r="53" spans="1:7" ht="24.95" customHeight="1">
      <c r="A53" s="125" t="s">
        <v>436</v>
      </c>
      <c r="B53" s="126"/>
      <c r="C53" s="131" t="s">
        <v>490</v>
      </c>
      <c r="D53" s="126" t="s">
        <v>176</v>
      </c>
      <c r="E53" s="189">
        <v>1</v>
      </c>
      <c r="F53" s="128"/>
      <c r="G53" s="129"/>
    </row>
    <row r="54" spans="1:7" ht="54.95" customHeight="1">
      <c r="A54" s="125" t="s">
        <v>438</v>
      </c>
      <c r="B54" s="126"/>
      <c r="C54" s="131" t="s">
        <v>572</v>
      </c>
      <c r="D54" s="126" t="s">
        <v>176</v>
      </c>
      <c r="E54" s="189">
        <v>19</v>
      </c>
      <c r="F54" s="128"/>
      <c r="G54" s="129"/>
    </row>
    <row r="55" spans="1:7" ht="54.95" customHeight="1">
      <c r="A55" s="125" t="s">
        <v>440</v>
      </c>
      <c r="B55" s="126"/>
      <c r="C55" s="131" t="s">
        <v>564</v>
      </c>
      <c r="D55" s="126" t="s">
        <v>176</v>
      </c>
      <c r="E55" s="189">
        <v>32</v>
      </c>
      <c r="F55" s="128"/>
      <c r="G55" s="129"/>
    </row>
    <row r="56" spans="1:7" ht="54.95" customHeight="1">
      <c r="A56" s="125" t="s">
        <v>441</v>
      </c>
      <c r="B56" s="126"/>
      <c r="C56" s="131" t="s">
        <v>565</v>
      </c>
      <c r="D56" s="126" t="s">
        <v>176</v>
      </c>
      <c r="E56" s="189">
        <v>6</v>
      </c>
      <c r="F56" s="128"/>
      <c r="G56" s="129"/>
    </row>
    <row r="57" spans="1:7" ht="54.95" customHeight="1">
      <c r="A57" s="125" t="s">
        <v>443</v>
      </c>
      <c r="B57" s="126"/>
      <c r="C57" s="131" t="s">
        <v>566</v>
      </c>
      <c r="D57" s="126" t="s">
        <v>176</v>
      </c>
      <c r="E57" s="189">
        <v>6</v>
      </c>
      <c r="F57" s="128"/>
      <c r="G57" s="129"/>
    </row>
    <row r="58" spans="1:7" ht="24.95" customHeight="1">
      <c r="A58" s="125" t="s">
        <v>444</v>
      </c>
      <c r="B58" s="126"/>
      <c r="C58" s="131" t="s">
        <v>573</v>
      </c>
      <c r="D58" s="126" t="s">
        <v>176</v>
      </c>
      <c r="E58" s="189">
        <v>8</v>
      </c>
      <c r="F58" s="128"/>
      <c r="G58" s="129"/>
    </row>
    <row r="59" spans="1:7" ht="26.1" customHeight="1">
      <c r="A59" s="125" t="s">
        <v>446</v>
      </c>
      <c r="B59" s="126"/>
      <c r="C59" s="131" t="s">
        <v>567</v>
      </c>
      <c r="D59" s="126" t="s">
        <v>176</v>
      </c>
      <c r="E59" s="189">
        <v>35</v>
      </c>
      <c r="F59" s="128"/>
      <c r="G59" s="129"/>
    </row>
    <row r="60" spans="1:7" ht="26.1" customHeight="1">
      <c r="A60" s="125" t="s">
        <v>448</v>
      </c>
      <c r="B60" s="126"/>
      <c r="C60" s="131" t="s">
        <v>568</v>
      </c>
      <c r="D60" s="126" t="s">
        <v>176</v>
      </c>
      <c r="E60" s="189">
        <v>4</v>
      </c>
      <c r="F60" s="128"/>
      <c r="G60" s="129"/>
    </row>
    <row r="61" spans="1:7" ht="26.1" customHeight="1">
      <c r="A61" s="125" t="s">
        <v>450</v>
      </c>
      <c r="B61" s="126"/>
      <c r="C61" s="131" t="s">
        <v>569</v>
      </c>
      <c r="D61" s="126" t="s">
        <v>176</v>
      </c>
      <c r="E61" s="189">
        <v>4</v>
      </c>
      <c r="F61" s="128"/>
      <c r="G61" s="129"/>
    </row>
    <row r="62" spans="1:7" ht="26.1" customHeight="1">
      <c r="A62" s="125" t="s">
        <v>452</v>
      </c>
      <c r="B62" s="126"/>
      <c r="C62" s="131" t="s">
        <v>570</v>
      </c>
      <c r="D62" s="126" t="s">
        <v>176</v>
      </c>
      <c r="E62" s="189">
        <v>12</v>
      </c>
      <c r="F62" s="128"/>
      <c r="G62" s="129"/>
    </row>
    <row r="63" spans="1:7" ht="13.5" customHeight="1">
      <c r="A63" s="125" t="s">
        <v>453</v>
      </c>
      <c r="B63" s="126"/>
      <c r="C63" s="131" t="s">
        <v>491</v>
      </c>
      <c r="D63" s="126" t="s">
        <v>92</v>
      </c>
      <c r="E63" s="128">
        <v>1882</v>
      </c>
      <c r="F63" s="128"/>
      <c r="G63" s="129"/>
    </row>
    <row r="64" spans="1:7" ht="24.95" customHeight="1">
      <c r="A64" s="125" t="s">
        <v>455</v>
      </c>
      <c r="B64" s="257"/>
      <c r="C64" s="258" t="s">
        <v>492</v>
      </c>
      <c r="D64" s="257" t="s">
        <v>92</v>
      </c>
      <c r="E64" s="260">
        <v>1882</v>
      </c>
      <c r="F64" s="128"/>
      <c r="G64" s="129"/>
    </row>
    <row r="65" spans="1:7" ht="24.95" customHeight="1">
      <c r="A65" s="125" t="s">
        <v>457</v>
      </c>
      <c r="B65" s="126"/>
      <c r="C65" s="131" t="s">
        <v>493</v>
      </c>
      <c r="D65" s="126" t="s">
        <v>92</v>
      </c>
      <c r="E65" s="128">
        <v>132</v>
      </c>
      <c r="F65" s="128"/>
      <c r="G65" s="129"/>
    </row>
    <row r="66" spans="1:7" ht="24.95" customHeight="1">
      <c r="A66" s="125" t="s">
        <v>459</v>
      </c>
      <c r="B66" s="126"/>
      <c r="C66" s="131" t="s">
        <v>494</v>
      </c>
      <c r="D66" s="126" t="s">
        <v>92</v>
      </c>
      <c r="E66" s="128">
        <v>154</v>
      </c>
      <c r="F66" s="128"/>
      <c r="G66" s="129"/>
    </row>
    <row r="67" spans="1:7" ht="24.95" customHeight="1">
      <c r="A67" s="125" t="s">
        <v>461</v>
      </c>
      <c r="B67" s="126"/>
      <c r="C67" s="131" t="s">
        <v>495</v>
      </c>
      <c r="D67" s="126" t="s">
        <v>92</v>
      </c>
      <c r="E67" s="128">
        <v>160</v>
      </c>
      <c r="F67" s="128"/>
      <c r="G67" s="129"/>
    </row>
    <row r="68" spans="1:7" ht="39.950000000000003" customHeight="1">
      <c r="A68" s="125" t="s">
        <v>463</v>
      </c>
      <c r="B68" s="126"/>
      <c r="C68" s="131" t="s">
        <v>496</v>
      </c>
      <c r="D68" s="126" t="s">
        <v>164</v>
      </c>
      <c r="E68" s="128">
        <v>63</v>
      </c>
      <c r="F68" s="128"/>
      <c r="G68" s="129"/>
    </row>
    <row r="69" spans="1:7" ht="50.1" customHeight="1">
      <c r="A69" s="125" t="s">
        <v>465</v>
      </c>
      <c r="B69" s="126"/>
      <c r="C69" s="131" t="s">
        <v>497</v>
      </c>
      <c r="D69" s="126" t="s">
        <v>164</v>
      </c>
      <c r="E69" s="128">
        <v>1</v>
      </c>
      <c r="F69" s="128"/>
      <c r="G69" s="129"/>
    </row>
    <row r="70" spans="1:7" ht="50.1" customHeight="1">
      <c r="A70" s="125" t="s">
        <v>467</v>
      </c>
      <c r="B70" s="126"/>
      <c r="C70" s="131" t="s">
        <v>498</v>
      </c>
      <c r="D70" s="126" t="s">
        <v>164</v>
      </c>
      <c r="E70" s="128">
        <v>7</v>
      </c>
      <c r="F70" s="128"/>
      <c r="G70" s="129"/>
    </row>
    <row r="71" spans="1:7" ht="50.1" customHeight="1">
      <c r="A71" s="125" t="s">
        <v>469</v>
      </c>
      <c r="B71" s="126"/>
      <c r="C71" s="131" t="s">
        <v>499</v>
      </c>
      <c r="D71" s="126" t="s">
        <v>92</v>
      </c>
      <c r="E71" s="128">
        <v>819</v>
      </c>
      <c r="F71" s="128"/>
      <c r="G71" s="129"/>
    </row>
    <row r="72" spans="1:7" ht="50.1" customHeight="1">
      <c r="A72" s="125" t="s">
        <v>471</v>
      </c>
      <c r="B72" s="126"/>
      <c r="C72" s="131" t="s">
        <v>500</v>
      </c>
      <c r="D72" s="126" t="s">
        <v>164</v>
      </c>
      <c r="E72" s="128">
        <v>1</v>
      </c>
      <c r="F72" s="128"/>
      <c r="G72" s="129"/>
    </row>
    <row r="73" spans="1:7" ht="50.1" customHeight="1">
      <c r="A73" s="125" t="s">
        <v>473</v>
      </c>
      <c r="B73" s="126"/>
      <c r="C73" s="131" t="s">
        <v>504</v>
      </c>
      <c r="D73" s="126" t="s">
        <v>164</v>
      </c>
      <c r="E73" s="128">
        <v>1</v>
      </c>
      <c r="F73" s="128"/>
      <c r="G73" s="129"/>
    </row>
    <row r="74" spans="1:7" ht="24.95" customHeight="1" thickBot="1">
      <c r="A74" s="125" t="s">
        <v>475</v>
      </c>
      <c r="B74" s="126"/>
      <c r="C74" s="131" t="s">
        <v>502</v>
      </c>
      <c r="D74" s="126" t="s">
        <v>164</v>
      </c>
      <c r="E74" s="128">
        <v>1</v>
      </c>
      <c r="F74" s="128"/>
      <c r="G74" s="129"/>
    </row>
    <row r="75" spans="1:7" ht="24.95" customHeight="1" thickBot="1">
      <c r="A75" s="165"/>
      <c r="B75" s="363" t="s">
        <v>503</v>
      </c>
      <c r="C75" s="363"/>
      <c r="D75" s="363"/>
      <c r="E75" s="363"/>
      <c r="F75" s="363"/>
      <c r="G75" s="164">
        <f>SUM(G53:G74)</f>
        <v>0</v>
      </c>
    </row>
    <row r="76" spans="1:7" ht="24.95" customHeight="1">
      <c r="A76" s="384" t="s">
        <v>629</v>
      </c>
      <c r="B76" s="385"/>
      <c r="C76" s="385"/>
      <c r="D76" s="385"/>
      <c r="E76" s="385"/>
      <c r="F76" s="385"/>
      <c r="G76" s="192"/>
    </row>
    <row r="77" spans="1:7" ht="24.95" customHeight="1">
      <c r="A77" s="125" t="s">
        <v>436</v>
      </c>
      <c r="B77" s="126"/>
      <c r="C77" s="131" t="s">
        <v>490</v>
      </c>
      <c r="D77" s="126" t="s">
        <v>176</v>
      </c>
      <c r="E77" s="189">
        <v>1</v>
      </c>
      <c r="F77" s="128"/>
      <c r="G77" s="129"/>
    </row>
    <row r="78" spans="1:7" ht="54.95" customHeight="1">
      <c r="A78" s="125" t="s">
        <v>438</v>
      </c>
      <c r="B78" s="126"/>
      <c r="C78" s="131" t="s">
        <v>572</v>
      </c>
      <c r="D78" s="126" t="s">
        <v>176</v>
      </c>
      <c r="E78" s="189">
        <v>9</v>
      </c>
      <c r="F78" s="128"/>
      <c r="G78" s="129"/>
    </row>
    <row r="79" spans="1:7" ht="54.95" customHeight="1">
      <c r="A79" s="125" t="s">
        <v>440</v>
      </c>
      <c r="B79" s="126"/>
      <c r="C79" s="131" t="s">
        <v>564</v>
      </c>
      <c r="D79" s="126" t="s">
        <v>176</v>
      </c>
      <c r="E79" s="189">
        <v>22</v>
      </c>
      <c r="F79" s="128"/>
      <c r="G79" s="129"/>
    </row>
    <row r="80" spans="1:7" ht="54.95" customHeight="1">
      <c r="A80" s="125" t="s">
        <v>441</v>
      </c>
      <c r="B80" s="126"/>
      <c r="C80" s="131" t="s">
        <v>565</v>
      </c>
      <c r="D80" s="126" t="s">
        <v>176</v>
      </c>
      <c r="E80" s="189">
        <v>4</v>
      </c>
      <c r="F80" s="128"/>
      <c r="G80" s="129"/>
    </row>
    <row r="81" spans="1:7" ht="54.95" customHeight="1">
      <c r="A81" s="125" t="s">
        <v>443</v>
      </c>
      <c r="B81" s="126"/>
      <c r="C81" s="131" t="s">
        <v>566</v>
      </c>
      <c r="D81" s="126" t="s">
        <v>176</v>
      </c>
      <c r="E81" s="189">
        <v>4</v>
      </c>
      <c r="F81" s="128"/>
      <c r="G81" s="129"/>
    </row>
    <row r="82" spans="1:7" ht="24.95" customHeight="1">
      <c r="A82" s="125" t="s">
        <v>444</v>
      </c>
      <c r="B82" s="126"/>
      <c r="C82" s="131" t="s">
        <v>573</v>
      </c>
      <c r="D82" s="126" t="s">
        <v>176</v>
      </c>
      <c r="E82" s="189">
        <v>8</v>
      </c>
      <c r="F82" s="128"/>
      <c r="G82" s="129"/>
    </row>
    <row r="83" spans="1:7" ht="24.95" customHeight="1">
      <c r="A83" s="125" t="s">
        <v>446</v>
      </c>
      <c r="B83" s="126"/>
      <c r="C83" s="131" t="s">
        <v>567</v>
      </c>
      <c r="D83" s="126" t="s">
        <v>176</v>
      </c>
      <c r="E83" s="189">
        <v>17</v>
      </c>
      <c r="F83" s="128"/>
      <c r="G83" s="129"/>
    </row>
    <row r="84" spans="1:7" ht="24.95" customHeight="1">
      <c r="A84" s="125" t="s">
        <v>448</v>
      </c>
      <c r="B84" s="126"/>
      <c r="C84" s="131" t="s">
        <v>568</v>
      </c>
      <c r="D84" s="126" t="s">
        <v>176</v>
      </c>
      <c r="E84" s="189">
        <v>3</v>
      </c>
      <c r="F84" s="128"/>
      <c r="G84" s="129"/>
    </row>
    <row r="85" spans="1:7" ht="24.95" customHeight="1">
      <c r="A85" s="125" t="s">
        <v>450</v>
      </c>
      <c r="B85" s="126"/>
      <c r="C85" s="131" t="s">
        <v>569</v>
      </c>
      <c r="D85" s="126" t="s">
        <v>176</v>
      </c>
      <c r="E85" s="189">
        <v>3</v>
      </c>
      <c r="F85" s="128"/>
      <c r="G85" s="129"/>
    </row>
    <row r="86" spans="1:7" ht="24.95" customHeight="1">
      <c r="A86" s="125" t="s">
        <v>452</v>
      </c>
      <c r="B86" s="126"/>
      <c r="C86" s="131" t="s">
        <v>570</v>
      </c>
      <c r="D86" s="126" t="s">
        <v>176</v>
      </c>
      <c r="E86" s="189">
        <v>8</v>
      </c>
      <c r="F86" s="128"/>
      <c r="G86" s="129"/>
    </row>
    <row r="87" spans="1:7" ht="24.95" customHeight="1">
      <c r="A87" s="125" t="s">
        <v>453</v>
      </c>
      <c r="B87" s="126"/>
      <c r="C87" s="131" t="s">
        <v>491</v>
      </c>
      <c r="D87" s="126" t="s">
        <v>92</v>
      </c>
      <c r="E87" s="128">
        <v>1110</v>
      </c>
      <c r="F87" s="128"/>
      <c r="G87" s="129"/>
    </row>
    <row r="88" spans="1:7" ht="24.95" customHeight="1">
      <c r="A88" s="125" t="s">
        <v>455</v>
      </c>
      <c r="B88" s="257"/>
      <c r="C88" s="258" t="s">
        <v>492</v>
      </c>
      <c r="D88" s="257" t="s">
        <v>92</v>
      </c>
      <c r="E88" s="260">
        <v>1110</v>
      </c>
      <c r="F88" s="128"/>
      <c r="G88" s="129"/>
    </row>
    <row r="89" spans="1:7" ht="26.1" customHeight="1">
      <c r="A89" s="125" t="s">
        <v>457</v>
      </c>
      <c r="B89" s="126"/>
      <c r="C89" s="131" t="s">
        <v>493</v>
      </c>
      <c r="D89" s="126" t="s">
        <v>92</v>
      </c>
      <c r="E89" s="128">
        <v>112</v>
      </c>
      <c r="F89" s="128"/>
      <c r="G89" s="129"/>
    </row>
    <row r="90" spans="1:7" ht="26.1" customHeight="1">
      <c r="A90" s="125" t="s">
        <v>459</v>
      </c>
      <c r="B90" s="126"/>
      <c r="C90" s="131" t="s">
        <v>494</v>
      </c>
      <c r="D90" s="126" t="s">
        <v>92</v>
      </c>
      <c r="E90" s="128">
        <v>64</v>
      </c>
      <c r="F90" s="128"/>
      <c r="G90" s="129"/>
    </row>
    <row r="91" spans="1:7" ht="26.1" customHeight="1">
      <c r="A91" s="125" t="s">
        <v>461</v>
      </c>
      <c r="B91" s="126"/>
      <c r="C91" s="131" t="s">
        <v>495</v>
      </c>
      <c r="D91" s="126" t="s">
        <v>92</v>
      </c>
      <c r="E91" s="128">
        <v>92</v>
      </c>
      <c r="F91" s="128"/>
      <c r="G91" s="129"/>
    </row>
    <row r="92" spans="1:7" ht="24.95" customHeight="1">
      <c r="A92" s="125" t="s">
        <v>463</v>
      </c>
      <c r="B92" s="126"/>
      <c r="C92" s="131" t="s">
        <v>496</v>
      </c>
      <c r="D92" s="126" t="s">
        <v>164</v>
      </c>
      <c r="E92" s="128">
        <v>39</v>
      </c>
      <c r="F92" s="128"/>
      <c r="G92" s="129"/>
    </row>
    <row r="93" spans="1:7" ht="24.95" customHeight="1">
      <c r="A93" s="125" t="s">
        <v>465</v>
      </c>
      <c r="B93" s="126"/>
      <c r="C93" s="131" t="s">
        <v>497</v>
      </c>
      <c r="D93" s="126" t="s">
        <v>164</v>
      </c>
      <c r="E93" s="128">
        <v>1</v>
      </c>
      <c r="F93" s="128"/>
      <c r="G93" s="129"/>
    </row>
    <row r="94" spans="1:7" ht="39.950000000000003" customHeight="1">
      <c r="A94" s="125" t="s">
        <v>467</v>
      </c>
      <c r="B94" s="126"/>
      <c r="C94" s="131" t="s">
        <v>498</v>
      </c>
      <c r="D94" s="126" t="s">
        <v>164</v>
      </c>
      <c r="E94" s="128">
        <v>5</v>
      </c>
      <c r="F94" s="128"/>
      <c r="G94" s="129"/>
    </row>
    <row r="95" spans="1:7" ht="24.95" customHeight="1">
      <c r="A95" s="125" t="s">
        <v>469</v>
      </c>
      <c r="B95" s="126"/>
      <c r="C95" s="131" t="s">
        <v>499</v>
      </c>
      <c r="D95" s="126" t="s">
        <v>92</v>
      </c>
      <c r="E95" s="128">
        <v>507</v>
      </c>
      <c r="F95" s="128"/>
      <c r="G95" s="129"/>
    </row>
    <row r="96" spans="1:7" ht="24.95" customHeight="1">
      <c r="A96" s="125" t="s">
        <v>471</v>
      </c>
      <c r="B96" s="126"/>
      <c r="C96" s="131" t="s">
        <v>500</v>
      </c>
      <c r="D96" s="126" t="s">
        <v>164</v>
      </c>
      <c r="E96" s="128">
        <v>1</v>
      </c>
      <c r="F96" s="128"/>
      <c r="G96" s="129"/>
    </row>
    <row r="97" spans="1:7" ht="50.1" customHeight="1">
      <c r="A97" s="125" t="s">
        <v>473</v>
      </c>
      <c r="B97" s="126"/>
      <c r="C97" s="131" t="s">
        <v>504</v>
      </c>
      <c r="D97" s="126" t="s">
        <v>164</v>
      </c>
      <c r="E97" s="128">
        <v>1</v>
      </c>
      <c r="F97" s="128"/>
      <c r="G97" s="129"/>
    </row>
    <row r="98" spans="1:7" ht="50.1" customHeight="1">
      <c r="A98" s="125" t="s">
        <v>475</v>
      </c>
      <c r="B98" s="126"/>
      <c r="C98" s="131" t="s">
        <v>502</v>
      </c>
      <c r="D98" s="126" t="s">
        <v>164</v>
      </c>
      <c r="E98" s="128">
        <v>1</v>
      </c>
      <c r="F98" s="128"/>
      <c r="G98" s="129"/>
    </row>
    <row r="99" spans="1:7" ht="24.95" customHeight="1">
      <c r="A99" s="125" t="s">
        <v>477</v>
      </c>
      <c r="B99" s="126"/>
      <c r="C99" s="131" t="s">
        <v>571</v>
      </c>
      <c r="D99" s="126" t="s">
        <v>176</v>
      </c>
      <c r="E99" s="189">
        <v>2</v>
      </c>
      <c r="F99" s="128"/>
      <c r="G99" s="129"/>
    </row>
    <row r="100" spans="1:7" ht="24.95" customHeight="1">
      <c r="A100" s="125" t="s">
        <v>478</v>
      </c>
      <c r="B100" s="126"/>
      <c r="C100" s="131" t="s">
        <v>630</v>
      </c>
      <c r="D100" s="126" t="s">
        <v>176</v>
      </c>
      <c r="E100" s="189">
        <v>1</v>
      </c>
      <c r="F100" s="128"/>
      <c r="G100" s="129"/>
    </row>
    <row r="101" spans="1:7" ht="24.95" customHeight="1" thickBot="1">
      <c r="A101" s="125" t="s">
        <v>480</v>
      </c>
      <c r="B101" s="126"/>
      <c r="C101" s="131" t="s">
        <v>506</v>
      </c>
      <c r="D101" s="126" t="s">
        <v>92</v>
      </c>
      <c r="E101" s="189">
        <v>40</v>
      </c>
      <c r="F101" s="128"/>
      <c r="G101" s="129"/>
    </row>
    <row r="102" spans="1:7" ht="24.95" customHeight="1" thickBot="1">
      <c r="A102" s="165"/>
      <c r="B102" s="363" t="s">
        <v>503</v>
      </c>
      <c r="C102" s="363"/>
      <c r="D102" s="363"/>
      <c r="E102" s="363"/>
      <c r="F102" s="363"/>
      <c r="G102" s="164">
        <f>SUM(G77:G101)</f>
        <v>0</v>
      </c>
    </row>
    <row r="103" spans="1:7" ht="24.95" customHeight="1">
      <c r="A103" s="384" t="s">
        <v>631</v>
      </c>
      <c r="B103" s="385"/>
      <c r="C103" s="385"/>
      <c r="D103" s="385"/>
      <c r="E103" s="385"/>
      <c r="F103" s="385"/>
      <c r="G103" s="192"/>
    </row>
    <row r="104" spans="1:7" ht="24.95" customHeight="1">
      <c r="A104" s="125" t="s">
        <v>436</v>
      </c>
      <c r="B104" s="126"/>
      <c r="C104" s="131" t="s">
        <v>490</v>
      </c>
      <c r="D104" s="126" t="s">
        <v>176</v>
      </c>
      <c r="E104" s="189">
        <v>1</v>
      </c>
      <c r="F104" s="128"/>
      <c r="G104" s="129"/>
    </row>
    <row r="105" spans="1:7" ht="54.95" customHeight="1">
      <c r="A105" s="125" t="s">
        <v>438</v>
      </c>
      <c r="B105" s="126"/>
      <c r="C105" s="131" t="s">
        <v>572</v>
      </c>
      <c r="D105" s="126" t="s">
        <v>176</v>
      </c>
      <c r="E105" s="189">
        <v>11</v>
      </c>
      <c r="F105" s="128"/>
      <c r="G105" s="129"/>
    </row>
    <row r="106" spans="1:7" ht="54.95" customHeight="1">
      <c r="A106" s="125" t="s">
        <v>440</v>
      </c>
      <c r="B106" s="126"/>
      <c r="C106" s="131" t="s">
        <v>564</v>
      </c>
      <c r="D106" s="126" t="s">
        <v>176</v>
      </c>
      <c r="E106" s="189">
        <v>11</v>
      </c>
      <c r="F106" s="128"/>
      <c r="G106" s="129"/>
    </row>
    <row r="107" spans="1:7" ht="54.95" customHeight="1">
      <c r="A107" s="125" t="s">
        <v>441</v>
      </c>
      <c r="B107" s="126"/>
      <c r="C107" s="131" t="s">
        <v>565</v>
      </c>
      <c r="D107" s="126" t="s">
        <v>176</v>
      </c>
      <c r="E107" s="189">
        <v>4</v>
      </c>
      <c r="F107" s="128"/>
      <c r="G107" s="129"/>
    </row>
    <row r="108" spans="1:7" ht="54.95" customHeight="1">
      <c r="A108" s="125" t="s">
        <v>443</v>
      </c>
      <c r="B108" s="126"/>
      <c r="C108" s="131" t="s">
        <v>566</v>
      </c>
      <c r="D108" s="126" t="s">
        <v>176</v>
      </c>
      <c r="E108" s="189">
        <v>4</v>
      </c>
      <c r="F108" s="128"/>
      <c r="G108" s="129"/>
    </row>
    <row r="109" spans="1:7" ht="24.95" customHeight="1">
      <c r="A109" s="125" t="s">
        <v>444</v>
      </c>
      <c r="B109" s="126"/>
      <c r="C109" s="131" t="s">
        <v>573</v>
      </c>
      <c r="D109" s="126" t="s">
        <v>176</v>
      </c>
      <c r="E109" s="189">
        <v>8</v>
      </c>
      <c r="F109" s="128"/>
      <c r="G109" s="129"/>
    </row>
    <row r="110" spans="1:7" ht="24.95" customHeight="1">
      <c r="A110" s="125" t="s">
        <v>446</v>
      </c>
      <c r="B110" s="126"/>
      <c r="C110" s="131" t="s">
        <v>567</v>
      </c>
      <c r="D110" s="126" t="s">
        <v>176</v>
      </c>
      <c r="E110" s="189">
        <v>6</v>
      </c>
      <c r="F110" s="128"/>
      <c r="G110" s="129"/>
    </row>
    <row r="111" spans="1:7" ht="24.95" customHeight="1">
      <c r="A111" s="125" t="s">
        <v>448</v>
      </c>
      <c r="B111" s="126"/>
      <c r="C111" s="131" t="s">
        <v>568</v>
      </c>
      <c r="D111" s="126" t="s">
        <v>176</v>
      </c>
      <c r="E111" s="189">
        <v>4</v>
      </c>
      <c r="F111" s="128"/>
      <c r="G111" s="129"/>
    </row>
    <row r="112" spans="1:7" ht="28.5" customHeight="1">
      <c r="A112" s="125" t="s">
        <v>450</v>
      </c>
      <c r="B112" s="126"/>
      <c r="C112" s="131" t="s">
        <v>569</v>
      </c>
      <c r="D112" s="126" t="s">
        <v>176</v>
      </c>
      <c r="E112" s="189">
        <v>4</v>
      </c>
      <c r="F112" s="128"/>
      <c r="G112" s="129"/>
    </row>
    <row r="113" spans="1:7" ht="24.95" customHeight="1">
      <c r="A113" s="125" t="s">
        <v>452</v>
      </c>
      <c r="B113" s="126"/>
      <c r="C113" s="131" t="s">
        <v>570</v>
      </c>
      <c r="D113" s="126" t="s">
        <v>176</v>
      </c>
      <c r="E113" s="189">
        <v>8</v>
      </c>
      <c r="F113" s="128"/>
      <c r="G113" s="129"/>
    </row>
    <row r="114" spans="1:7" ht="24.95" customHeight="1">
      <c r="A114" s="125" t="s">
        <v>453</v>
      </c>
      <c r="B114" s="126"/>
      <c r="C114" s="131" t="s">
        <v>491</v>
      </c>
      <c r="D114" s="126" t="s">
        <v>92</v>
      </c>
      <c r="E114" s="128">
        <v>855</v>
      </c>
      <c r="F114" s="128"/>
      <c r="G114" s="129"/>
    </row>
    <row r="115" spans="1:7" ht="24.95" customHeight="1">
      <c r="A115" s="125" t="s">
        <v>455</v>
      </c>
      <c r="B115" s="257"/>
      <c r="C115" s="258" t="s">
        <v>492</v>
      </c>
      <c r="D115" s="257" t="s">
        <v>92</v>
      </c>
      <c r="E115" s="260">
        <v>855</v>
      </c>
      <c r="F115" s="128"/>
      <c r="G115" s="129"/>
    </row>
    <row r="116" spans="1:7" ht="39.950000000000003" customHeight="1">
      <c r="A116" s="125" t="s">
        <v>457</v>
      </c>
      <c r="B116" s="126"/>
      <c r="C116" s="131" t="s">
        <v>493</v>
      </c>
      <c r="D116" s="126" t="s">
        <v>92</v>
      </c>
      <c r="E116" s="128">
        <v>92</v>
      </c>
      <c r="F116" s="128"/>
      <c r="G116" s="129"/>
    </row>
    <row r="117" spans="1:7" ht="39.950000000000003" customHeight="1">
      <c r="A117" s="125" t="s">
        <v>459</v>
      </c>
      <c r="B117" s="126"/>
      <c r="C117" s="131" t="s">
        <v>494</v>
      </c>
      <c r="D117" s="126" t="s">
        <v>92</v>
      </c>
      <c r="E117" s="128">
        <v>40</v>
      </c>
      <c r="F117" s="128"/>
      <c r="G117" s="129"/>
    </row>
    <row r="118" spans="1:7" ht="50.1" customHeight="1">
      <c r="A118" s="125" t="s">
        <v>461</v>
      </c>
      <c r="B118" s="126"/>
      <c r="C118" s="131" t="s">
        <v>495</v>
      </c>
      <c r="D118" s="126" t="s">
        <v>92</v>
      </c>
      <c r="E118" s="128">
        <v>74</v>
      </c>
      <c r="F118" s="128"/>
      <c r="G118" s="129"/>
    </row>
    <row r="119" spans="1:7" ht="50.1" customHeight="1">
      <c r="A119" s="125" t="s">
        <v>463</v>
      </c>
      <c r="B119" s="126"/>
      <c r="C119" s="131" t="s">
        <v>496</v>
      </c>
      <c r="D119" s="126" t="s">
        <v>164</v>
      </c>
      <c r="E119" s="128">
        <v>30</v>
      </c>
      <c r="F119" s="128"/>
      <c r="G119" s="129"/>
    </row>
    <row r="120" spans="1:7" ht="50.1" customHeight="1">
      <c r="A120" s="125" t="s">
        <v>465</v>
      </c>
      <c r="B120" s="126"/>
      <c r="C120" s="131" t="s">
        <v>497</v>
      </c>
      <c r="D120" s="126" t="s">
        <v>164</v>
      </c>
      <c r="E120" s="128">
        <v>1</v>
      </c>
      <c r="F120" s="128"/>
      <c r="G120" s="129"/>
    </row>
    <row r="121" spans="1:7" ht="50.1" customHeight="1">
      <c r="A121" s="125" t="s">
        <v>467</v>
      </c>
      <c r="B121" s="126"/>
      <c r="C121" s="131" t="s">
        <v>498</v>
      </c>
      <c r="D121" s="126" t="s">
        <v>164</v>
      </c>
      <c r="E121" s="128">
        <v>5</v>
      </c>
      <c r="F121" s="128"/>
      <c r="G121" s="129"/>
    </row>
    <row r="122" spans="1:7" ht="50.1" customHeight="1">
      <c r="A122" s="125" t="s">
        <v>469</v>
      </c>
      <c r="B122" s="126"/>
      <c r="C122" s="131" t="s">
        <v>499</v>
      </c>
      <c r="D122" s="126" t="s">
        <v>92</v>
      </c>
      <c r="E122" s="128">
        <v>390</v>
      </c>
      <c r="F122" s="128"/>
      <c r="G122" s="129"/>
    </row>
    <row r="123" spans="1:7" ht="50.1" customHeight="1">
      <c r="A123" s="125" t="s">
        <v>471</v>
      </c>
      <c r="B123" s="126"/>
      <c r="C123" s="131" t="s">
        <v>500</v>
      </c>
      <c r="D123" s="126" t="s">
        <v>164</v>
      </c>
      <c r="E123" s="128">
        <v>1</v>
      </c>
      <c r="F123" s="128"/>
      <c r="G123" s="129"/>
    </row>
    <row r="124" spans="1:7" ht="24.95" customHeight="1">
      <c r="A124" s="125" t="s">
        <v>473</v>
      </c>
      <c r="B124" s="126"/>
      <c r="C124" s="131" t="s">
        <v>504</v>
      </c>
      <c r="D124" s="126" t="s">
        <v>164</v>
      </c>
      <c r="E124" s="128">
        <v>1</v>
      </c>
      <c r="F124" s="128"/>
      <c r="G124" s="129"/>
    </row>
    <row r="125" spans="1:7" ht="24.95" customHeight="1" thickBot="1">
      <c r="A125" s="125" t="s">
        <v>475</v>
      </c>
      <c r="B125" s="126"/>
      <c r="C125" s="131" t="s">
        <v>502</v>
      </c>
      <c r="D125" s="126" t="s">
        <v>164</v>
      </c>
      <c r="E125" s="128">
        <v>1</v>
      </c>
      <c r="F125" s="128"/>
      <c r="G125" s="129"/>
    </row>
    <row r="126" spans="1:7" ht="24.95" customHeight="1" thickBot="1">
      <c r="A126" s="165"/>
      <c r="B126" s="363" t="s">
        <v>503</v>
      </c>
      <c r="C126" s="363"/>
      <c r="D126" s="363"/>
      <c r="E126" s="363"/>
      <c r="F126" s="363"/>
      <c r="G126" s="164">
        <f>SUM(G104:G125)</f>
        <v>0</v>
      </c>
    </row>
    <row r="127" spans="1:7" ht="24.95" customHeight="1">
      <c r="A127" s="384" t="s">
        <v>632</v>
      </c>
      <c r="B127" s="385"/>
      <c r="C127" s="385"/>
      <c r="D127" s="385"/>
      <c r="E127" s="385"/>
      <c r="F127" s="385"/>
      <c r="G127" s="192"/>
    </row>
    <row r="128" spans="1:7" ht="24.95" customHeight="1">
      <c r="A128" s="125" t="s">
        <v>436</v>
      </c>
      <c r="B128" s="126"/>
      <c r="C128" s="131" t="s">
        <v>490</v>
      </c>
      <c r="D128" s="126" t="s">
        <v>176</v>
      </c>
      <c r="E128" s="189">
        <v>1</v>
      </c>
      <c r="F128" s="128"/>
      <c r="G128" s="129"/>
    </row>
    <row r="129" spans="1:7" ht="54.95" customHeight="1">
      <c r="A129" s="125" t="s">
        <v>438</v>
      </c>
      <c r="B129" s="126"/>
      <c r="C129" s="131" t="s">
        <v>572</v>
      </c>
      <c r="D129" s="126" t="s">
        <v>176</v>
      </c>
      <c r="E129" s="189">
        <v>6</v>
      </c>
      <c r="F129" s="128"/>
      <c r="G129" s="129"/>
    </row>
    <row r="130" spans="1:7" ht="54.95" customHeight="1">
      <c r="A130" s="125" t="s">
        <v>440</v>
      </c>
      <c r="B130" s="126"/>
      <c r="C130" s="131" t="s">
        <v>564</v>
      </c>
      <c r="D130" s="126" t="s">
        <v>176</v>
      </c>
      <c r="E130" s="189">
        <v>16</v>
      </c>
      <c r="F130" s="128"/>
      <c r="G130" s="129"/>
    </row>
    <row r="131" spans="1:7" ht="54.95" customHeight="1">
      <c r="A131" s="125" t="s">
        <v>441</v>
      </c>
      <c r="B131" s="126"/>
      <c r="C131" s="131" t="s">
        <v>565</v>
      </c>
      <c r="D131" s="126" t="s">
        <v>176</v>
      </c>
      <c r="E131" s="189">
        <v>4</v>
      </c>
      <c r="F131" s="128"/>
      <c r="G131" s="129"/>
    </row>
    <row r="132" spans="1:7" ht="54.95" customHeight="1">
      <c r="A132" s="125" t="s">
        <v>443</v>
      </c>
      <c r="B132" s="126"/>
      <c r="C132" s="131" t="s">
        <v>566</v>
      </c>
      <c r="D132" s="126" t="s">
        <v>176</v>
      </c>
      <c r="E132" s="189">
        <v>4</v>
      </c>
      <c r="F132" s="128"/>
      <c r="G132" s="129"/>
    </row>
    <row r="133" spans="1:7" ht="24.95" customHeight="1">
      <c r="A133" s="125" t="s">
        <v>444</v>
      </c>
      <c r="B133" s="126"/>
      <c r="C133" s="131" t="s">
        <v>573</v>
      </c>
      <c r="D133" s="126" t="s">
        <v>176</v>
      </c>
      <c r="E133" s="189">
        <v>8</v>
      </c>
      <c r="F133" s="128"/>
      <c r="G133" s="129"/>
    </row>
    <row r="134" spans="1:7" ht="24.95" customHeight="1">
      <c r="A134" s="125" t="s">
        <v>446</v>
      </c>
      <c r="B134" s="126"/>
      <c r="C134" s="131" t="s">
        <v>567</v>
      </c>
      <c r="D134" s="126" t="s">
        <v>176</v>
      </c>
      <c r="E134" s="189">
        <v>6</v>
      </c>
      <c r="F134" s="128"/>
      <c r="G134" s="129"/>
    </row>
    <row r="135" spans="1:7" ht="24.95" customHeight="1">
      <c r="A135" s="125" t="s">
        <v>448</v>
      </c>
      <c r="B135" s="126"/>
      <c r="C135" s="131" t="s">
        <v>568</v>
      </c>
      <c r="D135" s="126" t="s">
        <v>176</v>
      </c>
      <c r="E135" s="189">
        <v>4</v>
      </c>
      <c r="F135" s="128"/>
      <c r="G135" s="129"/>
    </row>
    <row r="136" spans="1:7" ht="24.95" customHeight="1">
      <c r="A136" s="125" t="s">
        <v>450</v>
      </c>
      <c r="B136" s="126"/>
      <c r="C136" s="131" t="s">
        <v>569</v>
      </c>
      <c r="D136" s="126" t="s">
        <v>176</v>
      </c>
      <c r="E136" s="189">
        <v>4</v>
      </c>
      <c r="F136" s="128"/>
      <c r="G136" s="129"/>
    </row>
    <row r="137" spans="1:7" ht="24.95" customHeight="1">
      <c r="A137" s="125" t="s">
        <v>452</v>
      </c>
      <c r="B137" s="126"/>
      <c r="C137" s="131" t="s">
        <v>570</v>
      </c>
      <c r="D137" s="126" t="s">
        <v>176</v>
      </c>
      <c r="E137" s="189">
        <v>8</v>
      </c>
      <c r="F137" s="128"/>
      <c r="G137" s="129"/>
    </row>
    <row r="138" spans="1:7" ht="24.95" customHeight="1">
      <c r="A138" s="125" t="s">
        <v>453</v>
      </c>
      <c r="B138" s="126"/>
      <c r="C138" s="131" t="s">
        <v>491</v>
      </c>
      <c r="D138" s="126" t="s">
        <v>92</v>
      </c>
      <c r="E138" s="128">
        <v>810</v>
      </c>
      <c r="F138" s="128"/>
      <c r="G138" s="129"/>
    </row>
    <row r="139" spans="1:7" ht="24.95" customHeight="1">
      <c r="A139" s="125" t="s">
        <v>455</v>
      </c>
      <c r="B139" s="257"/>
      <c r="C139" s="258" t="s">
        <v>492</v>
      </c>
      <c r="D139" s="257" t="s">
        <v>92</v>
      </c>
      <c r="E139" s="260">
        <v>810</v>
      </c>
      <c r="F139" s="128"/>
      <c r="G139" s="129"/>
    </row>
    <row r="140" spans="1:7" ht="26.1" customHeight="1">
      <c r="A140" s="125" t="s">
        <v>457</v>
      </c>
      <c r="B140" s="126"/>
      <c r="C140" s="131" t="s">
        <v>493</v>
      </c>
      <c r="D140" s="126" t="s">
        <v>92</v>
      </c>
      <c r="E140" s="128">
        <v>88</v>
      </c>
      <c r="F140" s="128"/>
      <c r="G140" s="129"/>
    </row>
    <row r="141" spans="1:7" ht="26.1" customHeight="1">
      <c r="A141" s="125" t="s">
        <v>459</v>
      </c>
      <c r="B141" s="126"/>
      <c r="C141" s="131" t="s">
        <v>494</v>
      </c>
      <c r="D141" s="126" t="s">
        <v>92</v>
      </c>
      <c r="E141" s="128">
        <v>46</v>
      </c>
      <c r="F141" s="128"/>
      <c r="G141" s="129"/>
    </row>
    <row r="142" spans="1:7" ht="26.1" customHeight="1">
      <c r="A142" s="125" t="s">
        <v>461</v>
      </c>
      <c r="B142" s="126"/>
      <c r="C142" s="131" t="s">
        <v>495</v>
      </c>
      <c r="D142" s="126" t="s">
        <v>92</v>
      </c>
      <c r="E142" s="128">
        <v>72</v>
      </c>
      <c r="F142" s="128"/>
      <c r="G142" s="129"/>
    </row>
    <row r="143" spans="1:7" ht="24.95" customHeight="1">
      <c r="A143" s="125" t="s">
        <v>463</v>
      </c>
      <c r="B143" s="126"/>
      <c r="C143" s="131" t="s">
        <v>496</v>
      </c>
      <c r="D143" s="126" t="s">
        <v>164</v>
      </c>
      <c r="E143" s="128">
        <v>30</v>
      </c>
      <c r="F143" s="128"/>
      <c r="G143" s="129"/>
    </row>
    <row r="144" spans="1:7" ht="24.95" customHeight="1">
      <c r="A144" s="125" t="s">
        <v>465</v>
      </c>
      <c r="B144" s="126"/>
      <c r="C144" s="131" t="s">
        <v>497</v>
      </c>
      <c r="D144" s="126" t="s">
        <v>164</v>
      </c>
      <c r="E144" s="128">
        <v>1</v>
      </c>
      <c r="F144" s="128"/>
      <c r="G144" s="129"/>
    </row>
    <row r="145" spans="1:7" ht="26.1" customHeight="1">
      <c r="A145" s="125" t="s">
        <v>467</v>
      </c>
      <c r="B145" s="126"/>
      <c r="C145" s="131" t="s">
        <v>498</v>
      </c>
      <c r="D145" s="126" t="s">
        <v>164</v>
      </c>
      <c r="E145" s="128">
        <v>5</v>
      </c>
      <c r="F145" s="128"/>
      <c r="G145" s="129"/>
    </row>
    <row r="146" spans="1:7" ht="26.1" customHeight="1">
      <c r="A146" s="125" t="s">
        <v>469</v>
      </c>
      <c r="B146" s="126"/>
      <c r="C146" s="131" t="s">
        <v>499</v>
      </c>
      <c r="D146" s="126" t="s">
        <v>92</v>
      </c>
      <c r="E146" s="128">
        <v>390</v>
      </c>
      <c r="F146" s="128"/>
      <c r="G146" s="129"/>
    </row>
    <row r="147" spans="1:7" ht="13.5" customHeight="1">
      <c r="A147" s="125" t="s">
        <v>471</v>
      </c>
      <c r="B147" s="126"/>
      <c r="C147" s="131" t="s">
        <v>500</v>
      </c>
      <c r="D147" s="126" t="s">
        <v>164</v>
      </c>
      <c r="E147" s="128">
        <v>1</v>
      </c>
      <c r="F147" s="128"/>
      <c r="G147" s="129"/>
    </row>
    <row r="148" spans="1:7" ht="13.5" customHeight="1">
      <c r="A148" s="125" t="s">
        <v>473</v>
      </c>
      <c r="B148" s="126"/>
      <c r="C148" s="131" t="s">
        <v>504</v>
      </c>
      <c r="D148" s="126" t="s">
        <v>164</v>
      </c>
      <c r="E148" s="128">
        <v>1</v>
      </c>
      <c r="F148" s="128"/>
      <c r="G148" s="129"/>
    </row>
    <row r="149" spans="1:7" ht="13.5" customHeight="1" thickBot="1">
      <c r="A149" s="125" t="s">
        <v>475</v>
      </c>
      <c r="B149" s="126"/>
      <c r="C149" s="131" t="s">
        <v>502</v>
      </c>
      <c r="D149" s="126" t="s">
        <v>164</v>
      </c>
      <c r="E149" s="128">
        <v>1</v>
      </c>
      <c r="F149" s="128"/>
      <c r="G149" s="129"/>
    </row>
    <row r="150" spans="1:7" ht="13.5" customHeight="1" thickBot="1">
      <c r="A150" s="165"/>
      <c r="B150" s="363" t="s">
        <v>503</v>
      </c>
      <c r="C150" s="363"/>
      <c r="D150" s="363"/>
      <c r="E150" s="363"/>
      <c r="F150" s="363"/>
      <c r="G150" s="164">
        <f>SUM(G128:G149)</f>
        <v>0</v>
      </c>
    </row>
    <row r="151" spans="1:7" ht="13.5" customHeight="1">
      <c r="A151" s="384" t="s">
        <v>633</v>
      </c>
      <c r="B151" s="385"/>
      <c r="C151" s="385"/>
      <c r="D151" s="385"/>
      <c r="E151" s="385"/>
      <c r="F151" s="385"/>
      <c r="G151" s="192"/>
    </row>
    <row r="152" spans="1:7" ht="54.95" customHeight="1">
      <c r="A152" s="125" t="s">
        <v>436</v>
      </c>
      <c r="B152" s="126"/>
      <c r="C152" s="131" t="s">
        <v>490</v>
      </c>
      <c r="D152" s="126" t="s">
        <v>176</v>
      </c>
      <c r="E152" s="189">
        <v>1</v>
      </c>
      <c r="F152" s="128"/>
      <c r="G152" s="129"/>
    </row>
    <row r="153" spans="1:7" ht="54.95" customHeight="1">
      <c r="A153" s="125" t="s">
        <v>438</v>
      </c>
      <c r="B153" s="126"/>
      <c r="C153" s="131" t="s">
        <v>572</v>
      </c>
      <c r="D153" s="126" t="s">
        <v>176</v>
      </c>
      <c r="E153" s="189">
        <v>7</v>
      </c>
      <c r="F153" s="128"/>
      <c r="G153" s="129"/>
    </row>
    <row r="154" spans="1:7" ht="54.95" customHeight="1">
      <c r="A154" s="125" t="s">
        <v>440</v>
      </c>
      <c r="B154" s="126"/>
      <c r="C154" s="131" t="s">
        <v>564</v>
      </c>
      <c r="D154" s="126" t="s">
        <v>176</v>
      </c>
      <c r="E154" s="189">
        <v>12</v>
      </c>
      <c r="F154" s="128"/>
      <c r="G154" s="129"/>
    </row>
    <row r="155" spans="1:7" ht="54.95" customHeight="1">
      <c r="A155" s="125" t="s">
        <v>441</v>
      </c>
      <c r="B155" s="126"/>
      <c r="C155" s="131" t="s">
        <v>565</v>
      </c>
      <c r="D155" s="126" t="s">
        <v>176</v>
      </c>
      <c r="E155" s="189">
        <v>1</v>
      </c>
      <c r="F155" s="128"/>
      <c r="G155" s="129"/>
    </row>
    <row r="156" spans="1:7" ht="54.95" customHeight="1">
      <c r="A156" s="125" t="s">
        <v>443</v>
      </c>
      <c r="B156" s="126"/>
      <c r="C156" s="131" t="s">
        <v>566</v>
      </c>
      <c r="D156" s="126" t="s">
        <v>176</v>
      </c>
      <c r="E156" s="189">
        <v>1</v>
      </c>
      <c r="F156" s="128"/>
      <c r="G156" s="129"/>
    </row>
    <row r="157" spans="1:7" ht="26.1" customHeight="1">
      <c r="A157" s="125" t="s">
        <v>444</v>
      </c>
      <c r="B157" s="126"/>
      <c r="C157" s="131" t="s">
        <v>573</v>
      </c>
      <c r="D157" s="126" t="s">
        <v>176</v>
      </c>
      <c r="E157" s="189">
        <v>4</v>
      </c>
      <c r="F157" s="128"/>
      <c r="G157" s="129"/>
    </row>
    <row r="158" spans="1:7" ht="26.1" customHeight="1">
      <c r="A158" s="125" t="s">
        <v>446</v>
      </c>
      <c r="B158" s="126"/>
      <c r="C158" s="131" t="s">
        <v>567</v>
      </c>
      <c r="D158" s="126" t="s">
        <v>176</v>
      </c>
      <c r="E158" s="189">
        <v>12</v>
      </c>
      <c r="F158" s="128"/>
      <c r="G158" s="129"/>
    </row>
    <row r="159" spans="1:7" ht="26.1" customHeight="1">
      <c r="A159" s="125" t="s">
        <v>448</v>
      </c>
      <c r="B159" s="126"/>
      <c r="C159" s="131" t="s">
        <v>568</v>
      </c>
      <c r="D159" s="126" t="s">
        <v>176</v>
      </c>
      <c r="E159" s="189">
        <v>2</v>
      </c>
      <c r="F159" s="128"/>
      <c r="G159" s="129"/>
    </row>
    <row r="160" spans="1:7" ht="26.1" customHeight="1">
      <c r="A160" s="125" t="s">
        <v>450</v>
      </c>
      <c r="B160" s="126"/>
      <c r="C160" s="131" t="s">
        <v>569</v>
      </c>
      <c r="D160" s="126" t="s">
        <v>176</v>
      </c>
      <c r="E160" s="189">
        <v>1</v>
      </c>
      <c r="F160" s="128"/>
      <c r="G160" s="129"/>
    </row>
    <row r="161" spans="1:7" ht="26.1" customHeight="1">
      <c r="A161" s="125" t="s">
        <v>452</v>
      </c>
      <c r="B161" s="126"/>
      <c r="C161" s="131" t="s">
        <v>570</v>
      </c>
      <c r="D161" s="126" t="s">
        <v>176</v>
      </c>
      <c r="E161" s="189">
        <v>2</v>
      </c>
      <c r="F161" s="128"/>
      <c r="G161" s="129"/>
    </row>
    <row r="162" spans="1:7" ht="13.5" customHeight="1">
      <c r="A162" s="125" t="s">
        <v>453</v>
      </c>
      <c r="B162" s="126"/>
      <c r="C162" s="131" t="s">
        <v>491</v>
      </c>
      <c r="D162" s="126" t="s">
        <v>92</v>
      </c>
      <c r="E162" s="128">
        <v>702</v>
      </c>
      <c r="F162" s="128"/>
      <c r="G162" s="129"/>
    </row>
    <row r="163" spans="1:7" ht="13.5" customHeight="1">
      <c r="A163" s="125" t="s">
        <v>455</v>
      </c>
      <c r="B163" s="257"/>
      <c r="C163" s="258" t="s">
        <v>492</v>
      </c>
      <c r="D163" s="257" t="s">
        <v>92</v>
      </c>
      <c r="E163" s="260">
        <v>702</v>
      </c>
      <c r="F163" s="128"/>
      <c r="G163" s="129"/>
    </row>
    <row r="164" spans="1:7" ht="26.1" customHeight="1">
      <c r="A164" s="125" t="s">
        <v>457</v>
      </c>
      <c r="B164" s="126"/>
      <c r="C164" s="131" t="s">
        <v>493</v>
      </c>
      <c r="D164" s="126" t="s">
        <v>92</v>
      </c>
      <c r="E164" s="128">
        <v>42</v>
      </c>
      <c r="F164" s="128"/>
      <c r="G164" s="129"/>
    </row>
    <row r="165" spans="1:7" ht="26.1" customHeight="1">
      <c r="A165" s="125" t="s">
        <v>459</v>
      </c>
      <c r="B165" s="126"/>
      <c r="C165" s="131" t="s">
        <v>494</v>
      </c>
      <c r="D165" s="126" t="s">
        <v>92</v>
      </c>
      <c r="E165" s="128">
        <v>32</v>
      </c>
      <c r="F165" s="128"/>
      <c r="G165" s="129"/>
    </row>
    <row r="166" spans="1:7" ht="26.1" customHeight="1">
      <c r="A166" s="125" t="s">
        <v>461</v>
      </c>
      <c r="B166" s="126"/>
      <c r="C166" s="131" t="s">
        <v>495</v>
      </c>
      <c r="D166" s="126" t="s">
        <v>92</v>
      </c>
      <c r="E166" s="128">
        <v>94</v>
      </c>
      <c r="F166" s="128"/>
      <c r="G166" s="129"/>
    </row>
    <row r="167" spans="1:7" ht="26.1" customHeight="1">
      <c r="A167" s="125" t="s">
        <v>463</v>
      </c>
      <c r="B167" s="126"/>
      <c r="C167" s="131" t="s">
        <v>496</v>
      </c>
      <c r="D167" s="126" t="s">
        <v>164</v>
      </c>
      <c r="E167" s="128">
        <v>21</v>
      </c>
      <c r="F167" s="128"/>
      <c r="G167" s="129"/>
    </row>
    <row r="168" spans="1:7" ht="26.1" customHeight="1">
      <c r="A168" s="125" t="s">
        <v>465</v>
      </c>
      <c r="B168" s="126"/>
      <c r="C168" s="131" t="s">
        <v>497</v>
      </c>
      <c r="D168" s="126" t="s">
        <v>164</v>
      </c>
      <c r="E168" s="128">
        <v>1</v>
      </c>
      <c r="F168" s="128"/>
      <c r="G168" s="129"/>
    </row>
    <row r="169" spans="1:7" ht="26.1" customHeight="1">
      <c r="A169" s="125" t="s">
        <v>467</v>
      </c>
      <c r="B169" s="126"/>
      <c r="C169" s="131" t="s">
        <v>498</v>
      </c>
      <c r="D169" s="126" t="s">
        <v>164</v>
      </c>
      <c r="E169" s="128">
        <v>3</v>
      </c>
      <c r="F169" s="128"/>
      <c r="G169" s="129"/>
    </row>
    <row r="170" spans="1:7" ht="26.1" customHeight="1">
      <c r="A170" s="125" t="s">
        <v>469</v>
      </c>
      <c r="B170" s="126"/>
      <c r="C170" s="131" t="s">
        <v>499</v>
      </c>
      <c r="D170" s="126" t="s">
        <v>92</v>
      </c>
      <c r="E170" s="128">
        <v>273</v>
      </c>
      <c r="F170" s="128"/>
      <c r="G170" s="129"/>
    </row>
    <row r="171" spans="1:7" ht="13.5" customHeight="1">
      <c r="A171" s="125" t="s">
        <v>471</v>
      </c>
      <c r="B171" s="126"/>
      <c r="C171" s="131" t="s">
        <v>500</v>
      </c>
      <c r="D171" s="126" t="s">
        <v>164</v>
      </c>
      <c r="E171" s="128">
        <v>1</v>
      </c>
      <c r="F171" s="128"/>
      <c r="G171" s="129"/>
    </row>
    <row r="172" spans="1:7" ht="13.5" customHeight="1">
      <c r="A172" s="125" t="s">
        <v>473</v>
      </c>
      <c r="B172" s="126"/>
      <c r="C172" s="131" t="s">
        <v>504</v>
      </c>
      <c r="D172" s="126" t="s">
        <v>164</v>
      </c>
      <c r="E172" s="128">
        <v>1</v>
      </c>
      <c r="F172" s="128"/>
      <c r="G172" s="129"/>
    </row>
    <row r="173" spans="1:7" ht="13.5" customHeight="1">
      <c r="A173" s="125" t="s">
        <v>475</v>
      </c>
      <c r="B173" s="126"/>
      <c r="C173" s="131" t="s">
        <v>502</v>
      </c>
      <c r="D173" s="126" t="s">
        <v>164</v>
      </c>
      <c r="E173" s="128">
        <v>1</v>
      </c>
      <c r="F173" s="128"/>
      <c r="G173" s="129"/>
    </row>
    <row r="174" spans="1:7" ht="26.1" customHeight="1">
      <c r="A174" s="125" t="s">
        <v>477</v>
      </c>
      <c r="B174" s="126"/>
      <c r="C174" s="131" t="s">
        <v>505</v>
      </c>
      <c r="D174" s="126" t="s">
        <v>176</v>
      </c>
      <c r="E174" s="189">
        <v>1</v>
      </c>
      <c r="F174" s="128"/>
      <c r="G174" s="129"/>
    </row>
    <row r="175" spans="1:7" ht="15.75" thickBot="1">
      <c r="A175" s="125" t="s">
        <v>478</v>
      </c>
      <c r="B175" s="126"/>
      <c r="C175" s="131" t="s">
        <v>507</v>
      </c>
      <c r="D175" s="126" t="s">
        <v>92</v>
      </c>
      <c r="E175" s="189">
        <v>42</v>
      </c>
      <c r="F175" s="128"/>
      <c r="G175" s="129"/>
    </row>
    <row r="176" spans="1:7" ht="15.75" thickBot="1">
      <c r="A176" s="165"/>
      <c r="B176" s="363" t="s">
        <v>503</v>
      </c>
      <c r="C176" s="363"/>
      <c r="D176" s="363"/>
      <c r="E176" s="363"/>
      <c r="F176" s="363"/>
      <c r="G176" s="164">
        <f>SUM(G152:G175)</f>
        <v>0</v>
      </c>
    </row>
    <row r="177" spans="2:7">
      <c r="G177" s="152">
        <f>SUM(G176,G150,G126,G102,G75,G51,G27)</f>
        <v>0</v>
      </c>
    </row>
    <row r="178" spans="2:7" ht="15.75">
      <c r="B178" s="399" t="s">
        <v>694</v>
      </c>
      <c r="C178" s="399"/>
      <c r="D178" s="402" t="s">
        <v>695</v>
      </c>
      <c r="E178" s="133"/>
      <c r="F178" s="133"/>
    </row>
    <row r="179" spans="2:7" ht="15.75">
      <c r="B179" s="399" t="s">
        <v>696</v>
      </c>
      <c r="C179" s="399"/>
      <c r="D179" s="402" t="s">
        <v>697</v>
      </c>
      <c r="E179" s="133"/>
      <c r="F179" s="133"/>
    </row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21">
    <mergeCell ref="B126:F126"/>
    <mergeCell ref="A127:F127"/>
    <mergeCell ref="B150:F150"/>
    <mergeCell ref="A151:F151"/>
    <mergeCell ref="B176:F176"/>
    <mergeCell ref="A103:F103"/>
    <mergeCell ref="A1:G1"/>
    <mergeCell ref="A2:B2"/>
    <mergeCell ref="C2:G2"/>
    <mergeCell ref="A3:B3"/>
    <mergeCell ref="C3:G3"/>
    <mergeCell ref="A7:F7"/>
    <mergeCell ref="B27:F27"/>
    <mergeCell ref="A28:F28"/>
    <mergeCell ref="A4:B4"/>
    <mergeCell ref="C4:G4"/>
    <mergeCell ref="B51:F51"/>
    <mergeCell ref="A52:F52"/>
    <mergeCell ref="B75:F75"/>
    <mergeCell ref="A76:F76"/>
    <mergeCell ref="B102:F102"/>
  </mergeCells>
  <conditionalFormatting sqref="A2:E5 B18:E34 A9:A37">
    <cfRule type="expression" dxfId="53" priority="13" stopIfTrue="1">
      <formula>$H2=3</formula>
    </cfRule>
    <cfRule type="expression" dxfId="52" priority="14" stopIfTrue="1">
      <formula>$H2=2</formula>
    </cfRule>
    <cfRule type="expression" dxfId="51" priority="15" stopIfTrue="1">
      <formula>$H2=1</formula>
    </cfRule>
  </conditionalFormatting>
  <conditionalFormatting sqref="A1:E1">
    <cfRule type="expression" dxfId="50" priority="16" stopIfTrue="1">
      <formula>$J1=3</formula>
    </cfRule>
    <cfRule type="expression" dxfId="49" priority="17" stopIfTrue="1">
      <formula>$J1=2</formula>
    </cfRule>
    <cfRule type="expression" dxfId="48" priority="18" stopIfTrue="1">
      <formula>$J1=1</formula>
    </cfRule>
  </conditionalFormatting>
  <conditionalFormatting sqref="A6:E8 B9:E9">
    <cfRule type="expression" dxfId="47" priority="10" stopIfTrue="1">
      <formula>$H6=3</formula>
    </cfRule>
    <cfRule type="expression" dxfId="46" priority="11" stopIfTrue="1">
      <formula>$H6=2</formula>
    </cfRule>
    <cfRule type="expression" dxfId="45" priority="12" stopIfTrue="1">
      <formula>$H6=1</formula>
    </cfRule>
  </conditionalFormatting>
  <conditionalFormatting sqref="B12:E17">
    <cfRule type="expression" dxfId="44" priority="7" stopIfTrue="1">
      <formula>$H12=3</formula>
    </cfRule>
    <cfRule type="expression" dxfId="43" priority="8" stopIfTrue="1">
      <formula>$H12=2</formula>
    </cfRule>
    <cfRule type="expression" dxfId="42" priority="9" stopIfTrue="1">
      <formula>$H12=1</formula>
    </cfRule>
  </conditionalFormatting>
  <conditionalFormatting sqref="B11:E11">
    <cfRule type="expression" dxfId="41" priority="4" stopIfTrue="1">
      <formula>$H11=3</formula>
    </cfRule>
    <cfRule type="expression" dxfId="40" priority="5" stopIfTrue="1">
      <formula>$H11=2</formula>
    </cfRule>
    <cfRule type="expression" dxfId="39" priority="6" stopIfTrue="1">
      <formula>$H11=1</formula>
    </cfRule>
  </conditionalFormatting>
  <conditionalFormatting sqref="B10:E10">
    <cfRule type="expression" dxfId="38" priority="1" stopIfTrue="1">
      <formula>$H10=3</formula>
    </cfRule>
    <cfRule type="expression" dxfId="37" priority="2" stopIfTrue="1">
      <formula>$H10=2</formula>
    </cfRule>
    <cfRule type="expression" dxfId="36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tabColor rgb="FF757171"/>
    <pageSetUpPr fitToPage="1"/>
  </sheetPr>
  <dimension ref="A1:M861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2" customWidth="1"/>
    <col min="2" max="2" width="12.5703125" style="42" customWidth="1"/>
    <col min="3" max="3" width="57.140625" style="42" customWidth="1"/>
    <col min="4" max="4" width="8.7109375" style="42" customWidth="1"/>
    <col min="5" max="6" width="11.28515625" style="42" customWidth="1"/>
    <col min="7" max="7" width="13.28515625" style="42" customWidth="1"/>
    <col min="8" max="9" width="11.42578125" style="42" customWidth="1"/>
    <col min="10" max="10" width="13.5703125" style="42" customWidth="1"/>
    <col min="11" max="16384" width="9.140625" style="42"/>
  </cols>
  <sheetData>
    <row r="1" spans="1:13" ht="38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703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510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8.2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13.5" customHeight="1" thickBot="1">
      <c r="A6" s="184"/>
      <c r="B6" s="185" t="s">
        <v>489</v>
      </c>
      <c r="C6" s="130" t="s">
        <v>510</v>
      </c>
      <c r="D6" s="185" t="s">
        <v>73</v>
      </c>
      <c r="E6" s="190" t="s">
        <v>73</v>
      </c>
      <c r="F6" s="185" t="s">
        <v>73</v>
      </c>
      <c r="G6" s="191" t="s">
        <v>73</v>
      </c>
      <c r="H6" s="135"/>
      <c r="I6" s="139"/>
      <c r="J6" s="135"/>
      <c r="K6" s="147"/>
      <c r="L6" s="148"/>
      <c r="M6" s="141"/>
    </row>
    <row r="7" spans="1:13" ht="39.950000000000003" customHeight="1" thickBot="1">
      <c r="A7" s="391" t="s">
        <v>574</v>
      </c>
      <c r="B7" s="392"/>
      <c r="C7" s="392"/>
      <c r="D7" s="392"/>
      <c r="E7" s="392"/>
      <c r="F7" s="392"/>
      <c r="G7" s="393"/>
      <c r="H7" s="135"/>
      <c r="I7" s="139"/>
      <c r="J7" s="135"/>
      <c r="K7" s="147"/>
      <c r="L7" s="148"/>
      <c r="M7" s="141"/>
    </row>
    <row r="8" spans="1:13" ht="24.95" customHeight="1">
      <c r="A8" s="394" t="s">
        <v>433</v>
      </c>
      <c r="B8" s="395" t="s">
        <v>432</v>
      </c>
      <c r="C8" s="396" t="s">
        <v>67</v>
      </c>
      <c r="D8" s="395" t="s">
        <v>431</v>
      </c>
      <c r="E8" s="395"/>
      <c r="F8" s="395" t="s">
        <v>430</v>
      </c>
      <c r="G8" s="397" t="s">
        <v>167</v>
      </c>
      <c r="H8" s="135"/>
      <c r="I8" s="139"/>
      <c r="J8" s="135"/>
      <c r="K8" s="148"/>
      <c r="L8" s="140"/>
      <c r="M8" s="141"/>
    </row>
    <row r="9" spans="1:13" ht="24.95" customHeight="1">
      <c r="A9" s="368"/>
      <c r="B9" s="370"/>
      <c r="C9" s="372"/>
      <c r="D9" s="207" t="s">
        <v>429</v>
      </c>
      <c r="E9" s="208" t="s">
        <v>428</v>
      </c>
      <c r="F9" s="370"/>
      <c r="G9" s="398"/>
      <c r="H9" s="135"/>
      <c r="I9" s="139"/>
      <c r="J9" s="135"/>
      <c r="K9" s="138"/>
      <c r="L9" s="138"/>
      <c r="M9" s="138"/>
    </row>
    <row r="10" spans="1:13" ht="24.95" customHeight="1">
      <c r="A10" s="254"/>
      <c r="B10" s="255" t="s">
        <v>575</v>
      </c>
      <c r="C10" s="130" t="s">
        <v>576</v>
      </c>
      <c r="D10" s="255" t="s">
        <v>73</v>
      </c>
      <c r="E10" s="190" t="s">
        <v>73</v>
      </c>
      <c r="F10" s="255" t="s">
        <v>73</v>
      </c>
      <c r="G10" s="256" t="s">
        <v>73</v>
      </c>
      <c r="H10" s="135"/>
      <c r="I10" s="139"/>
      <c r="J10" s="135"/>
      <c r="K10" s="138"/>
      <c r="L10" s="138"/>
      <c r="M10" s="138"/>
    </row>
    <row r="11" spans="1:13" ht="24.95" customHeight="1">
      <c r="A11" s="384" t="s">
        <v>634</v>
      </c>
      <c r="B11" s="385"/>
      <c r="C11" s="385"/>
      <c r="D11" s="385"/>
      <c r="E11" s="385"/>
      <c r="F11" s="385"/>
      <c r="G11" s="192"/>
      <c r="H11" s="135"/>
      <c r="I11" s="139"/>
      <c r="J11" s="135"/>
      <c r="K11" s="138"/>
      <c r="L11" s="138"/>
      <c r="M11" s="138"/>
    </row>
    <row r="12" spans="1:13" ht="24.95" customHeight="1">
      <c r="A12" s="125" t="s">
        <v>436</v>
      </c>
      <c r="B12" s="126"/>
      <c r="C12" s="131" t="s">
        <v>511</v>
      </c>
      <c r="D12" s="126" t="s">
        <v>92</v>
      </c>
      <c r="E12" s="128">
        <v>55</v>
      </c>
      <c r="F12" s="128"/>
      <c r="G12" s="129"/>
      <c r="H12" s="135"/>
      <c r="I12" s="139"/>
      <c r="J12" s="135"/>
      <c r="K12" s="138"/>
      <c r="L12" s="138"/>
      <c r="M12" s="138"/>
    </row>
    <row r="13" spans="1:13" ht="24.95" customHeight="1">
      <c r="A13" s="125" t="s">
        <v>438</v>
      </c>
      <c r="B13" s="126"/>
      <c r="C13" s="131" t="s">
        <v>512</v>
      </c>
      <c r="D13" s="126" t="s">
        <v>92</v>
      </c>
      <c r="E13" s="128">
        <v>16</v>
      </c>
      <c r="F13" s="128"/>
      <c r="G13" s="129"/>
      <c r="H13" s="135"/>
      <c r="I13" s="139"/>
      <c r="J13" s="135"/>
      <c r="K13" s="138"/>
      <c r="L13" s="138"/>
      <c r="M13" s="138"/>
    </row>
    <row r="14" spans="1:13" ht="24.95" customHeight="1">
      <c r="A14" s="125" t="s">
        <v>440</v>
      </c>
      <c r="B14" s="126"/>
      <c r="C14" s="131" t="s">
        <v>495</v>
      </c>
      <c r="D14" s="126" t="s">
        <v>92</v>
      </c>
      <c r="E14" s="128">
        <v>12</v>
      </c>
      <c r="F14" s="128"/>
      <c r="G14" s="129"/>
      <c r="H14" s="135"/>
      <c r="I14" s="139"/>
      <c r="J14" s="135"/>
      <c r="K14" s="138"/>
      <c r="L14" s="138"/>
      <c r="M14" s="138"/>
    </row>
    <row r="15" spans="1:13" ht="24.95" customHeight="1">
      <c r="A15" s="125" t="s">
        <v>441</v>
      </c>
      <c r="B15" s="126"/>
      <c r="C15" s="131" t="s">
        <v>497</v>
      </c>
      <c r="D15" s="126" t="s">
        <v>164</v>
      </c>
      <c r="E15" s="128">
        <v>1</v>
      </c>
      <c r="F15" s="128"/>
      <c r="G15" s="129"/>
      <c r="H15" s="135"/>
      <c r="I15" s="139"/>
      <c r="J15" s="135"/>
      <c r="K15" s="138"/>
      <c r="L15" s="138"/>
      <c r="M15" s="138"/>
    </row>
    <row r="16" spans="1:13" ht="24.95" customHeight="1">
      <c r="A16" s="125" t="s">
        <v>443</v>
      </c>
      <c r="B16" s="126"/>
      <c r="C16" s="131" t="s">
        <v>500</v>
      </c>
      <c r="D16" s="126" t="s">
        <v>164</v>
      </c>
      <c r="E16" s="128">
        <v>1</v>
      </c>
      <c r="F16" s="128"/>
      <c r="G16" s="129"/>
      <c r="H16" s="135"/>
      <c r="I16" s="139"/>
      <c r="J16" s="135"/>
      <c r="K16" s="138"/>
      <c r="L16" s="138"/>
      <c r="M16" s="138"/>
    </row>
    <row r="17" spans="1:13" ht="24.95" customHeight="1" thickBot="1">
      <c r="A17" s="125" t="s">
        <v>444</v>
      </c>
      <c r="B17" s="126"/>
      <c r="C17" s="131" t="s">
        <v>502</v>
      </c>
      <c r="D17" s="126" t="s">
        <v>164</v>
      </c>
      <c r="E17" s="128">
        <v>1</v>
      </c>
      <c r="F17" s="128"/>
      <c r="G17" s="129"/>
      <c r="H17" s="135"/>
      <c r="I17" s="139"/>
      <c r="J17" s="135"/>
      <c r="K17" s="138"/>
      <c r="L17" s="138"/>
      <c r="M17" s="138"/>
    </row>
    <row r="18" spans="1:13" ht="24.95" customHeight="1" thickBot="1">
      <c r="A18" s="165"/>
      <c r="B18" s="363" t="s">
        <v>503</v>
      </c>
      <c r="C18" s="363"/>
      <c r="D18" s="363"/>
      <c r="E18" s="363"/>
      <c r="F18" s="363"/>
      <c r="G18" s="164">
        <f>SUM(G12:G17)</f>
        <v>0</v>
      </c>
      <c r="H18" s="135"/>
      <c r="I18" s="139"/>
      <c r="J18" s="135"/>
      <c r="K18" s="138"/>
      <c r="L18" s="138"/>
      <c r="M18" s="138"/>
    </row>
    <row r="19" spans="1:13" ht="13.5" customHeight="1"/>
    <row r="20" spans="1:13" ht="13.5" customHeight="1"/>
    <row r="21" spans="1:13" ht="13.5" customHeight="1">
      <c r="B21" s="399" t="s">
        <v>694</v>
      </c>
      <c r="C21" s="399"/>
      <c r="D21" s="402" t="s">
        <v>695</v>
      </c>
      <c r="E21" s="133"/>
      <c r="F21" s="133"/>
    </row>
    <row r="22" spans="1:13" ht="13.5" customHeight="1">
      <c r="B22" s="399" t="s">
        <v>696</v>
      </c>
      <c r="C22" s="399"/>
      <c r="D22" s="402" t="s">
        <v>697</v>
      </c>
      <c r="E22" s="133"/>
      <c r="F22" s="133"/>
    </row>
    <row r="23" spans="1:13" ht="13.5" customHeight="1"/>
    <row r="24" spans="1:13" ht="13.5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</sheetData>
  <dataConsolidate/>
  <mergeCells count="16">
    <mergeCell ref="B18:F18"/>
    <mergeCell ref="A11:F11"/>
    <mergeCell ref="A7:G7"/>
    <mergeCell ref="A8:A9"/>
    <mergeCell ref="B8:B9"/>
    <mergeCell ref="C8:C9"/>
    <mergeCell ref="D8:E8"/>
    <mergeCell ref="F8:F9"/>
    <mergeCell ref="G8:G9"/>
    <mergeCell ref="A4:B4"/>
    <mergeCell ref="C4:G4"/>
    <mergeCell ref="A1:G1"/>
    <mergeCell ref="A2:B2"/>
    <mergeCell ref="C2:G2"/>
    <mergeCell ref="A3:B3"/>
    <mergeCell ref="C3:G3"/>
  </mergeCells>
  <conditionalFormatting sqref="A2:E5 B18:E18 A9:A18">
    <cfRule type="expression" dxfId="35" priority="13" stopIfTrue="1">
      <formula>$H2=3</formula>
    </cfRule>
    <cfRule type="expression" dxfId="34" priority="14" stopIfTrue="1">
      <formula>$H2=2</formula>
    </cfRule>
    <cfRule type="expression" dxfId="33" priority="15" stopIfTrue="1">
      <formula>$H2=1</formula>
    </cfRule>
  </conditionalFormatting>
  <conditionalFormatting sqref="A1:E1">
    <cfRule type="expression" dxfId="32" priority="16" stopIfTrue="1">
      <formula>$J1=3</formula>
    </cfRule>
    <cfRule type="expression" dxfId="31" priority="17" stopIfTrue="1">
      <formula>$J1=2</formula>
    </cfRule>
    <cfRule type="expression" dxfId="30" priority="18" stopIfTrue="1">
      <formula>$J1=1</formula>
    </cfRule>
  </conditionalFormatting>
  <conditionalFormatting sqref="A6:E8 B9:E9">
    <cfRule type="expression" dxfId="29" priority="10" stopIfTrue="1">
      <formula>$H6=3</formula>
    </cfRule>
    <cfRule type="expression" dxfId="28" priority="11" stopIfTrue="1">
      <formula>$H6=2</formula>
    </cfRule>
    <cfRule type="expression" dxfId="27" priority="12" stopIfTrue="1">
      <formula>$H6=1</formula>
    </cfRule>
  </conditionalFormatting>
  <conditionalFormatting sqref="B12:E17">
    <cfRule type="expression" dxfId="26" priority="7" stopIfTrue="1">
      <formula>$H12=3</formula>
    </cfRule>
    <cfRule type="expression" dxfId="25" priority="8" stopIfTrue="1">
      <formula>$H12=2</formula>
    </cfRule>
    <cfRule type="expression" dxfId="24" priority="9" stopIfTrue="1">
      <formula>$H12=1</formula>
    </cfRule>
  </conditionalFormatting>
  <conditionalFormatting sqref="B11:E11">
    <cfRule type="expression" dxfId="23" priority="4" stopIfTrue="1">
      <formula>$H11=3</formula>
    </cfRule>
    <cfRule type="expression" dxfId="22" priority="5" stopIfTrue="1">
      <formula>$H11=2</formula>
    </cfRule>
    <cfRule type="expression" dxfId="21" priority="6" stopIfTrue="1">
      <formula>$H11=1</formula>
    </cfRule>
  </conditionalFormatting>
  <conditionalFormatting sqref="B10:E10">
    <cfRule type="expression" dxfId="20" priority="1" stopIfTrue="1">
      <formula>$H10=3</formula>
    </cfRule>
    <cfRule type="expression" dxfId="19" priority="2" stopIfTrue="1">
      <formula>$H10=2</formula>
    </cfRule>
    <cfRule type="expression" dxfId="18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9">
    <tabColor rgb="FF757171"/>
    <pageSetUpPr fitToPage="1"/>
  </sheetPr>
  <dimension ref="A1:M1038"/>
  <sheetViews>
    <sheetView showGridLines="0" showZeros="0" tabSelected="1" zoomScaleNormal="100" zoomScaleSheetLayoutView="100" workbookViewId="0">
      <selection activeCell="E9" sqref="E9"/>
    </sheetView>
  </sheetViews>
  <sheetFormatPr defaultColWidth="9.140625" defaultRowHeight="15"/>
  <cols>
    <col min="1" max="1" width="4.85546875" style="42" customWidth="1"/>
    <col min="2" max="2" width="12.5703125" style="42" customWidth="1"/>
    <col min="3" max="3" width="57.140625" style="42" customWidth="1"/>
    <col min="4" max="4" width="8.7109375" style="42" customWidth="1"/>
    <col min="5" max="5" width="11.28515625" style="42" customWidth="1"/>
    <col min="6" max="6" width="11.28515625" style="155" customWidth="1"/>
    <col min="7" max="7" width="12.28515625" style="155" customWidth="1"/>
    <col min="8" max="9" width="11.42578125" style="42" customWidth="1"/>
    <col min="10" max="10" width="13.5703125" style="42" customWidth="1"/>
    <col min="11" max="16384" width="9.140625" style="42"/>
  </cols>
  <sheetData>
    <row r="1" spans="1:13" ht="35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704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353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6.7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153" t="s">
        <v>177</v>
      </c>
      <c r="G5" s="156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245"/>
      <c r="B6" s="241"/>
      <c r="C6" s="242" t="s">
        <v>354</v>
      </c>
      <c r="D6" s="241"/>
      <c r="E6" s="243"/>
      <c r="F6" s="237" t="s">
        <v>73</v>
      </c>
      <c r="G6" s="157" t="s">
        <v>73</v>
      </c>
      <c r="H6" s="135"/>
      <c r="I6" s="139"/>
      <c r="J6" s="135"/>
      <c r="K6" s="147"/>
      <c r="L6" s="148"/>
      <c r="M6" s="141"/>
    </row>
    <row r="7" spans="1:13" ht="13.5" customHeight="1">
      <c r="A7" s="246">
        <v>1</v>
      </c>
      <c r="B7" s="235"/>
      <c r="C7" s="236" t="s">
        <v>355</v>
      </c>
      <c r="D7" s="235" t="s">
        <v>298</v>
      </c>
      <c r="E7" s="329">
        <v>281.5</v>
      </c>
      <c r="F7" s="238"/>
      <c r="G7" s="158"/>
      <c r="H7" s="135"/>
      <c r="I7" s="139"/>
      <c r="J7" s="135"/>
      <c r="K7" s="147"/>
      <c r="L7" s="148"/>
      <c r="M7" s="141"/>
    </row>
    <row r="8" spans="1:13" ht="13.5" customHeight="1">
      <c r="A8" s="246">
        <v>2</v>
      </c>
      <c r="B8" s="235"/>
      <c r="C8" s="236" t="s">
        <v>356</v>
      </c>
      <c r="D8" s="235" t="s">
        <v>70</v>
      </c>
      <c r="E8" s="329">
        <v>532</v>
      </c>
      <c r="F8" s="238"/>
      <c r="G8" s="158"/>
      <c r="H8" s="135"/>
      <c r="I8" s="139"/>
      <c r="J8" s="135"/>
      <c r="K8" s="148"/>
      <c r="L8" s="140"/>
      <c r="M8" s="141"/>
    </row>
    <row r="9" spans="1:13" ht="29.25" customHeight="1">
      <c r="A9" s="245"/>
      <c r="B9" s="241"/>
      <c r="C9" s="242" t="s">
        <v>329</v>
      </c>
      <c r="D9" s="241"/>
      <c r="E9" s="330"/>
      <c r="F9" s="239" t="s">
        <v>378</v>
      </c>
      <c r="G9" s="159" t="s">
        <v>378</v>
      </c>
      <c r="H9" s="135"/>
      <c r="I9" s="139"/>
      <c r="J9" s="135"/>
      <c r="K9" s="138"/>
      <c r="L9" s="138"/>
      <c r="M9" s="138"/>
    </row>
    <row r="10" spans="1:13" ht="25.5" customHeight="1">
      <c r="A10" s="246">
        <v>3</v>
      </c>
      <c r="B10" s="235"/>
      <c r="C10" s="236" t="s">
        <v>613</v>
      </c>
      <c r="D10" s="235" t="s">
        <v>92</v>
      </c>
      <c r="E10" s="329">
        <v>281.5</v>
      </c>
      <c r="F10" s="240"/>
      <c r="G10" s="158"/>
      <c r="H10" s="135"/>
      <c r="I10" s="139"/>
      <c r="J10" s="135"/>
      <c r="K10" s="138"/>
      <c r="L10" s="138"/>
      <c r="M10" s="138"/>
    </row>
    <row r="11" spans="1:13" ht="20.25" customHeight="1">
      <c r="A11" s="246">
        <v>4</v>
      </c>
      <c r="B11" s="235"/>
      <c r="C11" s="236" t="s">
        <v>357</v>
      </c>
      <c r="D11" s="235" t="s">
        <v>71</v>
      </c>
      <c r="E11" s="329">
        <v>1582.03</v>
      </c>
      <c r="F11" s="240"/>
      <c r="G11" s="158"/>
      <c r="H11" s="135"/>
      <c r="I11" s="139"/>
      <c r="J11" s="135"/>
      <c r="K11" s="138"/>
      <c r="L11" s="138"/>
      <c r="M11" s="138"/>
    </row>
    <row r="12" spans="1:13" ht="13.5" customHeight="1">
      <c r="A12" s="246">
        <v>5</v>
      </c>
      <c r="B12" s="235"/>
      <c r="C12" s="236" t="s">
        <v>358</v>
      </c>
      <c r="D12" s="235" t="s">
        <v>70</v>
      </c>
      <c r="E12" s="329">
        <v>3282.29</v>
      </c>
      <c r="F12" s="240"/>
      <c r="G12" s="158"/>
      <c r="H12" s="135"/>
      <c r="I12" s="139"/>
      <c r="J12" s="135"/>
      <c r="K12" s="138"/>
      <c r="L12" s="138"/>
      <c r="M12" s="138"/>
    </row>
    <row r="13" spans="1:13" ht="13.5" customHeight="1">
      <c r="A13" s="246">
        <v>6</v>
      </c>
      <c r="B13" s="235"/>
      <c r="C13" s="236" t="s">
        <v>359</v>
      </c>
      <c r="D13" s="235" t="s">
        <v>70</v>
      </c>
      <c r="E13" s="329">
        <v>112.60000000000001</v>
      </c>
      <c r="F13" s="240"/>
      <c r="G13" s="158"/>
      <c r="H13" s="135"/>
      <c r="I13" s="139"/>
      <c r="J13" s="135"/>
      <c r="K13" s="138"/>
      <c r="L13" s="138"/>
      <c r="M13" s="138"/>
    </row>
    <row r="14" spans="1:13" ht="13.5" customHeight="1">
      <c r="A14" s="246">
        <v>7</v>
      </c>
      <c r="B14" s="235"/>
      <c r="C14" s="236" t="s">
        <v>360</v>
      </c>
      <c r="D14" s="235" t="s">
        <v>70</v>
      </c>
      <c r="E14" s="329">
        <v>3126.06</v>
      </c>
      <c r="F14" s="240"/>
      <c r="G14" s="158"/>
      <c r="H14" s="135"/>
      <c r="I14" s="139"/>
      <c r="J14" s="135"/>
      <c r="K14" s="138"/>
      <c r="L14" s="138"/>
      <c r="M14" s="138"/>
    </row>
    <row r="15" spans="1:13" ht="13.5" customHeight="1">
      <c r="A15" s="246">
        <v>8</v>
      </c>
      <c r="B15" s="235"/>
      <c r="C15" s="236" t="s">
        <v>361</v>
      </c>
      <c r="D15" s="235" t="s">
        <v>70</v>
      </c>
      <c r="E15" s="329">
        <v>156.22999999999999</v>
      </c>
      <c r="F15" s="244"/>
      <c r="G15" s="158"/>
      <c r="H15" s="135"/>
      <c r="I15" s="139"/>
      <c r="J15" s="135"/>
      <c r="K15" s="138"/>
      <c r="L15" s="138"/>
      <c r="M15" s="138"/>
    </row>
    <row r="16" spans="1:13" ht="13.5" customHeight="1">
      <c r="A16" s="245"/>
      <c r="B16" s="241"/>
      <c r="C16" s="242" t="s">
        <v>362</v>
      </c>
      <c r="D16" s="241"/>
      <c r="E16" s="330"/>
      <c r="F16" s="239" t="s">
        <v>378</v>
      </c>
      <c r="G16" s="159" t="s">
        <v>378</v>
      </c>
      <c r="H16" s="135"/>
      <c r="I16" s="139"/>
      <c r="J16" s="135"/>
      <c r="K16" s="138"/>
      <c r="L16" s="138"/>
      <c r="M16" s="138"/>
    </row>
    <row r="17" spans="1:13" ht="13.5" customHeight="1">
      <c r="A17" s="247">
        <v>9</v>
      </c>
      <c r="B17" s="232"/>
      <c r="C17" s="233" t="s">
        <v>363</v>
      </c>
      <c r="D17" s="234" t="s">
        <v>298</v>
      </c>
      <c r="E17" s="331">
        <v>187.67</v>
      </c>
      <c r="F17" s="240"/>
      <c r="G17" s="158"/>
      <c r="H17" s="135"/>
      <c r="I17" s="139"/>
      <c r="J17" s="135"/>
      <c r="K17" s="138"/>
      <c r="L17" s="138"/>
      <c r="M17" s="138"/>
    </row>
    <row r="18" spans="1:13" ht="13.5" customHeight="1">
      <c r="A18" s="247">
        <v>10</v>
      </c>
      <c r="B18" s="232"/>
      <c r="C18" s="233" t="s">
        <v>364</v>
      </c>
      <c r="D18" s="234" t="s">
        <v>298</v>
      </c>
      <c r="E18" s="331">
        <v>46.92</v>
      </c>
      <c r="F18" s="240"/>
      <c r="G18" s="158"/>
      <c r="H18" s="135"/>
      <c r="I18" s="139"/>
      <c r="J18" s="135"/>
      <c r="K18" s="138"/>
      <c r="L18" s="138"/>
      <c r="M18" s="138"/>
    </row>
    <row r="19" spans="1:13" ht="13.5" customHeight="1">
      <c r="A19" s="247">
        <v>11</v>
      </c>
      <c r="B19" s="232"/>
      <c r="C19" s="233" t="s">
        <v>365</v>
      </c>
      <c r="D19" s="234" t="s">
        <v>298</v>
      </c>
      <c r="E19" s="331">
        <v>46.92</v>
      </c>
      <c r="F19" s="240"/>
      <c r="G19" s="158"/>
      <c r="H19" s="135"/>
      <c r="I19" s="139"/>
      <c r="J19" s="135"/>
      <c r="K19" s="138"/>
      <c r="L19" s="138"/>
      <c r="M19" s="138"/>
    </row>
    <row r="20" spans="1:13" ht="13.5" customHeight="1">
      <c r="A20" s="245"/>
      <c r="B20" s="241"/>
      <c r="C20" s="242" t="s">
        <v>366</v>
      </c>
      <c r="D20" s="241"/>
      <c r="E20" s="330"/>
      <c r="F20" s="239" t="s">
        <v>378</v>
      </c>
      <c r="G20" s="159" t="s">
        <v>378</v>
      </c>
      <c r="H20" s="135"/>
      <c r="I20" s="139"/>
      <c r="J20" s="135"/>
      <c r="K20" s="138"/>
      <c r="L20" s="138"/>
      <c r="M20" s="138"/>
    </row>
    <row r="21" spans="1:13" ht="13.5" customHeight="1">
      <c r="A21" s="247">
        <v>12</v>
      </c>
      <c r="B21" s="232"/>
      <c r="C21" s="233" t="s">
        <v>367</v>
      </c>
      <c r="D21" s="234" t="s">
        <v>298</v>
      </c>
      <c r="E21" s="331">
        <v>101.87</v>
      </c>
      <c r="F21" s="240"/>
      <c r="G21" s="158"/>
      <c r="H21" s="135"/>
      <c r="I21" s="139"/>
      <c r="J21" s="135"/>
      <c r="K21" s="138"/>
      <c r="L21" s="138"/>
      <c r="M21" s="138"/>
    </row>
    <row r="22" spans="1:13" ht="13.5" customHeight="1">
      <c r="A22" s="247">
        <v>13</v>
      </c>
      <c r="B22" s="232"/>
      <c r="C22" s="233" t="s">
        <v>368</v>
      </c>
      <c r="D22" s="234" t="s">
        <v>298</v>
      </c>
      <c r="E22" s="331">
        <v>46.92</v>
      </c>
      <c r="F22" s="240"/>
      <c r="G22" s="158"/>
      <c r="H22" s="135"/>
      <c r="I22" s="139"/>
      <c r="J22" s="135"/>
      <c r="K22" s="138"/>
      <c r="L22" s="138"/>
      <c r="M22" s="138"/>
    </row>
    <row r="23" spans="1:13" ht="13.5" customHeight="1">
      <c r="A23" s="247">
        <v>14</v>
      </c>
      <c r="B23" s="232"/>
      <c r="C23" s="233" t="s">
        <v>369</v>
      </c>
      <c r="D23" s="234" t="s">
        <v>298</v>
      </c>
      <c r="E23" s="331">
        <v>46.92</v>
      </c>
      <c r="F23" s="240"/>
      <c r="G23" s="158"/>
      <c r="H23" s="135"/>
      <c r="I23" s="139"/>
      <c r="J23" s="135"/>
      <c r="K23" s="138"/>
      <c r="L23" s="138"/>
      <c r="M23" s="138"/>
    </row>
    <row r="24" spans="1:13" ht="13.5" customHeight="1">
      <c r="A24" s="247">
        <v>15</v>
      </c>
      <c r="B24" s="232"/>
      <c r="C24" s="233" t="s">
        <v>370</v>
      </c>
      <c r="D24" s="234" t="s">
        <v>72</v>
      </c>
      <c r="E24" s="331">
        <v>40</v>
      </c>
      <c r="F24" s="240"/>
      <c r="G24" s="158"/>
      <c r="H24" s="135"/>
      <c r="I24" s="139"/>
      <c r="J24" s="135"/>
      <c r="K24" s="138"/>
      <c r="L24" s="138"/>
      <c r="M24" s="138"/>
    </row>
    <row r="25" spans="1:13" ht="13.5" customHeight="1">
      <c r="A25" s="247">
        <v>16</v>
      </c>
      <c r="B25" s="232"/>
      <c r="C25" s="233" t="s">
        <v>371</v>
      </c>
      <c r="D25" s="234" t="s">
        <v>72</v>
      </c>
      <c r="E25" s="331">
        <v>50</v>
      </c>
      <c r="F25" s="240"/>
      <c r="G25" s="158"/>
      <c r="H25" s="135"/>
      <c r="I25" s="139"/>
      <c r="J25" s="135"/>
      <c r="K25" s="138"/>
      <c r="L25" s="138"/>
      <c r="M25" s="138"/>
    </row>
    <row r="26" spans="1:13" ht="13.5" customHeight="1">
      <c r="A26" s="247">
        <v>17</v>
      </c>
      <c r="B26" s="232"/>
      <c r="C26" s="233" t="s">
        <v>372</v>
      </c>
      <c r="D26" s="234" t="s">
        <v>72</v>
      </c>
      <c r="E26" s="331">
        <v>50</v>
      </c>
      <c r="F26" s="240"/>
      <c r="G26" s="158"/>
      <c r="H26" s="135"/>
      <c r="I26" s="139"/>
      <c r="J26" s="135"/>
      <c r="K26" s="138"/>
      <c r="L26" s="138"/>
      <c r="M26" s="138"/>
    </row>
    <row r="27" spans="1:13" ht="13.5" customHeight="1">
      <c r="A27" s="245"/>
      <c r="B27" s="241"/>
      <c r="C27" s="242" t="s">
        <v>373</v>
      </c>
      <c r="D27" s="241"/>
      <c r="E27" s="330"/>
      <c r="F27" s="239" t="s">
        <v>378</v>
      </c>
      <c r="G27" s="159" t="s">
        <v>378</v>
      </c>
      <c r="H27" s="135"/>
      <c r="I27" s="139"/>
      <c r="J27" s="135"/>
      <c r="K27" s="138"/>
      <c r="L27" s="138"/>
      <c r="M27" s="138"/>
    </row>
    <row r="28" spans="1:13" ht="13.5" customHeight="1">
      <c r="A28" s="247">
        <v>18</v>
      </c>
      <c r="B28" s="232"/>
      <c r="C28" s="233" t="s">
        <v>374</v>
      </c>
      <c r="D28" s="234" t="s">
        <v>176</v>
      </c>
      <c r="E28" s="331">
        <v>21</v>
      </c>
      <c r="F28" s="240"/>
      <c r="G28" s="158"/>
      <c r="H28" s="135"/>
      <c r="I28" s="139"/>
      <c r="J28" s="135"/>
      <c r="K28" s="138"/>
      <c r="L28" s="138"/>
      <c r="M28" s="138"/>
    </row>
    <row r="29" spans="1:13" ht="13.5" customHeight="1">
      <c r="A29" s="245"/>
      <c r="B29" s="241"/>
      <c r="C29" s="242" t="s">
        <v>375</v>
      </c>
      <c r="D29" s="241"/>
      <c r="E29" s="330"/>
      <c r="F29" s="239" t="s">
        <v>378</v>
      </c>
      <c r="G29" s="159" t="s">
        <v>378</v>
      </c>
      <c r="H29" s="135"/>
      <c r="I29" s="139"/>
      <c r="J29" s="135"/>
      <c r="K29" s="138"/>
      <c r="L29" s="138"/>
      <c r="M29" s="138"/>
    </row>
    <row r="30" spans="1:13" ht="13.5" customHeight="1">
      <c r="A30" s="247">
        <v>19</v>
      </c>
      <c r="B30" s="232"/>
      <c r="C30" s="233" t="s">
        <v>376</v>
      </c>
      <c r="D30" s="234" t="s">
        <v>176</v>
      </c>
      <c r="E30" s="331">
        <v>10</v>
      </c>
      <c r="F30" s="240"/>
      <c r="G30" s="158"/>
      <c r="H30" s="135"/>
      <c r="I30" s="139"/>
      <c r="J30" s="135"/>
      <c r="K30" s="138"/>
      <c r="L30" s="138"/>
      <c r="M30" s="138"/>
    </row>
    <row r="31" spans="1:13" ht="13.5" customHeight="1">
      <c r="A31" s="247">
        <v>20</v>
      </c>
      <c r="B31" s="232"/>
      <c r="C31" s="233" t="s">
        <v>377</v>
      </c>
      <c r="D31" s="234" t="s">
        <v>176</v>
      </c>
      <c r="E31" s="331">
        <v>1</v>
      </c>
      <c r="F31" s="238"/>
      <c r="G31" s="158"/>
      <c r="H31" s="135"/>
      <c r="I31" s="139"/>
      <c r="J31" s="135"/>
      <c r="K31" s="138"/>
      <c r="L31" s="138"/>
      <c r="M31" s="138"/>
    </row>
    <row r="32" spans="1:13" ht="13.5" customHeight="1">
      <c r="A32" s="245"/>
      <c r="B32" s="241"/>
      <c r="C32" s="242" t="s">
        <v>614</v>
      </c>
      <c r="D32" s="241"/>
      <c r="E32" s="330"/>
      <c r="F32" s="239" t="s">
        <v>378</v>
      </c>
      <c r="G32" s="159" t="s">
        <v>378</v>
      </c>
      <c r="H32" s="135"/>
      <c r="I32" s="139"/>
      <c r="J32" s="135"/>
      <c r="K32" s="138"/>
      <c r="L32" s="138"/>
      <c r="M32" s="138"/>
    </row>
    <row r="33" spans="1:13" ht="13.5" customHeight="1" thickBot="1">
      <c r="A33" s="248">
        <v>21</v>
      </c>
      <c r="B33" s="249"/>
      <c r="C33" s="250" t="s">
        <v>615</v>
      </c>
      <c r="D33" s="251" t="s">
        <v>176</v>
      </c>
      <c r="E33" s="332">
        <v>4</v>
      </c>
      <c r="F33" s="252"/>
      <c r="G33" s="253"/>
      <c r="H33" s="135"/>
      <c r="I33" s="139"/>
      <c r="J33" s="135"/>
      <c r="K33" s="138"/>
      <c r="L33" s="138"/>
      <c r="M33" s="138"/>
    </row>
    <row r="34" spans="1:13" ht="13.5" customHeight="1">
      <c r="A34" s="149"/>
      <c r="B34" s="149"/>
      <c r="C34" s="150"/>
      <c r="D34" s="149"/>
      <c r="E34" s="151"/>
      <c r="F34" s="154"/>
      <c r="G34" s="154">
        <f>SUM(G7:G33)</f>
        <v>0</v>
      </c>
      <c r="H34" s="135"/>
      <c r="I34" s="139"/>
      <c r="J34" s="135"/>
      <c r="K34" s="138"/>
      <c r="L34" s="138"/>
      <c r="M34" s="138"/>
    </row>
    <row r="35" spans="1:13" ht="13.5" customHeight="1">
      <c r="A35" s="149"/>
      <c r="B35" s="149"/>
      <c r="C35" s="150"/>
      <c r="D35" s="149"/>
      <c r="E35" s="151"/>
      <c r="H35" s="135"/>
      <c r="I35" s="139"/>
      <c r="J35" s="135"/>
      <c r="K35" s="138"/>
      <c r="L35" s="138"/>
      <c r="M35" s="138"/>
    </row>
    <row r="36" spans="1:13" ht="13.5" customHeight="1">
      <c r="A36" s="149"/>
      <c r="B36" s="399" t="s">
        <v>694</v>
      </c>
      <c r="C36" s="399"/>
      <c r="D36" s="402" t="s">
        <v>695</v>
      </c>
      <c r="E36" s="133"/>
      <c r="F36" s="133"/>
      <c r="H36" s="135"/>
      <c r="I36" s="139"/>
      <c r="J36" s="135"/>
      <c r="K36" s="138"/>
      <c r="L36" s="138"/>
      <c r="M36" s="138"/>
    </row>
    <row r="37" spans="1:13" ht="13.5" customHeight="1">
      <c r="B37" s="399" t="s">
        <v>696</v>
      </c>
      <c r="C37" s="399"/>
      <c r="D37" s="402" t="s">
        <v>697</v>
      </c>
      <c r="E37" s="133"/>
      <c r="F37" s="133"/>
    </row>
    <row r="38" spans="1:13" ht="13.5" customHeight="1"/>
    <row r="39" spans="1:13" ht="13.5" customHeight="1"/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</sheetData>
  <dataConsolidate/>
  <mergeCells count="7">
    <mergeCell ref="A4:B4"/>
    <mergeCell ref="C4:G4"/>
    <mergeCell ref="A1:G1"/>
    <mergeCell ref="A2:B2"/>
    <mergeCell ref="C2:G2"/>
    <mergeCell ref="A3:B3"/>
    <mergeCell ref="C3:G3"/>
  </mergeCells>
  <conditionalFormatting sqref="A2:E5 A17:E31 A33:E36">
    <cfRule type="expression" dxfId="17" priority="16" stopIfTrue="1">
      <formula>$H2=3</formula>
    </cfRule>
    <cfRule type="expression" dxfId="16" priority="17" stopIfTrue="1">
      <formula>$H2=2</formula>
    </cfRule>
    <cfRule type="expression" dxfId="15" priority="18" stopIfTrue="1">
      <formula>$H2=1</formula>
    </cfRule>
  </conditionalFormatting>
  <conditionalFormatting sqref="A1:E1">
    <cfRule type="expression" dxfId="14" priority="19" stopIfTrue="1">
      <formula>$J1=3</formula>
    </cfRule>
    <cfRule type="expression" dxfId="13" priority="20" stopIfTrue="1">
      <formula>$J1=2</formula>
    </cfRule>
    <cfRule type="expression" dxfId="12" priority="21" stopIfTrue="1">
      <formula>$J1=1</formula>
    </cfRule>
  </conditionalFormatting>
  <conditionalFormatting sqref="A6:E9">
    <cfRule type="expression" dxfId="11" priority="13" stopIfTrue="1">
      <formula>$H6=3</formula>
    </cfRule>
    <cfRule type="expression" dxfId="10" priority="14" stopIfTrue="1">
      <formula>$H6=2</formula>
    </cfRule>
    <cfRule type="expression" dxfId="9" priority="15" stopIfTrue="1">
      <formula>$H6=1</formula>
    </cfRule>
  </conditionalFormatting>
  <conditionalFormatting sqref="A15:E16 B11:E14">
    <cfRule type="expression" dxfId="8" priority="10" stopIfTrue="1">
      <formula>$H11=3</formula>
    </cfRule>
    <cfRule type="expression" dxfId="7" priority="11" stopIfTrue="1">
      <formula>$H11=2</formula>
    </cfRule>
    <cfRule type="expression" dxfId="6" priority="12" stopIfTrue="1">
      <formula>$H11=1</formula>
    </cfRule>
  </conditionalFormatting>
  <conditionalFormatting sqref="A10:E10 A11:A14">
    <cfRule type="expression" dxfId="5" priority="7" stopIfTrue="1">
      <formula>$H10=3</formula>
    </cfRule>
    <cfRule type="expression" dxfId="4" priority="8" stopIfTrue="1">
      <formula>$H10=2</formula>
    </cfRule>
    <cfRule type="expression" dxfId="3" priority="9" stopIfTrue="1">
      <formula>$H10=1</formula>
    </cfRule>
  </conditionalFormatting>
  <conditionalFormatting sqref="A32:E32">
    <cfRule type="expression" dxfId="2" priority="1" stopIfTrue="1">
      <formula>$H32=3</formula>
    </cfRule>
    <cfRule type="expression" dxfId="1" priority="2" stopIfTrue="1">
      <formula>$H32=2</formula>
    </cfRule>
    <cfRule type="expression" dxfId="0" priority="3" stopIfTrue="1">
      <formula>$H32=1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0"/>
  </sheetPr>
  <dimension ref="A1:F29"/>
  <sheetViews>
    <sheetView view="pageBreakPreview" zoomScaleNormal="100" zoomScaleSheetLayoutView="100" zoomScalePageLayoutView="130" workbookViewId="0">
      <selection sqref="A1:C1"/>
    </sheetView>
  </sheetViews>
  <sheetFormatPr defaultColWidth="9" defaultRowHeight="15"/>
  <cols>
    <col min="1" max="1" width="13.42578125" style="20" customWidth="1"/>
    <col min="2" max="2" width="63.5703125" style="20" bestFit="1" customWidth="1"/>
    <col min="3" max="3" width="23.85546875" style="17" customWidth="1"/>
    <col min="4" max="4" width="6.85546875" style="17" customWidth="1"/>
    <col min="5" max="5" width="22.85546875" style="17" customWidth="1"/>
    <col min="6" max="6" width="9" style="17"/>
    <col min="8" max="8" width="19.42578125" customWidth="1"/>
    <col min="10" max="10" width="19.42578125" customWidth="1"/>
    <col min="254" max="254" width="8.7109375" customWidth="1"/>
    <col min="255" max="255" width="4.7109375" customWidth="1"/>
    <col min="256" max="256" width="46.7109375" customWidth="1"/>
    <col min="257" max="257" width="5.7109375" customWidth="1"/>
    <col min="258" max="258" width="7.7109375" customWidth="1"/>
    <col min="259" max="259" width="20.7109375" customWidth="1"/>
    <col min="260" max="260" width="6.85546875" customWidth="1"/>
    <col min="261" max="261" width="22.85546875" customWidth="1"/>
    <col min="264" max="264" width="19.42578125" customWidth="1"/>
    <col min="266" max="266" width="19.42578125" customWidth="1"/>
    <col min="510" max="510" width="8.7109375" customWidth="1"/>
    <col min="511" max="511" width="4.7109375" customWidth="1"/>
    <col min="512" max="512" width="46.7109375" customWidth="1"/>
    <col min="513" max="513" width="5.7109375" customWidth="1"/>
    <col min="514" max="514" width="7.7109375" customWidth="1"/>
    <col min="515" max="515" width="20.7109375" customWidth="1"/>
    <col min="516" max="516" width="6.85546875" customWidth="1"/>
    <col min="517" max="517" width="22.85546875" customWidth="1"/>
    <col min="520" max="520" width="19.42578125" customWidth="1"/>
    <col min="522" max="522" width="19.42578125" customWidth="1"/>
    <col min="766" max="766" width="8.7109375" customWidth="1"/>
    <col min="767" max="767" width="4.7109375" customWidth="1"/>
    <col min="768" max="768" width="46.7109375" customWidth="1"/>
    <col min="769" max="769" width="5.7109375" customWidth="1"/>
    <col min="770" max="770" width="7.7109375" customWidth="1"/>
    <col min="771" max="771" width="20.7109375" customWidth="1"/>
    <col min="772" max="772" width="6.85546875" customWidth="1"/>
    <col min="773" max="773" width="22.85546875" customWidth="1"/>
    <col min="776" max="776" width="19.42578125" customWidth="1"/>
    <col min="778" max="778" width="19.42578125" customWidth="1"/>
    <col min="1022" max="1022" width="8.7109375" customWidth="1"/>
    <col min="1023" max="1023" width="4.7109375" customWidth="1"/>
    <col min="1024" max="1024" width="46.7109375" customWidth="1"/>
    <col min="1025" max="1025" width="5.7109375" customWidth="1"/>
    <col min="1026" max="1026" width="7.7109375" customWidth="1"/>
    <col min="1027" max="1027" width="20.7109375" customWidth="1"/>
    <col min="1028" max="1028" width="6.85546875" customWidth="1"/>
    <col min="1029" max="1029" width="22.85546875" customWidth="1"/>
    <col min="1032" max="1032" width="19.42578125" customWidth="1"/>
    <col min="1034" max="1034" width="19.42578125" customWidth="1"/>
    <col min="1278" max="1278" width="8.7109375" customWidth="1"/>
    <col min="1279" max="1279" width="4.7109375" customWidth="1"/>
    <col min="1280" max="1280" width="46.7109375" customWidth="1"/>
    <col min="1281" max="1281" width="5.7109375" customWidth="1"/>
    <col min="1282" max="1282" width="7.7109375" customWidth="1"/>
    <col min="1283" max="1283" width="20.7109375" customWidth="1"/>
    <col min="1284" max="1284" width="6.85546875" customWidth="1"/>
    <col min="1285" max="1285" width="22.85546875" customWidth="1"/>
    <col min="1288" max="1288" width="19.42578125" customWidth="1"/>
    <col min="1290" max="1290" width="19.42578125" customWidth="1"/>
    <col min="1534" max="1534" width="8.7109375" customWidth="1"/>
    <col min="1535" max="1535" width="4.7109375" customWidth="1"/>
    <col min="1536" max="1536" width="46.7109375" customWidth="1"/>
    <col min="1537" max="1537" width="5.7109375" customWidth="1"/>
    <col min="1538" max="1538" width="7.7109375" customWidth="1"/>
    <col min="1539" max="1539" width="20.7109375" customWidth="1"/>
    <col min="1540" max="1540" width="6.85546875" customWidth="1"/>
    <col min="1541" max="1541" width="22.85546875" customWidth="1"/>
    <col min="1544" max="1544" width="19.42578125" customWidth="1"/>
    <col min="1546" max="1546" width="19.42578125" customWidth="1"/>
    <col min="1790" max="1790" width="8.7109375" customWidth="1"/>
    <col min="1791" max="1791" width="4.7109375" customWidth="1"/>
    <col min="1792" max="1792" width="46.7109375" customWidth="1"/>
    <col min="1793" max="1793" width="5.7109375" customWidth="1"/>
    <col min="1794" max="1794" width="7.7109375" customWidth="1"/>
    <col min="1795" max="1795" width="20.7109375" customWidth="1"/>
    <col min="1796" max="1796" width="6.85546875" customWidth="1"/>
    <col min="1797" max="1797" width="22.85546875" customWidth="1"/>
    <col min="1800" max="1800" width="19.42578125" customWidth="1"/>
    <col min="1802" max="1802" width="19.42578125" customWidth="1"/>
    <col min="2046" max="2046" width="8.7109375" customWidth="1"/>
    <col min="2047" max="2047" width="4.7109375" customWidth="1"/>
    <col min="2048" max="2048" width="46.7109375" customWidth="1"/>
    <col min="2049" max="2049" width="5.7109375" customWidth="1"/>
    <col min="2050" max="2050" width="7.7109375" customWidth="1"/>
    <col min="2051" max="2051" width="20.7109375" customWidth="1"/>
    <col min="2052" max="2052" width="6.85546875" customWidth="1"/>
    <col min="2053" max="2053" width="22.85546875" customWidth="1"/>
    <col min="2056" max="2056" width="19.42578125" customWidth="1"/>
    <col min="2058" max="2058" width="19.42578125" customWidth="1"/>
    <col min="2302" max="2302" width="8.7109375" customWidth="1"/>
    <col min="2303" max="2303" width="4.7109375" customWidth="1"/>
    <col min="2304" max="2304" width="46.7109375" customWidth="1"/>
    <col min="2305" max="2305" width="5.7109375" customWidth="1"/>
    <col min="2306" max="2306" width="7.7109375" customWidth="1"/>
    <col min="2307" max="2307" width="20.7109375" customWidth="1"/>
    <col min="2308" max="2308" width="6.85546875" customWidth="1"/>
    <col min="2309" max="2309" width="22.85546875" customWidth="1"/>
    <col min="2312" max="2312" width="19.42578125" customWidth="1"/>
    <col min="2314" max="2314" width="19.42578125" customWidth="1"/>
    <col min="2558" max="2558" width="8.7109375" customWidth="1"/>
    <col min="2559" max="2559" width="4.7109375" customWidth="1"/>
    <col min="2560" max="2560" width="46.7109375" customWidth="1"/>
    <col min="2561" max="2561" width="5.7109375" customWidth="1"/>
    <col min="2562" max="2562" width="7.7109375" customWidth="1"/>
    <col min="2563" max="2563" width="20.7109375" customWidth="1"/>
    <col min="2564" max="2564" width="6.85546875" customWidth="1"/>
    <col min="2565" max="2565" width="22.85546875" customWidth="1"/>
    <col min="2568" max="2568" width="19.42578125" customWidth="1"/>
    <col min="2570" max="2570" width="19.42578125" customWidth="1"/>
    <col min="2814" max="2814" width="8.7109375" customWidth="1"/>
    <col min="2815" max="2815" width="4.7109375" customWidth="1"/>
    <col min="2816" max="2816" width="46.7109375" customWidth="1"/>
    <col min="2817" max="2817" width="5.7109375" customWidth="1"/>
    <col min="2818" max="2818" width="7.7109375" customWidth="1"/>
    <col min="2819" max="2819" width="20.7109375" customWidth="1"/>
    <col min="2820" max="2820" width="6.85546875" customWidth="1"/>
    <col min="2821" max="2821" width="22.85546875" customWidth="1"/>
    <col min="2824" max="2824" width="19.42578125" customWidth="1"/>
    <col min="2826" max="2826" width="19.42578125" customWidth="1"/>
    <col min="3070" max="3070" width="8.7109375" customWidth="1"/>
    <col min="3071" max="3071" width="4.7109375" customWidth="1"/>
    <col min="3072" max="3072" width="46.7109375" customWidth="1"/>
    <col min="3073" max="3073" width="5.7109375" customWidth="1"/>
    <col min="3074" max="3074" width="7.7109375" customWidth="1"/>
    <col min="3075" max="3075" width="20.7109375" customWidth="1"/>
    <col min="3076" max="3076" width="6.85546875" customWidth="1"/>
    <col min="3077" max="3077" width="22.85546875" customWidth="1"/>
    <col min="3080" max="3080" width="19.42578125" customWidth="1"/>
    <col min="3082" max="3082" width="19.42578125" customWidth="1"/>
    <col min="3326" max="3326" width="8.7109375" customWidth="1"/>
    <col min="3327" max="3327" width="4.7109375" customWidth="1"/>
    <col min="3328" max="3328" width="46.7109375" customWidth="1"/>
    <col min="3329" max="3329" width="5.7109375" customWidth="1"/>
    <col min="3330" max="3330" width="7.7109375" customWidth="1"/>
    <col min="3331" max="3331" width="20.7109375" customWidth="1"/>
    <col min="3332" max="3332" width="6.85546875" customWidth="1"/>
    <col min="3333" max="3333" width="22.85546875" customWidth="1"/>
    <col min="3336" max="3336" width="19.42578125" customWidth="1"/>
    <col min="3338" max="3338" width="19.42578125" customWidth="1"/>
    <col min="3582" max="3582" width="8.7109375" customWidth="1"/>
    <col min="3583" max="3583" width="4.7109375" customWidth="1"/>
    <col min="3584" max="3584" width="46.7109375" customWidth="1"/>
    <col min="3585" max="3585" width="5.7109375" customWidth="1"/>
    <col min="3586" max="3586" width="7.7109375" customWidth="1"/>
    <col min="3587" max="3587" width="20.7109375" customWidth="1"/>
    <col min="3588" max="3588" width="6.85546875" customWidth="1"/>
    <col min="3589" max="3589" width="22.85546875" customWidth="1"/>
    <col min="3592" max="3592" width="19.42578125" customWidth="1"/>
    <col min="3594" max="3594" width="19.42578125" customWidth="1"/>
    <col min="3838" max="3838" width="8.7109375" customWidth="1"/>
    <col min="3839" max="3839" width="4.7109375" customWidth="1"/>
    <col min="3840" max="3840" width="46.7109375" customWidth="1"/>
    <col min="3841" max="3841" width="5.7109375" customWidth="1"/>
    <col min="3842" max="3842" width="7.7109375" customWidth="1"/>
    <col min="3843" max="3843" width="20.7109375" customWidth="1"/>
    <col min="3844" max="3844" width="6.85546875" customWidth="1"/>
    <col min="3845" max="3845" width="22.85546875" customWidth="1"/>
    <col min="3848" max="3848" width="19.42578125" customWidth="1"/>
    <col min="3850" max="3850" width="19.42578125" customWidth="1"/>
    <col min="4094" max="4094" width="8.7109375" customWidth="1"/>
    <col min="4095" max="4095" width="4.7109375" customWidth="1"/>
    <col min="4096" max="4096" width="46.7109375" customWidth="1"/>
    <col min="4097" max="4097" width="5.7109375" customWidth="1"/>
    <col min="4098" max="4098" width="7.7109375" customWidth="1"/>
    <col min="4099" max="4099" width="20.7109375" customWidth="1"/>
    <col min="4100" max="4100" width="6.85546875" customWidth="1"/>
    <col min="4101" max="4101" width="22.85546875" customWidth="1"/>
    <col min="4104" max="4104" width="19.42578125" customWidth="1"/>
    <col min="4106" max="4106" width="19.42578125" customWidth="1"/>
    <col min="4350" max="4350" width="8.7109375" customWidth="1"/>
    <col min="4351" max="4351" width="4.7109375" customWidth="1"/>
    <col min="4352" max="4352" width="46.7109375" customWidth="1"/>
    <col min="4353" max="4353" width="5.7109375" customWidth="1"/>
    <col min="4354" max="4354" width="7.7109375" customWidth="1"/>
    <col min="4355" max="4355" width="20.7109375" customWidth="1"/>
    <col min="4356" max="4356" width="6.85546875" customWidth="1"/>
    <col min="4357" max="4357" width="22.85546875" customWidth="1"/>
    <col min="4360" max="4360" width="19.42578125" customWidth="1"/>
    <col min="4362" max="4362" width="19.42578125" customWidth="1"/>
    <col min="4606" max="4606" width="8.7109375" customWidth="1"/>
    <col min="4607" max="4607" width="4.7109375" customWidth="1"/>
    <col min="4608" max="4608" width="46.7109375" customWidth="1"/>
    <col min="4609" max="4609" width="5.7109375" customWidth="1"/>
    <col min="4610" max="4610" width="7.7109375" customWidth="1"/>
    <col min="4611" max="4611" width="20.7109375" customWidth="1"/>
    <col min="4612" max="4612" width="6.85546875" customWidth="1"/>
    <col min="4613" max="4613" width="22.85546875" customWidth="1"/>
    <col min="4616" max="4616" width="19.42578125" customWidth="1"/>
    <col min="4618" max="4618" width="19.42578125" customWidth="1"/>
    <col min="4862" max="4862" width="8.7109375" customWidth="1"/>
    <col min="4863" max="4863" width="4.7109375" customWidth="1"/>
    <col min="4864" max="4864" width="46.7109375" customWidth="1"/>
    <col min="4865" max="4865" width="5.7109375" customWidth="1"/>
    <col min="4866" max="4866" width="7.7109375" customWidth="1"/>
    <col min="4867" max="4867" width="20.7109375" customWidth="1"/>
    <col min="4868" max="4868" width="6.85546875" customWidth="1"/>
    <col min="4869" max="4869" width="22.85546875" customWidth="1"/>
    <col min="4872" max="4872" width="19.42578125" customWidth="1"/>
    <col min="4874" max="4874" width="19.42578125" customWidth="1"/>
    <col min="5118" max="5118" width="8.7109375" customWidth="1"/>
    <col min="5119" max="5119" width="4.7109375" customWidth="1"/>
    <col min="5120" max="5120" width="46.7109375" customWidth="1"/>
    <col min="5121" max="5121" width="5.7109375" customWidth="1"/>
    <col min="5122" max="5122" width="7.7109375" customWidth="1"/>
    <col min="5123" max="5123" width="20.7109375" customWidth="1"/>
    <col min="5124" max="5124" width="6.85546875" customWidth="1"/>
    <col min="5125" max="5125" width="22.85546875" customWidth="1"/>
    <col min="5128" max="5128" width="19.42578125" customWidth="1"/>
    <col min="5130" max="5130" width="19.42578125" customWidth="1"/>
    <col min="5374" max="5374" width="8.7109375" customWidth="1"/>
    <col min="5375" max="5375" width="4.7109375" customWidth="1"/>
    <col min="5376" max="5376" width="46.7109375" customWidth="1"/>
    <col min="5377" max="5377" width="5.7109375" customWidth="1"/>
    <col min="5378" max="5378" width="7.7109375" customWidth="1"/>
    <col min="5379" max="5379" width="20.7109375" customWidth="1"/>
    <col min="5380" max="5380" width="6.85546875" customWidth="1"/>
    <col min="5381" max="5381" width="22.85546875" customWidth="1"/>
    <col min="5384" max="5384" width="19.42578125" customWidth="1"/>
    <col min="5386" max="5386" width="19.42578125" customWidth="1"/>
    <col min="5630" max="5630" width="8.7109375" customWidth="1"/>
    <col min="5631" max="5631" width="4.7109375" customWidth="1"/>
    <col min="5632" max="5632" width="46.7109375" customWidth="1"/>
    <col min="5633" max="5633" width="5.7109375" customWidth="1"/>
    <col min="5634" max="5634" width="7.7109375" customWidth="1"/>
    <col min="5635" max="5635" width="20.7109375" customWidth="1"/>
    <col min="5636" max="5636" width="6.85546875" customWidth="1"/>
    <col min="5637" max="5637" width="22.85546875" customWidth="1"/>
    <col min="5640" max="5640" width="19.42578125" customWidth="1"/>
    <col min="5642" max="5642" width="19.42578125" customWidth="1"/>
    <col min="5886" max="5886" width="8.7109375" customWidth="1"/>
    <col min="5887" max="5887" width="4.7109375" customWidth="1"/>
    <col min="5888" max="5888" width="46.7109375" customWidth="1"/>
    <col min="5889" max="5889" width="5.7109375" customWidth="1"/>
    <col min="5890" max="5890" width="7.7109375" customWidth="1"/>
    <col min="5891" max="5891" width="20.7109375" customWidth="1"/>
    <col min="5892" max="5892" width="6.85546875" customWidth="1"/>
    <col min="5893" max="5893" width="22.85546875" customWidth="1"/>
    <col min="5896" max="5896" width="19.42578125" customWidth="1"/>
    <col min="5898" max="5898" width="19.42578125" customWidth="1"/>
    <col min="6142" max="6142" width="8.7109375" customWidth="1"/>
    <col min="6143" max="6143" width="4.7109375" customWidth="1"/>
    <col min="6144" max="6144" width="46.7109375" customWidth="1"/>
    <col min="6145" max="6145" width="5.7109375" customWidth="1"/>
    <col min="6146" max="6146" width="7.7109375" customWidth="1"/>
    <col min="6147" max="6147" width="20.7109375" customWidth="1"/>
    <col min="6148" max="6148" width="6.85546875" customWidth="1"/>
    <col min="6149" max="6149" width="22.85546875" customWidth="1"/>
    <col min="6152" max="6152" width="19.42578125" customWidth="1"/>
    <col min="6154" max="6154" width="19.42578125" customWidth="1"/>
    <col min="6398" max="6398" width="8.7109375" customWidth="1"/>
    <col min="6399" max="6399" width="4.7109375" customWidth="1"/>
    <col min="6400" max="6400" width="46.7109375" customWidth="1"/>
    <col min="6401" max="6401" width="5.7109375" customWidth="1"/>
    <col min="6402" max="6402" width="7.7109375" customWidth="1"/>
    <col min="6403" max="6403" width="20.7109375" customWidth="1"/>
    <col min="6404" max="6404" width="6.85546875" customWidth="1"/>
    <col min="6405" max="6405" width="22.85546875" customWidth="1"/>
    <col min="6408" max="6408" width="19.42578125" customWidth="1"/>
    <col min="6410" max="6410" width="19.42578125" customWidth="1"/>
    <col min="6654" max="6654" width="8.7109375" customWidth="1"/>
    <col min="6655" max="6655" width="4.7109375" customWidth="1"/>
    <col min="6656" max="6656" width="46.7109375" customWidth="1"/>
    <col min="6657" max="6657" width="5.7109375" customWidth="1"/>
    <col min="6658" max="6658" width="7.7109375" customWidth="1"/>
    <col min="6659" max="6659" width="20.7109375" customWidth="1"/>
    <col min="6660" max="6660" width="6.85546875" customWidth="1"/>
    <col min="6661" max="6661" width="22.85546875" customWidth="1"/>
    <col min="6664" max="6664" width="19.42578125" customWidth="1"/>
    <col min="6666" max="6666" width="19.42578125" customWidth="1"/>
    <col min="6910" max="6910" width="8.7109375" customWidth="1"/>
    <col min="6911" max="6911" width="4.7109375" customWidth="1"/>
    <col min="6912" max="6912" width="46.7109375" customWidth="1"/>
    <col min="6913" max="6913" width="5.7109375" customWidth="1"/>
    <col min="6914" max="6914" width="7.7109375" customWidth="1"/>
    <col min="6915" max="6915" width="20.7109375" customWidth="1"/>
    <col min="6916" max="6916" width="6.85546875" customWidth="1"/>
    <col min="6917" max="6917" width="22.85546875" customWidth="1"/>
    <col min="6920" max="6920" width="19.42578125" customWidth="1"/>
    <col min="6922" max="6922" width="19.42578125" customWidth="1"/>
    <col min="7166" max="7166" width="8.7109375" customWidth="1"/>
    <col min="7167" max="7167" width="4.7109375" customWidth="1"/>
    <col min="7168" max="7168" width="46.7109375" customWidth="1"/>
    <col min="7169" max="7169" width="5.7109375" customWidth="1"/>
    <col min="7170" max="7170" width="7.7109375" customWidth="1"/>
    <col min="7171" max="7171" width="20.7109375" customWidth="1"/>
    <col min="7172" max="7172" width="6.85546875" customWidth="1"/>
    <col min="7173" max="7173" width="22.85546875" customWidth="1"/>
    <col min="7176" max="7176" width="19.42578125" customWidth="1"/>
    <col min="7178" max="7178" width="19.42578125" customWidth="1"/>
    <col min="7422" max="7422" width="8.7109375" customWidth="1"/>
    <col min="7423" max="7423" width="4.7109375" customWidth="1"/>
    <col min="7424" max="7424" width="46.7109375" customWidth="1"/>
    <col min="7425" max="7425" width="5.7109375" customWidth="1"/>
    <col min="7426" max="7426" width="7.7109375" customWidth="1"/>
    <col min="7427" max="7427" width="20.7109375" customWidth="1"/>
    <col min="7428" max="7428" width="6.85546875" customWidth="1"/>
    <col min="7429" max="7429" width="22.85546875" customWidth="1"/>
    <col min="7432" max="7432" width="19.42578125" customWidth="1"/>
    <col min="7434" max="7434" width="19.42578125" customWidth="1"/>
    <col min="7678" max="7678" width="8.7109375" customWidth="1"/>
    <col min="7679" max="7679" width="4.7109375" customWidth="1"/>
    <col min="7680" max="7680" width="46.7109375" customWidth="1"/>
    <col min="7681" max="7681" width="5.7109375" customWidth="1"/>
    <col min="7682" max="7682" width="7.7109375" customWidth="1"/>
    <col min="7683" max="7683" width="20.7109375" customWidth="1"/>
    <col min="7684" max="7684" width="6.85546875" customWidth="1"/>
    <col min="7685" max="7685" width="22.85546875" customWidth="1"/>
    <col min="7688" max="7688" width="19.42578125" customWidth="1"/>
    <col min="7690" max="7690" width="19.42578125" customWidth="1"/>
    <col min="7934" max="7934" width="8.7109375" customWidth="1"/>
    <col min="7935" max="7935" width="4.7109375" customWidth="1"/>
    <col min="7936" max="7936" width="46.7109375" customWidth="1"/>
    <col min="7937" max="7937" width="5.7109375" customWidth="1"/>
    <col min="7938" max="7938" width="7.7109375" customWidth="1"/>
    <col min="7939" max="7939" width="20.7109375" customWidth="1"/>
    <col min="7940" max="7940" width="6.85546875" customWidth="1"/>
    <col min="7941" max="7941" width="22.85546875" customWidth="1"/>
    <col min="7944" max="7944" width="19.42578125" customWidth="1"/>
    <col min="7946" max="7946" width="19.42578125" customWidth="1"/>
    <col min="8190" max="8190" width="8.7109375" customWidth="1"/>
    <col min="8191" max="8191" width="4.7109375" customWidth="1"/>
    <col min="8192" max="8192" width="46.7109375" customWidth="1"/>
    <col min="8193" max="8193" width="5.7109375" customWidth="1"/>
    <col min="8194" max="8194" width="7.7109375" customWidth="1"/>
    <col min="8195" max="8195" width="20.7109375" customWidth="1"/>
    <col min="8196" max="8196" width="6.85546875" customWidth="1"/>
    <col min="8197" max="8197" width="22.85546875" customWidth="1"/>
    <col min="8200" max="8200" width="19.42578125" customWidth="1"/>
    <col min="8202" max="8202" width="19.42578125" customWidth="1"/>
    <col min="8446" max="8446" width="8.7109375" customWidth="1"/>
    <col min="8447" max="8447" width="4.7109375" customWidth="1"/>
    <col min="8448" max="8448" width="46.7109375" customWidth="1"/>
    <col min="8449" max="8449" width="5.7109375" customWidth="1"/>
    <col min="8450" max="8450" width="7.7109375" customWidth="1"/>
    <col min="8451" max="8451" width="20.7109375" customWidth="1"/>
    <col min="8452" max="8452" width="6.85546875" customWidth="1"/>
    <col min="8453" max="8453" width="22.85546875" customWidth="1"/>
    <col min="8456" max="8456" width="19.42578125" customWidth="1"/>
    <col min="8458" max="8458" width="19.42578125" customWidth="1"/>
    <col min="8702" max="8702" width="8.7109375" customWidth="1"/>
    <col min="8703" max="8703" width="4.7109375" customWidth="1"/>
    <col min="8704" max="8704" width="46.7109375" customWidth="1"/>
    <col min="8705" max="8705" width="5.7109375" customWidth="1"/>
    <col min="8706" max="8706" width="7.7109375" customWidth="1"/>
    <col min="8707" max="8707" width="20.7109375" customWidth="1"/>
    <col min="8708" max="8708" width="6.85546875" customWidth="1"/>
    <col min="8709" max="8709" width="22.85546875" customWidth="1"/>
    <col min="8712" max="8712" width="19.42578125" customWidth="1"/>
    <col min="8714" max="8714" width="19.42578125" customWidth="1"/>
    <col min="8958" max="8958" width="8.7109375" customWidth="1"/>
    <col min="8959" max="8959" width="4.7109375" customWidth="1"/>
    <col min="8960" max="8960" width="46.7109375" customWidth="1"/>
    <col min="8961" max="8961" width="5.7109375" customWidth="1"/>
    <col min="8962" max="8962" width="7.7109375" customWidth="1"/>
    <col min="8963" max="8963" width="20.7109375" customWidth="1"/>
    <col min="8964" max="8964" width="6.85546875" customWidth="1"/>
    <col min="8965" max="8965" width="22.85546875" customWidth="1"/>
    <col min="8968" max="8968" width="19.42578125" customWidth="1"/>
    <col min="8970" max="8970" width="19.42578125" customWidth="1"/>
    <col min="9214" max="9214" width="8.7109375" customWidth="1"/>
    <col min="9215" max="9215" width="4.7109375" customWidth="1"/>
    <col min="9216" max="9216" width="46.7109375" customWidth="1"/>
    <col min="9217" max="9217" width="5.7109375" customWidth="1"/>
    <col min="9218" max="9218" width="7.7109375" customWidth="1"/>
    <col min="9219" max="9219" width="20.7109375" customWidth="1"/>
    <col min="9220" max="9220" width="6.85546875" customWidth="1"/>
    <col min="9221" max="9221" width="22.85546875" customWidth="1"/>
    <col min="9224" max="9224" width="19.42578125" customWidth="1"/>
    <col min="9226" max="9226" width="19.42578125" customWidth="1"/>
    <col min="9470" max="9470" width="8.7109375" customWidth="1"/>
    <col min="9471" max="9471" width="4.7109375" customWidth="1"/>
    <col min="9472" max="9472" width="46.7109375" customWidth="1"/>
    <col min="9473" max="9473" width="5.7109375" customWidth="1"/>
    <col min="9474" max="9474" width="7.7109375" customWidth="1"/>
    <col min="9475" max="9475" width="20.7109375" customWidth="1"/>
    <col min="9476" max="9476" width="6.85546875" customWidth="1"/>
    <col min="9477" max="9477" width="22.85546875" customWidth="1"/>
    <col min="9480" max="9480" width="19.42578125" customWidth="1"/>
    <col min="9482" max="9482" width="19.42578125" customWidth="1"/>
    <col min="9726" max="9726" width="8.7109375" customWidth="1"/>
    <col min="9727" max="9727" width="4.7109375" customWidth="1"/>
    <col min="9728" max="9728" width="46.7109375" customWidth="1"/>
    <col min="9729" max="9729" width="5.7109375" customWidth="1"/>
    <col min="9730" max="9730" width="7.7109375" customWidth="1"/>
    <col min="9731" max="9731" width="20.7109375" customWidth="1"/>
    <col min="9732" max="9732" width="6.85546875" customWidth="1"/>
    <col min="9733" max="9733" width="22.85546875" customWidth="1"/>
    <col min="9736" max="9736" width="19.42578125" customWidth="1"/>
    <col min="9738" max="9738" width="19.42578125" customWidth="1"/>
    <col min="9982" max="9982" width="8.7109375" customWidth="1"/>
    <col min="9983" max="9983" width="4.7109375" customWidth="1"/>
    <col min="9984" max="9984" width="46.7109375" customWidth="1"/>
    <col min="9985" max="9985" width="5.7109375" customWidth="1"/>
    <col min="9986" max="9986" width="7.7109375" customWidth="1"/>
    <col min="9987" max="9987" width="20.7109375" customWidth="1"/>
    <col min="9988" max="9988" width="6.85546875" customWidth="1"/>
    <col min="9989" max="9989" width="22.85546875" customWidth="1"/>
    <col min="9992" max="9992" width="19.42578125" customWidth="1"/>
    <col min="9994" max="9994" width="19.42578125" customWidth="1"/>
    <col min="10238" max="10238" width="8.7109375" customWidth="1"/>
    <col min="10239" max="10239" width="4.7109375" customWidth="1"/>
    <col min="10240" max="10240" width="46.7109375" customWidth="1"/>
    <col min="10241" max="10241" width="5.7109375" customWidth="1"/>
    <col min="10242" max="10242" width="7.7109375" customWidth="1"/>
    <col min="10243" max="10243" width="20.7109375" customWidth="1"/>
    <col min="10244" max="10244" width="6.85546875" customWidth="1"/>
    <col min="10245" max="10245" width="22.85546875" customWidth="1"/>
    <col min="10248" max="10248" width="19.42578125" customWidth="1"/>
    <col min="10250" max="10250" width="19.42578125" customWidth="1"/>
    <col min="10494" max="10494" width="8.7109375" customWidth="1"/>
    <col min="10495" max="10495" width="4.7109375" customWidth="1"/>
    <col min="10496" max="10496" width="46.7109375" customWidth="1"/>
    <col min="10497" max="10497" width="5.7109375" customWidth="1"/>
    <col min="10498" max="10498" width="7.7109375" customWidth="1"/>
    <col min="10499" max="10499" width="20.7109375" customWidth="1"/>
    <col min="10500" max="10500" width="6.85546875" customWidth="1"/>
    <col min="10501" max="10501" width="22.85546875" customWidth="1"/>
    <col min="10504" max="10504" width="19.42578125" customWidth="1"/>
    <col min="10506" max="10506" width="19.42578125" customWidth="1"/>
    <col min="10750" max="10750" width="8.7109375" customWidth="1"/>
    <col min="10751" max="10751" width="4.7109375" customWidth="1"/>
    <col min="10752" max="10752" width="46.7109375" customWidth="1"/>
    <col min="10753" max="10753" width="5.7109375" customWidth="1"/>
    <col min="10754" max="10754" width="7.7109375" customWidth="1"/>
    <col min="10755" max="10755" width="20.7109375" customWidth="1"/>
    <col min="10756" max="10756" width="6.85546875" customWidth="1"/>
    <col min="10757" max="10757" width="22.85546875" customWidth="1"/>
    <col min="10760" max="10760" width="19.42578125" customWidth="1"/>
    <col min="10762" max="10762" width="19.42578125" customWidth="1"/>
    <col min="11006" max="11006" width="8.7109375" customWidth="1"/>
    <col min="11007" max="11007" width="4.7109375" customWidth="1"/>
    <col min="11008" max="11008" width="46.7109375" customWidth="1"/>
    <col min="11009" max="11009" width="5.7109375" customWidth="1"/>
    <col min="11010" max="11010" width="7.7109375" customWidth="1"/>
    <col min="11011" max="11011" width="20.7109375" customWidth="1"/>
    <col min="11012" max="11012" width="6.85546875" customWidth="1"/>
    <col min="11013" max="11013" width="22.85546875" customWidth="1"/>
    <col min="11016" max="11016" width="19.42578125" customWidth="1"/>
    <col min="11018" max="11018" width="19.42578125" customWidth="1"/>
    <col min="11262" max="11262" width="8.7109375" customWidth="1"/>
    <col min="11263" max="11263" width="4.7109375" customWidth="1"/>
    <col min="11264" max="11264" width="46.7109375" customWidth="1"/>
    <col min="11265" max="11265" width="5.7109375" customWidth="1"/>
    <col min="11266" max="11266" width="7.7109375" customWidth="1"/>
    <col min="11267" max="11267" width="20.7109375" customWidth="1"/>
    <col min="11268" max="11268" width="6.85546875" customWidth="1"/>
    <col min="11269" max="11269" width="22.85546875" customWidth="1"/>
    <col min="11272" max="11272" width="19.42578125" customWidth="1"/>
    <col min="11274" max="11274" width="19.42578125" customWidth="1"/>
    <col min="11518" max="11518" width="8.7109375" customWidth="1"/>
    <col min="11519" max="11519" width="4.7109375" customWidth="1"/>
    <col min="11520" max="11520" width="46.7109375" customWidth="1"/>
    <col min="11521" max="11521" width="5.7109375" customWidth="1"/>
    <col min="11522" max="11522" width="7.7109375" customWidth="1"/>
    <col min="11523" max="11523" width="20.7109375" customWidth="1"/>
    <col min="11524" max="11524" width="6.85546875" customWidth="1"/>
    <col min="11525" max="11525" width="22.85546875" customWidth="1"/>
    <col min="11528" max="11528" width="19.42578125" customWidth="1"/>
    <col min="11530" max="11530" width="19.42578125" customWidth="1"/>
    <col min="11774" max="11774" width="8.7109375" customWidth="1"/>
    <col min="11775" max="11775" width="4.7109375" customWidth="1"/>
    <col min="11776" max="11776" width="46.7109375" customWidth="1"/>
    <col min="11777" max="11777" width="5.7109375" customWidth="1"/>
    <col min="11778" max="11778" width="7.7109375" customWidth="1"/>
    <col min="11779" max="11779" width="20.7109375" customWidth="1"/>
    <col min="11780" max="11780" width="6.85546875" customWidth="1"/>
    <col min="11781" max="11781" width="22.85546875" customWidth="1"/>
    <col min="11784" max="11784" width="19.42578125" customWidth="1"/>
    <col min="11786" max="11786" width="19.42578125" customWidth="1"/>
    <col min="12030" max="12030" width="8.7109375" customWidth="1"/>
    <col min="12031" max="12031" width="4.7109375" customWidth="1"/>
    <col min="12032" max="12032" width="46.7109375" customWidth="1"/>
    <col min="12033" max="12033" width="5.7109375" customWidth="1"/>
    <col min="12034" max="12034" width="7.7109375" customWidth="1"/>
    <col min="12035" max="12035" width="20.7109375" customWidth="1"/>
    <col min="12036" max="12036" width="6.85546875" customWidth="1"/>
    <col min="12037" max="12037" width="22.85546875" customWidth="1"/>
    <col min="12040" max="12040" width="19.42578125" customWidth="1"/>
    <col min="12042" max="12042" width="19.42578125" customWidth="1"/>
    <col min="12286" max="12286" width="8.7109375" customWidth="1"/>
    <col min="12287" max="12287" width="4.7109375" customWidth="1"/>
    <col min="12288" max="12288" width="46.7109375" customWidth="1"/>
    <col min="12289" max="12289" width="5.7109375" customWidth="1"/>
    <col min="12290" max="12290" width="7.7109375" customWidth="1"/>
    <col min="12291" max="12291" width="20.7109375" customWidth="1"/>
    <col min="12292" max="12292" width="6.85546875" customWidth="1"/>
    <col min="12293" max="12293" width="22.85546875" customWidth="1"/>
    <col min="12296" max="12296" width="19.42578125" customWidth="1"/>
    <col min="12298" max="12298" width="19.42578125" customWidth="1"/>
    <col min="12542" max="12542" width="8.7109375" customWidth="1"/>
    <col min="12543" max="12543" width="4.7109375" customWidth="1"/>
    <col min="12544" max="12544" width="46.7109375" customWidth="1"/>
    <col min="12545" max="12545" width="5.7109375" customWidth="1"/>
    <col min="12546" max="12546" width="7.7109375" customWidth="1"/>
    <col min="12547" max="12547" width="20.7109375" customWidth="1"/>
    <col min="12548" max="12548" width="6.85546875" customWidth="1"/>
    <col min="12549" max="12549" width="22.85546875" customWidth="1"/>
    <col min="12552" max="12552" width="19.42578125" customWidth="1"/>
    <col min="12554" max="12554" width="19.42578125" customWidth="1"/>
    <col min="12798" max="12798" width="8.7109375" customWidth="1"/>
    <col min="12799" max="12799" width="4.7109375" customWidth="1"/>
    <col min="12800" max="12800" width="46.7109375" customWidth="1"/>
    <col min="12801" max="12801" width="5.7109375" customWidth="1"/>
    <col min="12802" max="12802" width="7.7109375" customWidth="1"/>
    <col min="12803" max="12803" width="20.7109375" customWidth="1"/>
    <col min="12804" max="12804" width="6.85546875" customWidth="1"/>
    <col min="12805" max="12805" width="22.85546875" customWidth="1"/>
    <col min="12808" max="12808" width="19.42578125" customWidth="1"/>
    <col min="12810" max="12810" width="19.42578125" customWidth="1"/>
    <col min="13054" max="13054" width="8.7109375" customWidth="1"/>
    <col min="13055" max="13055" width="4.7109375" customWidth="1"/>
    <col min="13056" max="13056" width="46.7109375" customWidth="1"/>
    <col min="13057" max="13057" width="5.7109375" customWidth="1"/>
    <col min="13058" max="13058" width="7.7109375" customWidth="1"/>
    <col min="13059" max="13059" width="20.7109375" customWidth="1"/>
    <col min="13060" max="13060" width="6.85546875" customWidth="1"/>
    <col min="13061" max="13061" width="22.85546875" customWidth="1"/>
    <col min="13064" max="13064" width="19.42578125" customWidth="1"/>
    <col min="13066" max="13066" width="19.42578125" customWidth="1"/>
    <col min="13310" max="13310" width="8.7109375" customWidth="1"/>
    <col min="13311" max="13311" width="4.7109375" customWidth="1"/>
    <col min="13312" max="13312" width="46.7109375" customWidth="1"/>
    <col min="13313" max="13313" width="5.7109375" customWidth="1"/>
    <col min="13314" max="13314" width="7.7109375" customWidth="1"/>
    <col min="13315" max="13315" width="20.7109375" customWidth="1"/>
    <col min="13316" max="13316" width="6.85546875" customWidth="1"/>
    <col min="13317" max="13317" width="22.85546875" customWidth="1"/>
    <col min="13320" max="13320" width="19.42578125" customWidth="1"/>
    <col min="13322" max="13322" width="19.42578125" customWidth="1"/>
    <col min="13566" max="13566" width="8.7109375" customWidth="1"/>
    <col min="13567" max="13567" width="4.7109375" customWidth="1"/>
    <col min="13568" max="13568" width="46.7109375" customWidth="1"/>
    <col min="13569" max="13569" width="5.7109375" customWidth="1"/>
    <col min="13570" max="13570" width="7.7109375" customWidth="1"/>
    <col min="13571" max="13571" width="20.7109375" customWidth="1"/>
    <col min="13572" max="13572" width="6.85546875" customWidth="1"/>
    <col min="13573" max="13573" width="22.85546875" customWidth="1"/>
    <col min="13576" max="13576" width="19.42578125" customWidth="1"/>
    <col min="13578" max="13578" width="19.42578125" customWidth="1"/>
    <col min="13822" max="13822" width="8.7109375" customWidth="1"/>
    <col min="13823" max="13823" width="4.7109375" customWidth="1"/>
    <col min="13824" max="13824" width="46.7109375" customWidth="1"/>
    <col min="13825" max="13825" width="5.7109375" customWidth="1"/>
    <col min="13826" max="13826" width="7.7109375" customWidth="1"/>
    <col min="13827" max="13827" width="20.7109375" customWidth="1"/>
    <col min="13828" max="13828" width="6.85546875" customWidth="1"/>
    <col min="13829" max="13829" width="22.85546875" customWidth="1"/>
    <col min="13832" max="13832" width="19.42578125" customWidth="1"/>
    <col min="13834" max="13834" width="19.42578125" customWidth="1"/>
    <col min="14078" max="14078" width="8.7109375" customWidth="1"/>
    <col min="14079" max="14079" width="4.7109375" customWidth="1"/>
    <col min="14080" max="14080" width="46.7109375" customWidth="1"/>
    <col min="14081" max="14081" width="5.7109375" customWidth="1"/>
    <col min="14082" max="14082" width="7.7109375" customWidth="1"/>
    <col min="14083" max="14083" width="20.7109375" customWidth="1"/>
    <col min="14084" max="14084" width="6.85546875" customWidth="1"/>
    <col min="14085" max="14085" width="22.85546875" customWidth="1"/>
    <col min="14088" max="14088" width="19.42578125" customWidth="1"/>
    <col min="14090" max="14090" width="19.42578125" customWidth="1"/>
    <col min="14334" max="14334" width="8.7109375" customWidth="1"/>
    <col min="14335" max="14335" width="4.7109375" customWidth="1"/>
    <col min="14336" max="14336" width="46.7109375" customWidth="1"/>
    <col min="14337" max="14337" width="5.7109375" customWidth="1"/>
    <col min="14338" max="14338" width="7.7109375" customWidth="1"/>
    <col min="14339" max="14339" width="20.7109375" customWidth="1"/>
    <col min="14340" max="14340" width="6.85546875" customWidth="1"/>
    <col min="14341" max="14341" width="22.85546875" customWidth="1"/>
    <col min="14344" max="14344" width="19.42578125" customWidth="1"/>
    <col min="14346" max="14346" width="19.42578125" customWidth="1"/>
    <col min="14590" max="14590" width="8.7109375" customWidth="1"/>
    <col min="14591" max="14591" width="4.7109375" customWidth="1"/>
    <col min="14592" max="14592" width="46.7109375" customWidth="1"/>
    <col min="14593" max="14593" width="5.7109375" customWidth="1"/>
    <col min="14594" max="14594" width="7.7109375" customWidth="1"/>
    <col min="14595" max="14595" width="20.7109375" customWidth="1"/>
    <col min="14596" max="14596" width="6.85546875" customWidth="1"/>
    <col min="14597" max="14597" width="22.85546875" customWidth="1"/>
    <col min="14600" max="14600" width="19.42578125" customWidth="1"/>
    <col min="14602" max="14602" width="19.42578125" customWidth="1"/>
    <col min="14846" max="14846" width="8.7109375" customWidth="1"/>
    <col min="14847" max="14847" width="4.7109375" customWidth="1"/>
    <col min="14848" max="14848" width="46.7109375" customWidth="1"/>
    <col min="14849" max="14849" width="5.7109375" customWidth="1"/>
    <col min="14850" max="14850" width="7.7109375" customWidth="1"/>
    <col min="14851" max="14851" width="20.7109375" customWidth="1"/>
    <col min="14852" max="14852" width="6.85546875" customWidth="1"/>
    <col min="14853" max="14853" width="22.85546875" customWidth="1"/>
    <col min="14856" max="14856" width="19.42578125" customWidth="1"/>
    <col min="14858" max="14858" width="19.42578125" customWidth="1"/>
    <col min="15102" max="15102" width="8.7109375" customWidth="1"/>
    <col min="15103" max="15103" width="4.7109375" customWidth="1"/>
    <col min="15104" max="15104" width="46.7109375" customWidth="1"/>
    <col min="15105" max="15105" width="5.7109375" customWidth="1"/>
    <col min="15106" max="15106" width="7.7109375" customWidth="1"/>
    <col min="15107" max="15107" width="20.7109375" customWidth="1"/>
    <col min="15108" max="15108" width="6.85546875" customWidth="1"/>
    <col min="15109" max="15109" width="22.85546875" customWidth="1"/>
    <col min="15112" max="15112" width="19.42578125" customWidth="1"/>
    <col min="15114" max="15114" width="19.42578125" customWidth="1"/>
    <col min="15358" max="15358" width="8.7109375" customWidth="1"/>
    <col min="15359" max="15359" width="4.7109375" customWidth="1"/>
    <col min="15360" max="15360" width="46.7109375" customWidth="1"/>
    <col min="15361" max="15361" width="5.7109375" customWidth="1"/>
    <col min="15362" max="15362" width="7.7109375" customWidth="1"/>
    <col min="15363" max="15363" width="20.7109375" customWidth="1"/>
    <col min="15364" max="15364" width="6.85546875" customWidth="1"/>
    <col min="15365" max="15365" width="22.85546875" customWidth="1"/>
    <col min="15368" max="15368" width="19.42578125" customWidth="1"/>
    <col min="15370" max="15370" width="19.42578125" customWidth="1"/>
    <col min="15614" max="15614" width="8.7109375" customWidth="1"/>
    <col min="15615" max="15615" width="4.7109375" customWidth="1"/>
    <col min="15616" max="15616" width="46.7109375" customWidth="1"/>
    <col min="15617" max="15617" width="5.7109375" customWidth="1"/>
    <col min="15618" max="15618" width="7.7109375" customWidth="1"/>
    <col min="15619" max="15619" width="20.7109375" customWidth="1"/>
    <col min="15620" max="15620" width="6.85546875" customWidth="1"/>
    <col min="15621" max="15621" width="22.85546875" customWidth="1"/>
    <col min="15624" max="15624" width="19.42578125" customWidth="1"/>
    <col min="15626" max="15626" width="19.42578125" customWidth="1"/>
    <col min="15870" max="15870" width="8.7109375" customWidth="1"/>
    <col min="15871" max="15871" width="4.7109375" customWidth="1"/>
    <col min="15872" max="15872" width="46.7109375" customWidth="1"/>
    <col min="15873" max="15873" width="5.7109375" customWidth="1"/>
    <col min="15874" max="15874" width="7.7109375" customWidth="1"/>
    <col min="15875" max="15875" width="20.7109375" customWidth="1"/>
    <col min="15876" max="15876" width="6.85546875" customWidth="1"/>
    <col min="15877" max="15877" width="22.85546875" customWidth="1"/>
    <col min="15880" max="15880" width="19.42578125" customWidth="1"/>
    <col min="15882" max="15882" width="19.42578125" customWidth="1"/>
    <col min="16126" max="16126" width="8.7109375" customWidth="1"/>
    <col min="16127" max="16127" width="4.7109375" customWidth="1"/>
    <col min="16128" max="16128" width="46.7109375" customWidth="1"/>
    <col min="16129" max="16129" width="5.7109375" customWidth="1"/>
    <col min="16130" max="16130" width="7.7109375" customWidth="1"/>
    <col min="16131" max="16131" width="20.7109375" customWidth="1"/>
    <col min="16132" max="16132" width="6.85546875" customWidth="1"/>
    <col min="16133" max="16133" width="22.85546875" customWidth="1"/>
    <col min="16136" max="16136" width="19.42578125" customWidth="1"/>
    <col min="16138" max="16138" width="19.42578125" customWidth="1"/>
  </cols>
  <sheetData>
    <row r="1" spans="1:6" ht="27.95" customHeight="1" thickBot="1">
      <c r="A1" s="333" t="s">
        <v>698</v>
      </c>
      <c r="B1" s="333"/>
      <c r="C1" s="333"/>
    </row>
    <row r="2" spans="1:6" ht="77.25" customHeight="1">
      <c r="A2" s="65" t="s">
        <v>168</v>
      </c>
      <c r="B2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C2" s="335"/>
    </row>
    <row r="3" spans="1:6" ht="39.75" customHeight="1" thickBot="1">
      <c r="A3" s="64" t="s">
        <v>169</v>
      </c>
      <c r="B3" s="336" t="s">
        <v>170</v>
      </c>
      <c r="C3" s="337"/>
    </row>
    <row r="4" spans="1:6" ht="18.75" customHeight="1">
      <c r="A4" s="66" t="s">
        <v>171</v>
      </c>
      <c r="B4" s="24" t="s">
        <v>172</v>
      </c>
      <c r="C4" s="67"/>
    </row>
    <row r="5" spans="1:6" ht="16.5" customHeight="1">
      <c r="A5" s="68">
        <v>1</v>
      </c>
      <c r="B5" s="69" t="s">
        <v>29</v>
      </c>
      <c r="C5" s="70"/>
      <c r="E5" s="17" t="s">
        <v>165</v>
      </c>
    </row>
    <row r="6" spans="1:6" ht="16.5" customHeight="1">
      <c r="A6" s="68">
        <v>2</v>
      </c>
      <c r="B6" s="69" t="s">
        <v>31</v>
      </c>
      <c r="C6" s="70"/>
      <c r="E6" s="17" t="s">
        <v>434</v>
      </c>
    </row>
    <row r="7" spans="1:6" ht="16.5" customHeight="1">
      <c r="A7" s="68">
        <v>3</v>
      </c>
      <c r="B7" s="69" t="s">
        <v>178</v>
      </c>
      <c r="C7" s="70"/>
      <c r="D7" s="43"/>
      <c r="E7" s="43"/>
      <c r="F7" s="43"/>
    </row>
    <row r="8" spans="1:6" ht="16.5" customHeight="1">
      <c r="A8" s="68"/>
      <c r="B8" s="71" t="str">
        <f t="shared" ref="B8:B14" ca="1" si="0">UPPER(INDIRECT(CONCATENATE("'",E8,"'!C3"),TRUE))</f>
        <v>KANALIZACJA DESZCZOWA</v>
      </c>
      <c r="C8" s="72"/>
      <c r="D8" s="43"/>
      <c r="E8" s="43" t="s">
        <v>185</v>
      </c>
      <c r="F8" s="43"/>
    </row>
    <row r="9" spans="1:6" s="209" customFormat="1" ht="16.5" customHeight="1">
      <c r="A9" s="68"/>
      <c r="B9" s="71" t="str">
        <f t="shared" ref="B9" ca="1" si="1">UPPER(INDIRECT(CONCATENATE("'",E9,"'!C3"),TRUE))</f>
        <v>KANALIZACJA SANITARNA</v>
      </c>
      <c r="C9" s="72"/>
      <c r="D9" s="43"/>
      <c r="E9" s="43" t="s">
        <v>611</v>
      </c>
      <c r="F9" s="43"/>
    </row>
    <row r="10" spans="1:6" ht="16.5" customHeight="1">
      <c r="A10" s="68"/>
      <c r="B10" s="71" t="str">
        <f t="shared" ca="1" si="0"/>
        <v>WODOCIĄG</v>
      </c>
      <c r="C10" s="72"/>
      <c r="D10" s="43"/>
      <c r="E10" s="43" t="s">
        <v>186</v>
      </c>
      <c r="F10" s="43"/>
    </row>
    <row r="11" spans="1:6" s="209" customFormat="1" ht="16.5" customHeight="1">
      <c r="A11" s="68"/>
      <c r="B11" s="71" t="str">
        <f t="shared" ref="B11" ca="1" si="2">UPPER(INDIRECT(CONCATENATE("'",E11,"'!C3"),TRUE))</f>
        <v>GAZOCIĄG</v>
      </c>
      <c r="C11" s="72"/>
      <c r="D11" s="43"/>
      <c r="E11" s="43" t="s">
        <v>612</v>
      </c>
      <c r="F11" s="43"/>
    </row>
    <row r="12" spans="1:6" ht="16.5" customHeight="1">
      <c r="A12" s="68">
        <v>4</v>
      </c>
      <c r="B12" s="69" t="s">
        <v>173</v>
      </c>
      <c r="C12" s="70"/>
    </row>
    <row r="13" spans="1:6" ht="16.5" customHeight="1">
      <c r="A13" s="68"/>
      <c r="B13" s="71" t="str">
        <f t="shared" ca="1" si="0"/>
        <v>PRZEBUDOWA SIECI ELEKTROENERGETYCZNYCH</v>
      </c>
      <c r="C13" s="72"/>
      <c r="E13" s="43" t="s">
        <v>508</v>
      </c>
    </row>
    <row r="14" spans="1:6" ht="16.5" customHeight="1">
      <c r="A14" s="68"/>
      <c r="B14" s="71" t="str">
        <f t="shared" ca="1" si="0"/>
        <v>BUDOWA OŚWIETLENIA DROGOWEGO</v>
      </c>
      <c r="C14" s="72"/>
      <c r="E14" s="43" t="s">
        <v>509</v>
      </c>
    </row>
    <row r="15" spans="1:6" s="42" customFormat="1" ht="16.5" customHeight="1">
      <c r="A15" s="68"/>
      <c r="B15" s="71" t="str">
        <f t="shared" ref="B15" ca="1" si="3">UPPER(INDIRECT(CONCATENATE("'",E15,"'!C3"),TRUE))</f>
        <v>ZASILANIE OBIEKTÓW</v>
      </c>
      <c r="C15" s="72"/>
      <c r="D15" s="43"/>
      <c r="E15" s="43" t="s">
        <v>513</v>
      </c>
      <c r="F15" s="43"/>
    </row>
    <row r="16" spans="1:6" s="42" customFormat="1" ht="16.5" customHeight="1">
      <c r="A16" s="68">
        <v>5</v>
      </c>
      <c r="B16" s="160" t="s">
        <v>53</v>
      </c>
      <c r="C16" s="161"/>
      <c r="D16" s="43"/>
      <c r="E16" s="43" t="s">
        <v>166</v>
      </c>
      <c r="F16" s="43"/>
    </row>
    <row r="17" spans="1:5" ht="16.5" customHeight="1" thickBot="1">
      <c r="A17" s="73">
        <v>6</v>
      </c>
      <c r="B17" s="74" t="s">
        <v>55</v>
      </c>
      <c r="C17" s="75"/>
      <c r="E17" s="43" t="s">
        <v>379</v>
      </c>
    </row>
    <row r="18" spans="1:5" ht="12" customHeight="1">
      <c r="A18" s="18"/>
      <c r="B18" s="19"/>
      <c r="C18" s="286"/>
    </row>
    <row r="19" spans="1:5" ht="16.5" customHeight="1">
      <c r="B19" s="76" t="s">
        <v>174</v>
      </c>
      <c r="C19" s="287"/>
      <c r="E19" s="21"/>
    </row>
    <row r="20" spans="1:5" ht="15.75" customHeight="1">
      <c r="B20" s="78" t="s">
        <v>187</v>
      </c>
      <c r="C20" s="288"/>
    </row>
    <row r="21" spans="1:5" ht="22.5" customHeight="1">
      <c r="B21" s="77" t="s">
        <v>175</v>
      </c>
      <c r="C21" s="289"/>
    </row>
    <row r="22" spans="1:5">
      <c r="C22" s="23"/>
    </row>
    <row r="25" spans="1:5" ht="15.75">
      <c r="A25" s="399"/>
      <c r="B25" s="399"/>
      <c r="C25" s="399"/>
      <c r="D25" s="400"/>
      <c r="E25" s="401"/>
    </row>
    <row r="26" spans="1:5" ht="15.75">
      <c r="A26" s="399" t="s">
        <v>694</v>
      </c>
      <c r="B26" s="399"/>
      <c r="C26" s="402" t="s">
        <v>695</v>
      </c>
      <c r="D26" s="400"/>
      <c r="E26" s="401"/>
    </row>
    <row r="27" spans="1:5" ht="15.75">
      <c r="A27" s="399" t="s">
        <v>696</v>
      </c>
      <c r="B27" s="399"/>
      <c r="C27" s="402" t="s">
        <v>697</v>
      </c>
      <c r="D27" s="400"/>
      <c r="E27" s="401"/>
    </row>
    <row r="29" spans="1:5">
      <c r="E29" s="22"/>
    </row>
  </sheetData>
  <mergeCells count="3">
    <mergeCell ref="A1:C1"/>
    <mergeCell ref="B2:C2"/>
    <mergeCell ref="B3:C3"/>
  </mergeCells>
  <printOptions horizontalCentered="1"/>
  <pageMargins left="0.98425196850393704" right="0.39370078740157477" top="0.39370078740157477" bottom="0.59055118110236215" header="0.51181102362204722" footer="0.51181102362204722"/>
  <pageSetup paperSize="9" scale="92" firstPageNumber="0" fitToWidth="0" fitToHeight="0" orientation="portrait" useFirstPageNumber="1" r:id="rId1"/>
  <headerFooter scaleWithDoc="0" alignWithMargins="0">
    <oddFooter>&amp;L&amp;"Arial,italic"&amp;8Autostrada II Sp. z o.o.&amp;R&amp;"Arial,normal"&amp;8&amp;P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tabColor rgb="FF00B0F0"/>
    <pageSetUpPr fitToPage="1"/>
  </sheetPr>
  <dimension ref="A1:M209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.75"/>
  <cols>
    <col min="1" max="1" width="4.85546875" style="15" customWidth="1"/>
    <col min="2" max="2" width="9.7109375" style="16" customWidth="1"/>
    <col min="3" max="3" width="55.7109375" style="16" customWidth="1"/>
    <col min="4" max="4" width="5.7109375" style="16" customWidth="1"/>
    <col min="5" max="5" width="10.7109375" style="193" customWidth="1"/>
    <col min="6" max="6" width="10.7109375" style="33" customWidth="1"/>
    <col min="7" max="7" width="14.28515625" style="16" customWidth="1"/>
    <col min="8" max="11" width="9.140625" style="219"/>
    <col min="12" max="13" width="9.140625" style="95"/>
  </cols>
  <sheetData>
    <row r="1" spans="1:11" ht="37.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218"/>
      <c r="I1" s="218"/>
      <c r="J1" s="218"/>
      <c r="K1" s="218"/>
    </row>
    <row r="2" spans="1:11" ht="18.75" customHeight="1">
      <c r="A2" s="354" t="s">
        <v>62</v>
      </c>
      <c r="B2" s="355"/>
      <c r="C2" s="351" t="s">
        <v>699</v>
      </c>
      <c r="D2" s="352"/>
      <c r="E2" s="352"/>
      <c r="F2" s="352"/>
      <c r="G2" s="353"/>
      <c r="H2" s="14"/>
      <c r="I2" s="14"/>
      <c r="J2" s="14"/>
      <c r="K2" s="14"/>
    </row>
    <row r="3" spans="1:11" ht="18.75" customHeight="1">
      <c r="A3" s="356" t="s">
        <v>63</v>
      </c>
      <c r="B3" s="357"/>
      <c r="C3" s="348" t="s">
        <v>77</v>
      </c>
      <c r="D3" s="349"/>
      <c r="E3" s="349"/>
      <c r="F3" s="349"/>
      <c r="G3" s="350"/>
      <c r="H3" s="13"/>
      <c r="I3" s="13"/>
      <c r="J3" s="13"/>
      <c r="K3" s="13"/>
    </row>
    <row r="4" spans="1:11" ht="32.2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3"/>
      <c r="I4" s="13"/>
      <c r="J4" s="13"/>
      <c r="K4" s="13"/>
    </row>
    <row r="5" spans="1:11" ht="22.5" customHeight="1" thickBo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"/>
      <c r="I5" s="13"/>
      <c r="J5" s="13"/>
      <c r="K5" s="13"/>
    </row>
    <row r="6" spans="1:11" ht="13.5" customHeight="1">
      <c r="A6" s="57"/>
      <c r="B6" s="58" t="s">
        <v>79</v>
      </c>
      <c r="C6" s="59" t="s">
        <v>74</v>
      </c>
      <c r="D6" s="60" t="s">
        <v>73</v>
      </c>
      <c r="E6" s="81" t="s">
        <v>73</v>
      </c>
      <c r="F6" s="61" t="s">
        <v>73</v>
      </c>
      <c r="G6" s="50"/>
      <c r="H6" s="95"/>
      <c r="I6" s="95"/>
      <c r="J6" s="95"/>
      <c r="K6" s="95"/>
    </row>
    <row r="7" spans="1:11" ht="13.5" customHeight="1">
      <c r="A7" s="35"/>
      <c r="B7" s="37" t="s">
        <v>80</v>
      </c>
      <c r="C7" s="38" t="s">
        <v>81</v>
      </c>
      <c r="D7" s="39" t="s">
        <v>73</v>
      </c>
      <c r="E7" s="82" t="s">
        <v>73</v>
      </c>
      <c r="F7" s="34" t="s">
        <v>73</v>
      </c>
      <c r="G7" s="32" t="s">
        <v>73</v>
      </c>
      <c r="H7" s="95"/>
      <c r="I7" s="95"/>
      <c r="J7" s="95"/>
      <c r="K7" s="95"/>
    </row>
    <row r="8" spans="1:11" ht="13.5" customHeight="1">
      <c r="A8" s="88">
        <v>1</v>
      </c>
      <c r="B8" s="104"/>
      <c r="C8" s="110" t="s">
        <v>188</v>
      </c>
      <c r="D8" s="91" t="s">
        <v>82</v>
      </c>
      <c r="E8" s="101">
        <v>15.1</v>
      </c>
      <c r="F8" s="113"/>
      <c r="G8" s="94"/>
      <c r="H8" s="95"/>
      <c r="I8" s="95"/>
      <c r="J8" s="95"/>
      <c r="K8" s="95"/>
    </row>
    <row r="9" spans="1:11" ht="13.5" customHeight="1">
      <c r="A9" s="40"/>
      <c r="B9" s="37" t="s">
        <v>83</v>
      </c>
      <c r="C9" s="38" t="s">
        <v>84</v>
      </c>
      <c r="D9" s="39" t="s">
        <v>73</v>
      </c>
      <c r="E9" s="82" t="s">
        <v>73</v>
      </c>
      <c r="F9" s="34" t="s">
        <v>73</v>
      </c>
      <c r="G9" s="79"/>
      <c r="H9" s="95"/>
      <c r="I9" s="95"/>
      <c r="J9" s="95"/>
      <c r="K9" s="95"/>
    </row>
    <row r="10" spans="1:11" ht="13.5" customHeight="1">
      <c r="A10" s="88">
        <f>A8+1</f>
        <v>2</v>
      </c>
      <c r="B10" s="104"/>
      <c r="C10" s="110" t="s">
        <v>85</v>
      </c>
      <c r="D10" s="91" t="s">
        <v>73</v>
      </c>
      <c r="E10" s="101" t="s">
        <v>73</v>
      </c>
      <c r="F10" s="93" t="s">
        <v>73</v>
      </c>
      <c r="G10" s="94" t="s">
        <v>73</v>
      </c>
      <c r="H10" s="95"/>
      <c r="I10" s="95"/>
      <c r="J10" s="95"/>
      <c r="K10" s="95"/>
    </row>
    <row r="11" spans="1:11" ht="13.5" customHeight="1">
      <c r="A11" s="88">
        <f t="shared" ref="A11:A88" si="0">A10+1</f>
        <v>3</v>
      </c>
      <c r="B11" s="104"/>
      <c r="C11" s="110" t="s">
        <v>189</v>
      </c>
      <c r="D11" s="91" t="s">
        <v>72</v>
      </c>
      <c r="E11" s="101">
        <v>3</v>
      </c>
      <c r="F11" s="93"/>
      <c r="G11" s="94"/>
      <c r="H11" s="95"/>
      <c r="I11" s="95"/>
      <c r="J11" s="95"/>
      <c r="K11" s="95"/>
    </row>
    <row r="12" spans="1:11" ht="13.5" customHeight="1">
      <c r="A12" s="88">
        <f t="shared" si="0"/>
        <v>4</v>
      </c>
      <c r="B12" s="104"/>
      <c r="C12" s="110" t="s">
        <v>190</v>
      </c>
      <c r="D12" s="91" t="s">
        <v>72</v>
      </c>
      <c r="E12" s="101">
        <v>17</v>
      </c>
      <c r="F12" s="93"/>
      <c r="G12" s="94"/>
      <c r="H12" s="95"/>
      <c r="I12" s="95"/>
      <c r="J12" s="95"/>
      <c r="K12" s="95"/>
    </row>
    <row r="13" spans="1:11" ht="13.5" customHeight="1">
      <c r="A13" s="88">
        <f t="shared" si="0"/>
        <v>5</v>
      </c>
      <c r="B13" s="104"/>
      <c r="C13" s="110" t="s">
        <v>191</v>
      </c>
      <c r="D13" s="91" t="s">
        <v>72</v>
      </c>
      <c r="E13" s="101">
        <v>2</v>
      </c>
      <c r="F13" s="93"/>
      <c r="G13" s="94"/>
      <c r="H13" s="95"/>
      <c r="I13" s="95"/>
      <c r="J13" s="95"/>
      <c r="K13" s="95"/>
    </row>
    <row r="14" spans="1:11" ht="13.5" customHeight="1">
      <c r="A14" s="88">
        <f t="shared" si="0"/>
        <v>6</v>
      </c>
      <c r="B14" s="104"/>
      <c r="C14" s="110" t="s">
        <v>192</v>
      </c>
      <c r="D14" s="91" t="s">
        <v>72</v>
      </c>
      <c r="E14" s="101">
        <v>64</v>
      </c>
      <c r="F14" s="93"/>
      <c r="G14" s="94"/>
      <c r="H14" s="95"/>
      <c r="I14" s="95"/>
      <c r="J14" s="95"/>
      <c r="K14" s="95"/>
    </row>
    <row r="15" spans="1:11" ht="13.5" customHeight="1">
      <c r="A15" s="88">
        <f t="shared" si="0"/>
        <v>7</v>
      </c>
      <c r="B15" s="117"/>
      <c r="C15" s="110" t="s">
        <v>193</v>
      </c>
      <c r="D15" s="118" t="s">
        <v>72</v>
      </c>
      <c r="E15" s="101">
        <v>136</v>
      </c>
      <c r="F15" s="119"/>
      <c r="G15" s="111"/>
      <c r="H15" s="95"/>
      <c r="I15" s="95"/>
      <c r="J15" s="95"/>
      <c r="K15" s="95"/>
    </row>
    <row r="16" spans="1:11" ht="13.5" customHeight="1">
      <c r="A16" s="88">
        <f t="shared" si="0"/>
        <v>8</v>
      </c>
      <c r="B16" s="104"/>
      <c r="C16" s="110" t="s">
        <v>86</v>
      </c>
      <c r="D16" s="91" t="s">
        <v>71</v>
      </c>
      <c r="E16" s="101">
        <v>4300</v>
      </c>
      <c r="F16" s="93"/>
      <c r="G16" s="94"/>
      <c r="H16" s="95"/>
      <c r="I16" s="95"/>
      <c r="J16" s="95"/>
      <c r="K16" s="95"/>
    </row>
    <row r="17" spans="1:11" ht="13.5" customHeight="1">
      <c r="A17" s="40"/>
      <c r="B17" s="37" t="s">
        <v>87</v>
      </c>
      <c r="C17" s="38" t="s">
        <v>88</v>
      </c>
      <c r="D17" s="39" t="s">
        <v>73</v>
      </c>
      <c r="E17" s="82" t="s">
        <v>73</v>
      </c>
      <c r="F17" s="34" t="s">
        <v>73</v>
      </c>
      <c r="G17" s="32" t="s">
        <v>73</v>
      </c>
      <c r="H17" s="95"/>
      <c r="I17" s="95"/>
      <c r="J17" s="95"/>
      <c r="K17" s="95"/>
    </row>
    <row r="18" spans="1:11" ht="13.5" customHeight="1">
      <c r="A18" s="88">
        <f>A16+1</f>
        <v>9</v>
      </c>
      <c r="B18" s="104"/>
      <c r="C18" s="110" t="s">
        <v>89</v>
      </c>
      <c r="D18" s="91" t="s">
        <v>71</v>
      </c>
      <c r="E18" s="101">
        <v>87220</v>
      </c>
      <c r="F18" s="113"/>
      <c r="G18" s="94"/>
      <c r="H18" s="95"/>
      <c r="I18" s="95"/>
      <c r="J18" s="95"/>
      <c r="K18" s="95"/>
    </row>
    <row r="19" spans="1:11" ht="13.5" customHeight="1">
      <c r="A19" s="40"/>
      <c r="B19" s="37" t="s">
        <v>90</v>
      </c>
      <c r="C19" s="38" t="s">
        <v>91</v>
      </c>
      <c r="D19" s="39" t="s">
        <v>73</v>
      </c>
      <c r="E19" s="82" t="s">
        <v>73</v>
      </c>
      <c r="F19" s="34" t="s">
        <v>73</v>
      </c>
      <c r="G19" s="79"/>
      <c r="H19" s="95"/>
      <c r="I19" s="95"/>
      <c r="J19" s="95"/>
      <c r="K19" s="95"/>
    </row>
    <row r="20" spans="1:11" ht="13.5" customHeight="1">
      <c r="A20" s="88">
        <f>A18+1</f>
        <v>10</v>
      </c>
      <c r="B20" s="104"/>
      <c r="C20" s="90" t="s">
        <v>194</v>
      </c>
      <c r="D20" s="98" t="s">
        <v>71</v>
      </c>
      <c r="E20" s="268">
        <v>50725</v>
      </c>
      <c r="F20" s="93"/>
      <c r="G20" s="94"/>
      <c r="H20" s="95"/>
      <c r="I20" s="95"/>
      <c r="J20" s="95"/>
      <c r="K20" s="95"/>
    </row>
    <row r="21" spans="1:11" ht="13.5" customHeight="1">
      <c r="A21" s="88">
        <f t="shared" si="0"/>
        <v>11</v>
      </c>
      <c r="B21" s="104"/>
      <c r="C21" s="90" t="s">
        <v>195</v>
      </c>
      <c r="D21" s="98" t="s">
        <v>71</v>
      </c>
      <c r="E21" s="268">
        <v>20951</v>
      </c>
      <c r="F21" s="93"/>
      <c r="G21" s="94"/>
      <c r="H21" s="95"/>
      <c r="I21" s="95"/>
      <c r="J21" s="95"/>
      <c r="K21" s="95"/>
    </row>
    <row r="22" spans="1:11" ht="13.5" customHeight="1">
      <c r="A22" s="88">
        <f t="shared" si="0"/>
        <v>12</v>
      </c>
      <c r="B22" s="104"/>
      <c r="C22" s="90" t="s">
        <v>578</v>
      </c>
      <c r="D22" s="98" t="s">
        <v>71</v>
      </c>
      <c r="E22" s="268">
        <v>2300</v>
      </c>
      <c r="F22" s="93"/>
      <c r="G22" s="94"/>
      <c r="H22" s="95"/>
      <c r="I22" s="95"/>
      <c r="J22" s="95"/>
      <c r="K22" s="95"/>
    </row>
    <row r="23" spans="1:11" ht="22.5" customHeight="1">
      <c r="A23" s="88">
        <f t="shared" si="0"/>
        <v>13</v>
      </c>
      <c r="B23" s="104"/>
      <c r="C23" s="90" t="s">
        <v>196</v>
      </c>
      <c r="D23" s="98" t="s">
        <v>71</v>
      </c>
      <c r="E23" s="268">
        <v>20951</v>
      </c>
      <c r="F23" s="93"/>
      <c r="G23" s="94"/>
      <c r="H23" s="95"/>
      <c r="I23" s="95"/>
      <c r="J23" s="95"/>
      <c r="K23" s="95"/>
    </row>
    <row r="24" spans="1:11" ht="13.5" customHeight="1">
      <c r="A24" s="88">
        <f>A23+1</f>
        <v>14</v>
      </c>
      <c r="B24" s="104"/>
      <c r="C24" s="90" t="s">
        <v>197</v>
      </c>
      <c r="D24" s="98" t="s">
        <v>71</v>
      </c>
      <c r="E24" s="268">
        <v>3313.7</v>
      </c>
      <c r="F24" s="93"/>
      <c r="G24" s="94"/>
      <c r="H24" s="95"/>
      <c r="I24" s="95"/>
      <c r="J24" s="95"/>
      <c r="K24" s="95"/>
    </row>
    <row r="25" spans="1:11" ht="13.5" customHeight="1">
      <c r="A25" s="88">
        <f t="shared" si="0"/>
        <v>15</v>
      </c>
      <c r="B25" s="104"/>
      <c r="C25" s="90" t="s">
        <v>216</v>
      </c>
      <c r="D25" s="98" t="s">
        <v>71</v>
      </c>
      <c r="E25" s="268">
        <v>527</v>
      </c>
      <c r="F25" s="93"/>
      <c r="G25" s="94"/>
      <c r="H25" s="95"/>
      <c r="I25" s="95"/>
      <c r="J25" s="95"/>
      <c r="K25" s="95"/>
    </row>
    <row r="26" spans="1:11" ht="13.5" customHeight="1">
      <c r="A26" s="88">
        <f t="shared" si="0"/>
        <v>16</v>
      </c>
      <c r="B26" s="104"/>
      <c r="C26" s="90" t="s">
        <v>217</v>
      </c>
      <c r="D26" s="98" t="s">
        <v>92</v>
      </c>
      <c r="E26" s="268">
        <v>1680.7</v>
      </c>
      <c r="F26" s="93"/>
      <c r="G26" s="94"/>
      <c r="H26" s="95"/>
      <c r="I26" s="95"/>
      <c r="J26" s="95"/>
      <c r="K26" s="95"/>
    </row>
    <row r="27" spans="1:11" ht="13.5" customHeight="1">
      <c r="A27" s="88">
        <f t="shared" si="0"/>
        <v>17</v>
      </c>
      <c r="B27" s="104"/>
      <c r="C27" s="90" t="s">
        <v>198</v>
      </c>
      <c r="D27" s="98" t="s">
        <v>92</v>
      </c>
      <c r="E27" s="268">
        <v>1500.7</v>
      </c>
      <c r="F27" s="93"/>
      <c r="G27" s="94"/>
      <c r="H27" s="95"/>
      <c r="I27" s="95"/>
      <c r="J27" s="95"/>
      <c r="K27" s="95"/>
    </row>
    <row r="28" spans="1:11" ht="13.5" customHeight="1">
      <c r="A28" s="88">
        <f t="shared" si="0"/>
        <v>18</v>
      </c>
      <c r="B28" s="106"/>
      <c r="C28" s="90" t="s">
        <v>199</v>
      </c>
      <c r="D28" s="98" t="s">
        <v>71</v>
      </c>
      <c r="E28" s="268">
        <v>146</v>
      </c>
      <c r="F28" s="99"/>
      <c r="G28" s="111"/>
      <c r="H28" s="95"/>
      <c r="I28" s="95"/>
      <c r="J28" s="95"/>
      <c r="K28" s="95"/>
    </row>
    <row r="29" spans="1:11" ht="13.5" customHeight="1">
      <c r="A29" s="88">
        <f t="shared" si="0"/>
        <v>19</v>
      </c>
      <c r="B29" s="106"/>
      <c r="C29" s="90" t="s">
        <v>200</v>
      </c>
      <c r="D29" s="98" t="s">
        <v>71</v>
      </c>
      <c r="E29" s="268">
        <v>229</v>
      </c>
      <c r="F29" s="99"/>
      <c r="G29" s="111"/>
      <c r="H29" s="95"/>
      <c r="I29" s="95"/>
      <c r="J29" s="95"/>
      <c r="K29" s="95"/>
    </row>
    <row r="30" spans="1:11" ht="13.5" customHeight="1">
      <c r="A30" s="88">
        <f t="shared" si="0"/>
        <v>20</v>
      </c>
      <c r="B30" s="106"/>
      <c r="C30" s="90" t="s">
        <v>201</v>
      </c>
      <c r="D30" s="98" t="s">
        <v>71</v>
      </c>
      <c r="E30" s="268">
        <v>357</v>
      </c>
      <c r="F30" s="99"/>
      <c r="G30" s="111"/>
      <c r="H30" s="95"/>
      <c r="I30" s="95"/>
      <c r="J30" s="95"/>
      <c r="K30" s="95"/>
    </row>
    <row r="31" spans="1:11" ht="13.5" customHeight="1">
      <c r="A31" s="88">
        <f t="shared" si="0"/>
        <v>21</v>
      </c>
      <c r="B31" s="106"/>
      <c r="C31" s="90" t="s">
        <v>202</v>
      </c>
      <c r="D31" s="98" t="s">
        <v>71</v>
      </c>
      <c r="E31" s="268">
        <v>26.4</v>
      </c>
      <c r="F31" s="99"/>
      <c r="G31" s="111"/>
      <c r="H31" s="95"/>
      <c r="I31" s="95"/>
      <c r="J31" s="95"/>
      <c r="K31" s="95"/>
    </row>
    <row r="32" spans="1:11" ht="13.5" customHeight="1">
      <c r="A32" s="88">
        <f t="shared" si="0"/>
        <v>22</v>
      </c>
      <c r="B32" s="106"/>
      <c r="C32" s="90" t="s">
        <v>203</v>
      </c>
      <c r="D32" s="98" t="s">
        <v>176</v>
      </c>
      <c r="E32" s="268">
        <v>2</v>
      </c>
      <c r="F32" s="99"/>
      <c r="G32" s="111"/>
      <c r="H32" s="95"/>
      <c r="I32" s="95"/>
      <c r="J32" s="95"/>
      <c r="K32" s="95"/>
    </row>
    <row r="33" spans="1:13" ht="13.5" customHeight="1">
      <c r="A33" s="88">
        <f t="shared" si="0"/>
        <v>23</v>
      </c>
      <c r="B33" s="106"/>
      <c r="C33" s="90" t="s">
        <v>204</v>
      </c>
      <c r="D33" s="98" t="s">
        <v>176</v>
      </c>
      <c r="E33" s="268">
        <v>2</v>
      </c>
      <c r="F33" s="99"/>
      <c r="G33" s="111"/>
      <c r="H33" s="95"/>
      <c r="I33" s="95"/>
      <c r="J33" s="95"/>
      <c r="K33" s="95"/>
    </row>
    <row r="34" spans="1:13" ht="13.5" customHeight="1">
      <c r="A34" s="88">
        <f t="shared" si="0"/>
        <v>24</v>
      </c>
      <c r="B34" s="106"/>
      <c r="C34" s="90" t="s">
        <v>205</v>
      </c>
      <c r="D34" s="98" t="s">
        <v>93</v>
      </c>
      <c r="E34" s="268">
        <v>185</v>
      </c>
      <c r="F34" s="99"/>
      <c r="G34" s="111"/>
      <c r="H34" s="95"/>
      <c r="I34" s="95"/>
      <c r="J34" s="95"/>
      <c r="K34" s="95"/>
    </row>
    <row r="35" spans="1:13" ht="13.5" customHeight="1">
      <c r="A35" s="88">
        <f t="shared" si="0"/>
        <v>25</v>
      </c>
      <c r="B35" s="106"/>
      <c r="C35" s="90" t="s">
        <v>206</v>
      </c>
      <c r="D35" s="98" t="s">
        <v>93</v>
      </c>
      <c r="E35" s="268">
        <v>1</v>
      </c>
      <c r="F35" s="99"/>
      <c r="G35" s="111"/>
      <c r="H35" s="95"/>
      <c r="I35" s="95"/>
      <c r="J35" s="95"/>
      <c r="K35" s="95"/>
    </row>
    <row r="36" spans="1:13" ht="13.5" customHeight="1">
      <c r="A36" s="88">
        <f t="shared" si="0"/>
        <v>26</v>
      </c>
      <c r="B36" s="106"/>
      <c r="C36" s="90" t="s">
        <v>207</v>
      </c>
      <c r="D36" s="98" t="s">
        <v>93</v>
      </c>
      <c r="E36" s="268">
        <v>173</v>
      </c>
      <c r="F36" s="99"/>
      <c r="G36" s="111"/>
      <c r="H36" s="95"/>
      <c r="I36" s="95"/>
      <c r="J36" s="95"/>
      <c r="K36" s="95"/>
    </row>
    <row r="37" spans="1:13" ht="13.5" customHeight="1">
      <c r="A37" s="88">
        <f t="shared" si="0"/>
        <v>27</v>
      </c>
      <c r="B37" s="106"/>
      <c r="C37" s="90" t="s">
        <v>208</v>
      </c>
      <c r="D37" s="98" t="s">
        <v>93</v>
      </c>
      <c r="E37" s="268">
        <v>48</v>
      </c>
      <c r="F37" s="99"/>
      <c r="G37" s="111"/>
      <c r="H37" s="95"/>
      <c r="I37" s="95"/>
      <c r="J37" s="95"/>
      <c r="K37" s="95"/>
    </row>
    <row r="38" spans="1:13" ht="13.5" customHeight="1">
      <c r="A38" s="88">
        <f t="shared" si="0"/>
        <v>28</v>
      </c>
      <c r="B38" s="106"/>
      <c r="C38" s="90" t="s">
        <v>209</v>
      </c>
      <c r="D38" s="98" t="s">
        <v>92</v>
      </c>
      <c r="E38" s="268">
        <v>570</v>
      </c>
      <c r="F38" s="99"/>
      <c r="G38" s="111"/>
      <c r="H38" s="95"/>
      <c r="I38" s="95"/>
      <c r="J38" s="95"/>
      <c r="K38" s="95"/>
    </row>
    <row r="39" spans="1:13" ht="22.5" customHeight="1">
      <c r="A39" s="88">
        <f t="shared" si="0"/>
        <v>29</v>
      </c>
      <c r="B39" s="106"/>
      <c r="C39" s="90" t="s">
        <v>210</v>
      </c>
      <c r="D39" s="98" t="s">
        <v>92</v>
      </c>
      <c r="E39" s="268">
        <v>2707</v>
      </c>
      <c r="F39" s="99"/>
      <c r="G39" s="111"/>
      <c r="H39" s="95"/>
      <c r="I39" s="95"/>
      <c r="J39" s="95"/>
      <c r="K39" s="95"/>
    </row>
    <row r="40" spans="1:13" ht="22.5" customHeight="1">
      <c r="A40" s="88">
        <f t="shared" si="0"/>
        <v>30</v>
      </c>
      <c r="B40" s="106"/>
      <c r="C40" s="90" t="s">
        <v>211</v>
      </c>
      <c r="D40" s="98" t="s">
        <v>92</v>
      </c>
      <c r="E40" s="268">
        <v>12487</v>
      </c>
      <c r="F40" s="99"/>
      <c r="G40" s="111"/>
      <c r="H40" s="95"/>
      <c r="I40" s="95"/>
      <c r="J40" s="95"/>
      <c r="K40" s="95"/>
    </row>
    <row r="41" spans="1:13" ht="22.5" customHeight="1">
      <c r="A41" s="88">
        <f t="shared" si="0"/>
        <v>31</v>
      </c>
      <c r="B41" s="106"/>
      <c r="C41" s="90" t="s">
        <v>212</v>
      </c>
      <c r="D41" s="98" t="s">
        <v>71</v>
      </c>
      <c r="E41" s="268">
        <v>682</v>
      </c>
      <c r="F41" s="99"/>
      <c r="G41" s="111"/>
      <c r="H41" s="95"/>
      <c r="I41" s="95"/>
      <c r="J41" s="95"/>
      <c r="K41" s="95"/>
    </row>
    <row r="42" spans="1:13" ht="13.5" customHeight="1">
      <c r="A42" s="88">
        <f t="shared" si="0"/>
        <v>32</v>
      </c>
      <c r="B42" s="106"/>
      <c r="C42" s="90" t="s">
        <v>213</v>
      </c>
      <c r="D42" s="98" t="s">
        <v>71</v>
      </c>
      <c r="E42" s="268">
        <v>2036</v>
      </c>
      <c r="F42" s="99"/>
      <c r="G42" s="111"/>
      <c r="H42" s="95"/>
      <c r="I42" s="95"/>
      <c r="J42" s="95"/>
      <c r="K42" s="95"/>
    </row>
    <row r="43" spans="1:13" ht="22.5" customHeight="1">
      <c r="A43" s="88">
        <f t="shared" si="0"/>
        <v>33</v>
      </c>
      <c r="B43" s="106"/>
      <c r="C43" s="90" t="s">
        <v>214</v>
      </c>
      <c r="D43" s="98" t="s">
        <v>92</v>
      </c>
      <c r="E43" s="268">
        <v>102</v>
      </c>
      <c r="F43" s="99"/>
      <c r="G43" s="111"/>
      <c r="H43" s="95"/>
      <c r="I43" s="95"/>
      <c r="J43" s="95"/>
      <c r="K43" s="95"/>
    </row>
    <row r="44" spans="1:13" ht="13.5" customHeight="1">
      <c r="A44" s="88">
        <f t="shared" si="0"/>
        <v>34</v>
      </c>
      <c r="B44" s="106"/>
      <c r="C44" s="90" t="s">
        <v>215</v>
      </c>
      <c r="D44" s="98" t="s">
        <v>92</v>
      </c>
      <c r="E44" s="268">
        <v>1145</v>
      </c>
      <c r="F44" s="99"/>
      <c r="G44" s="111"/>
      <c r="H44" s="95"/>
      <c r="I44" s="95"/>
      <c r="J44" s="95"/>
      <c r="K44" s="95"/>
    </row>
    <row r="45" spans="1:13" ht="13.5" customHeight="1">
      <c r="A45" s="88">
        <f t="shared" si="0"/>
        <v>35</v>
      </c>
      <c r="B45" s="106"/>
      <c r="C45" s="90" t="s">
        <v>218</v>
      </c>
      <c r="D45" s="116" t="s">
        <v>71</v>
      </c>
      <c r="E45" s="268">
        <v>125</v>
      </c>
      <c r="F45" s="99"/>
      <c r="G45" s="111"/>
      <c r="H45" s="95"/>
      <c r="I45" s="95"/>
      <c r="J45" s="95"/>
      <c r="K45" s="95"/>
    </row>
    <row r="46" spans="1:13" s="209" customFormat="1" ht="13.5" customHeight="1">
      <c r="A46" s="88">
        <f t="shared" si="0"/>
        <v>36</v>
      </c>
      <c r="B46" s="106"/>
      <c r="C46" s="90" t="s">
        <v>648</v>
      </c>
      <c r="D46" s="116" t="s">
        <v>176</v>
      </c>
      <c r="E46" s="268">
        <v>1</v>
      </c>
      <c r="F46" s="99"/>
      <c r="G46" s="111"/>
      <c r="H46" s="95"/>
      <c r="I46" s="95"/>
      <c r="J46" s="95"/>
      <c r="K46" s="95"/>
      <c r="L46" s="95"/>
      <c r="M46" s="95"/>
    </row>
    <row r="47" spans="1:13" ht="13.5" customHeight="1">
      <c r="A47" s="52"/>
      <c r="B47" s="53" t="s">
        <v>94</v>
      </c>
      <c r="C47" s="54" t="s">
        <v>95</v>
      </c>
      <c r="D47" s="55" t="s">
        <v>73</v>
      </c>
      <c r="E47" s="83" t="s">
        <v>73</v>
      </c>
      <c r="F47" s="56" t="s">
        <v>73</v>
      </c>
      <c r="G47" s="51"/>
      <c r="H47" s="95"/>
      <c r="I47" s="95"/>
      <c r="J47" s="95"/>
      <c r="K47" s="95"/>
    </row>
    <row r="48" spans="1:13" ht="13.5" customHeight="1">
      <c r="A48" s="40"/>
      <c r="B48" s="37" t="s">
        <v>96</v>
      </c>
      <c r="C48" s="38" t="s">
        <v>97</v>
      </c>
      <c r="D48" s="39" t="s">
        <v>73</v>
      </c>
      <c r="E48" s="82" t="s">
        <v>73</v>
      </c>
      <c r="F48" s="34" t="s">
        <v>73</v>
      </c>
      <c r="G48" s="32" t="s">
        <v>73</v>
      </c>
      <c r="H48" s="95"/>
      <c r="I48" s="95"/>
      <c r="J48" s="95"/>
      <c r="K48" s="95"/>
    </row>
    <row r="49" spans="1:11" ht="13.5" customHeight="1">
      <c r="A49" s="88">
        <f>A46+1</f>
        <v>37</v>
      </c>
      <c r="B49" s="104"/>
      <c r="C49" s="110" t="s">
        <v>98</v>
      </c>
      <c r="D49" s="115" t="s">
        <v>70</v>
      </c>
      <c r="E49" s="101">
        <v>189887</v>
      </c>
      <c r="F49" s="93"/>
      <c r="G49" s="94"/>
      <c r="H49" s="95"/>
      <c r="I49" s="95"/>
      <c r="J49" s="95"/>
      <c r="K49" s="95"/>
    </row>
    <row r="50" spans="1:11" ht="13.5" customHeight="1">
      <c r="A50" s="88">
        <f t="shared" si="0"/>
        <v>38</v>
      </c>
      <c r="B50" s="104"/>
      <c r="C50" s="110" t="s">
        <v>99</v>
      </c>
      <c r="D50" s="115" t="s">
        <v>70</v>
      </c>
      <c r="E50" s="101">
        <v>42366</v>
      </c>
      <c r="F50" s="93"/>
      <c r="G50" s="94"/>
      <c r="H50" s="95"/>
      <c r="I50" s="95"/>
      <c r="J50" s="95"/>
      <c r="K50" s="95"/>
    </row>
    <row r="51" spans="1:11" ht="13.5" customHeight="1">
      <c r="A51" s="40"/>
      <c r="B51" s="37" t="s">
        <v>525</v>
      </c>
      <c r="C51" s="38" t="s">
        <v>100</v>
      </c>
      <c r="D51" s="39" t="s">
        <v>73</v>
      </c>
      <c r="E51" s="82" t="s">
        <v>73</v>
      </c>
      <c r="F51" s="34" t="s">
        <v>73</v>
      </c>
      <c r="G51" s="32" t="s">
        <v>73</v>
      </c>
      <c r="H51" s="95"/>
      <c r="I51" s="95"/>
      <c r="J51" s="95"/>
      <c r="K51" s="95"/>
    </row>
    <row r="52" spans="1:11" ht="13.5" customHeight="1">
      <c r="A52" s="88">
        <f>A50+1</f>
        <v>39</v>
      </c>
      <c r="B52" s="104"/>
      <c r="C52" s="110" t="s">
        <v>101</v>
      </c>
      <c r="D52" s="91" t="s">
        <v>71</v>
      </c>
      <c r="E52" s="101">
        <v>3200</v>
      </c>
      <c r="F52" s="93"/>
      <c r="G52" s="94"/>
      <c r="H52" s="95"/>
      <c r="I52" s="95"/>
      <c r="J52" s="95"/>
      <c r="K52" s="95"/>
    </row>
    <row r="53" spans="1:11" ht="13.5" customHeight="1">
      <c r="A53" s="52"/>
      <c r="B53" s="53" t="s">
        <v>102</v>
      </c>
      <c r="C53" s="54" t="s">
        <v>103</v>
      </c>
      <c r="D53" s="55" t="s">
        <v>73</v>
      </c>
      <c r="E53" s="83" t="s">
        <v>73</v>
      </c>
      <c r="F53" s="56" t="s">
        <v>73</v>
      </c>
      <c r="G53" s="51"/>
      <c r="H53" s="95"/>
      <c r="I53" s="95"/>
      <c r="J53" s="95"/>
      <c r="K53" s="95"/>
    </row>
    <row r="54" spans="1:11" ht="13.5" customHeight="1">
      <c r="A54" s="40"/>
      <c r="B54" s="37" t="s">
        <v>219</v>
      </c>
      <c r="C54" s="38" t="s">
        <v>104</v>
      </c>
      <c r="D54" s="39" t="s">
        <v>73</v>
      </c>
      <c r="E54" s="82" t="s">
        <v>73</v>
      </c>
      <c r="F54" s="34" t="s">
        <v>73</v>
      </c>
      <c r="G54" s="32" t="s">
        <v>73</v>
      </c>
      <c r="H54" s="95"/>
      <c r="I54" s="95"/>
      <c r="J54" s="95"/>
      <c r="K54" s="95"/>
    </row>
    <row r="55" spans="1:11" ht="25.5">
      <c r="A55" s="88">
        <f>A52+1</f>
        <v>40</v>
      </c>
      <c r="B55" s="89"/>
      <c r="C55" s="110" t="s">
        <v>220</v>
      </c>
      <c r="D55" s="91" t="s">
        <v>92</v>
      </c>
      <c r="E55" s="101">
        <v>654.5</v>
      </c>
      <c r="F55" s="114"/>
      <c r="G55" s="94"/>
      <c r="H55" s="95"/>
      <c r="I55" s="95"/>
      <c r="J55" s="95"/>
      <c r="K55" s="95"/>
    </row>
    <row r="56" spans="1:11" ht="13.5" customHeight="1">
      <c r="A56" s="52"/>
      <c r="B56" s="53" t="s">
        <v>105</v>
      </c>
      <c r="C56" s="54" t="s">
        <v>106</v>
      </c>
      <c r="D56" s="55" t="s">
        <v>73</v>
      </c>
      <c r="E56" s="83" t="s">
        <v>73</v>
      </c>
      <c r="F56" s="56" t="s">
        <v>73</v>
      </c>
      <c r="G56" s="51"/>
      <c r="H56" s="95"/>
      <c r="I56" s="95"/>
      <c r="J56" s="95"/>
      <c r="K56" s="95"/>
    </row>
    <row r="57" spans="1:11" ht="13.5" customHeight="1">
      <c r="A57" s="40"/>
      <c r="B57" s="37" t="s">
        <v>108</v>
      </c>
      <c r="C57" s="38" t="s">
        <v>109</v>
      </c>
      <c r="D57" s="39" t="s">
        <v>73</v>
      </c>
      <c r="E57" s="82" t="s">
        <v>73</v>
      </c>
      <c r="F57" s="34" t="s">
        <v>73</v>
      </c>
      <c r="G57" s="32" t="s">
        <v>73</v>
      </c>
      <c r="H57" s="95"/>
      <c r="I57" s="95"/>
      <c r="J57" s="95"/>
      <c r="K57" s="95"/>
    </row>
    <row r="58" spans="1:11" ht="38.25">
      <c r="A58" s="88">
        <f>A55+1</f>
        <v>41</v>
      </c>
      <c r="B58" s="104"/>
      <c r="C58" s="110" t="s">
        <v>221</v>
      </c>
      <c r="D58" s="91" t="s">
        <v>71</v>
      </c>
      <c r="E58" s="101">
        <v>2342.81</v>
      </c>
      <c r="F58" s="93"/>
      <c r="G58" s="94"/>
      <c r="H58" s="95"/>
      <c r="I58" s="95"/>
      <c r="J58" s="95"/>
      <c r="K58" s="95"/>
    </row>
    <row r="59" spans="1:11" ht="25.5">
      <c r="A59" s="88">
        <f>A58+1</f>
        <v>42</v>
      </c>
      <c r="B59" s="106"/>
      <c r="C59" s="90" t="s">
        <v>222</v>
      </c>
      <c r="D59" s="91" t="s">
        <v>71</v>
      </c>
      <c r="E59" s="101">
        <v>6538.46</v>
      </c>
      <c r="F59" s="93"/>
      <c r="G59" s="94"/>
      <c r="H59" s="95"/>
      <c r="I59" s="95"/>
      <c r="J59" s="95"/>
      <c r="K59" s="95"/>
    </row>
    <row r="60" spans="1:11" ht="13.5" customHeight="1">
      <c r="A60" s="40"/>
      <c r="B60" s="37" t="s">
        <v>110</v>
      </c>
      <c r="C60" s="38" t="s">
        <v>111</v>
      </c>
      <c r="D60" s="39" t="s">
        <v>73</v>
      </c>
      <c r="E60" s="82" t="s">
        <v>73</v>
      </c>
      <c r="F60" s="34" t="s">
        <v>73</v>
      </c>
      <c r="G60" s="32" t="s">
        <v>73</v>
      </c>
      <c r="H60" s="95"/>
      <c r="I60" s="95"/>
      <c r="J60" s="95"/>
      <c r="K60" s="95"/>
    </row>
    <row r="61" spans="1:11" ht="15">
      <c r="A61" s="88">
        <f>A59+1</f>
        <v>43</v>
      </c>
      <c r="B61" s="104"/>
      <c r="C61" s="90" t="s">
        <v>223</v>
      </c>
      <c r="D61" s="98" t="s">
        <v>71</v>
      </c>
      <c r="E61" s="92">
        <v>101.23</v>
      </c>
      <c r="F61" s="93"/>
      <c r="G61" s="94"/>
      <c r="H61" s="95"/>
      <c r="I61" s="95"/>
      <c r="J61" s="95"/>
      <c r="K61" s="95"/>
    </row>
    <row r="62" spans="1:11" ht="15">
      <c r="A62" s="88">
        <f t="shared" ref="A62:A68" si="1">A61+1</f>
        <v>44</v>
      </c>
      <c r="B62" s="106"/>
      <c r="C62" s="90" t="s">
        <v>224</v>
      </c>
      <c r="D62" s="98" t="s">
        <v>71</v>
      </c>
      <c r="E62" s="92">
        <v>14716.020000000002</v>
      </c>
      <c r="F62" s="93"/>
      <c r="G62" s="94"/>
      <c r="H62" s="95"/>
      <c r="I62" s="95"/>
      <c r="J62" s="95"/>
      <c r="K62" s="95"/>
    </row>
    <row r="63" spans="1:11" ht="15">
      <c r="A63" s="88">
        <f t="shared" si="1"/>
        <v>45</v>
      </c>
      <c r="B63" s="106"/>
      <c r="C63" s="90" t="s">
        <v>225</v>
      </c>
      <c r="D63" s="98" t="s">
        <v>71</v>
      </c>
      <c r="E63" s="92">
        <v>473</v>
      </c>
      <c r="F63" s="93"/>
      <c r="G63" s="94"/>
      <c r="H63" s="95"/>
      <c r="I63" s="95"/>
      <c r="J63" s="95"/>
      <c r="K63" s="95"/>
    </row>
    <row r="64" spans="1:11" ht="15">
      <c r="A64" s="88">
        <f t="shared" si="1"/>
        <v>46</v>
      </c>
      <c r="B64" s="106"/>
      <c r="C64" s="90" t="s">
        <v>226</v>
      </c>
      <c r="D64" s="98" t="s">
        <v>71</v>
      </c>
      <c r="E64" s="92">
        <v>7322.7000000000016</v>
      </c>
      <c r="F64" s="99"/>
      <c r="G64" s="94"/>
      <c r="H64" s="95"/>
      <c r="I64" s="95"/>
      <c r="J64" s="95"/>
      <c r="K64" s="95"/>
    </row>
    <row r="65" spans="1:13" ht="25.5">
      <c r="A65" s="88">
        <f t="shared" si="1"/>
        <v>47</v>
      </c>
      <c r="B65" s="106"/>
      <c r="C65" s="90" t="s">
        <v>227</v>
      </c>
      <c r="D65" s="98" t="s">
        <v>71</v>
      </c>
      <c r="E65" s="92">
        <v>8240.93</v>
      </c>
      <c r="F65" s="99"/>
      <c r="G65" s="94"/>
      <c r="H65" s="95"/>
      <c r="I65" s="95"/>
      <c r="J65" s="95"/>
      <c r="K65" s="95"/>
    </row>
    <row r="66" spans="1:13" ht="25.5">
      <c r="A66" s="88">
        <f t="shared" si="1"/>
        <v>48</v>
      </c>
      <c r="B66" s="106"/>
      <c r="C66" s="90" t="s">
        <v>228</v>
      </c>
      <c r="D66" s="98" t="s">
        <v>71</v>
      </c>
      <c r="E66" s="92">
        <v>3119.94</v>
      </c>
      <c r="F66" s="99"/>
      <c r="G66" s="94"/>
      <c r="H66" s="95"/>
      <c r="I66" s="95"/>
      <c r="J66" s="95"/>
      <c r="K66" s="95"/>
    </row>
    <row r="67" spans="1:13" ht="25.5">
      <c r="A67" s="88">
        <f t="shared" si="1"/>
        <v>49</v>
      </c>
      <c r="B67" s="106"/>
      <c r="C67" s="90" t="s">
        <v>229</v>
      </c>
      <c r="D67" s="98" t="s">
        <v>71</v>
      </c>
      <c r="E67" s="92">
        <v>29435.18</v>
      </c>
      <c r="F67" s="99"/>
      <c r="G67" s="94"/>
      <c r="H67" s="95"/>
      <c r="I67" s="95"/>
      <c r="J67" s="95"/>
      <c r="K67" s="95"/>
    </row>
    <row r="68" spans="1:13" ht="15">
      <c r="A68" s="88">
        <f t="shared" si="1"/>
        <v>50</v>
      </c>
      <c r="B68" s="106"/>
      <c r="C68" s="90" t="s">
        <v>230</v>
      </c>
      <c r="D68" s="98" t="s">
        <v>71</v>
      </c>
      <c r="E68" s="92">
        <v>523.22</v>
      </c>
      <c r="F68" s="99"/>
      <c r="G68" s="94"/>
      <c r="H68" s="95"/>
      <c r="I68" s="95"/>
      <c r="J68" s="95"/>
      <c r="K68" s="95"/>
    </row>
    <row r="69" spans="1:13" ht="15">
      <c r="A69" s="40"/>
      <c r="B69" s="37" t="s">
        <v>231</v>
      </c>
      <c r="C69" s="38" t="s">
        <v>232</v>
      </c>
      <c r="D69" s="39" t="s">
        <v>73</v>
      </c>
      <c r="E69" s="82" t="s">
        <v>73</v>
      </c>
      <c r="F69" s="34" t="s">
        <v>73</v>
      </c>
      <c r="G69" s="32" t="s">
        <v>73</v>
      </c>
      <c r="H69" s="95"/>
      <c r="I69" s="95"/>
      <c r="J69" s="95"/>
      <c r="K69" s="95"/>
    </row>
    <row r="70" spans="1:13" ht="15">
      <c r="A70" s="96">
        <f>A68+1</f>
        <v>51</v>
      </c>
      <c r="B70" s="106"/>
      <c r="C70" s="90" t="s">
        <v>233</v>
      </c>
      <c r="D70" s="98" t="s">
        <v>71</v>
      </c>
      <c r="E70" s="92">
        <v>2342.81</v>
      </c>
      <c r="F70" s="99"/>
      <c r="G70" s="94"/>
      <c r="H70" s="95"/>
      <c r="I70" s="95"/>
      <c r="J70" s="95"/>
      <c r="K70" s="95"/>
    </row>
    <row r="71" spans="1:13" ht="15">
      <c r="A71" s="96">
        <f>A70+1</f>
        <v>52</v>
      </c>
      <c r="B71" s="106"/>
      <c r="C71" s="90" t="s">
        <v>234</v>
      </c>
      <c r="D71" s="98" t="s">
        <v>71</v>
      </c>
      <c r="E71" s="92">
        <v>6538.46</v>
      </c>
      <c r="F71" s="99"/>
      <c r="G71" s="94"/>
      <c r="H71" s="95"/>
      <c r="I71" s="95"/>
      <c r="J71" s="95"/>
      <c r="K71" s="95"/>
    </row>
    <row r="72" spans="1:13" ht="13.5" customHeight="1">
      <c r="A72" s="40"/>
      <c r="B72" s="37" t="s">
        <v>290</v>
      </c>
      <c r="C72" s="38" t="s">
        <v>521</v>
      </c>
      <c r="D72" s="39" t="s">
        <v>73</v>
      </c>
      <c r="E72" s="82" t="s">
        <v>73</v>
      </c>
      <c r="F72" s="34" t="s">
        <v>73</v>
      </c>
      <c r="G72" s="32" t="s">
        <v>73</v>
      </c>
      <c r="H72" s="95"/>
      <c r="I72" s="95"/>
      <c r="J72" s="95"/>
      <c r="K72" s="95"/>
    </row>
    <row r="73" spans="1:13" ht="25.5">
      <c r="A73" s="96">
        <f>A71+1</f>
        <v>53</v>
      </c>
      <c r="B73" s="106"/>
      <c r="C73" s="110" t="s">
        <v>688</v>
      </c>
      <c r="D73" s="91" t="s">
        <v>71</v>
      </c>
      <c r="E73" s="101">
        <v>58765</v>
      </c>
      <c r="F73" s="93"/>
      <c r="G73" s="94"/>
      <c r="H73" s="95"/>
      <c r="I73" s="95"/>
      <c r="J73" s="95"/>
      <c r="K73" s="95"/>
    </row>
    <row r="74" spans="1:13" ht="13.5" customHeight="1">
      <c r="A74" s="40"/>
      <c r="B74" s="37" t="s">
        <v>112</v>
      </c>
      <c r="C74" s="38" t="s">
        <v>113</v>
      </c>
      <c r="D74" s="39" t="s">
        <v>73</v>
      </c>
      <c r="E74" s="82" t="s">
        <v>73</v>
      </c>
      <c r="F74" s="34" t="s">
        <v>73</v>
      </c>
      <c r="G74" s="32" t="s">
        <v>73</v>
      </c>
      <c r="H74" s="95"/>
      <c r="I74" s="95"/>
      <c r="J74" s="95"/>
      <c r="K74" s="95"/>
    </row>
    <row r="75" spans="1:13" ht="13.5" customHeight="1">
      <c r="A75" s="88">
        <f>A73+1</f>
        <v>54</v>
      </c>
      <c r="B75" s="112"/>
      <c r="C75" s="110" t="s">
        <v>114</v>
      </c>
      <c r="D75" s="107" t="s">
        <v>71</v>
      </c>
      <c r="E75" s="108">
        <v>193124.39</v>
      </c>
      <c r="F75" s="109"/>
      <c r="G75" s="94"/>
      <c r="H75" s="95"/>
      <c r="I75" s="95"/>
      <c r="J75" s="95"/>
      <c r="K75" s="95"/>
    </row>
    <row r="76" spans="1:13" ht="13.5" customHeight="1">
      <c r="A76" s="88">
        <f t="shared" si="0"/>
        <v>55</v>
      </c>
      <c r="B76" s="104"/>
      <c r="C76" s="110" t="s">
        <v>115</v>
      </c>
      <c r="D76" s="107" t="s">
        <v>71</v>
      </c>
      <c r="E76" s="108" t="s">
        <v>73</v>
      </c>
      <c r="F76" s="109" t="s">
        <v>73</v>
      </c>
      <c r="G76" s="94" t="s">
        <v>73</v>
      </c>
      <c r="H76" s="95"/>
      <c r="I76" s="95"/>
      <c r="J76" s="95"/>
      <c r="K76" s="95"/>
    </row>
    <row r="77" spans="1:13" s="42" customFormat="1" ht="13.5" customHeight="1">
      <c r="A77" s="88">
        <f t="shared" si="0"/>
        <v>56</v>
      </c>
      <c r="B77" s="106"/>
      <c r="C77" s="90" t="s">
        <v>522</v>
      </c>
      <c r="D77" s="107" t="s">
        <v>71</v>
      </c>
      <c r="E77" s="269">
        <v>165766</v>
      </c>
      <c r="F77" s="109"/>
      <c r="G77" s="94"/>
      <c r="H77" s="95"/>
      <c r="I77" s="95"/>
      <c r="J77" s="95"/>
      <c r="K77" s="95"/>
      <c r="L77" s="95"/>
      <c r="M77" s="95"/>
    </row>
    <row r="78" spans="1:13" s="42" customFormat="1" ht="13.5" customHeight="1">
      <c r="A78" s="88">
        <f t="shared" si="0"/>
        <v>57</v>
      </c>
      <c r="B78" s="106"/>
      <c r="C78" s="90" t="s">
        <v>523</v>
      </c>
      <c r="D78" s="107" t="s">
        <v>71</v>
      </c>
      <c r="E78" s="269">
        <v>135406.95000000001</v>
      </c>
      <c r="F78" s="109"/>
      <c r="G78" s="94"/>
      <c r="H78" s="95"/>
      <c r="I78" s="95"/>
      <c r="J78" s="95"/>
      <c r="K78" s="95"/>
      <c r="L78" s="95"/>
      <c r="M78" s="95"/>
    </row>
    <row r="79" spans="1:13" s="42" customFormat="1" ht="13.5" customHeight="1">
      <c r="A79" s="88">
        <f t="shared" si="0"/>
        <v>58</v>
      </c>
      <c r="B79" s="106"/>
      <c r="C79" s="90" t="s">
        <v>524</v>
      </c>
      <c r="D79" s="107" t="s">
        <v>71</v>
      </c>
      <c r="E79" s="269">
        <v>117048.30000000002</v>
      </c>
      <c r="F79" s="109"/>
      <c r="G79" s="94"/>
      <c r="H79" s="95"/>
      <c r="I79" s="95"/>
      <c r="J79" s="95"/>
      <c r="K79" s="95"/>
      <c r="L79" s="95"/>
      <c r="M79" s="95"/>
    </row>
    <row r="80" spans="1:13" ht="13.5" customHeight="1">
      <c r="A80" s="40"/>
      <c r="B80" s="37" t="s">
        <v>116</v>
      </c>
      <c r="C80" s="38" t="s">
        <v>117</v>
      </c>
      <c r="D80" s="39" t="s">
        <v>73</v>
      </c>
      <c r="E80" s="82" t="s">
        <v>73</v>
      </c>
      <c r="F80" s="34" t="s">
        <v>73</v>
      </c>
      <c r="G80" s="32" t="s">
        <v>73</v>
      </c>
      <c r="H80" s="95"/>
      <c r="I80" s="95"/>
      <c r="J80" s="95"/>
      <c r="K80" s="95"/>
    </row>
    <row r="81" spans="1:13" ht="25.5">
      <c r="A81" s="88">
        <f>A79+1</f>
        <v>59</v>
      </c>
      <c r="B81" s="104"/>
      <c r="C81" s="90" t="s">
        <v>235</v>
      </c>
      <c r="D81" s="98" t="s">
        <v>71</v>
      </c>
      <c r="E81" s="297">
        <v>92.03</v>
      </c>
      <c r="F81" s="93"/>
      <c r="G81" s="94"/>
      <c r="H81" s="95"/>
      <c r="I81" s="95"/>
      <c r="J81" s="95"/>
      <c r="K81" s="95"/>
    </row>
    <row r="82" spans="1:13" ht="22.5" customHeight="1">
      <c r="A82" s="88">
        <f t="shared" si="0"/>
        <v>60</v>
      </c>
      <c r="B82" s="104"/>
      <c r="C82" s="90" t="s">
        <v>236</v>
      </c>
      <c r="D82" s="98" t="s">
        <v>71</v>
      </c>
      <c r="E82" s="101">
        <v>3286.8</v>
      </c>
      <c r="F82" s="93"/>
      <c r="G82" s="94"/>
      <c r="H82" s="95"/>
      <c r="I82" s="95"/>
      <c r="J82" s="95"/>
      <c r="K82" s="95"/>
    </row>
    <row r="83" spans="1:13" s="42" customFormat="1" ht="25.5" customHeight="1">
      <c r="A83" s="88">
        <f t="shared" si="0"/>
        <v>61</v>
      </c>
      <c r="B83" s="104"/>
      <c r="C83" s="90" t="s">
        <v>544</v>
      </c>
      <c r="D83" s="98" t="s">
        <v>71</v>
      </c>
      <c r="E83" s="101">
        <v>10091.400000000001</v>
      </c>
      <c r="F83" s="93"/>
      <c r="G83" s="94"/>
      <c r="H83" s="95"/>
      <c r="I83" s="95"/>
      <c r="J83" s="95"/>
      <c r="K83" s="95"/>
      <c r="L83" s="95"/>
      <c r="M83" s="95"/>
    </row>
    <row r="84" spans="1:13" s="209" customFormat="1" ht="25.5" customHeight="1">
      <c r="A84" s="293" t="s">
        <v>680</v>
      </c>
      <c r="B84" s="294"/>
      <c r="C84" s="295" t="s">
        <v>681</v>
      </c>
      <c r="D84" s="296" t="s">
        <v>71</v>
      </c>
      <c r="E84" s="297">
        <v>39.44</v>
      </c>
      <c r="F84" s="298"/>
      <c r="G84" s="299"/>
      <c r="H84" s="95"/>
      <c r="I84" s="95"/>
      <c r="J84" s="95"/>
      <c r="K84" s="95"/>
      <c r="L84" s="95"/>
      <c r="M84" s="95"/>
    </row>
    <row r="85" spans="1:13" ht="22.5" customHeight="1">
      <c r="A85" s="88">
        <f>A83+1</f>
        <v>62</v>
      </c>
      <c r="B85" s="104"/>
      <c r="C85" s="90" t="s">
        <v>237</v>
      </c>
      <c r="D85" s="98" t="s">
        <v>71</v>
      </c>
      <c r="E85" s="101">
        <v>473.00000000000006</v>
      </c>
      <c r="F85" s="93"/>
      <c r="G85" s="94"/>
      <c r="H85" s="95"/>
      <c r="I85" s="95"/>
      <c r="J85" s="95"/>
      <c r="K85" s="95"/>
    </row>
    <row r="86" spans="1:13" ht="25.5">
      <c r="A86" s="88">
        <f t="shared" si="0"/>
        <v>63</v>
      </c>
      <c r="B86" s="104"/>
      <c r="C86" s="90" t="s">
        <v>238</v>
      </c>
      <c r="D86" s="98" t="s">
        <v>71</v>
      </c>
      <c r="E86" s="101">
        <v>6974.0000000000009</v>
      </c>
      <c r="F86" s="93"/>
      <c r="G86" s="94"/>
      <c r="H86" s="95"/>
      <c r="I86" s="95"/>
      <c r="J86" s="95"/>
      <c r="K86" s="95"/>
    </row>
    <row r="87" spans="1:13" ht="38.25">
      <c r="A87" s="88">
        <f t="shared" si="0"/>
        <v>64</v>
      </c>
      <c r="B87" s="104"/>
      <c r="C87" s="90" t="s">
        <v>239</v>
      </c>
      <c r="D87" s="98" t="s">
        <v>71</v>
      </c>
      <c r="E87" s="101">
        <v>7848.5000000000009</v>
      </c>
      <c r="F87" s="93"/>
      <c r="G87" s="94"/>
      <c r="H87" s="95"/>
      <c r="I87" s="95"/>
      <c r="J87" s="95"/>
      <c r="K87" s="95"/>
    </row>
    <row r="88" spans="1:13" s="42" customFormat="1" ht="38.25">
      <c r="A88" s="88">
        <f t="shared" si="0"/>
        <v>65</v>
      </c>
      <c r="B88" s="104"/>
      <c r="C88" s="90" t="s">
        <v>547</v>
      </c>
      <c r="D88" s="98" t="s">
        <v>71</v>
      </c>
      <c r="E88" s="101">
        <v>1569.7000000000003</v>
      </c>
      <c r="F88" s="93"/>
      <c r="G88" s="94"/>
      <c r="H88" s="95"/>
      <c r="I88" s="95"/>
      <c r="J88" s="95"/>
      <c r="K88" s="95"/>
      <c r="L88" s="95"/>
      <c r="M88" s="95"/>
    </row>
    <row r="89" spans="1:13" ht="38.25">
      <c r="A89" s="88">
        <f>A87+1</f>
        <v>65</v>
      </c>
      <c r="B89" s="106"/>
      <c r="C89" s="90" t="s">
        <v>240</v>
      </c>
      <c r="D89" s="98" t="s">
        <v>71</v>
      </c>
      <c r="E89" s="268">
        <v>1401.68</v>
      </c>
      <c r="F89" s="99"/>
      <c r="G89" s="111"/>
      <c r="H89" s="95"/>
      <c r="I89" s="95"/>
      <c r="J89" s="95"/>
      <c r="K89" s="95"/>
    </row>
    <row r="90" spans="1:13" ht="38.25">
      <c r="A90" s="88">
        <f t="shared" ref="A90:A93" si="2">A89+1</f>
        <v>66</v>
      </c>
      <c r="B90" s="106"/>
      <c r="C90" s="90" t="s">
        <v>241</v>
      </c>
      <c r="D90" s="98" t="s">
        <v>71</v>
      </c>
      <c r="E90" s="268">
        <v>28033.500000000004</v>
      </c>
      <c r="F90" s="93"/>
      <c r="G90" s="111"/>
      <c r="H90" s="95"/>
      <c r="I90" s="95"/>
      <c r="J90" s="95"/>
      <c r="K90" s="95"/>
    </row>
    <row r="91" spans="1:13" ht="25.5">
      <c r="A91" s="88">
        <f t="shared" si="2"/>
        <v>67</v>
      </c>
      <c r="B91" s="106"/>
      <c r="C91" s="90" t="s">
        <v>242</v>
      </c>
      <c r="D91" s="98" t="s">
        <v>71</v>
      </c>
      <c r="E91" s="268">
        <v>498.30000000000007</v>
      </c>
      <c r="F91" s="99"/>
      <c r="G91" s="111"/>
      <c r="H91" s="95"/>
      <c r="I91" s="95"/>
      <c r="J91" s="95"/>
      <c r="K91" s="95"/>
    </row>
    <row r="92" spans="1:13" ht="38.25">
      <c r="A92" s="88">
        <f t="shared" si="2"/>
        <v>68</v>
      </c>
      <c r="B92" s="106"/>
      <c r="C92" s="90" t="s">
        <v>243</v>
      </c>
      <c r="D92" s="98" t="s">
        <v>71</v>
      </c>
      <c r="E92" s="268">
        <v>4685.63</v>
      </c>
      <c r="F92" s="99"/>
      <c r="G92" s="111"/>
      <c r="H92" s="95"/>
      <c r="I92" s="95"/>
      <c r="J92" s="95"/>
      <c r="K92" s="95"/>
    </row>
    <row r="93" spans="1:13" ht="25.5">
      <c r="A93" s="88">
        <f t="shared" si="2"/>
        <v>69</v>
      </c>
      <c r="B93" s="104"/>
      <c r="C93" s="90" t="s">
        <v>244</v>
      </c>
      <c r="D93" s="98" t="s">
        <v>71</v>
      </c>
      <c r="E93" s="101">
        <v>12454.2</v>
      </c>
      <c r="F93" s="93"/>
      <c r="G93" s="111"/>
      <c r="H93" s="95"/>
      <c r="I93" s="95"/>
      <c r="J93" s="95"/>
      <c r="K93" s="95"/>
    </row>
    <row r="94" spans="1:13" ht="15">
      <c r="A94" s="37"/>
      <c r="B94" s="37" t="s">
        <v>245</v>
      </c>
      <c r="C94" s="36" t="s">
        <v>246</v>
      </c>
      <c r="D94" s="37" t="s">
        <v>73</v>
      </c>
      <c r="E94" s="82" t="s">
        <v>73</v>
      </c>
      <c r="F94" s="34" t="s">
        <v>73</v>
      </c>
      <c r="G94" s="32" t="s">
        <v>73</v>
      </c>
      <c r="H94" s="95"/>
      <c r="I94" s="95"/>
      <c r="J94" s="95"/>
      <c r="K94" s="95"/>
    </row>
    <row r="95" spans="1:13" ht="15">
      <c r="A95" s="96">
        <f>A93+1</f>
        <v>70</v>
      </c>
      <c r="B95" s="98"/>
      <c r="C95" s="90" t="s">
        <v>247</v>
      </c>
      <c r="D95" s="98" t="s">
        <v>71</v>
      </c>
      <c r="E95" s="268">
        <v>94684.700000000012</v>
      </c>
      <c r="F95" s="99"/>
      <c r="G95" s="111"/>
      <c r="H95" s="95"/>
      <c r="I95" s="95"/>
      <c r="J95" s="95"/>
      <c r="K95" s="95"/>
    </row>
    <row r="96" spans="1:13" ht="15">
      <c r="A96" s="96">
        <f>A95+1</f>
        <v>71</v>
      </c>
      <c r="B96" s="106"/>
      <c r="C96" s="90" t="s">
        <v>248</v>
      </c>
      <c r="D96" s="98" t="s">
        <v>71</v>
      </c>
      <c r="E96" s="268">
        <v>10475.5</v>
      </c>
      <c r="F96" s="99"/>
      <c r="G96" s="111"/>
      <c r="H96" s="95"/>
      <c r="I96" s="95"/>
      <c r="J96" s="95"/>
      <c r="K96" s="95"/>
    </row>
    <row r="97" spans="1:13" s="42" customFormat="1" ht="15">
      <c r="A97" s="37"/>
      <c r="B97" s="37" t="s">
        <v>532</v>
      </c>
      <c r="C97" s="38" t="s">
        <v>533</v>
      </c>
      <c r="D97" s="39" t="s">
        <v>73</v>
      </c>
      <c r="E97" s="82" t="s">
        <v>73</v>
      </c>
      <c r="F97" s="34" t="s">
        <v>73</v>
      </c>
      <c r="G97" s="32" t="s">
        <v>73</v>
      </c>
      <c r="H97" s="95"/>
      <c r="I97" s="95"/>
      <c r="J97" s="95"/>
      <c r="K97" s="95"/>
      <c r="L97" s="95"/>
      <c r="M97" s="95"/>
    </row>
    <row r="98" spans="1:13" s="42" customFormat="1" ht="25.5">
      <c r="A98" s="88">
        <f>A96+1</f>
        <v>72</v>
      </c>
      <c r="B98" s="104"/>
      <c r="C98" s="110" t="s">
        <v>534</v>
      </c>
      <c r="D98" s="91" t="s">
        <v>71</v>
      </c>
      <c r="E98" s="101">
        <v>4462.5</v>
      </c>
      <c r="F98" s="93"/>
      <c r="G98" s="94"/>
      <c r="H98" s="95"/>
      <c r="I98" s="95"/>
      <c r="J98" s="95"/>
      <c r="K98" s="95"/>
      <c r="L98" s="95"/>
      <c r="M98" s="95"/>
    </row>
    <row r="99" spans="1:13" ht="13.5" customHeight="1">
      <c r="A99" s="37"/>
      <c r="B99" s="37" t="s">
        <v>118</v>
      </c>
      <c r="C99" s="38" t="s">
        <v>119</v>
      </c>
      <c r="D99" s="39" t="s">
        <v>73</v>
      </c>
      <c r="E99" s="82" t="s">
        <v>73</v>
      </c>
      <c r="F99" s="34" t="s">
        <v>73</v>
      </c>
      <c r="G99" s="32" t="s">
        <v>73</v>
      </c>
      <c r="H99" s="95"/>
      <c r="I99" s="95"/>
      <c r="J99" s="95"/>
      <c r="K99" s="95"/>
    </row>
    <row r="100" spans="1:13" ht="13.5" customHeight="1">
      <c r="A100" s="88">
        <f>A98+1</f>
        <v>73</v>
      </c>
      <c r="B100" s="104"/>
      <c r="C100" s="322" t="s">
        <v>693</v>
      </c>
      <c r="D100" s="91" t="s">
        <v>71</v>
      </c>
      <c r="E100" s="101">
        <v>11888.1</v>
      </c>
      <c r="F100" s="93"/>
      <c r="G100" s="94"/>
      <c r="H100" s="95"/>
      <c r="I100" s="95"/>
      <c r="J100" s="95"/>
      <c r="K100" s="95"/>
    </row>
    <row r="101" spans="1:13" ht="13.5" customHeight="1">
      <c r="A101" s="37"/>
      <c r="B101" s="37" t="s">
        <v>249</v>
      </c>
      <c r="C101" s="36" t="s">
        <v>250</v>
      </c>
      <c r="D101" s="37" t="s">
        <v>73</v>
      </c>
      <c r="E101" s="82" t="s">
        <v>73</v>
      </c>
      <c r="F101" s="34" t="s">
        <v>73</v>
      </c>
      <c r="G101" s="32" t="s">
        <v>73</v>
      </c>
      <c r="H101" s="95"/>
      <c r="I101" s="95"/>
      <c r="J101" s="95"/>
      <c r="K101" s="95"/>
    </row>
    <row r="102" spans="1:13" ht="22.5" customHeight="1">
      <c r="A102" s="96">
        <f>A100+1</f>
        <v>74</v>
      </c>
      <c r="B102" s="98"/>
      <c r="C102" s="90" t="s">
        <v>251</v>
      </c>
      <c r="D102" s="98" t="s">
        <v>71</v>
      </c>
      <c r="E102" s="268">
        <v>104153.17000000003</v>
      </c>
      <c r="F102" s="99"/>
      <c r="G102" s="94"/>
      <c r="H102" s="95"/>
      <c r="I102" s="95"/>
      <c r="J102" s="95"/>
      <c r="K102" s="95"/>
    </row>
    <row r="103" spans="1:13" ht="22.5" customHeight="1">
      <c r="A103" s="96">
        <f>A102+1</f>
        <v>75</v>
      </c>
      <c r="B103" s="98"/>
      <c r="C103" s="90" t="s">
        <v>252</v>
      </c>
      <c r="D103" s="98" t="s">
        <v>71</v>
      </c>
      <c r="E103" s="268">
        <v>11523.050000000001</v>
      </c>
      <c r="F103" s="99"/>
      <c r="G103" s="94"/>
      <c r="H103" s="95"/>
      <c r="I103" s="95"/>
      <c r="J103" s="95"/>
      <c r="K103" s="95"/>
    </row>
    <row r="104" spans="1:13" ht="13.5" customHeight="1">
      <c r="A104" s="52"/>
      <c r="B104" s="53" t="s">
        <v>120</v>
      </c>
      <c r="C104" s="54" t="s">
        <v>121</v>
      </c>
      <c r="D104" s="55" t="s">
        <v>73</v>
      </c>
      <c r="E104" s="83" t="s">
        <v>73</v>
      </c>
      <c r="F104" s="56" t="s">
        <v>73</v>
      </c>
      <c r="G104" s="51"/>
      <c r="H104" s="95"/>
      <c r="I104" s="95"/>
      <c r="J104" s="95"/>
      <c r="K104" s="95"/>
    </row>
    <row r="105" spans="1:13" ht="13.5" customHeight="1">
      <c r="A105" s="88">
        <f>A103+1</f>
        <v>76</v>
      </c>
      <c r="B105" s="98" t="s">
        <v>253</v>
      </c>
      <c r="C105" s="90" t="s">
        <v>254</v>
      </c>
      <c r="D105" s="91" t="s">
        <v>73</v>
      </c>
      <c r="E105" s="101" t="s">
        <v>73</v>
      </c>
      <c r="F105" s="93" t="s">
        <v>73</v>
      </c>
      <c r="G105" s="94" t="s">
        <v>73</v>
      </c>
      <c r="H105" s="95"/>
      <c r="I105" s="95"/>
      <c r="J105" s="95"/>
      <c r="K105" s="95"/>
    </row>
    <row r="106" spans="1:13" ht="15">
      <c r="A106" s="88">
        <f>A105+1</f>
        <v>77</v>
      </c>
      <c r="B106" s="104"/>
      <c r="C106" s="90" t="s">
        <v>255</v>
      </c>
      <c r="D106" s="91" t="s">
        <v>71</v>
      </c>
      <c r="E106" s="101">
        <v>125774.25</v>
      </c>
      <c r="F106" s="93"/>
      <c r="G106" s="94"/>
      <c r="H106" s="95"/>
      <c r="I106" s="95"/>
      <c r="J106" s="95"/>
      <c r="K106" s="95"/>
    </row>
    <row r="107" spans="1:13" s="42" customFormat="1" ht="15">
      <c r="A107" s="88">
        <f>A106+1</f>
        <v>78</v>
      </c>
      <c r="B107" s="106"/>
      <c r="C107" s="90" t="s">
        <v>535</v>
      </c>
      <c r="D107" s="91" t="s">
        <v>71</v>
      </c>
      <c r="E107" s="101">
        <v>9632.7000000000007</v>
      </c>
      <c r="F107" s="93"/>
      <c r="G107" s="94"/>
      <c r="H107" s="95"/>
      <c r="I107" s="95"/>
      <c r="J107" s="95"/>
      <c r="K107" s="95"/>
      <c r="L107" s="95"/>
      <c r="M107" s="95"/>
    </row>
    <row r="108" spans="1:13" ht="13.5" customHeight="1">
      <c r="A108" s="88"/>
      <c r="B108" s="89" t="s">
        <v>122</v>
      </c>
      <c r="C108" s="110" t="s">
        <v>531</v>
      </c>
      <c r="D108" s="91" t="s">
        <v>73</v>
      </c>
      <c r="E108" s="101" t="s">
        <v>73</v>
      </c>
      <c r="F108" s="93" t="s">
        <v>73</v>
      </c>
      <c r="G108" s="94" t="s">
        <v>73</v>
      </c>
      <c r="H108" s="95"/>
      <c r="I108" s="95"/>
      <c r="J108" s="95"/>
      <c r="K108" s="95"/>
    </row>
    <row r="109" spans="1:13" ht="15">
      <c r="A109" s="88">
        <f>A107+1</f>
        <v>79</v>
      </c>
      <c r="B109" s="104"/>
      <c r="C109" s="90" t="s">
        <v>527</v>
      </c>
      <c r="D109" s="98" t="s">
        <v>71</v>
      </c>
      <c r="E109" s="101">
        <v>2265</v>
      </c>
      <c r="F109" s="93"/>
      <c r="G109" s="94"/>
      <c r="H109" s="95"/>
      <c r="I109" s="95"/>
      <c r="J109" s="95"/>
      <c r="K109" s="95"/>
    </row>
    <row r="110" spans="1:13" ht="15">
      <c r="A110" s="96">
        <f>A109+1</f>
        <v>80</v>
      </c>
      <c r="B110" s="106"/>
      <c r="C110" s="90" t="s">
        <v>528</v>
      </c>
      <c r="D110" s="98" t="s">
        <v>71</v>
      </c>
      <c r="E110" s="268">
        <v>950</v>
      </c>
      <c r="F110" s="93"/>
      <c r="G110" s="94"/>
      <c r="H110" s="95"/>
      <c r="I110" s="95"/>
      <c r="J110" s="95"/>
      <c r="K110" s="95"/>
    </row>
    <row r="111" spans="1:13" ht="15">
      <c r="A111" s="96">
        <f t="shared" ref="A111:A112" si="3">A110+1</f>
        <v>81</v>
      </c>
      <c r="B111" s="106"/>
      <c r="C111" s="90" t="s">
        <v>529</v>
      </c>
      <c r="D111" s="98" t="s">
        <v>71</v>
      </c>
      <c r="E111" s="268">
        <v>394</v>
      </c>
      <c r="F111" s="93"/>
      <c r="G111" s="94"/>
      <c r="H111" s="95"/>
      <c r="I111" s="95"/>
      <c r="J111" s="95"/>
      <c r="K111" s="95"/>
    </row>
    <row r="112" spans="1:13" ht="15">
      <c r="A112" s="96">
        <f t="shared" si="3"/>
        <v>82</v>
      </c>
      <c r="B112" s="104"/>
      <c r="C112" s="90" t="s">
        <v>530</v>
      </c>
      <c r="D112" s="98" t="s">
        <v>71</v>
      </c>
      <c r="E112" s="101">
        <v>641</v>
      </c>
      <c r="F112" s="93"/>
      <c r="G112" s="94"/>
      <c r="H112" s="95"/>
      <c r="I112" s="95"/>
      <c r="J112" s="95"/>
      <c r="K112" s="95"/>
    </row>
    <row r="113" spans="1:13" ht="13.5" customHeight="1">
      <c r="A113" s="40"/>
      <c r="B113" s="37" t="s">
        <v>291</v>
      </c>
      <c r="C113" s="36" t="s">
        <v>256</v>
      </c>
      <c r="D113" s="37" t="s">
        <v>73</v>
      </c>
      <c r="E113" s="82" t="s">
        <v>73</v>
      </c>
      <c r="F113" s="34" t="s">
        <v>73</v>
      </c>
      <c r="G113" s="32" t="s">
        <v>73</v>
      </c>
      <c r="H113" s="95"/>
      <c r="I113" s="95"/>
      <c r="J113" s="95"/>
      <c r="K113" s="95"/>
    </row>
    <row r="114" spans="1:13" ht="25.5">
      <c r="A114" s="88">
        <f>A112+1</f>
        <v>83</v>
      </c>
      <c r="B114" s="104"/>
      <c r="C114" s="90" t="s">
        <v>545</v>
      </c>
      <c r="D114" s="98" t="s">
        <v>71</v>
      </c>
      <c r="E114" s="92">
        <v>430</v>
      </c>
      <c r="F114" s="93"/>
      <c r="G114" s="94"/>
      <c r="H114" s="95"/>
      <c r="I114" s="95"/>
      <c r="J114" s="95"/>
      <c r="K114" s="95"/>
    </row>
    <row r="115" spans="1:13" ht="15">
      <c r="A115" s="40"/>
      <c r="B115" s="37" t="s">
        <v>257</v>
      </c>
      <c r="C115" s="36" t="s">
        <v>258</v>
      </c>
      <c r="D115" s="37" t="s">
        <v>73</v>
      </c>
      <c r="E115" s="82" t="s">
        <v>73</v>
      </c>
      <c r="F115" s="34" t="s">
        <v>73</v>
      </c>
      <c r="G115" s="32" t="s">
        <v>73</v>
      </c>
      <c r="H115" s="95"/>
      <c r="I115" s="95"/>
      <c r="J115" s="95"/>
      <c r="K115" s="95"/>
    </row>
    <row r="116" spans="1:13" ht="15">
      <c r="A116" s="96">
        <f>A114+1</f>
        <v>84</v>
      </c>
      <c r="B116" s="98"/>
      <c r="C116" s="90" t="s">
        <v>259</v>
      </c>
      <c r="D116" s="98" t="s">
        <v>71</v>
      </c>
      <c r="E116" s="101">
        <v>25485</v>
      </c>
      <c r="F116" s="93"/>
      <c r="G116" s="94"/>
      <c r="H116" s="95"/>
      <c r="I116" s="95"/>
      <c r="J116" s="95"/>
      <c r="K116" s="95"/>
    </row>
    <row r="117" spans="1:13" s="42" customFormat="1" ht="15">
      <c r="A117" s="96">
        <f>A116+1</f>
        <v>85</v>
      </c>
      <c r="B117" s="98"/>
      <c r="C117" s="90" t="s">
        <v>517</v>
      </c>
      <c r="D117" s="91" t="s">
        <v>71</v>
      </c>
      <c r="E117" s="101">
        <v>11322</v>
      </c>
      <c r="F117" s="93"/>
      <c r="G117" s="94"/>
      <c r="H117" s="95"/>
      <c r="I117" s="95"/>
      <c r="J117" s="95"/>
      <c r="K117" s="95"/>
      <c r="L117" s="95"/>
      <c r="M117" s="95"/>
    </row>
    <row r="118" spans="1:13" s="42" customFormat="1" ht="15">
      <c r="A118" s="96">
        <f>A117+1</f>
        <v>86</v>
      </c>
      <c r="B118" s="98"/>
      <c r="C118" s="90" t="s">
        <v>536</v>
      </c>
      <c r="D118" s="91" t="s">
        <v>71</v>
      </c>
      <c r="E118" s="101">
        <v>9174</v>
      </c>
      <c r="F118" s="93"/>
      <c r="G118" s="94"/>
      <c r="H118" s="95"/>
      <c r="I118" s="95"/>
      <c r="J118" s="95"/>
      <c r="K118" s="95"/>
      <c r="L118" s="95"/>
      <c r="M118" s="95"/>
    </row>
    <row r="119" spans="1:13" ht="13.5" customHeight="1">
      <c r="A119" s="40"/>
      <c r="B119" s="37" t="s">
        <v>123</v>
      </c>
      <c r="C119" s="38" t="s">
        <v>124</v>
      </c>
      <c r="D119" s="39" t="s">
        <v>73</v>
      </c>
      <c r="E119" s="82" t="s">
        <v>73</v>
      </c>
      <c r="F119" s="34" t="s">
        <v>73</v>
      </c>
      <c r="G119" s="32" t="s">
        <v>73</v>
      </c>
      <c r="H119" s="95"/>
      <c r="I119" s="95"/>
      <c r="J119" s="95"/>
      <c r="K119" s="95"/>
    </row>
    <row r="120" spans="1:13" ht="13.5" customHeight="1">
      <c r="A120" s="88">
        <f>A118+1</f>
        <v>87</v>
      </c>
      <c r="B120" s="104"/>
      <c r="C120" s="110" t="s">
        <v>518</v>
      </c>
      <c r="D120" s="91" t="s">
        <v>71</v>
      </c>
      <c r="E120" s="101">
        <v>33708</v>
      </c>
      <c r="F120" s="93"/>
      <c r="G120" s="94"/>
      <c r="H120" s="95"/>
      <c r="I120" s="95"/>
      <c r="J120" s="95"/>
      <c r="K120" s="95"/>
    </row>
    <row r="121" spans="1:13" s="42" customFormat="1" ht="13.5" customHeight="1">
      <c r="A121" s="96">
        <f>A120+1</f>
        <v>88</v>
      </c>
      <c r="B121" s="106"/>
      <c r="C121" s="110" t="s">
        <v>519</v>
      </c>
      <c r="D121" s="91" t="s">
        <v>71</v>
      </c>
      <c r="E121" s="268">
        <v>34818</v>
      </c>
      <c r="F121" s="99"/>
      <c r="G121" s="94"/>
      <c r="H121" s="95"/>
      <c r="I121" s="95"/>
      <c r="J121" s="95"/>
      <c r="K121" s="95"/>
      <c r="L121" s="95"/>
      <c r="M121" s="95"/>
    </row>
    <row r="122" spans="1:13" s="42" customFormat="1" ht="13.5" customHeight="1">
      <c r="A122" s="96">
        <f>A121+1</f>
        <v>89</v>
      </c>
      <c r="B122" s="106"/>
      <c r="C122" s="110" t="s">
        <v>520</v>
      </c>
      <c r="D122" s="91" t="s">
        <v>71</v>
      </c>
      <c r="E122" s="268">
        <v>44691</v>
      </c>
      <c r="F122" s="99"/>
      <c r="G122" s="94"/>
      <c r="H122" s="95"/>
      <c r="I122" s="95"/>
      <c r="J122" s="95"/>
      <c r="K122" s="95"/>
      <c r="L122" s="95"/>
      <c r="M122" s="95"/>
    </row>
    <row r="123" spans="1:13" ht="13.5" customHeight="1">
      <c r="A123" s="40"/>
      <c r="B123" s="37" t="s">
        <v>260</v>
      </c>
      <c r="C123" s="38" t="s">
        <v>262</v>
      </c>
      <c r="D123" s="39" t="s">
        <v>73</v>
      </c>
      <c r="E123" s="82" t="s">
        <v>73</v>
      </c>
      <c r="F123" s="34" t="s">
        <v>73</v>
      </c>
      <c r="G123" s="32" t="s">
        <v>73</v>
      </c>
      <c r="H123" s="95"/>
      <c r="I123" s="95"/>
      <c r="J123" s="95"/>
      <c r="K123" s="95"/>
    </row>
    <row r="124" spans="1:13" ht="13.5" customHeight="1">
      <c r="A124" s="88">
        <f>A122+1</f>
        <v>90</v>
      </c>
      <c r="B124" s="104"/>
      <c r="C124" s="90" t="s">
        <v>261</v>
      </c>
      <c r="D124" s="91" t="s">
        <v>71</v>
      </c>
      <c r="E124" s="101">
        <v>119785</v>
      </c>
      <c r="F124" s="93"/>
      <c r="G124" s="94"/>
      <c r="H124" s="95"/>
      <c r="I124" s="95"/>
      <c r="J124" s="95"/>
      <c r="K124" s="95"/>
    </row>
    <row r="125" spans="1:13" ht="15">
      <c r="A125" s="40"/>
      <c r="B125" s="37" t="s">
        <v>125</v>
      </c>
      <c r="C125" s="41" t="s">
        <v>263</v>
      </c>
      <c r="D125" s="39" t="s">
        <v>73</v>
      </c>
      <c r="E125" s="82" t="s">
        <v>73</v>
      </c>
      <c r="F125" s="34" t="s">
        <v>73</v>
      </c>
      <c r="G125" s="32" t="s">
        <v>73</v>
      </c>
      <c r="H125" s="95"/>
      <c r="I125" s="95"/>
      <c r="J125" s="95"/>
      <c r="K125" s="95"/>
    </row>
    <row r="126" spans="1:13" ht="22.5" customHeight="1">
      <c r="A126" s="88">
        <f>A124+1</f>
        <v>91</v>
      </c>
      <c r="B126" s="104"/>
      <c r="C126" s="90" t="s">
        <v>537</v>
      </c>
      <c r="D126" s="98" t="s">
        <v>71</v>
      </c>
      <c r="E126" s="92">
        <v>2988</v>
      </c>
      <c r="F126" s="93"/>
      <c r="G126" s="94"/>
      <c r="H126" s="95"/>
      <c r="I126" s="95"/>
      <c r="J126" s="95"/>
      <c r="K126" s="95"/>
    </row>
    <row r="127" spans="1:13" ht="22.5" customHeight="1">
      <c r="A127" s="96">
        <f>A126+1</f>
        <v>92</v>
      </c>
      <c r="B127" s="106"/>
      <c r="C127" s="90" t="s">
        <v>538</v>
      </c>
      <c r="D127" s="98" t="s">
        <v>71</v>
      </c>
      <c r="E127" s="92">
        <v>119.52</v>
      </c>
      <c r="F127" s="93"/>
      <c r="G127" s="94"/>
      <c r="H127" s="95"/>
      <c r="I127" s="95"/>
      <c r="J127" s="95"/>
      <c r="K127" s="95"/>
    </row>
    <row r="128" spans="1:13" ht="25.5" customHeight="1">
      <c r="A128" s="96">
        <f t="shared" ref="A128:A134" si="4">A127+1</f>
        <v>93</v>
      </c>
      <c r="B128" s="106"/>
      <c r="C128" s="90" t="s">
        <v>539</v>
      </c>
      <c r="D128" s="98" t="s">
        <v>71</v>
      </c>
      <c r="E128" s="92">
        <v>7135</v>
      </c>
      <c r="F128" s="93"/>
      <c r="G128" s="94"/>
      <c r="H128" s="95"/>
      <c r="I128" s="95"/>
      <c r="J128" s="95"/>
      <c r="K128" s="95"/>
    </row>
    <row r="129" spans="1:13" ht="27" customHeight="1">
      <c r="A129" s="96">
        <f t="shared" si="4"/>
        <v>94</v>
      </c>
      <c r="B129" s="106"/>
      <c r="C129" s="90" t="s">
        <v>540</v>
      </c>
      <c r="D129" s="98" t="s">
        <v>71</v>
      </c>
      <c r="E129" s="92">
        <v>6340</v>
      </c>
      <c r="F129" s="93"/>
      <c r="G129" s="94"/>
      <c r="H129" s="95"/>
      <c r="I129" s="95"/>
      <c r="J129" s="95"/>
      <c r="K129" s="95"/>
    </row>
    <row r="130" spans="1:13" s="42" customFormat="1" ht="27" customHeight="1">
      <c r="A130" s="96">
        <f t="shared" si="4"/>
        <v>95</v>
      </c>
      <c r="B130" s="106"/>
      <c r="C130" s="90" t="s">
        <v>546</v>
      </c>
      <c r="D130" s="98" t="s">
        <v>71</v>
      </c>
      <c r="E130" s="92">
        <v>453</v>
      </c>
      <c r="F130" s="93"/>
      <c r="G130" s="94"/>
      <c r="H130" s="95"/>
      <c r="I130" s="95"/>
      <c r="J130" s="95"/>
      <c r="K130" s="95"/>
      <c r="L130" s="95"/>
      <c r="M130" s="95"/>
    </row>
    <row r="131" spans="1:13" ht="26.25" customHeight="1">
      <c r="A131" s="96">
        <f t="shared" si="4"/>
        <v>96</v>
      </c>
      <c r="B131" s="104"/>
      <c r="C131" s="90" t="s">
        <v>541</v>
      </c>
      <c r="D131" s="98" t="s">
        <v>71</v>
      </c>
      <c r="E131" s="92">
        <v>144</v>
      </c>
      <c r="F131" s="93"/>
      <c r="G131" s="94"/>
      <c r="H131" s="95"/>
      <c r="I131" s="95"/>
      <c r="J131" s="95"/>
      <c r="K131" s="95"/>
    </row>
    <row r="132" spans="1:13" ht="28.5" customHeight="1">
      <c r="A132" s="96">
        <f t="shared" si="4"/>
        <v>97</v>
      </c>
      <c r="B132" s="106"/>
      <c r="C132" s="90" t="s">
        <v>542</v>
      </c>
      <c r="D132" s="98" t="s">
        <v>71</v>
      </c>
      <c r="E132" s="92">
        <v>341</v>
      </c>
      <c r="F132" s="93"/>
      <c r="G132" s="94"/>
      <c r="H132" s="95"/>
      <c r="I132" s="95"/>
      <c r="J132" s="95"/>
      <c r="K132" s="95"/>
    </row>
    <row r="133" spans="1:13" ht="26.25" customHeight="1">
      <c r="A133" s="96">
        <f t="shared" si="4"/>
        <v>98</v>
      </c>
      <c r="B133" s="106"/>
      <c r="C133" s="90" t="s">
        <v>264</v>
      </c>
      <c r="D133" s="98" t="s">
        <v>71</v>
      </c>
      <c r="E133" s="92">
        <v>170.5</v>
      </c>
      <c r="F133" s="93"/>
      <c r="G133" s="94"/>
      <c r="H133" s="95"/>
      <c r="I133" s="95"/>
      <c r="J133" s="95"/>
      <c r="K133" s="95"/>
    </row>
    <row r="134" spans="1:13" ht="24.75" customHeight="1">
      <c r="A134" s="96">
        <f t="shared" si="4"/>
        <v>99</v>
      </c>
      <c r="B134" s="106"/>
      <c r="C134" s="90" t="s">
        <v>543</v>
      </c>
      <c r="D134" s="98" t="s">
        <v>71</v>
      </c>
      <c r="E134" s="92">
        <v>341</v>
      </c>
      <c r="F134" s="93"/>
      <c r="G134" s="94"/>
      <c r="H134" s="95"/>
      <c r="I134" s="95"/>
      <c r="J134" s="95"/>
      <c r="K134" s="95"/>
    </row>
    <row r="135" spans="1:13" ht="13.5" customHeight="1">
      <c r="A135" s="40"/>
      <c r="B135" s="37" t="s">
        <v>126</v>
      </c>
      <c r="C135" s="38" t="s">
        <v>127</v>
      </c>
      <c r="D135" s="39" t="s">
        <v>73</v>
      </c>
      <c r="E135" s="82" t="s">
        <v>73</v>
      </c>
      <c r="F135" s="34" t="s">
        <v>73</v>
      </c>
      <c r="G135" s="32" t="s">
        <v>73</v>
      </c>
      <c r="H135" s="95"/>
      <c r="I135" s="95"/>
      <c r="J135" s="95"/>
      <c r="K135" s="95"/>
    </row>
    <row r="136" spans="1:13" ht="13.5" customHeight="1">
      <c r="A136" s="88">
        <f>A134+1</f>
        <v>100</v>
      </c>
      <c r="B136" s="104"/>
      <c r="C136" s="110" t="s">
        <v>516</v>
      </c>
      <c r="D136" s="91" t="s">
        <v>71</v>
      </c>
      <c r="E136" s="101">
        <v>504</v>
      </c>
      <c r="F136" s="93"/>
      <c r="G136" s="94"/>
      <c r="H136" s="95"/>
      <c r="I136" s="95"/>
      <c r="J136" s="95"/>
      <c r="K136" s="95"/>
    </row>
    <row r="137" spans="1:13" ht="13.5" customHeight="1">
      <c r="A137" s="52"/>
      <c r="B137" s="53" t="s">
        <v>128</v>
      </c>
      <c r="C137" s="62" t="s">
        <v>129</v>
      </c>
      <c r="D137" s="55" t="s">
        <v>73</v>
      </c>
      <c r="E137" s="83" t="s">
        <v>73</v>
      </c>
      <c r="F137" s="56" t="s">
        <v>73</v>
      </c>
      <c r="G137" s="51"/>
      <c r="H137" s="95"/>
      <c r="I137" s="95"/>
      <c r="J137" s="95"/>
      <c r="K137" s="95"/>
    </row>
    <row r="138" spans="1:13" ht="13.5" customHeight="1">
      <c r="A138" s="40"/>
      <c r="B138" s="37" t="s">
        <v>130</v>
      </c>
      <c r="C138" s="41" t="s">
        <v>131</v>
      </c>
      <c r="D138" s="39" t="s">
        <v>73</v>
      </c>
      <c r="E138" s="82" t="s">
        <v>73</v>
      </c>
      <c r="F138" s="34" t="s">
        <v>73</v>
      </c>
      <c r="G138" s="32" t="s">
        <v>73</v>
      </c>
      <c r="H138" s="95"/>
      <c r="I138" s="95"/>
      <c r="J138" s="95"/>
      <c r="K138" s="95"/>
    </row>
    <row r="139" spans="1:13" ht="13.5" customHeight="1">
      <c r="A139" s="88">
        <f>A136+1</f>
        <v>101</v>
      </c>
      <c r="B139" s="104"/>
      <c r="C139" s="100" t="s">
        <v>132</v>
      </c>
      <c r="D139" s="91" t="s">
        <v>71</v>
      </c>
      <c r="E139" s="101">
        <v>152699</v>
      </c>
      <c r="F139" s="93"/>
      <c r="G139" s="94"/>
      <c r="H139" s="95"/>
      <c r="I139" s="95"/>
      <c r="J139" s="95"/>
      <c r="K139" s="95"/>
    </row>
    <row r="140" spans="1:13" ht="13.5" customHeight="1">
      <c r="A140" s="88">
        <f t="shared" ref="A140:A163" si="5">A139+1</f>
        <v>102</v>
      </c>
      <c r="B140" s="104"/>
      <c r="C140" s="100" t="s">
        <v>133</v>
      </c>
      <c r="D140" s="91" t="s">
        <v>71</v>
      </c>
      <c r="E140" s="101">
        <v>15100</v>
      </c>
      <c r="F140" s="93"/>
      <c r="G140" s="94"/>
      <c r="H140" s="95"/>
      <c r="I140" s="95"/>
      <c r="J140" s="95"/>
      <c r="K140" s="95"/>
    </row>
    <row r="141" spans="1:13" ht="13.5" customHeight="1">
      <c r="A141" s="40"/>
      <c r="B141" s="37" t="s">
        <v>265</v>
      </c>
      <c r="C141" s="41" t="s">
        <v>134</v>
      </c>
      <c r="D141" s="39" t="s">
        <v>73</v>
      </c>
      <c r="E141" s="82" t="s">
        <v>73</v>
      </c>
      <c r="F141" s="34" t="s">
        <v>73</v>
      </c>
      <c r="G141" s="32" t="s">
        <v>73</v>
      </c>
      <c r="H141" s="95"/>
      <c r="I141" s="95"/>
      <c r="J141" s="95"/>
      <c r="K141" s="95"/>
    </row>
    <row r="142" spans="1:13" ht="13.5" customHeight="1">
      <c r="A142" s="88">
        <f>A140+1</f>
        <v>103</v>
      </c>
      <c r="B142" s="104"/>
      <c r="C142" s="100" t="s">
        <v>266</v>
      </c>
      <c r="D142" s="91" t="s">
        <v>71</v>
      </c>
      <c r="E142" s="101">
        <v>1735</v>
      </c>
      <c r="F142" s="93"/>
      <c r="G142" s="94"/>
      <c r="H142" s="95"/>
      <c r="I142" s="95"/>
      <c r="J142" s="95"/>
      <c r="K142" s="95"/>
    </row>
    <row r="143" spans="1:13" ht="25.5">
      <c r="A143" s="40"/>
      <c r="B143" s="37" t="s">
        <v>135</v>
      </c>
      <c r="C143" s="41" t="s">
        <v>548</v>
      </c>
      <c r="D143" s="39" t="s">
        <v>73</v>
      </c>
      <c r="E143" s="82" t="s">
        <v>73</v>
      </c>
      <c r="F143" s="34" t="s">
        <v>73</v>
      </c>
      <c r="G143" s="32" t="s">
        <v>73</v>
      </c>
      <c r="H143" s="95"/>
      <c r="I143" s="95"/>
      <c r="J143" s="95"/>
      <c r="K143" s="95"/>
    </row>
    <row r="144" spans="1:13" ht="13.5" customHeight="1">
      <c r="A144" s="88">
        <f>A142+1</f>
        <v>104</v>
      </c>
      <c r="B144" s="104"/>
      <c r="C144" s="110" t="s">
        <v>267</v>
      </c>
      <c r="D144" s="91" t="s">
        <v>71</v>
      </c>
      <c r="E144" s="101">
        <v>51340</v>
      </c>
      <c r="F144" s="93"/>
      <c r="G144" s="94"/>
      <c r="H144" s="95"/>
      <c r="I144" s="95"/>
      <c r="J144" s="95"/>
      <c r="K144" s="95"/>
    </row>
    <row r="145" spans="1:13" ht="13.5" customHeight="1">
      <c r="A145" s="88">
        <f t="shared" si="5"/>
        <v>105</v>
      </c>
      <c r="B145" s="104"/>
      <c r="C145" s="110" t="s">
        <v>107</v>
      </c>
      <c r="D145" s="91" t="s">
        <v>71</v>
      </c>
      <c r="E145" s="101">
        <v>1793</v>
      </c>
      <c r="F145" s="93"/>
      <c r="G145" s="94"/>
      <c r="H145" s="95"/>
      <c r="I145" s="95"/>
      <c r="J145" s="95"/>
      <c r="K145" s="95"/>
    </row>
    <row r="146" spans="1:13" ht="13.5" customHeight="1">
      <c r="A146" s="52"/>
      <c r="B146" s="53" t="s">
        <v>136</v>
      </c>
      <c r="C146" s="62" t="s">
        <v>137</v>
      </c>
      <c r="D146" s="55" t="s">
        <v>73</v>
      </c>
      <c r="E146" s="83" t="s">
        <v>73</v>
      </c>
      <c r="F146" s="56" t="s">
        <v>73</v>
      </c>
      <c r="G146" s="51"/>
      <c r="H146" s="95"/>
      <c r="I146" s="95"/>
      <c r="J146" s="95"/>
      <c r="K146" s="95"/>
    </row>
    <row r="147" spans="1:13" ht="13.5" customHeight="1">
      <c r="A147" s="40"/>
      <c r="B147" s="37" t="s">
        <v>138</v>
      </c>
      <c r="C147" s="41" t="s">
        <v>139</v>
      </c>
      <c r="D147" s="39" t="s">
        <v>73</v>
      </c>
      <c r="E147" s="82" t="s">
        <v>73</v>
      </c>
      <c r="F147" s="34" t="s">
        <v>73</v>
      </c>
      <c r="G147" s="32" t="s">
        <v>73</v>
      </c>
      <c r="H147" s="95"/>
      <c r="I147" s="95"/>
      <c r="J147" s="95"/>
      <c r="K147" s="95"/>
    </row>
    <row r="148" spans="1:13" ht="24.75" customHeight="1">
      <c r="A148" s="88">
        <f>A145+1</f>
        <v>106</v>
      </c>
      <c r="B148" s="110"/>
      <c r="C148" s="110" t="s">
        <v>653</v>
      </c>
      <c r="D148" s="279" t="s">
        <v>71</v>
      </c>
      <c r="E148" s="280">
        <v>3743.16</v>
      </c>
      <c r="F148" s="93"/>
      <c r="G148" s="94"/>
      <c r="H148" s="95"/>
      <c r="I148" s="95"/>
      <c r="J148" s="95"/>
      <c r="K148" s="95"/>
    </row>
    <row r="149" spans="1:13" ht="24.75" customHeight="1">
      <c r="A149" s="88">
        <f t="shared" si="5"/>
        <v>107</v>
      </c>
      <c r="B149" s="110"/>
      <c r="C149" s="110" t="s">
        <v>654</v>
      </c>
      <c r="D149" s="279" t="s">
        <v>71</v>
      </c>
      <c r="E149" s="280">
        <v>1374.39</v>
      </c>
      <c r="F149" s="93"/>
      <c r="G149" s="94"/>
      <c r="H149" s="95"/>
      <c r="I149" s="95"/>
      <c r="J149" s="95"/>
      <c r="K149" s="95"/>
    </row>
    <row r="150" spans="1:13" ht="22.5" customHeight="1">
      <c r="A150" s="88">
        <f t="shared" si="5"/>
        <v>108</v>
      </c>
      <c r="B150" s="110"/>
      <c r="C150" s="110" t="s">
        <v>655</v>
      </c>
      <c r="D150" s="279" t="s">
        <v>71</v>
      </c>
      <c r="E150" s="280">
        <v>1138.73</v>
      </c>
      <c r="F150" s="93"/>
      <c r="G150" s="94"/>
      <c r="H150" s="95"/>
      <c r="I150" s="95"/>
      <c r="J150" s="95"/>
      <c r="K150" s="95"/>
    </row>
    <row r="151" spans="1:13" s="209" customFormat="1" ht="26.25" customHeight="1">
      <c r="A151" s="88">
        <f t="shared" si="5"/>
        <v>109</v>
      </c>
      <c r="B151" s="110"/>
      <c r="C151" s="110" t="s">
        <v>656</v>
      </c>
      <c r="D151" s="279" t="s">
        <v>71</v>
      </c>
      <c r="E151" s="280">
        <v>883.3</v>
      </c>
      <c r="F151" s="93"/>
      <c r="G151" s="94"/>
      <c r="H151" s="95"/>
      <c r="I151" s="95"/>
      <c r="J151" s="95"/>
      <c r="K151" s="95"/>
      <c r="L151" s="95"/>
      <c r="M151" s="95"/>
    </row>
    <row r="152" spans="1:13" ht="25.5" customHeight="1">
      <c r="A152" s="88">
        <f t="shared" si="5"/>
        <v>110</v>
      </c>
      <c r="B152" s="110"/>
      <c r="C152" s="110" t="s">
        <v>657</v>
      </c>
      <c r="D152" s="279" t="s">
        <v>71</v>
      </c>
      <c r="E152" s="280">
        <v>189</v>
      </c>
      <c r="F152" s="93"/>
      <c r="G152" s="94"/>
      <c r="H152" s="95"/>
      <c r="I152" s="95"/>
      <c r="J152" s="95"/>
      <c r="K152" s="95"/>
    </row>
    <row r="153" spans="1:13" ht="13.5" customHeight="1">
      <c r="A153" s="88">
        <f t="shared" si="5"/>
        <v>111</v>
      </c>
      <c r="B153" s="110"/>
      <c r="C153" s="110" t="s">
        <v>658</v>
      </c>
      <c r="D153" s="279" t="s">
        <v>71</v>
      </c>
      <c r="E153" s="280">
        <v>34.200000000000003</v>
      </c>
      <c r="F153" s="93"/>
      <c r="G153" s="94"/>
      <c r="H153" s="95"/>
      <c r="I153" s="95"/>
      <c r="J153" s="95"/>
      <c r="K153" s="95"/>
    </row>
    <row r="154" spans="1:13" ht="13.5" customHeight="1">
      <c r="A154" s="88">
        <f t="shared" si="5"/>
        <v>112</v>
      </c>
      <c r="B154" s="110"/>
      <c r="C154" s="278" t="s">
        <v>659</v>
      </c>
      <c r="D154" s="279" t="s">
        <v>93</v>
      </c>
      <c r="E154" s="280">
        <v>2048</v>
      </c>
      <c r="F154" s="93"/>
      <c r="G154" s="94"/>
      <c r="H154" s="95"/>
      <c r="I154" s="95"/>
      <c r="J154" s="95"/>
      <c r="K154" s="95"/>
    </row>
    <row r="155" spans="1:13" ht="13.5" customHeight="1">
      <c r="A155" s="40"/>
      <c r="B155" s="37" t="s">
        <v>140</v>
      </c>
      <c r="C155" s="41" t="s">
        <v>141</v>
      </c>
      <c r="D155" s="39" t="s">
        <v>73</v>
      </c>
      <c r="E155" s="82" t="s">
        <v>73</v>
      </c>
      <c r="F155" s="34" t="s">
        <v>73</v>
      </c>
      <c r="G155" s="32" t="s">
        <v>73</v>
      </c>
      <c r="H155" s="95"/>
      <c r="I155" s="95"/>
      <c r="J155" s="95"/>
      <c r="K155" s="95"/>
    </row>
    <row r="156" spans="1:13" ht="13.5" customHeight="1">
      <c r="A156" s="88">
        <f>A154+1</f>
        <v>113</v>
      </c>
      <c r="B156" s="104"/>
      <c r="C156" s="278" t="s">
        <v>660</v>
      </c>
      <c r="D156" s="279" t="s">
        <v>72</v>
      </c>
      <c r="E156" s="280">
        <v>456</v>
      </c>
      <c r="F156" s="281"/>
      <c r="G156" s="94"/>
      <c r="H156" s="95"/>
      <c r="I156" s="95"/>
      <c r="J156" s="95"/>
      <c r="K156" s="95"/>
    </row>
    <row r="157" spans="1:13" ht="13.5" customHeight="1">
      <c r="A157" s="88">
        <f t="shared" si="5"/>
        <v>114</v>
      </c>
      <c r="B157" s="104"/>
      <c r="C157" s="278" t="s">
        <v>661</v>
      </c>
      <c r="D157" s="279" t="s">
        <v>72</v>
      </c>
      <c r="E157" s="280">
        <v>98</v>
      </c>
      <c r="F157" s="281"/>
      <c r="G157" s="94"/>
      <c r="H157" s="95"/>
      <c r="I157" s="95"/>
      <c r="J157" s="95"/>
      <c r="K157" s="95"/>
    </row>
    <row r="158" spans="1:13" ht="13.5" customHeight="1">
      <c r="A158" s="88">
        <f t="shared" si="5"/>
        <v>115</v>
      </c>
      <c r="B158" s="104"/>
      <c r="C158" s="278" t="s">
        <v>662</v>
      </c>
      <c r="D158" s="279" t="s">
        <v>72</v>
      </c>
      <c r="E158" s="280">
        <v>23</v>
      </c>
      <c r="F158" s="281"/>
      <c r="G158" s="94"/>
      <c r="H158" s="95"/>
      <c r="I158" s="95"/>
      <c r="J158" s="95"/>
      <c r="K158" s="95"/>
    </row>
    <row r="159" spans="1:13" ht="24" customHeight="1">
      <c r="A159" s="88">
        <f t="shared" si="5"/>
        <v>116</v>
      </c>
      <c r="B159" s="104"/>
      <c r="C159" s="278" t="s">
        <v>663</v>
      </c>
      <c r="D159" s="279" t="s">
        <v>72</v>
      </c>
      <c r="E159" s="280">
        <v>553</v>
      </c>
      <c r="F159" s="281"/>
      <c r="G159" s="94"/>
      <c r="H159" s="95"/>
      <c r="I159" s="95"/>
      <c r="J159" s="95"/>
      <c r="K159" s="95"/>
    </row>
    <row r="160" spans="1:13" ht="13.5" customHeight="1">
      <c r="A160" s="88">
        <f t="shared" si="5"/>
        <v>117</v>
      </c>
      <c r="B160" s="104"/>
      <c r="C160" s="278" t="s">
        <v>664</v>
      </c>
      <c r="D160" s="279" t="s">
        <v>72</v>
      </c>
      <c r="E160" s="280">
        <v>34</v>
      </c>
      <c r="F160" s="281"/>
      <c r="G160" s="94"/>
      <c r="H160" s="95"/>
      <c r="I160" s="95"/>
      <c r="J160" s="95"/>
      <c r="K160" s="95"/>
    </row>
    <row r="161" spans="1:13" ht="13.5" customHeight="1">
      <c r="A161" s="88">
        <f t="shared" si="5"/>
        <v>118</v>
      </c>
      <c r="B161" s="104"/>
      <c r="C161" s="295" t="s">
        <v>682</v>
      </c>
      <c r="D161" s="279" t="s">
        <v>93</v>
      </c>
      <c r="E161" s="280">
        <v>10</v>
      </c>
      <c r="F161" s="281"/>
      <c r="G161" s="94"/>
      <c r="H161" s="95"/>
      <c r="I161" s="95"/>
      <c r="J161" s="95"/>
      <c r="K161" s="95"/>
    </row>
    <row r="162" spans="1:13" ht="13.5" customHeight="1">
      <c r="A162" s="88">
        <f t="shared" si="5"/>
        <v>119</v>
      </c>
      <c r="B162" s="104"/>
      <c r="C162" s="295" t="s">
        <v>683</v>
      </c>
      <c r="D162" s="279" t="s">
        <v>93</v>
      </c>
      <c r="E162" s="300">
        <v>12</v>
      </c>
      <c r="F162" s="281"/>
      <c r="G162" s="94"/>
      <c r="H162" s="95"/>
      <c r="I162" s="95"/>
      <c r="J162" s="95"/>
      <c r="K162" s="95"/>
    </row>
    <row r="163" spans="1:13" ht="13.5" customHeight="1">
      <c r="A163" s="88">
        <f t="shared" si="5"/>
        <v>120</v>
      </c>
      <c r="B163" s="104"/>
      <c r="C163" s="295" t="s">
        <v>684</v>
      </c>
      <c r="D163" s="279" t="s">
        <v>93</v>
      </c>
      <c r="E163" s="280">
        <v>30</v>
      </c>
      <c r="F163" s="281"/>
      <c r="G163" s="94"/>
      <c r="H163" s="95"/>
      <c r="I163" s="95"/>
      <c r="J163" s="95"/>
      <c r="K163" s="95"/>
    </row>
    <row r="164" spans="1:13" ht="13.5" customHeight="1">
      <c r="A164" s="309">
        <f>A163+1</f>
        <v>121</v>
      </c>
      <c r="B164" s="310" t="s">
        <v>268</v>
      </c>
      <c r="C164" s="311" t="s">
        <v>269</v>
      </c>
      <c r="D164" s="310" t="s">
        <v>93</v>
      </c>
      <c r="E164" s="312">
        <v>255</v>
      </c>
      <c r="F164" s="313"/>
      <c r="G164" s="314"/>
      <c r="H164" s="95"/>
      <c r="I164" s="95"/>
      <c r="J164" s="95"/>
      <c r="K164" s="95"/>
    </row>
    <row r="165" spans="1:13" ht="13.5" customHeight="1">
      <c r="A165" s="40"/>
      <c r="B165" s="37" t="s">
        <v>142</v>
      </c>
      <c r="C165" s="41" t="s">
        <v>143</v>
      </c>
      <c r="D165" s="39" t="s">
        <v>73</v>
      </c>
      <c r="E165" s="82" t="s">
        <v>73</v>
      </c>
      <c r="F165" s="34" t="s">
        <v>73</v>
      </c>
      <c r="G165" s="32" t="s">
        <v>73</v>
      </c>
      <c r="H165" s="95"/>
      <c r="I165" s="95"/>
      <c r="J165" s="95"/>
      <c r="K165" s="95"/>
    </row>
    <row r="166" spans="1:13" ht="13.5" customHeight="1">
      <c r="A166" s="88">
        <f>A164+1</f>
        <v>122</v>
      </c>
      <c r="B166" s="104"/>
      <c r="C166" s="100" t="s">
        <v>144</v>
      </c>
      <c r="D166" s="107" t="s">
        <v>92</v>
      </c>
      <c r="E166" s="108">
        <v>1125</v>
      </c>
      <c r="F166" s="109"/>
      <c r="G166" s="94"/>
      <c r="H166" s="95"/>
      <c r="I166" s="95"/>
      <c r="J166" s="95"/>
      <c r="K166" s="95"/>
    </row>
    <row r="167" spans="1:13" ht="13.5" customHeight="1">
      <c r="A167" s="88">
        <f t="shared" ref="A167:A176" si="6">A166+1</f>
        <v>123</v>
      </c>
      <c r="B167" s="104"/>
      <c r="C167" s="100" t="s">
        <v>270</v>
      </c>
      <c r="D167" s="107" t="s">
        <v>92</v>
      </c>
      <c r="E167" s="108">
        <v>118</v>
      </c>
      <c r="F167" s="109"/>
      <c r="G167" s="94"/>
      <c r="H167" s="95"/>
      <c r="I167" s="95"/>
      <c r="J167" s="95"/>
      <c r="K167" s="95"/>
    </row>
    <row r="168" spans="1:13" ht="13.5" customHeight="1">
      <c r="A168" s="40"/>
      <c r="B168" s="37" t="s">
        <v>145</v>
      </c>
      <c r="C168" s="41" t="s">
        <v>146</v>
      </c>
      <c r="D168" s="39" t="s">
        <v>73</v>
      </c>
      <c r="E168" s="82" t="s">
        <v>73</v>
      </c>
      <c r="F168" s="34" t="s">
        <v>73</v>
      </c>
      <c r="G168" s="32" t="s">
        <v>73</v>
      </c>
      <c r="H168" s="95"/>
      <c r="I168" s="95"/>
      <c r="J168" s="95"/>
      <c r="K168" s="95"/>
    </row>
    <row r="169" spans="1:13" ht="13.5" customHeight="1">
      <c r="A169" s="88">
        <f>A167+1</f>
        <v>124</v>
      </c>
      <c r="B169" s="104"/>
      <c r="C169" s="100" t="s">
        <v>549</v>
      </c>
      <c r="D169" s="89" t="s">
        <v>92</v>
      </c>
      <c r="E169" s="105">
        <v>2011</v>
      </c>
      <c r="F169" s="93"/>
      <c r="G169" s="94"/>
      <c r="H169" s="95"/>
      <c r="I169" s="95"/>
      <c r="J169" s="95"/>
      <c r="K169" s="95"/>
    </row>
    <row r="170" spans="1:13" s="209" customFormat="1" ht="13.5" customHeight="1">
      <c r="A170" s="88" t="s">
        <v>691</v>
      </c>
      <c r="B170" s="104"/>
      <c r="C170" s="315" t="s">
        <v>692</v>
      </c>
      <c r="D170" s="316" t="s">
        <v>92</v>
      </c>
      <c r="E170" s="317">
        <v>4000</v>
      </c>
      <c r="F170" s="93"/>
      <c r="G170" s="94"/>
      <c r="H170" s="95"/>
      <c r="I170" s="95"/>
      <c r="J170" s="95"/>
      <c r="K170" s="95"/>
      <c r="L170" s="95"/>
      <c r="M170" s="95"/>
    </row>
    <row r="171" spans="1:13" ht="13.5" customHeight="1">
      <c r="A171" s="52"/>
      <c r="B171" s="53" t="s">
        <v>147</v>
      </c>
      <c r="C171" s="62" t="s">
        <v>148</v>
      </c>
      <c r="D171" s="55" t="s">
        <v>73</v>
      </c>
      <c r="E171" s="83" t="s">
        <v>73</v>
      </c>
      <c r="F171" s="56" t="s">
        <v>73</v>
      </c>
      <c r="G171" s="51"/>
      <c r="H171" s="95"/>
      <c r="I171" s="95"/>
      <c r="J171" s="95"/>
      <c r="K171" s="95"/>
    </row>
    <row r="172" spans="1:13" ht="13.5" customHeight="1">
      <c r="A172" s="40"/>
      <c r="B172" s="37" t="s">
        <v>149</v>
      </c>
      <c r="C172" s="41" t="s">
        <v>150</v>
      </c>
      <c r="D172" s="39" t="s">
        <v>73</v>
      </c>
      <c r="E172" s="82" t="s">
        <v>73</v>
      </c>
      <c r="F172" s="34" t="s">
        <v>73</v>
      </c>
      <c r="G172" s="32" t="s">
        <v>73</v>
      </c>
      <c r="H172" s="95"/>
      <c r="I172" s="95"/>
      <c r="J172" s="95"/>
      <c r="K172" s="95"/>
    </row>
    <row r="173" spans="1:13" ht="13.5" customHeight="1">
      <c r="A173" s="88">
        <f>A169+1</f>
        <v>125</v>
      </c>
      <c r="B173" s="89"/>
      <c r="C173" s="100" t="s">
        <v>151</v>
      </c>
      <c r="D173" s="89" t="s">
        <v>92</v>
      </c>
      <c r="E173" s="92">
        <v>7700</v>
      </c>
      <c r="F173" s="93"/>
      <c r="G173" s="94"/>
      <c r="H173" s="95"/>
      <c r="I173" s="95"/>
      <c r="J173" s="95"/>
      <c r="K173" s="95"/>
    </row>
    <row r="174" spans="1:13" s="95" customFormat="1" ht="13.5" customHeight="1">
      <c r="A174" s="88">
        <f t="shared" si="6"/>
        <v>126</v>
      </c>
      <c r="B174" s="89"/>
      <c r="C174" s="100" t="s">
        <v>152</v>
      </c>
      <c r="D174" s="89" t="s">
        <v>92</v>
      </c>
      <c r="E174" s="92">
        <v>1678</v>
      </c>
      <c r="F174" s="93"/>
      <c r="G174" s="94"/>
    </row>
    <row r="175" spans="1:13" ht="13.5" customHeight="1">
      <c r="A175" s="88">
        <f t="shared" si="6"/>
        <v>127</v>
      </c>
      <c r="B175" s="97"/>
      <c r="C175" s="100" t="s">
        <v>550</v>
      </c>
      <c r="D175" s="89" t="s">
        <v>92</v>
      </c>
      <c r="E175" s="92">
        <v>1230</v>
      </c>
      <c r="F175" s="93"/>
      <c r="G175" s="94"/>
      <c r="H175" s="95"/>
      <c r="I175" s="95"/>
      <c r="J175" s="95"/>
      <c r="K175" s="95"/>
    </row>
    <row r="176" spans="1:13" ht="13.5" customHeight="1">
      <c r="A176" s="88">
        <f t="shared" si="6"/>
        <v>128</v>
      </c>
      <c r="B176" s="97"/>
      <c r="C176" s="90" t="s">
        <v>271</v>
      </c>
      <c r="D176" s="89" t="s">
        <v>92</v>
      </c>
      <c r="E176" s="92">
        <v>1353.5</v>
      </c>
      <c r="F176" s="93"/>
      <c r="G176" s="94"/>
      <c r="H176" s="95"/>
      <c r="I176" s="95"/>
      <c r="J176" s="95"/>
      <c r="K176" s="95"/>
    </row>
    <row r="177" spans="1:13" ht="13.5" customHeight="1">
      <c r="A177" s="40"/>
      <c r="B177" s="37" t="s">
        <v>153</v>
      </c>
      <c r="C177" s="41" t="s">
        <v>154</v>
      </c>
      <c r="D177" s="39" t="s">
        <v>73</v>
      </c>
      <c r="E177" s="82" t="s">
        <v>73</v>
      </c>
      <c r="F177" s="34" t="s">
        <v>73</v>
      </c>
      <c r="G177" s="32" t="s">
        <v>73</v>
      </c>
      <c r="H177" s="95"/>
      <c r="I177" s="95"/>
      <c r="J177" s="95"/>
      <c r="K177" s="95"/>
    </row>
    <row r="178" spans="1:13" ht="13.5" customHeight="1">
      <c r="A178" s="88">
        <f>A176+1</f>
        <v>129</v>
      </c>
      <c r="B178" s="89"/>
      <c r="C178" s="100" t="s">
        <v>155</v>
      </c>
      <c r="D178" s="89" t="s">
        <v>92</v>
      </c>
      <c r="E178" s="105">
        <v>499</v>
      </c>
      <c r="F178" s="93"/>
      <c r="G178" s="94"/>
      <c r="H178" s="95"/>
      <c r="I178" s="95"/>
      <c r="J178" s="95"/>
      <c r="K178" s="95"/>
    </row>
    <row r="179" spans="1:13" ht="13.5" customHeight="1">
      <c r="A179" s="40"/>
      <c r="B179" s="37" t="s">
        <v>156</v>
      </c>
      <c r="C179" s="41" t="s">
        <v>180</v>
      </c>
      <c r="D179" s="39" t="s">
        <v>73</v>
      </c>
      <c r="E179" s="82" t="s">
        <v>73</v>
      </c>
      <c r="F179" s="34" t="s">
        <v>73</v>
      </c>
      <c r="G179" s="32" t="s">
        <v>73</v>
      </c>
      <c r="H179" s="95"/>
      <c r="I179" s="95"/>
      <c r="J179" s="95"/>
      <c r="K179" s="95"/>
    </row>
    <row r="180" spans="1:13" s="95" customFormat="1" ht="13.5" customHeight="1">
      <c r="A180" s="88">
        <f>A178+1</f>
        <v>130</v>
      </c>
      <c r="B180" s="89"/>
      <c r="C180" s="100" t="s">
        <v>272</v>
      </c>
      <c r="D180" s="89" t="s">
        <v>92</v>
      </c>
      <c r="E180" s="105">
        <v>23590</v>
      </c>
      <c r="F180" s="93"/>
      <c r="G180" s="94"/>
    </row>
    <row r="181" spans="1:13" ht="13.5" customHeight="1">
      <c r="A181" s="96">
        <f>A180+1</f>
        <v>131</v>
      </c>
      <c r="B181" s="97"/>
      <c r="C181" s="90" t="s">
        <v>273</v>
      </c>
      <c r="D181" s="89" t="s">
        <v>92</v>
      </c>
      <c r="E181" s="105">
        <v>6243.5</v>
      </c>
      <c r="F181" s="93"/>
      <c r="G181" s="94"/>
      <c r="H181" s="95"/>
      <c r="I181" s="95"/>
      <c r="J181" s="95"/>
      <c r="K181" s="95"/>
    </row>
    <row r="182" spans="1:13" ht="13.5" customHeight="1">
      <c r="A182" s="40"/>
      <c r="B182" s="37" t="s">
        <v>274</v>
      </c>
      <c r="C182" s="36" t="s">
        <v>275</v>
      </c>
      <c r="D182" s="37" t="s">
        <v>73</v>
      </c>
      <c r="E182" s="82" t="s">
        <v>73</v>
      </c>
      <c r="F182" s="34" t="s">
        <v>73</v>
      </c>
      <c r="G182" s="32" t="s">
        <v>73</v>
      </c>
      <c r="H182" s="95"/>
      <c r="I182" s="95"/>
      <c r="J182" s="95"/>
      <c r="K182" s="95"/>
    </row>
    <row r="183" spans="1:13" ht="13.5" customHeight="1">
      <c r="A183" s="88">
        <f>A181+1</f>
        <v>132</v>
      </c>
      <c r="B183" s="89"/>
      <c r="C183" s="90" t="s">
        <v>276</v>
      </c>
      <c r="D183" s="89" t="s">
        <v>92</v>
      </c>
      <c r="E183" s="105">
        <v>56</v>
      </c>
      <c r="F183" s="93"/>
      <c r="G183" s="94"/>
      <c r="H183" s="95"/>
      <c r="I183" s="95"/>
      <c r="J183" s="95"/>
      <c r="K183" s="95"/>
    </row>
    <row r="184" spans="1:13" ht="13.5" customHeight="1">
      <c r="A184" s="40"/>
      <c r="B184" s="37" t="s">
        <v>157</v>
      </c>
      <c r="C184" s="41" t="s">
        <v>158</v>
      </c>
      <c r="D184" s="39" t="s">
        <v>73</v>
      </c>
      <c r="E184" s="82" t="s">
        <v>73</v>
      </c>
      <c r="F184" s="34" t="s">
        <v>73</v>
      </c>
      <c r="G184" s="32" t="s">
        <v>73</v>
      </c>
      <c r="H184" s="95"/>
      <c r="I184" s="95"/>
      <c r="J184" s="95"/>
      <c r="K184" s="95"/>
    </row>
    <row r="185" spans="1:13" ht="13.5" customHeight="1">
      <c r="A185" s="88">
        <f>A183+1</f>
        <v>133</v>
      </c>
      <c r="B185" s="104"/>
      <c r="C185" s="100" t="s">
        <v>159</v>
      </c>
      <c r="D185" s="89" t="s">
        <v>92</v>
      </c>
      <c r="E185" s="105">
        <v>2089</v>
      </c>
      <c r="F185" s="93"/>
      <c r="G185" s="94"/>
      <c r="H185" s="95"/>
      <c r="I185" s="95"/>
      <c r="J185" s="95"/>
      <c r="K185" s="95"/>
    </row>
    <row r="186" spans="1:13" ht="13.5" customHeight="1">
      <c r="A186" s="96">
        <f>A185+1</f>
        <v>134</v>
      </c>
      <c r="B186" s="106"/>
      <c r="C186" s="100" t="s">
        <v>277</v>
      </c>
      <c r="D186" s="89" t="s">
        <v>92</v>
      </c>
      <c r="E186" s="105">
        <v>50</v>
      </c>
      <c r="F186" s="93"/>
      <c r="G186" s="94"/>
      <c r="H186" s="95"/>
      <c r="I186" s="95"/>
      <c r="J186" s="95"/>
      <c r="K186" s="95"/>
    </row>
    <row r="187" spans="1:13" s="209" customFormat="1" ht="13.5" customHeight="1">
      <c r="A187" s="96">
        <f>A186+1</f>
        <v>135</v>
      </c>
      <c r="B187" s="106"/>
      <c r="C187" s="100" t="s">
        <v>645</v>
      </c>
      <c r="D187" s="89" t="s">
        <v>92</v>
      </c>
      <c r="E187" s="105">
        <v>181</v>
      </c>
      <c r="F187" s="93"/>
      <c r="G187" s="94"/>
      <c r="H187" s="95"/>
      <c r="I187" s="95"/>
      <c r="J187" s="95"/>
      <c r="K187" s="95"/>
      <c r="L187" s="95"/>
      <c r="M187" s="95"/>
    </row>
    <row r="188" spans="1:13" ht="13.5" customHeight="1">
      <c r="A188" s="40">
        <f>A187+1</f>
        <v>136</v>
      </c>
      <c r="B188" s="84" t="s">
        <v>278</v>
      </c>
      <c r="C188" s="85" t="s">
        <v>279</v>
      </c>
      <c r="D188" s="84" t="s">
        <v>92</v>
      </c>
      <c r="E188" s="86">
        <v>56</v>
      </c>
      <c r="F188" s="87"/>
      <c r="G188" s="32"/>
      <c r="H188" s="95"/>
      <c r="I188" s="95"/>
      <c r="J188" s="95"/>
      <c r="K188" s="95"/>
    </row>
    <row r="189" spans="1:13" ht="13.5" customHeight="1">
      <c r="A189" s="40">
        <f>A188+1</f>
        <v>137</v>
      </c>
      <c r="B189" s="84" t="s">
        <v>280</v>
      </c>
      <c r="C189" s="85" t="s">
        <v>616</v>
      </c>
      <c r="D189" s="84" t="s">
        <v>92</v>
      </c>
      <c r="E189" s="86">
        <v>1621</v>
      </c>
      <c r="F189" s="87"/>
      <c r="G189" s="32"/>
      <c r="H189" s="95"/>
      <c r="I189" s="95"/>
      <c r="J189" s="95"/>
      <c r="K189" s="95"/>
    </row>
    <row r="190" spans="1:13" ht="13.5" customHeight="1">
      <c r="A190" s="52"/>
      <c r="B190" s="53" t="s">
        <v>181</v>
      </c>
      <c r="C190" s="62" t="s">
        <v>182</v>
      </c>
      <c r="D190" s="55" t="s">
        <v>73</v>
      </c>
      <c r="E190" s="83" t="s">
        <v>73</v>
      </c>
      <c r="F190" s="55" t="s">
        <v>73</v>
      </c>
      <c r="G190" s="51"/>
      <c r="H190" s="95"/>
      <c r="I190" s="95"/>
      <c r="J190" s="95"/>
      <c r="K190" s="95"/>
    </row>
    <row r="191" spans="1:13" ht="13.5" customHeight="1">
      <c r="A191" s="40"/>
      <c r="B191" s="37" t="s">
        <v>183</v>
      </c>
      <c r="C191" s="41" t="s">
        <v>179</v>
      </c>
      <c r="D191" s="39" t="s">
        <v>73</v>
      </c>
      <c r="E191" s="82" t="s">
        <v>73</v>
      </c>
      <c r="F191" s="39" t="s">
        <v>73</v>
      </c>
      <c r="G191" s="63" t="s">
        <v>73</v>
      </c>
      <c r="H191" s="95"/>
      <c r="I191" s="95"/>
      <c r="J191" s="95"/>
      <c r="K191" s="95"/>
    </row>
    <row r="192" spans="1:13" ht="13.5" customHeight="1">
      <c r="A192" s="88">
        <f>A189+1</f>
        <v>138</v>
      </c>
      <c r="B192" s="89"/>
      <c r="C192" s="90" t="s">
        <v>184</v>
      </c>
      <c r="D192" s="98" t="s">
        <v>72</v>
      </c>
      <c r="E192" s="92">
        <v>30</v>
      </c>
      <c r="F192" s="102"/>
      <c r="G192" s="94"/>
      <c r="H192" s="95"/>
      <c r="I192" s="95"/>
      <c r="J192" s="95"/>
      <c r="K192" s="95"/>
    </row>
    <row r="193" spans="1:13" ht="13.5" customHeight="1">
      <c r="A193" s="88">
        <f t="shared" ref="A193:A198" si="7">A192+1</f>
        <v>139</v>
      </c>
      <c r="B193" s="89"/>
      <c r="C193" s="90" t="s">
        <v>281</v>
      </c>
      <c r="D193" s="98" t="s">
        <v>72</v>
      </c>
      <c r="E193" s="92">
        <v>182</v>
      </c>
      <c r="F193" s="102"/>
      <c r="G193" s="94"/>
      <c r="H193" s="95"/>
      <c r="I193" s="95"/>
      <c r="J193" s="95"/>
      <c r="K193" s="95"/>
    </row>
    <row r="194" spans="1:13" ht="13.5" customHeight="1">
      <c r="A194" s="88">
        <f t="shared" si="7"/>
        <v>140</v>
      </c>
      <c r="B194" s="97"/>
      <c r="C194" s="90" t="s">
        <v>282</v>
      </c>
      <c r="D194" s="98" t="s">
        <v>72</v>
      </c>
      <c r="E194" s="92">
        <v>959</v>
      </c>
      <c r="F194" s="103"/>
      <c r="G194" s="94"/>
      <c r="H194" s="95"/>
      <c r="I194" s="95"/>
      <c r="J194" s="95"/>
      <c r="K194" s="95"/>
    </row>
    <row r="195" spans="1:13" ht="13.5" customHeight="1">
      <c r="A195" s="88">
        <f t="shared" si="7"/>
        <v>141</v>
      </c>
      <c r="B195" s="97"/>
      <c r="C195" s="90" t="s">
        <v>283</v>
      </c>
      <c r="D195" s="98" t="s">
        <v>72</v>
      </c>
      <c r="E195" s="92">
        <v>820</v>
      </c>
      <c r="F195" s="103"/>
      <c r="G195" s="94"/>
      <c r="H195" s="95"/>
      <c r="I195" s="95"/>
      <c r="J195" s="95"/>
      <c r="K195" s="95"/>
    </row>
    <row r="196" spans="1:13" ht="13.5" customHeight="1">
      <c r="A196" s="88">
        <f t="shared" si="7"/>
        <v>142</v>
      </c>
      <c r="B196" s="89"/>
      <c r="C196" s="90" t="s">
        <v>284</v>
      </c>
      <c r="D196" s="98" t="s">
        <v>72</v>
      </c>
      <c r="E196" s="92">
        <v>4</v>
      </c>
      <c r="F196" s="102"/>
      <c r="G196" s="94"/>
      <c r="H196" s="95"/>
      <c r="I196" s="95"/>
      <c r="J196" s="95"/>
      <c r="K196" s="95"/>
    </row>
    <row r="197" spans="1:13" s="209" customFormat="1" ht="13.5" customHeight="1">
      <c r="A197" s="88">
        <f t="shared" si="7"/>
        <v>143</v>
      </c>
      <c r="B197" s="89"/>
      <c r="C197" s="90" t="s">
        <v>579</v>
      </c>
      <c r="D197" s="98" t="s">
        <v>72</v>
      </c>
      <c r="E197" s="92">
        <v>5</v>
      </c>
      <c r="F197" s="102"/>
      <c r="G197" s="94"/>
      <c r="H197" s="95"/>
      <c r="I197" s="95"/>
      <c r="J197" s="95"/>
      <c r="K197" s="95"/>
      <c r="L197" s="95"/>
      <c r="M197" s="95"/>
    </row>
    <row r="198" spans="1:13" s="209" customFormat="1" ht="13.5" customHeight="1">
      <c r="A198" s="88">
        <f t="shared" si="7"/>
        <v>144</v>
      </c>
      <c r="B198" s="89"/>
      <c r="C198" s="90" t="s">
        <v>580</v>
      </c>
      <c r="D198" s="98" t="s">
        <v>72</v>
      </c>
      <c r="E198" s="92">
        <v>3</v>
      </c>
      <c r="F198" s="102"/>
      <c r="G198" s="94"/>
      <c r="H198" s="95"/>
      <c r="I198" s="95"/>
      <c r="J198" s="95"/>
      <c r="K198" s="95"/>
      <c r="L198" s="95"/>
      <c r="M198" s="95"/>
    </row>
    <row r="199" spans="1:13" ht="13.5" customHeight="1">
      <c r="A199" s="52"/>
      <c r="B199" s="53" t="s">
        <v>160</v>
      </c>
      <c r="C199" s="62" t="s">
        <v>161</v>
      </c>
      <c r="D199" s="55" t="s">
        <v>73</v>
      </c>
      <c r="E199" s="83" t="s">
        <v>73</v>
      </c>
      <c r="F199" s="56" t="s">
        <v>73</v>
      </c>
      <c r="G199" s="51"/>
      <c r="H199" s="95"/>
      <c r="I199" s="95"/>
      <c r="J199" s="95"/>
      <c r="K199" s="95"/>
    </row>
    <row r="200" spans="1:13" ht="13.5" customHeight="1">
      <c r="A200" s="40"/>
      <c r="B200" s="37" t="s">
        <v>285</v>
      </c>
      <c r="C200" s="41" t="s">
        <v>286</v>
      </c>
      <c r="D200" s="39" t="s">
        <v>73</v>
      </c>
      <c r="E200" s="82" t="s">
        <v>73</v>
      </c>
      <c r="F200" s="34" t="s">
        <v>73</v>
      </c>
      <c r="G200" s="32" t="s">
        <v>73</v>
      </c>
      <c r="H200" s="95"/>
      <c r="I200" s="95"/>
      <c r="J200" s="95"/>
      <c r="K200" s="95"/>
    </row>
    <row r="201" spans="1:13" ht="13.5" customHeight="1">
      <c r="A201" s="88">
        <f>A198+1</f>
        <v>145</v>
      </c>
      <c r="B201" s="89"/>
      <c r="C201" s="90" t="s">
        <v>526</v>
      </c>
      <c r="D201" s="91" t="s">
        <v>92</v>
      </c>
      <c r="E201" s="92">
        <v>3713</v>
      </c>
      <c r="F201" s="93"/>
      <c r="G201" s="94"/>
      <c r="H201" s="95"/>
      <c r="I201" s="95"/>
      <c r="J201" s="95"/>
      <c r="K201" s="95"/>
    </row>
    <row r="202" spans="1:13" ht="13.5" customHeight="1">
      <c r="A202" s="88">
        <f>A201+1</f>
        <v>146</v>
      </c>
      <c r="B202" s="97"/>
      <c r="C202" s="90" t="s">
        <v>287</v>
      </c>
      <c r="D202" s="98" t="s">
        <v>176</v>
      </c>
      <c r="E202" s="92">
        <v>41</v>
      </c>
      <c r="F202" s="99"/>
      <c r="G202" s="94"/>
      <c r="H202" s="95"/>
      <c r="I202" s="95"/>
      <c r="J202" s="95"/>
      <c r="K202" s="95"/>
    </row>
    <row r="203" spans="1:13" ht="13.5" customHeight="1">
      <c r="A203" s="88">
        <f t="shared" ref="A203:A205" si="8">A202+1</f>
        <v>147</v>
      </c>
      <c r="B203" s="89"/>
      <c r="C203" s="90" t="s">
        <v>288</v>
      </c>
      <c r="D203" s="91" t="s">
        <v>92</v>
      </c>
      <c r="E203" s="92">
        <v>166</v>
      </c>
      <c r="F203" s="93"/>
      <c r="G203" s="94"/>
      <c r="H203" s="95"/>
      <c r="I203" s="95"/>
      <c r="J203" s="95"/>
      <c r="K203" s="95"/>
    </row>
    <row r="204" spans="1:13" ht="13.5" customHeight="1">
      <c r="A204" s="88">
        <f t="shared" si="8"/>
        <v>148</v>
      </c>
      <c r="B204" s="89" t="s">
        <v>285</v>
      </c>
      <c r="C204" s="315" t="s">
        <v>289</v>
      </c>
      <c r="D204" s="318" t="s">
        <v>164</v>
      </c>
      <c r="E204" s="297">
        <v>1</v>
      </c>
      <c r="F204" s="93"/>
      <c r="G204" s="94"/>
      <c r="H204" s="95"/>
      <c r="I204" s="95"/>
      <c r="J204" s="95"/>
      <c r="K204" s="95"/>
    </row>
    <row r="205" spans="1:13" ht="13.5" customHeight="1" thickBot="1">
      <c r="A205" s="88">
        <f t="shared" si="8"/>
        <v>149</v>
      </c>
      <c r="B205" s="89" t="s">
        <v>162</v>
      </c>
      <c r="C205" s="100" t="s">
        <v>163</v>
      </c>
      <c r="D205" s="91" t="s">
        <v>164</v>
      </c>
      <c r="E205" s="101">
        <v>1</v>
      </c>
      <c r="F205" s="93"/>
      <c r="G205" s="94"/>
      <c r="H205" s="95"/>
      <c r="I205" s="95"/>
      <c r="J205" s="95"/>
      <c r="K205" s="95"/>
    </row>
    <row r="206" spans="1:13" ht="23.25" customHeight="1" thickBot="1">
      <c r="A206" s="341" t="str">
        <f>C3</f>
        <v>Roboty drogowe</v>
      </c>
      <c r="B206" s="342"/>
      <c r="C206" s="342"/>
      <c r="D206" s="343"/>
      <c r="E206" s="343"/>
      <c r="F206" s="343"/>
      <c r="G206" s="344"/>
    </row>
    <row r="208" spans="1:13">
      <c r="B208" s="399" t="s">
        <v>694</v>
      </c>
      <c r="C208" s="399"/>
      <c r="D208" s="402" t="s">
        <v>695</v>
      </c>
    </row>
    <row r="209" spans="2:4">
      <c r="B209" s="399" t="s">
        <v>696</v>
      </c>
      <c r="C209" s="399"/>
      <c r="D209" s="402" t="s">
        <v>697</v>
      </c>
    </row>
  </sheetData>
  <autoFilter ref="A5:G205" xr:uid="{00000000-0009-0000-0000-000002000000}"/>
  <dataConsolidate/>
  <mergeCells count="9">
    <mergeCell ref="A1:G1"/>
    <mergeCell ref="A206:C206"/>
    <mergeCell ref="D206:G206"/>
    <mergeCell ref="C4:G4"/>
    <mergeCell ref="C3:G3"/>
    <mergeCell ref="C2:G2"/>
    <mergeCell ref="A2:B2"/>
    <mergeCell ref="A3:B3"/>
    <mergeCell ref="A4:B4"/>
  </mergeCells>
  <conditionalFormatting sqref="D148:E153">
    <cfRule type="expression" dxfId="179" priority="13" stopIfTrue="1">
      <formula>$H148=3</formula>
    </cfRule>
    <cfRule type="expression" dxfId="178" priority="14" stopIfTrue="1">
      <formula>$H148=2</formula>
    </cfRule>
    <cfRule type="expression" dxfId="177" priority="15" stopIfTrue="1">
      <formula>$H148=1</formula>
    </cfRule>
  </conditionalFormatting>
  <conditionalFormatting sqref="C154:E154">
    <cfRule type="expression" dxfId="176" priority="10" stopIfTrue="1">
      <formula>$H154=3</formula>
    </cfRule>
    <cfRule type="expression" dxfId="175" priority="11" stopIfTrue="1">
      <formula>$H154=2</formula>
    </cfRule>
    <cfRule type="expression" dxfId="174" priority="12" stopIfTrue="1">
      <formula>$H154=1</formula>
    </cfRule>
  </conditionalFormatting>
  <conditionalFormatting sqref="C156:F160">
    <cfRule type="expression" dxfId="173" priority="7" stopIfTrue="1">
      <formula>$H156=3</formula>
    </cfRule>
    <cfRule type="expression" dxfId="172" priority="8" stopIfTrue="1">
      <formula>$H156=2</formula>
    </cfRule>
    <cfRule type="expression" dxfId="171" priority="9" stopIfTrue="1">
      <formula>$H156=1</formula>
    </cfRule>
  </conditionalFormatting>
  <conditionalFormatting sqref="C161:F163">
    <cfRule type="expression" dxfId="170" priority="1" stopIfTrue="1">
      <formula>$H161=3</formula>
    </cfRule>
    <cfRule type="expression" dxfId="169" priority="2" stopIfTrue="1">
      <formula>$H161=2</formula>
    </cfRule>
    <cfRule type="expression" dxfId="168" priority="3" stopIfTrue="1">
      <formula>$H161=1</formula>
    </cfRule>
  </conditionalFormatting>
  <pageMargins left="0.98425196850393704" right="0.39370078740157477" top="0.39370078740157477" bottom="0.59055118110236215" header="0.39370078740157483" footer="0.39370078740157483"/>
  <pageSetup paperSize="9" scale="79" firstPageNumber="0" fitToHeight="0" orientation="portrait" useFirstPageNumber="1" r:id="rId1"/>
  <headerFooter>
    <oddFooter>&amp;L&amp;"Arial,italic"&amp;8Autostrada II Sp. z o.o.&amp;R&amp;"Arial,normal"&amp;8&amp;P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0"/>
  <sheetViews>
    <sheetView view="pageBreakPreview" zoomScale="85" zoomScaleNormal="85" zoomScaleSheetLayoutView="85" workbookViewId="0">
      <selection activeCell="A2" sqref="A2:G2"/>
    </sheetView>
  </sheetViews>
  <sheetFormatPr defaultColWidth="9.140625" defaultRowHeight="12.75"/>
  <cols>
    <col min="1" max="1" width="5.42578125" style="162" customWidth="1"/>
    <col min="2" max="2" width="11.140625" style="162" customWidth="1"/>
    <col min="3" max="3" width="45.7109375" style="163" customWidth="1"/>
    <col min="4" max="4" width="7" style="162" customWidth="1"/>
    <col min="5" max="5" width="10.85546875" style="133" customWidth="1"/>
    <col min="6" max="7" width="12.7109375" style="133" customWidth="1"/>
    <col min="8" max="16384" width="9.140625" style="210"/>
  </cols>
  <sheetData>
    <row r="1" spans="1:7" ht="54" customHeight="1" thickBot="1">
      <c r="A1" s="338" t="str">
        <f>[1]DANE!B3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</row>
    <row r="2" spans="1:7" ht="25.5" customHeight="1" thickBot="1">
      <c r="A2" s="364" t="s">
        <v>700</v>
      </c>
      <c r="B2" s="365"/>
      <c r="C2" s="365"/>
      <c r="D2" s="365"/>
      <c r="E2" s="365"/>
      <c r="F2" s="365"/>
      <c r="G2" s="366"/>
    </row>
    <row r="3" spans="1:7">
      <c r="A3" s="367" t="s">
        <v>433</v>
      </c>
      <c r="B3" s="369" t="s">
        <v>432</v>
      </c>
      <c r="C3" s="371" t="s">
        <v>67</v>
      </c>
      <c r="D3" s="369" t="s">
        <v>431</v>
      </c>
      <c r="E3" s="369"/>
      <c r="F3" s="373" t="s">
        <v>430</v>
      </c>
      <c r="G3" s="375" t="s">
        <v>167</v>
      </c>
    </row>
    <row r="4" spans="1:7" ht="15.75" customHeight="1">
      <c r="A4" s="368"/>
      <c r="B4" s="370"/>
      <c r="C4" s="372"/>
      <c r="D4" s="290" t="s">
        <v>429</v>
      </c>
      <c r="E4" s="291" t="s">
        <v>428</v>
      </c>
      <c r="F4" s="374"/>
      <c r="G4" s="376"/>
    </row>
    <row r="5" spans="1:7" ht="25.5" customHeight="1">
      <c r="A5" s="360" t="s">
        <v>665</v>
      </c>
      <c r="B5" s="361"/>
      <c r="C5" s="361"/>
      <c r="D5" s="361"/>
      <c r="E5" s="361"/>
      <c r="F5" s="361"/>
      <c r="G5" s="362"/>
    </row>
    <row r="6" spans="1:7" ht="25.5" customHeight="1">
      <c r="A6" s="183"/>
      <c r="B6" s="174" t="s">
        <v>416</v>
      </c>
      <c r="C6" s="182" t="s">
        <v>354</v>
      </c>
      <c r="D6" s="172" t="s">
        <v>73</v>
      </c>
      <c r="E6" s="171" t="s">
        <v>73</v>
      </c>
      <c r="F6" s="123" t="s">
        <v>73</v>
      </c>
      <c r="G6" s="124" t="s">
        <v>73</v>
      </c>
    </row>
    <row r="7" spans="1:7" ht="25.5" customHeight="1">
      <c r="A7" s="170"/>
      <c r="B7" s="179" t="s">
        <v>415</v>
      </c>
      <c r="C7" s="178" t="s">
        <v>414</v>
      </c>
      <c r="D7" s="177" t="s">
        <v>73</v>
      </c>
      <c r="E7" s="176" t="s">
        <v>73</v>
      </c>
      <c r="F7" s="291" t="s">
        <v>73</v>
      </c>
      <c r="G7" s="292" t="s">
        <v>73</v>
      </c>
    </row>
    <row r="8" spans="1:7" ht="25.5" customHeight="1">
      <c r="A8" s="170">
        <v>1</v>
      </c>
      <c r="B8" s="169" t="s">
        <v>413</v>
      </c>
      <c r="C8" s="168" t="s">
        <v>412</v>
      </c>
      <c r="D8" s="167" t="s">
        <v>176</v>
      </c>
      <c r="E8" s="166">
        <v>1</v>
      </c>
      <c r="F8" s="128"/>
      <c r="G8" s="129"/>
    </row>
    <row r="9" spans="1:7" ht="25.5" customHeight="1">
      <c r="A9" s="175"/>
      <c r="B9" s="174" t="s">
        <v>411</v>
      </c>
      <c r="C9" s="173" t="s">
        <v>410</v>
      </c>
      <c r="D9" s="172" t="s">
        <v>73</v>
      </c>
      <c r="E9" s="171" t="s">
        <v>73</v>
      </c>
      <c r="F9" s="123" t="s">
        <v>73</v>
      </c>
      <c r="G9" s="124" t="s">
        <v>73</v>
      </c>
    </row>
    <row r="10" spans="1:7" ht="25.5" customHeight="1">
      <c r="A10" s="170"/>
      <c r="B10" s="179" t="s">
        <v>409</v>
      </c>
      <c r="C10" s="178" t="s">
        <v>329</v>
      </c>
      <c r="D10" s="177" t="s">
        <v>73</v>
      </c>
      <c r="E10" s="176" t="s">
        <v>73</v>
      </c>
      <c r="F10" s="291" t="s">
        <v>73</v>
      </c>
      <c r="G10" s="292" t="s">
        <v>73</v>
      </c>
    </row>
    <row r="11" spans="1:7" ht="25.5" customHeight="1">
      <c r="A11" s="170">
        <f>A8+1</f>
        <v>2</v>
      </c>
      <c r="B11" s="169" t="s">
        <v>408</v>
      </c>
      <c r="C11" s="168" t="s">
        <v>407</v>
      </c>
      <c r="D11" s="167" t="s">
        <v>70</v>
      </c>
      <c r="E11" s="166">
        <v>1388.46</v>
      </c>
      <c r="F11" s="128"/>
      <c r="G11" s="129"/>
    </row>
    <row r="12" spans="1:7" ht="25.5" customHeight="1">
      <c r="A12" s="170"/>
      <c r="B12" s="169" t="s">
        <v>406</v>
      </c>
      <c r="C12" s="168" t="s">
        <v>405</v>
      </c>
      <c r="D12" s="167" t="s">
        <v>73</v>
      </c>
      <c r="E12" s="166" t="s">
        <v>73</v>
      </c>
      <c r="F12" s="128" t="s">
        <v>73</v>
      </c>
      <c r="G12" s="129" t="s">
        <v>73</v>
      </c>
    </row>
    <row r="13" spans="1:7" ht="25.5" customHeight="1">
      <c r="A13" s="170">
        <f>A11+1</f>
        <v>3</v>
      </c>
      <c r="B13" s="169"/>
      <c r="C13" s="180" t="s">
        <v>427</v>
      </c>
      <c r="D13" s="167" t="s">
        <v>70</v>
      </c>
      <c r="E13" s="166">
        <v>71.34</v>
      </c>
      <c r="F13" s="128"/>
      <c r="G13" s="129"/>
    </row>
    <row r="14" spans="1:7" ht="25.5" customHeight="1">
      <c r="A14" s="170">
        <f>A13+1</f>
        <v>4</v>
      </c>
      <c r="B14" s="169"/>
      <c r="C14" s="168" t="s">
        <v>666</v>
      </c>
      <c r="D14" s="169" t="s">
        <v>71</v>
      </c>
      <c r="E14" s="181">
        <v>277.24</v>
      </c>
      <c r="F14" s="128"/>
      <c r="G14" s="129"/>
    </row>
    <row r="15" spans="1:7" ht="25.5" customHeight="1">
      <c r="A15" s="170">
        <f>A14+1</f>
        <v>5</v>
      </c>
      <c r="B15" s="169"/>
      <c r="C15" s="168" t="s">
        <v>426</v>
      </c>
      <c r="D15" s="167" t="s">
        <v>70</v>
      </c>
      <c r="E15" s="166">
        <v>374.05</v>
      </c>
      <c r="F15" s="128"/>
      <c r="G15" s="129"/>
    </row>
    <row r="16" spans="1:7" ht="25.5" customHeight="1">
      <c r="A16" s="170">
        <f>A15+1</f>
        <v>6</v>
      </c>
      <c r="B16" s="169"/>
      <c r="C16" s="180" t="s">
        <v>425</v>
      </c>
      <c r="D16" s="167" t="s">
        <v>70</v>
      </c>
      <c r="E16" s="166">
        <v>812.06</v>
      </c>
      <c r="F16" s="128"/>
      <c r="G16" s="129"/>
    </row>
    <row r="17" spans="1:7" ht="25.5" customHeight="1">
      <c r="A17" s="175"/>
      <c r="B17" s="174" t="s">
        <v>397</v>
      </c>
      <c r="C17" s="173" t="s">
        <v>396</v>
      </c>
      <c r="D17" s="172" t="s">
        <v>73</v>
      </c>
      <c r="E17" s="171" t="s">
        <v>73</v>
      </c>
      <c r="F17" s="123" t="s">
        <v>73</v>
      </c>
      <c r="G17" s="124" t="s">
        <v>73</v>
      </c>
    </row>
    <row r="18" spans="1:7" ht="25.5" customHeight="1">
      <c r="A18" s="170"/>
      <c r="B18" s="169" t="s">
        <v>395</v>
      </c>
      <c r="C18" s="168" t="s">
        <v>394</v>
      </c>
      <c r="D18" s="167" t="s">
        <v>73</v>
      </c>
      <c r="E18" s="166" t="s">
        <v>73</v>
      </c>
      <c r="F18" s="166" t="s">
        <v>73</v>
      </c>
      <c r="G18" s="129" t="s">
        <v>73</v>
      </c>
    </row>
    <row r="19" spans="1:7" ht="25.5" customHeight="1">
      <c r="A19" s="170">
        <f>A16+1</f>
        <v>7</v>
      </c>
      <c r="B19" s="169"/>
      <c r="C19" s="168" t="s">
        <v>667</v>
      </c>
      <c r="D19" s="167" t="s">
        <v>71</v>
      </c>
      <c r="E19" s="166">
        <v>30.800000000000004</v>
      </c>
      <c r="F19" s="128"/>
      <c r="G19" s="129"/>
    </row>
    <row r="20" spans="1:7" ht="25.5" customHeight="1">
      <c r="A20" s="170">
        <f>A19+1</f>
        <v>8</v>
      </c>
      <c r="B20" s="169" t="s">
        <v>388</v>
      </c>
      <c r="C20" s="168" t="s">
        <v>387</v>
      </c>
      <c r="D20" s="167" t="s">
        <v>71</v>
      </c>
      <c r="E20" s="166">
        <v>176</v>
      </c>
      <c r="F20" s="128"/>
      <c r="G20" s="129"/>
    </row>
    <row r="21" spans="1:7" ht="25.5" customHeight="1">
      <c r="A21" s="170"/>
      <c r="B21" s="169" t="s">
        <v>424</v>
      </c>
      <c r="C21" s="168" t="s">
        <v>423</v>
      </c>
      <c r="D21" s="167" t="s">
        <v>73</v>
      </c>
      <c r="E21" s="166" t="s">
        <v>73</v>
      </c>
      <c r="F21" s="128" t="s">
        <v>73</v>
      </c>
      <c r="G21" s="129" t="s">
        <v>73</v>
      </c>
    </row>
    <row r="22" spans="1:7" ht="27" customHeight="1">
      <c r="A22" s="170">
        <f>A20+1</f>
        <v>9</v>
      </c>
      <c r="B22" s="169"/>
      <c r="C22" s="180" t="s">
        <v>422</v>
      </c>
      <c r="D22" s="167" t="s">
        <v>72</v>
      </c>
      <c r="E22" s="166">
        <v>3</v>
      </c>
      <c r="F22" s="128"/>
      <c r="G22" s="129"/>
    </row>
    <row r="23" spans="1:7" ht="27" customHeight="1">
      <c r="A23" s="170"/>
      <c r="B23" s="169" t="s">
        <v>668</v>
      </c>
      <c r="C23" s="168" t="s">
        <v>420</v>
      </c>
      <c r="D23" s="167" t="s">
        <v>73</v>
      </c>
      <c r="E23" s="166" t="s">
        <v>73</v>
      </c>
      <c r="F23" s="128" t="s">
        <v>73</v>
      </c>
      <c r="G23" s="129" t="s">
        <v>73</v>
      </c>
    </row>
    <row r="24" spans="1:7" ht="27" customHeight="1">
      <c r="A24" s="170">
        <f>A22+1</f>
        <v>10</v>
      </c>
      <c r="B24" s="169"/>
      <c r="C24" s="180" t="s">
        <v>419</v>
      </c>
      <c r="D24" s="167" t="s">
        <v>298</v>
      </c>
      <c r="E24" s="166">
        <v>32.18</v>
      </c>
      <c r="F24" s="128"/>
      <c r="G24" s="129"/>
    </row>
    <row r="25" spans="1:7" ht="27" customHeight="1">
      <c r="A25" s="170">
        <f>A24+1</f>
        <v>11</v>
      </c>
      <c r="B25" s="169"/>
      <c r="C25" s="180" t="s">
        <v>418</v>
      </c>
      <c r="D25" s="167" t="s">
        <v>298</v>
      </c>
      <c r="E25" s="166">
        <v>64.36</v>
      </c>
      <c r="F25" s="128"/>
      <c r="G25" s="129"/>
    </row>
    <row r="26" spans="1:7" ht="25.5" customHeight="1">
      <c r="A26" s="170">
        <f>A25+1</f>
        <v>12</v>
      </c>
      <c r="B26" s="169"/>
      <c r="C26" s="180" t="s">
        <v>669</v>
      </c>
      <c r="D26" s="167" t="s">
        <v>298</v>
      </c>
      <c r="E26" s="166">
        <v>4</v>
      </c>
      <c r="F26" s="128"/>
      <c r="G26" s="129"/>
    </row>
    <row r="27" spans="1:7" ht="25.5" customHeight="1">
      <c r="A27" s="360" t="s">
        <v>670</v>
      </c>
      <c r="B27" s="361"/>
      <c r="C27" s="361"/>
      <c r="D27" s="361"/>
      <c r="E27" s="361"/>
      <c r="F27" s="361"/>
      <c r="G27" s="362"/>
    </row>
    <row r="28" spans="1:7" ht="25.5" customHeight="1">
      <c r="A28" s="183"/>
      <c r="B28" s="174" t="s">
        <v>416</v>
      </c>
      <c r="C28" s="182" t="s">
        <v>354</v>
      </c>
      <c r="D28" s="172" t="s">
        <v>73</v>
      </c>
      <c r="E28" s="171" t="s">
        <v>73</v>
      </c>
      <c r="F28" s="123" t="s">
        <v>73</v>
      </c>
      <c r="G28" s="124" t="s">
        <v>73</v>
      </c>
    </row>
    <row r="29" spans="1:7" ht="25.5" customHeight="1">
      <c r="A29" s="170"/>
      <c r="B29" s="179" t="s">
        <v>415</v>
      </c>
      <c r="C29" s="178" t="s">
        <v>414</v>
      </c>
      <c r="D29" s="177" t="s">
        <v>73</v>
      </c>
      <c r="E29" s="176" t="s">
        <v>73</v>
      </c>
      <c r="F29" s="291" t="s">
        <v>73</v>
      </c>
      <c r="G29" s="292" t="s">
        <v>73</v>
      </c>
    </row>
    <row r="30" spans="1:7" ht="25.5" customHeight="1">
      <c r="A30" s="170">
        <f>A26+1</f>
        <v>13</v>
      </c>
      <c r="B30" s="169" t="s">
        <v>413</v>
      </c>
      <c r="C30" s="168" t="s">
        <v>412</v>
      </c>
      <c r="D30" s="167" t="s">
        <v>176</v>
      </c>
      <c r="E30" s="166">
        <v>1</v>
      </c>
      <c r="F30" s="128"/>
      <c r="G30" s="129"/>
    </row>
    <row r="31" spans="1:7" ht="25.5" customHeight="1">
      <c r="A31" s="175"/>
      <c r="B31" s="174" t="s">
        <v>411</v>
      </c>
      <c r="C31" s="173" t="s">
        <v>410</v>
      </c>
      <c r="D31" s="172" t="s">
        <v>73</v>
      </c>
      <c r="E31" s="171" t="s">
        <v>73</v>
      </c>
      <c r="F31" s="123" t="s">
        <v>73</v>
      </c>
      <c r="G31" s="124" t="s">
        <v>73</v>
      </c>
    </row>
    <row r="32" spans="1:7" ht="25.5" customHeight="1">
      <c r="A32" s="170"/>
      <c r="B32" s="179" t="s">
        <v>409</v>
      </c>
      <c r="C32" s="178" t="s">
        <v>329</v>
      </c>
      <c r="D32" s="177" t="s">
        <v>73</v>
      </c>
      <c r="E32" s="176" t="s">
        <v>73</v>
      </c>
      <c r="F32" s="291" t="s">
        <v>73</v>
      </c>
      <c r="G32" s="292" t="s">
        <v>73</v>
      </c>
    </row>
    <row r="33" spans="1:7" ht="25.5" customHeight="1">
      <c r="A33" s="170">
        <f>A30+1</f>
        <v>14</v>
      </c>
      <c r="B33" s="169" t="s">
        <v>408</v>
      </c>
      <c r="C33" s="168" t="s">
        <v>407</v>
      </c>
      <c r="D33" s="167" t="s">
        <v>70</v>
      </c>
      <c r="E33" s="320">
        <v>513.04999999999995</v>
      </c>
      <c r="F33" s="128"/>
      <c r="G33" s="129"/>
    </row>
    <row r="34" spans="1:7" ht="25.5" customHeight="1">
      <c r="A34" s="170"/>
      <c r="B34" s="169" t="s">
        <v>406</v>
      </c>
      <c r="C34" s="168" t="s">
        <v>405</v>
      </c>
      <c r="D34" s="167" t="s">
        <v>73</v>
      </c>
      <c r="E34" s="320" t="s">
        <v>73</v>
      </c>
      <c r="F34" s="128" t="s">
        <v>73</v>
      </c>
      <c r="G34" s="129" t="s">
        <v>73</v>
      </c>
    </row>
    <row r="35" spans="1:7" ht="25.5" customHeight="1">
      <c r="A35" s="170">
        <f>A33+1</f>
        <v>15</v>
      </c>
      <c r="B35" s="169"/>
      <c r="C35" s="180" t="s">
        <v>427</v>
      </c>
      <c r="D35" s="167" t="s">
        <v>70</v>
      </c>
      <c r="E35" s="320">
        <v>43.23</v>
      </c>
      <c r="F35" s="128"/>
      <c r="G35" s="129"/>
    </row>
    <row r="36" spans="1:7" ht="25.5" customHeight="1">
      <c r="A36" s="170">
        <f>A35+1</f>
        <v>16</v>
      </c>
      <c r="B36" s="169"/>
      <c r="C36" s="168" t="s">
        <v>666</v>
      </c>
      <c r="D36" s="169" t="s">
        <v>71</v>
      </c>
      <c r="E36" s="323">
        <v>169.31</v>
      </c>
      <c r="F36" s="128"/>
      <c r="G36" s="129"/>
    </row>
    <row r="37" spans="1:7" ht="25.5" customHeight="1">
      <c r="A37" s="170">
        <f>A36+1</f>
        <v>17</v>
      </c>
      <c r="B37" s="169"/>
      <c r="C37" s="168" t="s">
        <v>426</v>
      </c>
      <c r="D37" s="167" t="s">
        <v>70</v>
      </c>
      <c r="E37" s="320">
        <v>228.2</v>
      </c>
      <c r="F37" s="128"/>
      <c r="G37" s="129"/>
    </row>
    <row r="38" spans="1:7" ht="25.5" customHeight="1">
      <c r="A38" s="170">
        <f>A37+1</f>
        <v>18</v>
      </c>
      <c r="B38" s="169"/>
      <c r="C38" s="180" t="s">
        <v>425</v>
      </c>
      <c r="D38" s="167" t="s">
        <v>70</v>
      </c>
      <c r="E38" s="320">
        <v>85.39</v>
      </c>
      <c r="F38" s="128"/>
      <c r="G38" s="129"/>
    </row>
    <row r="39" spans="1:7" ht="25.5" customHeight="1">
      <c r="A39" s="175"/>
      <c r="B39" s="174" t="s">
        <v>397</v>
      </c>
      <c r="C39" s="173" t="s">
        <v>396</v>
      </c>
      <c r="D39" s="172" t="s">
        <v>73</v>
      </c>
      <c r="E39" s="319" t="s">
        <v>73</v>
      </c>
      <c r="F39" s="123" t="s">
        <v>73</v>
      </c>
      <c r="G39" s="124" t="s">
        <v>73</v>
      </c>
    </row>
    <row r="40" spans="1:7" ht="25.5" customHeight="1">
      <c r="A40" s="170"/>
      <c r="B40" s="169" t="s">
        <v>395</v>
      </c>
      <c r="C40" s="168" t="s">
        <v>394</v>
      </c>
      <c r="D40" s="167" t="s">
        <v>73</v>
      </c>
      <c r="E40" s="320" t="s">
        <v>73</v>
      </c>
      <c r="F40" s="166" t="s">
        <v>73</v>
      </c>
      <c r="G40" s="129" t="s">
        <v>73</v>
      </c>
    </row>
    <row r="41" spans="1:7" ht="25.5" customHeight="1">
      <c r="A41" s="170">
        <f>A38+1</f>
        <v>19</v>
      </c>
      <c r="B41" s="169"/>
      <c r="C41" s="168" t="s">
        <v>667</v>
      </c>
      <c r="D41" s="167" t="s">
        <v>71</v>
      </c>
      <c r="E41" s="320">
        <v>33.68</v>
      </c>
      <c r="F41" s="128"/>
      <c r="G41" s="129"/>
    </row>
    <row r="42" spans="1:7" ht="25.5" customHeight="1">
      <c r="A42" s="170">
        <f>A41+1</f>
        <v>20</v>
      </c>
      <c r="B42" s="169" t="s">
        <v>388</v>
      </c>
      <c r="C42" s="168" t="s">
        <v>387</v>
      </c>
      <c r="D42" s="167" t="s">
        <v>71</v>
      </c>
      <c r="E42" s="320">
        <v>286</v>
      </c>
      <c r="F42" s="128"/>
      <c r="G42" s="129"/>
    </row>
    <row r="43" spans="1:7" ht="25.5" customHeight="1">
      <c r="A43" s="170"/>
      <c r="B43" s="169" t="s">
        <v>421</v>
      </c>
      <c r="C43" s="168" t="s">
        <v>420</v>
      </c>
      <c r="D43" s="167" t="s">
        <v>73</v>
      </c>
      <c r="E43" s="320" t="s">
        <v>73</v>
      </c>
      <c r="F43" s="128" t="s">
        <v>73</v>
      </c>
      <c r="G43" s="129" t="s">
        <v>73</v>
      </c>
    </row>
    <row r="44" spans="1:7" ht="25.5" customHeight="1">
      <c r="A44" s="170">
        <f>A42+1</f>
        <v>21</v>
      </c>
      <c r="B44" s="169"/>
      <c r="C44" s="180" t="s">
        <v>671</v>
      </c>
      <c r="D44" s="167" t="s">
        <v>298</v>
      </c>
      <c r="E44" s="320">
        <v>22.51</v>
      </c>
      <c r="F44" s="128"/>
      <c r="G44" s="129"/>
    </row>
    <row r="45" spans="1:7" ht="25.5" customHeight="1">
      <c r="A45" s="360" t="s">
        <v>672</v>
      </c>
      <c r="B45" s="361"/>
      <c r="C45" s="361"/>
      <c r="D45" s="361"/>
      <c r="E45" s="361"/>
      <c r="F45" s="361"/>
      <c r="G45" s="362"/>
    </row>
    <row r="46" spans="1:7" ht="25.5" customHeight="1">
      <c r="A46" s="183"/>
      <c r="B46" s="174" t="s">
        <v>416</v>
      </c>
      <c r="C46" s="182" t="s">
        <v>354</v>
      </c>
      <c r="D46" s="172" t="s">
        <v>73</v>
      </c>
      <c r="E46" s="171" t="s">
        <v>73</v>
      </c>
      <c r="F46" s="123" t="s">
        <v>73</v>
      </c>
      <c r="G46" s="124" t="s">
        <v>73</v>
      </c>
    </row>
    <row r="47" spans="1:7" ht="25.5" customHeight="1">
      <c r="A47" s="170"/>
      <c r="B47" s="179" t="s">
        <v>415</v>
      </c>
      <c r="C47" s="178" t="s">
        <v>414</v>
      </c>
      <c r="D47" s="177" t="s">
        <v>73</v>
      </c>
      <c r="E47" s="176" t="s">
        <v>73</v>
      </c>
      <c r="F47" s="291" t="s">
        <v>73</v>
      </c>
      <c r="G47" s="292" t="s">
        <v>73</v>
      </c>
    </row>
    <row r="48" spans="1:7" ht="25.5" customHeight="1">
      <c r="A48" s="170">
        <f>A44+1</f>
        <v>22</v>
      </c>
      <c r="B48" s="169" t="s">
        <v>413</v>
      </c>
      <c r="C48" s="168" t="s">
        <v>412</v>
      </c>
      <c r="D48" s="167" t="s">
        <v>176</v>
      </c>
      <c r="E48" s="166">
        <v>1</v>
      </c>
      <c r="F48" s="128"/>
      <c r="G48" s="129"/>
    </row>
    <row r="49" spans="1:7" ht="25.5" customHeight="1">
      <c r="A49" s="175"/>
      <c r="B49" s="174" t="s">
        <v>411</v>
      </c>
      <c r="C49" s="173" t="s">
        <v>410</v>
      </c>
      <c r="D49" s="172" t="s">
        <v>73</v>
      </c>
      <c r="E49" s="171" t="s">
        <v>73</v>
      </c>
      <c r="F49" s="123" t="s">
        <v>73</v>
      </c>
      <c r="G49" s="124" t="s">
        <v>73</v>
      </c>
    </row>
    <row r="50" spans="1:7" ht="25.5" customHeight="1">
      <c r="A50" s="170"/>
      <c r="B50" s="179" t="s">
        <v>409</v>
      </c>
      <c r="C50" s="178" t="s">
        <v>329</v>
      </c>
      <c r="D50" s="177" t="s">
        <v>73</v>
      </c>
      <c r="E50" s="176" t="s">
        <v>73</v>
      </c>
      <c r="F50" s="291" t="s">
        <v>73</v>
      </c>
      <c r="G50" s="292" t="s">
        <v>73</v>
      </c>
    </row>
    <row r="51" spans="1:7" ht="25.5" customHeight="1">
      <c r="A51" s="170">
        <f>A48+1</f>
        <v>23</v>
      </c>
      <c r="B51" s="169" t="s">
        <v>408</v>
      </c>
      <c r="C51" s="168" t="s">
        <v>407</v>
      </c>
      <c r="D51" s="167" t="s">
        <v>70</v>
      </c>
      <c r="E51" s="166">
        <v>1598.27</v>
      </c>
      <c r="F51" s="128"/>
      <c r="G51" s="129"/>
    </row>
    <row r="52" spans="1:7" ht="25.5" customHeight="1">
      <c r="A52" s="170"/>
      <c r="B52" s="169" t="s">
        <v>406</v>
      </c>
      <c r="C52" s="168" t="s">
        <v>405</v>
      </c>
      <c r="D52" s="167" t="s">
        <v>73</v>
      </c>
      <c r="E52" s="166" t="s">
        <v>73</v>
      </c>
      <c r="F52" s="128" t="s">
        <v>73</v>
      </c>
      <c r="G52" s="129" t="s">
        <v>73</v>
      </c>
    </row>
    <row r="53" spans="1:7" ht="25.5" customHeight="1">
      <c r="A53" s="170">
        <f>A51+1</f>
        <v>24</v>
      </c>
      <c r="B53" s="169"/>
      <c r="C53" s="180" t="s">
        <v>427</v>
      </c>
      <c r="D53" s="167" t="s">
        <v>70</v>
      </c>
      <c r="E53" s="166">
        <v>50.56</v>
      </c>
      <c r="F53" s="128"/>
      <c r="G53" s="129"/>
    </row>
    <row r="54" spans="1:7" ht="25.5" customHeight="1">
      <c r="A54" s="170">
        <f>A53+1</f>
        <v>25</v>
      </c>
      <c r="B54" s="169"/>
      <c r="C54" s="168" t="s">
        <v>666</v>
      </c>
      <c r="D54" s="169" t="s">
        <v>71</v>
      </c>
      <c r="E54" s="181">
        <v>261.68</v>
      </c>
      <c r="F54" s="128"/>
      <c r="G54" s="129"/>
    </row>
    <row r="55" spans="1:7" ht="25.5" customHeight="1">
      <c r="A55" s="170">
        <f>A54+1</f>
        <v>26</v>
      </c>
      <c r="B55" s="169"/>
      <c r="C55" s="168" t="s">
        <v>426</v>
      </c>
      <c r="D55" s="167" t="s">
        <v>70</v>
      </c>
      <c r="E55" s="166">
        <v>343.75</v>
      </c>
      <c r="F55" s="128"/>
      <c r="G55" s="129"/>
    </row>
    <row r="56" spans="1:7" ht="25.5" customHeight="1">
      <c r="A56" s="170">
        <f>A55+1</f>
        <v>27</v>
      </c>
      <c r="B56" s="169"/>
      <c r="C56" s="180" t="s">
        <v>425</v>
      </c>
      <c r="D56" s="167" t="s">
        <v>70</v>
      </c>
      <c r="E56" s="166">
        <v>662.22</v>
      </c>
      <c r="F56" s="128"/>
      <c r="G56" s="129"/>
    </row>
    <row r="57" spans="1:7" ht="25.5" customHeight="1">
      <c r="A57" s="175"/>
      <c r="B57" s="174" t="s">
        <v>397</v>
      </c>
      <c r="C57" s="173" t="s">
        <v>396</v>
      </c>
      <c r="D57" s="172" t="s">
        <v>73</v>
      </c>
      <c r="E57" s="171" t="s">
        <v>73</v>
      </c>
      <c r="F57" s="123" t="s">
        <v>73</v>
      </c>
      <c r="G57" s="124" t="s">
        <v>73</v>
      </c>
    </row>
    <row r="58" spans="1:7" ht="25.5" customHeight="1">
      <c r="A58" s="170"/>
      <c r="B58" s="169" t="s">
        <v>395</v>
      </c>
      <c r="C58" s="168" t="s">
        <v>394</v>
      </c>
      <c r="D58" s="167" t="s">
        <v>73</v>
      </c>
      <c r="E58" s="166" t="s">
        <v>73</v>
      </c>
      <c r="F58" s="166" t="s">
        <v>73</v>
      </c>
      <c r="G58" s="129" t="s">
        <v>73</v>
      </c>
    </row>
    <row r="59" spans="1:7" ht="25.5" customHeight="1">
      <c r="A59" s="170">
        <f>A56+1</f>
        <v>28</v>
      </c>
      <c r="B59" s="169"/>
      <c r="C59" s="168" t="s">
        <v>667</v>
      </c>
      <c r="D59" s="167" t="s">
        <v>71</v>
      </c>
      <c r="E59" s="166">
        <v>26.58</v>
      </c>
      <c r="F59" s="128"/>
      <c r="G59" s="129"/>
    </row>
    <row r="60" spans="1:7" ht="25.5" customHeight="1">
      <c r="A60" s="170">
        <f>A59+1</f>
        <v>29</v>
      </c>
      <c r="B60" s="169" t="s">
        <v>388</v>
      </c>
      <c r="C60" s="168" t="s">
        <v>387</v>
      </c>
      <c r="D60" s="167" t="s">
        <v>71</v>
      </c>
      <c r="E60" s="166">
        <v>520.30000000000007</v>
      </c>
      <c r="F60" s="128"/>
      <c r="G60" s="129"/>
    </row>
    <row r="61" spans="1:7" ht="25.5" customHeight="1">
      <c r="B61" s="169" t="s">
        <v>424</v>
      </c>
      <c r="C61" s="168" t="s">
        <v>423</v>
      </c>
      <c r="D61" s="167" t="s">
        <v>73</v>
      </c>
      <c r="E61" s="166" t="s">
        <v>73</v>
      </c>
      <c r="F61" s="128" t="s">
        <v>73</v>
      </c>
      <c r="G61" s="129" t="s">
        <v>73</v>
      </c>
    </row>
    <row r="62" spans="1:7" ht="25.5" customHeight="1">
      <c r="A62" s="170">
        <f>A60+1</f>
        <v>30</v>
      </c>
      <c r="B62" s="169"/>
      <c r="C62" s="180" t="s">
        <v>422</v>
      </c>
      <c r="D62" s="167" t="s">
        <v>72</v>
      </c>
      <c r="E62" s="166">
        <v>2</v>
      </c>
      <c r="F62" s="128"/>
      <c r="G62" s="129"/>
    </row>
    <row r="63" spans="1:7" ht="25.5" customHeight="1">
      <c r="A63" s="282"/>
      <c r="B63" s="169" t="s">
        <v>421</v>
      </c>
      <c r="C63" s="168" t="s">
        <v>420</v>
      </c>
      <c r="D63" s="167" t="s">
        <v>73</v>
      </c>
      <c r="E63" s="166" t="s">
        <v>73</v>
      </c>
      <c r="F63" s="128" t="s">
        <v>73</v>
      </c>
      <c r="G63" s="129" t="s">
        <v>73</v>
      </c>
    </row>
    <row r="64" spans="1:7" ht="25.5" customHeight="1">
      <c r="A64" s="282">
        <f>A62+1</f>
        <v>31</v>
      </c>
      <c r="B64" s="169"/>
      <c r="C64" s="180" t="s">
        <v>419</v>
      </c>
      <c r="D64" s="167" t="s">
        <v>298</v>
      </c>
      <c r="E64" s="166">
        <v>31.47</v>
      </c>
      <c r="F64" s="128"/>
      <c r="G64" s="129"/>
    </row>
    <row r="65" spans="1:7" ht="25.5" customHeight="1">
      <c r="A65" s="282">
        <f>A64+1</f>
        <v>32</v>
      </c>
      <c r="B65" s="169"/>
      <c r="C65" s="180" t="s">
        <v>673</v>
      </c>
      <c r="D65" s="167" t="s">
        <v>298</v>
      </c>
      <c r="E65" s="166">
        <v>62.94</v>
      </c>
      <c r="F65" s="128"/>
      <c r="G65" s="129"/>
    </row>
    <row r="66" spans="1:7" ht="25.5" customHeight="1">
      <c r="A66" s="282">
        <f>A65+1</f>
        <v>33</v>
      </c>
      <c r="B66" s="169"/>
      <c r="C66" s="180" t="s">
        <v>669</v>
      </c>
      <c r="D66" s="167" t="s">
        <v>298</v>
      </c>
      <c r="E66" s="166">
        <v>4</v>
      </c>
      <c r="F66" s="128"/>
      <c r="G66" s="129"/>
    </row>
    <row r="67" spans="1:7" ht="23.1" customHeight="1">
      <c r="A67" s="360" t="s">
        <v>417</v>
      </c>
      <c r="B67" s="361"/>
      <c r="C67" s="361"/>
      <c r="D67" s="361"/>
      <c r="E67" s="361"/>
      <c r="F67" s="361"/>
      <c r="G67" s="362"/>
    </row>
    <row r="68" spans="1:7" ht="23.1" customHeight="1">
      <c r="A68" s="170"/>
      <c r="B68" s="179" t="s">
        <v>416</v>
      </c>
      <c r="C68" s="178" t="s">
        <v>354</v>
      </c>
      <c r="D68" s="177" t="s">
        <v>73</v>
      </c>
      <c r="E68" s="176" t="s">
        <v>73</v>
      </c>
      <c r="F68" s="291" t="s">
        <v>73</v>
      </c>
      <c r="G68" s="292" t="s">
        <v>73</v>
      </c>
    </row>
    <row r="69" spans="1:7" ht="23.1" customHeight="1">
      <c r="A69" s="170"/>
      <c r="B69" s="179" t="s">
        <v>415</v>
      </c>
      <c r="C69" s="178" t="s">
        <v>414</v>
      </c>
      <c r="D69" s="177" t="s">
        <v>73</v>
      </c>
      <c r="E69" s="176" t="s">
        <v>73</v>
      </c>
      <c r="F69" s="291" t="s">
        <v>73</v>
      </c>
      <c r="G69" s="292" t="s">
        <v>73</v>
      </c>
    </row>
    <row r="70" spans="1:7" ht="23.1" customHeight="1">
      <c r="A70" s="170">
        <f>A66+1</f>
        <v>34</v>
      </c>
      <c r="B70" s="169" t="s">
        <v>413</v>
      </c>
      <c r="C70" s="168" t="s">
        <v>412</v>
      </c>
      <c r="D70" s="167" t="s">
        <v>176</v>
      </c>
      <c r="E70" s="166">
        <v>216</v>
      </c>
      <c r="F70" s="128"/>
      <c r="G70" s="129"/>
    </row>
    <row r="71" spans="1:7" ht="23.1" customHeight="1">
      <c r="A71" s="170"/>
      <c r="B71" s="179" t="s">
        <v>411</v>
      </c>
      <c r="C71" s="178" t="s">
        <v>410</v>
      </c>
      <c r="D71" s="177" t="s">
        <v>73</v>
      </c>
      <c r="E71" s="176" t="s">
        <v>73</v>
      </c>
      <c r="F71" s="291" t="s">
        <v>73</v>
      </c>
      <c r="G71" s="292" t="s">
        <v>73</v>
      </c>
    </row>
    <row r="72" spans="1:7" ht="23.1" customHeight="1">
      <c r="A72" s="170"/>
      <c r="B72" s="179" t="s">
        <v>409</v>
      </c>
      <c r="C72" s="178" t="s">
        <v>329</v>
      </c>
      <c r="D72" s="177" t="s">
        <v>73</v>
      </c>
      <c r="E72" s="176" t="s">
        <v>73</v>
      </c>
      <c r="F72" s="291" t="s">
        <v>73</v>
      </c>
      <c r="G72" s="292" t="s">
        <v>73</v>
      </c>
    </row>
    <row r="73" spans="1:7" ht="23.1" customHeight="1">
      <c r="A73" s="170">
        <f>A70+1</f>
        <v>35</v>
      </c>
      <c r="B73" s="169" t="s">
        <v>408</v>
      </c>
      <c r="C73" s="168" t="s">
        <v>407</v>
      </c>
      <c r="D73" s="167" t="s">
        <v>70</v>
      </c>
      <c r="E73" s="166">
        <v>23240.800000000003</v>
      </c>
      <c r="F73" s="128"/>
      <c r="G73" s="129"/>
    </row>
    <row r="74" spans="1:7" ht="23.1" customHeight="1">
      <c r="A74" s="170"/>
      <c r="B74" s="169" t="s">
        <v>406</v>
      </c>
      <c r="C74" s="168" t="s">
        <v>405</v>
      </c>
      <c r="D74" s="167" t="s">
        <v>73</v>
      </c>
      <c r="E74" s="166" t="s">
        <v>73</v>
      </c>
      <c r="F74" s="128" t="s">
        <v>73</v>
      </c>
      <c r="G74" s="129" t="s">
        <v>73</v>
      </c>
    </row>
    <row r="75" spans="1:7" ht="23.1" customHeight="1">
      <c r="A75" s="170">
        <f>A73+1</f>
        <v>36</v>
      </c>
      <c r="B75" s="169"/>
      <c r="C75" s="168" t="s">
        <v>404</v>
      </c>
      <c r="D75" s="167" t="s">
        <v>70</v>
      </c>
      <c r="E75" s="166">
        <v>559.19999999999993</v>
      </c>
      <c r="F75" s="128"/>
      <c r="G75" s="129"/>
    </row>
    <row r="76" spans="1:7" ht="23.1" customHeight="1">
      <c r="A76" s="170">
        <f>A75+1</f>
        <v>37</v>
      </c>
      <c r="B76" s="169"/>
      <c r="C76" s="168" t="s">
        <v>403</v>
      </c>
      <c r="D76" s="167" t="s">
        <v>70</v>
      </c>
      <c r="E76" s="166">
        <v>21367.5</v>
      </c>
      <c r="F76" s="128"/>
      <c r="G76" s="129"/>
    </row>
    <row r="77" spans="1:7" ht="23.1" customHeight="1">
      <c r="A77" s="170"/>
      <c r="B77" s="179" t="s">
        <v>402</v>
      </c>
      <c r="C77" s="178" t="s">
        <v>401</v>
      </c>
      <c r="D77" s="177" t="s">
        <v>73</v>
      </c>
      <c r="E77" s="176" t="s">
        <v>73</v>
      </c>
      <c r="F77" s="291" t="s">
        <v>73</v>
      </c>
      <c r="G77" s="292" t="s">
        <v>73</v>
      </c>
    </row>
    <row r="78" spans="1:7" ht="23.1" customHeight="1">
      <c r="A78" s="170"/>
      <c r="B78" s="179" t="s">
        <v>400</v>
      </c>
      <c r="C78" s="178" t="s">
        <v>399</v>
      </c>
      <c r="D78" s="177" t="s">
        <v>73</v>
      </c>
      <c r="E78" s="176" t="s">
        <v>73</v>
      </c>
      <c r="F78" s="291" t="s">
        <v>73</v>
      </c>
      <c r="G78" s="292" t="s">
        <v>73</v>
      </c>
    </row>
    <row r="79" spans="1:7" ht="23.1" customHeight="1">
      <c r="A79" s="170">
        <f>A76+1</f>
        <v>38</v>
      </c>
      <c r="B79" s="169"/>
      <c r="C79" s="168" t="s">
        <v>398</v>
      </c>
      <c r="D79" s="167" t="s">
        <v>70</v>
      </c>
      <c r="E79" s="166">
        <v>123.20000000000002</v>
      </c>
      <c r="F79" s="128"/>
      <c r="G79" s="129"/>
    </row>
    <row r="80" spans="1:7" ht="23.1" customHeight="1">
      <c r="A80" s="170"/>
      <c r="B80" s="179" t="s">
        <v>397</v>
      </c>
      <c r="C80" s="178" t="s">
        <v>396</v>
      </c>
      <c r="D80" s="177" t="s">
        <v>73</v>
      </c>
      <c r="E80" s="176" t="s">
        <v>73</v>
      </c>
      <c r="F80" s="291" t="s">
        <v>73</v>
      </c>
      <c r="G80" s="292" t="s">
        <v>73</v>
      </c>
    </row>
    <row r="81" spans="1:7" ht="23.1" customHeight="1">
      <c r="A81" s="170"/>
      <c r="B81" s="169" t="s">
        <v>395</v>
      </c>
      <c r="C81" s="168" t="s">
        <v>394</v>
      </c>
      <c r="D81" s="167" t="s">
        <v>73</v>
      </c>
      <c r="E81" s="166" t="s">
        <v>73</v>
      </c>
      <c r="F81" s="128" t="s">
        <v>73</v>
      </c>
      <c r="G81" s="129" t="s">
        <v>73</v>
      </c>
    </row>
    <row r="82" spans="1:7" ht="23.1" customHeight="1">
      <c r="A82" s="170">
        <f>A79+1</f>
        <v>39</v>
      </c>
      <c r="B82" s="169"/>
      <c r="C82" s="168" t="s">
        <v>674</v>
      </c>
      <c r="D82" s="167" t="s">
        <v>71</v>
      </c>
      <c r="E82" s="166">
        <v>4231.7000000000007</v>
      </c>
      <c r="F82" s="128"/>
      <c r="G82" s="129"/>
    </row>
    <row r="83" spans="1:7" ht="23.1" customHeight="1">
      <c r="A83" s="170"/>
      <c r="B83" s="169" t="s">
        <v>393</v>
      </c>
      <c r="C83" s="168" t="s">
        <v>392</v>
      </c>
      <c r="D83" s="167" t="s">
        <v>73</v>
      </c>
      <c r="E83" s="166" t="s">
        <v>73</v>
      </c>
      <c r="F83" s="128" t="s">
        <v>73</v>
      </c>
      <c r="G83" s="129" t="s">
        <v>73</v>
      </c>
    </row>
    <row r="84" spans="1:7" ht="23.1" customHeight="1">
      <c r="A84" s="170">
        <f>A82+1</f>
        <v>40</v>
      </c>
      <c r="B84" s="169"/>
      <c r="C84" s="168" t="s">
        <v>514</v>
      </c>
      <c r="D84" s="167" t="s">
        <v>298</v>
      </c>
      <c r="E84" s="166">
        <v>1637</v>
      </c>
      <c r="F84" s="128"/>
      <c r="G84" s="129"/>
    </row>
    <row r="85" spans="1:7" ht="23.1" customHeight="1">
      <c r="A85" s="170">
        <f>A84+1</f>
        <v>41</v>
      </c>
      <c r="B85" s="169"/>
      <c r="C85" s="168" t="s">
        <v>515</v>
      </c>
      <c r="D85" s="167" t="s">
        <v>298</v>
      </c>
      <c r="E85" s="166">
        <v>19</v>
      </c>
      <c r="F85" s="128"/>
      <c r="G85" s="129"/>
    </row>
    <row r="86" spans="1:7" ht="23.1" customHeight="1">
      <c r="A86" s="170">
        <f t="shared" ref="A86:A90" si="0">A85+1</f>
        <v>42</v>
      </c>
      <c r="B86" s="169"/>
      <c r="C86" s="168" t="s">
        <v>391</v>
      </c>
      <c r="D86" s="167" t="s">
        <v>298</v>
      </c>
      <c r="E86" s="166">
        <v>256</v>
      </c>
      <c r="F86" s="128"/>
      <c r="G86" s="129"/>
    </row>
    <row r="87" spans="1:7" ht="23.1" customHeight="1">
      <c r="A87" s="170">
        <f t="shared" si="0"/>
        <v>43</v>
      </c>
      <c r="B87" s="169"/>
      <c r="C87" s="168" t="s">
        <v>390</v>
      </c>
      <c r="D87" s="167" t="s">
        <v>298</v>
      </c>
      <c r="E87" s="166">
        <v>614</v>
      </c>
      <c r="F87" s="128"/>
      <c r="G87" s="129"/>
    </row>
    <row r="88" spans="1:7" ht="23.1" customHeight="1">
      <c r="A88" s="170">
        <f t="shared" si="0"/>
        <v>44</v>
      </c>
      <c r="B88" s="169"/>
      <c r="C88" s="168" t="s">
        <v>675</v>
      </c>
      <c r="D88" s="167" t="s">
        <v>298</v>
      </c>
      <c r="E88" s="166">
        <v>33</v>
      </c>
      <c r="F88" s="128"/>
      <c r="G88" s="129"/>
    </row>
    <row r="89" spans="1:7" ht="23.1" customHeight="1">
      <c r="A89" s="170">
        <f t="shared" si="0"/>
        <v>45</v>
      </c>
      <c r="B89" s="169"/>
      <c r="C89" s="168" t="s">
        <v>389</v>
      </c>
      <c r="D89" s="167" t="s">
        <v>298</v>
      </c>
      <c r="E89" s="166">
        <v>29</v>
      </c>
      <c r="F89" s="128"/>
      <c r="G89" s="129"/>
    </row>
    <row r="90" spans="1:7" ht="23.1" customHeight="1">
      <c r="A90" s="170">
        <f t="shared" si="0"/>
        <v>46</v>
      </c>
      <c r="B90" s="169" t="s">
        <v>388</v>
      </c>
      <c r="C90" s="168" t="s">
        <v>387</v>
      </c>
      <c r="D90" s="167" t="s">
        <v>71</v>
      </c>
      <c r="E90" s="166">
        <v>6011.5000000000009</v>
      </c>
      <c r="F90" s="128"/>
      <c r="G90" s="129"/>
    </row>
    <row r="91" spans="1:7" ht="23.1" customHeight="1">
      <c r="A91" s="283"/>
      <c r="B91" s="179"/>
      <c r="C91" s="178" t="s">
        <v>676</v>
      </c>
      <c r="D91" s="177" t="s">
        <v>73</v>
      </c>
      <c r="E91" s="176" t="s">
        <v>73</v>
      </c>
      <c r="F91" s="291" t="s">
        <v>73</v>
      </c>
      <c r="G91" s="292" t="s">
        <v>73</v>
      </c>
    </row>
    <row r="92" spans="1:7" ht="23.1" customHeight="1">
      <c r="A92" s="283"/>
      <c r="B92" s="179" t="s">
        <v>386</v>
      </c>
      <c r="C92" s="178" t="s">
        <v>385</v>
      </c>
      <c r="D92" s="177" t="s">
        <v>73</v>
      </c>
      <c r="E92" s="176" t="s">
        <v>73</v>
      </c>
      <c r="F92" s="291" t="s">
        <v>73</v>
      </c>
      <c r="G92" s="292" t="s">
        <v>73</v>
      </c>
    </row>
    <row r="93" spans="1:7" ht="23.1" customHeight="1">
      <c r="A93" s="170"/>
      <c r="B93" s="169" t="s">
        <v>384</v>
      </c>
      <c r="C93" s="168" t="s">
        <v>383</v>
      </c>
      <c r="D93" s="167" t="s">
        <v>73</v>
      </c>
      <c r="E93" s="166" t="s">
        <v>73</v>
      </c>
      <c r="F93" s="128" t="s">
        <v>73</v>
      </c>
      <c r="G93" s="129" t="s">
        <v>73</v>
      </c>
    </row>
    <row r="94" spans="1:7" ht="23.1" customHeight="1">
      <c r="A94" s="170">
        <f>A90+1</f>
        <v>47</v>
      </c>
      <c r="B94" s="169"/>
      <c r="C94" s="168" t="s">
        <v>382</v>
      </c>
      <c r="D94" s="167" t="s">
        <v>70</v>
      </c>
      <c r="E94" s="166">
        <v>124.7</v>
      </c>
      <c r="F94" s="128"/>
      <c r="G94" s="129"/>
    </row>
    <row r="95" spans="1:7" ht="23.1" customHeight="1">
      <c r="A95" s="170">
        <f>A94+1</f>
        <v>48</v>
      </c>
      <c r="B95" s="128"/>
      <c r="C95" s="284" t="s">
        <v>381</v>
      </c>
      <c r="D95" s="128" t="s">
        <v>298</v>
      </c>
      <c r="E95" s="166">
        <v>136</v>
      </c>
      <c r="F95" s="128"/>
      <c r="G95" s="129"/>
    </row>
    <row r="96" spans="1:7" ht="23.1" customHeight="1">
      <c r="A96" s="170">
        <f>A95+1</f>
        <v>49</v>
      </c>
      <c r="B96" s="168"/>
      <c r="C96" s="168" t="s">
        <v>677</v>
      </c>
      <c r="D96" s="285" t="s">
        <v>70</v>
      </c>
      <c r="E96" s="166">
        <v>208.64</v>
      </c>
      <c r="F96" s="128"/>
      <c r="G96" s="129"/>
    </row>
    <row r="97" spans="1:7" ht="23.1" customHeight="1">
      <c r="A97" s="170">
        <f>A96+1</f>
        <v>50</v>
      </c>
      <c r="B97" s="168"/>
      <c r="C97" s="168" t="s">
        <v>678</v>
      </c>
      <c r="D97" s="285" t="s">
        <v>70</v>
      </c>
      <c r="E97" s="166">
        <v>96.03</v>
      </c>
      <c r="F97" s="128"/>
      <c r="G97" s="129"/>
    </row>
    <row r="98" spans="1:7" ht="23.1" customHeight="1">
      <c r="A98" s="167"/>
      <c r="B98" s="168"/>
      <c r="C98" s="168" t="s">
        <v>679</v>
      </c>
      <c r="D98" s="167" t="s">
        <v>73</v>
      </c>
      <c r="E98" s="166" t="s">
        <v>73</v>
      </c>
      <c r="F98" s="128" t="s">
        <v>73</v>
      </c>
      <c r="G98" s="129" t="s">
        <v>73</v>
      </c>
    </row>
    <row r="99" spans="1:7" ht="23.1" customHeight="1">
      <c r="A99" s="167">
        <f>A97+1</f>
        <v>51</v>
      </c>
      <c r="B99" s="168"/>
      <c r="C99" s="168" t="s">
        <v>515</v>
      </c>
      <c r="D99" s="167" t="s">
        <v>298</v>
      </c>
      <c r="E99" s="166">
        <v>795</v>
      </c>
      <c r="F99" s="128"/>
      <c r="G99" s="129"/>
    </row>
    <row r="100" spans="1:7" ht="23.1" customHeight="1">
      <c r="A100" s="167">
        <f>A99+1</f>
        <v>52</v>
      </c>
      <c r="B100" s="168"/>
      <c r="C100" s="168" t="s">
        <v>391</v>
      </c>
      <c r="D100" s="167" t="s">
        <v>298</v>
      </c>
      <c r="E100" s="166">
        <v>173</v>
      </c>
      <c r="F100" s="128"/>
      <c r="G100" s="129"/>
    </row>
    <row r="101" spans="1:7" ht="23.1" customHeight="1">
      <c r="A101" s="167">
        <f t="shared" ref="A101:A102" si="1">A100+1</f>
        <v>53</v>
      </c>
      <c r="B101" s="168"/>
      <c r="C101" s="168" t="s">
        <v>390</v>
      </c>
      <c r="D101" s="167" t="s">
        <v>298</v>
      </c>
      <c r="E101" s="166">
        <v>300</v>
      </c>
      <c r="F101" s="128"/>
      <c r="G101" s="129"/>
    </row>
    <row r="102" spans="1:7" ht="23.1" customHeight="1" thickBot="1">
      <c r="A102" s="167">
        <f t="shared" si="1"/>
        <v>54</v>
      </c>
      <c r="B102" s="168"/>
      <c r="C102" s="168" t="s">
        <v>675</v>
      </c>
      <c r="D102" s="167" t="s">
        <v>298</v>
      </c>
      <c r="E102" s="166">
        <v>25</v>
      </c>
      <c r="F102" s="128"/>
      <c r="G102" s="129"/>
    </row>
    <row r="103" spans="1:7" ht="23.1" customHeight="1" thickBot="1">
      <c r="A103" s="165"/>
      <c r="B103" s="363" t="s">
        <v>380</v>
      </c>
      <c r="C103" s="363"/>
      <c r="D103" s="363"/>
      <c r="E103" s="363"/>
      <c r="F103" s="363"/>
      <c r="G103" s="164"/>
    </row>
    <row r="104" spans="1:7" ht="25.5" customHeight="1"/>
    <row r="105" spans="1:7" ht="25.5" customHeight="1">
      <c r="B105" s="399" t="s">
        <v>694</v>
      </c>
      <c r="C105" s="399"/>
      <c r="D105" s="402" t="s">
        <v>695</v>
      </c>
    </row>
    <row r="106" spans="1:7" ht="25.5" customHeight="1">
      <c r="B106" s="399" t="s">
        <v>696</v>
      </c>
      <c r="C106" s="399"/>
      <c r="D106" s="402" t="s">
        <v>697</v>
      </c>
    </row>
    <row r="107" spans="1:7" ht="25.5" customHeight="1"/>
    <row r="108" spans="1:7" ht="25.5" customHeight="1"/>
    <row r="109" spans="1:7" ht="25.5" customHeight="1"/>
    <row r="110" spans="1:7" ht="25.5" customHeight="1"/>
    <row r="111" spans="1:7" ht="25.5" customHeight="1"/>
    <row r="112" spans="1:7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</sheetData>
  <mergeCells count="13">
    <mergeCell ref="A1:G1"/>
    <mergeCell ref="A2:G2"/>
    <mergeCell ref="A3:A4"/>
    <mergeCell ref="B3:B4"/>
    <mergeCell ref="C3:C4"/>
    <mergeCell ref="D3:E3"/>
    <mergeCell ref="F3:F4"/>
    <mergeCell ref="G3:G4"/>
    <mergeCell ref="A5:G5"/>
    <mergeCell ref="A27:G27"/>
    <mergeCell ref="A45:G45"/>
    <mergeCell ref="A67:G67"/>
    <mergeCell ref="B103:F103"/>
  </mergeCells>
  <pageMargins left="0.70866141732283472" right="0.51181102362204722" top="0.74803149606299213" bottom="0.74803149606299213" header="0.31496062992125984" footer="0.31496062992125984"/>
  <pageSetup paperSize="9" scale="79" fitToHeight="4" orientation="portrait" r:id="rId1"/>
  <rowBreaks count="3" manualBreakCount="3">
    <brk id="26" max="6" man="1"/>
    <brk id="44" max="6" man="1"/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>
    <tabColor rgb="FF757171"/>
    <pageSetUpPr fitToPage="1"/>
  </sheetPr>
  <dimension ref="A1:M1040"/>
  <sheetViews>
    <sheetView showGridLines="0" showZeros="0" zoomScaleNormal="100" zoomScaleSheetLayoutView="100" workbookViewId="0">
      <selection activeCell="E8" sqref="E8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5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701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330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6.7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120"/>
      <c r="B6" s="121" t="s">
        <v>292</v>
      </c>
      <c r="C6" s="122" t="s">
        <v>293</v>
      </c>
      <c r="D6" s="121" t="s">
        <v>73</v>
      </c>
      <c r="E6" s="123" t="s">
        <v>73</v>
      </c>
      <c r="F6" s="123" t="s">
        <v>73</v>
      </c>
      <c r="G6" s="124" t="s">
        <v>73</v>
      </c>
      <c r="H6" s="135"/>
      <c r="I6" s="139"/>
      <c r="J6" s="135"/>
      <c r="K6" s="147"/>
      <c r="L6" s="148"/>
      <c r="M6" s="141"/>
    </row>
    <row r="7" spans="1:13" ht="13.5" customHeight="1">
      <c r="A7" s="125">
        <v>1</v>
      </c>
      <c r="B7" s="126" t="s">
        <v>292</v>
      </c>
      <c r="C7" s="127" t="s">
        <v>294</v>
      </c>
      <c r="D7" s="126" t="s">
        <v>73</v>
      </c>
      <c r="E7" s="166" t="s">
        <v>73</v>
      </c>
      <c r="F7" s="128" t="s">
        <v>73</v>
      </c>
      <c r="G7" s="129" t="s">
        <v>73</v>
      </c>
      <c r="H7" s="135"/>
      <c r="I7" s="139"/>
      <c r="J7" s="135"/>
      <c r="K7" s="147"/>
      <c r="L7" s="148"/>
      <c r="M7" s="141"/>
    </row>
    <row r="8" spans="1:13" ht="13.5" customHeight="1">
      <c r="A8" s="125">
        <v>2</v>
      </c>
      <c r="B8" s="126" t="s">
        <v>292</v>
      </c>
      <c r="C8" s="130" t="s">
        <v>295</v>
      </c>
      <c r="D8" s="126" t="s">
        <v>73</v>
      </c>
      <c r="E8" s="166" t="s">
        <v>73</v>
      </c>
      <c r="F8" s="128" t="s">
        <v>73</v>
      </c>
      <c r="G8" s="129" t="s">
        <v>73</v>
      </c>
      <c r="H8" s="135"/>
      <c r="I8" s="139"/>
      <c r="J8" s="135"/>
      <c r="K8" s="148"/>
      <c r="L8" s="140"/>
      <c r="M8" s="141"/>
    </row>
    <row r="9" spans="1:13" ht="29.25" customHeight="1">
      <c r="A9" s="125">
        <v>3</v>
      </c>
      <c r="B9" s="126" t="s">
        <v>292</v>
      </c>
      <c r="C9" s="131" t="s">
        <v>296</v>
      </c>
      <c r="D9" s="126" t="s">
        <v>70</v>
      </c>
      <c r="E9" s="324">
        <v>544</v>
      </c>
      <c r="F9" s="221"/>
      <c r="G9" s="129"/>
      <c r="H9" s="135"/>
      <c r="I9" s="139"/>
      <c r="J9" s="135"/>
      <c r="K9" s="138"/>
      <c r="L9" s="138"/>
      <c r="M9" s="138"/>
    </row>
    <row r="10" spans="1:13" ht="13.5" customHeight="1">
      <c r="A10" s="125">
        <v>4</v>
      </c>
      <c r="B10" s="126" t="s">
        <v>292</v>
      </c>
      <c r="C10" s="131" t="s">
        <v>297</v>
      </c>
      <c r="D10" s="126" t="s">
        <v>71</v>
      </c>
      <c r="E10" s="324">
        <v>680</v>
      </c>
      <c r="F10" s="221"/>
      <c r="G10" s="129"/>
      <c r="H10" s="135"/>
      <c r="I10" s="139"/>
      <c r="J10" s="135"/>
      <c r="K10" s="138"/>
      <c r="L10" s="138"/>
      <c r="M10" s="138"/>
    </row>
    <row r="11" spans="1:13" ht="13.5" customHeight="1">
      <c r="A11" s="125">
        <v>5</v>
      </c>
      <c r="B11" s="126" t="s">
        <v>292</v>
      </c>
      <c r="C11" s="131" t="s">
        <v>581</v>
      </c>
      <c r="D11" s="126" t="s">
        <v>70</v>
      </c>
      <c r="E11" s="324">
        <v>181</v>
      </c>
      <c r="F11" s="221"/>
      <c r="G11" s="129"/>
      <c r="H11" s="135"/>
      <c r="I11" s="139"/>
      <c r="J11" s="135"/>
      <c r="K11" s="138"/>
      <c r="L11" s="138"/>
      <c r="M11" s="138"/>
    </row>
    <row r="12" spans="1:13" ht="13.5" customHeight="1">
      <c r="A12" s="125">
        <v>6</v>
      </c>
      <c r="B12" s="126" t="s">
        <v>292</v>
      </c>
      <c r="C12" s="131" t="s">
        <v>582</v>
      </c>
      <c r="D12" s="126" t="s">
        <v>298</v>
      </c>
      <c r="E12" s="324">
        <v>174</v>
      </c>
      <c r="F12" s="221"/>
      <c r="G12" s="129"/>
      <c r="H12" s="135"/>
      <c r="I12" s="139"/>
      <c r="J12" s="135"/>
      <c r="K12" s="138"/>
      <c r="L12" s="138"/>
      <c r="M12" s="138"/>
    </row>
    <row r="13" spans="1:13" s="209" customFormat="1" ht="13.5" customHeight="1">
      <c r="A13" s="125"/>
      <c r="B13" s="126" t="s">
        <v>292</v>
      </c>
      <c r="C13" s="131" t="s">
        <v>649</v>
      </c>
      <c r="D13" s="126" t="s">
        <v>298</v>
      </c>
      <c r="E13" s="324">
        <v>2022</v>
      </c>
      <c r="F13" s="221"/>
      <c r="G13" s="129"/>
      <c r="H13" s="135"/>
      <c r="I13" s="139"/>
      <c r="J13" s="135"/>
      <c r="K13" s="138"/>
      <c r="L13" s="138"/>
      <c r="M13" s="138"/>
    </row>
    <row r="14" spans="1:13" ht="13.5" customHeight="1">
      <c r="A14" s="125">
        <v>7</v>
      </c>
      <c r="B14" s="126" t="s">
        <v>292</v>
      </c>
      <c r="C14" s="131" t="s">
        <v>650</v>
      </c>
      <c r="D14" s="126" t="s">
        <v>298</v>
      </c>
      <c r="E14" s="324">
        <v>15</v>
      </c>
      <c r="F14" s="221"/>
      <c r="G14" s="129"/>
      <c r="H14" s="135"/>
      <c r="I14" s="139"/>
      <c r="J14" s="135"/>
      <c r="K14" s="138"/>
      <c r="L14" s="138"/>
      <c r="M14" s="138"/>
    </row>
    <row r="15" spans="1:13" ht="13.5" customHeight="1">
      <c r="A15" s="125">
        <v>8</v>
      </c>
      <c r="B15" s="126" t="s">
        <v>292</v>
      </c>
      <c r="C15" s="131" t="s">
        <v>299</v>
      </c>
      <c r="D15" s="126" t="s">
        <v>70</v>
      </c>
      <c r="E15" s="324">
        <v>363</v>
      </c>
      <c r="F15" s="221"/>
      <c r="G15" s="129"/>
      <c r="H15" s="135"/>
      <c r="I15" s="139"/>
      <c r="J15" s="135"/>
      <c r="K15" s="138"/>
      <c r="L15" s="138"/>
      <c r="M15" s="138"/>
    </row>
    <row r="16" spans="1:13" ht="13.5" customHeight="1">
      <c r="A16" s="125">
        <v>9</v>
      </c>
      <c r="B16" s="126" t="s">
        <v>292</v>
      </c>
      <c r="C16" s="131" t="s">
        <v>300</v>
      </c>
      <c r="D16" s="126" t="s">
        <v>176</v>
      </c>
      <c r="E16" s="324">
        <v>21</v>
      </c>
      <c r="F16" s="221"/>
      <c r="G16" s="129"/>
      <c r="H16" s="135"/>
      <c r="I16" s="139"/>
      <c r="J16" s="135"/>
      <c r="K16" s="138"/>
      <c r="L16" s="138"/>
      <c r="M16" s="138"/>
    </row>
    <row r="17" spans="1:13" ht="25.5" customHeight="1">
      <c r="A17" s="125">
        <v>10</v>
      </c>
      <c r="B17" s="126" t="s">
        <v>292</v>
      </c>
      <c r="C17" s="131" t="s">
        <v>301</v>
      </c>
      <c r="D17" s="126" t="s">
        <v>176</v>
      </c>
      <c r="E17" s="324">
        <v>1</v>
      </c>
      <c r="F17" s="221"/>
      <c r="G17" s="129"/>
      <c r="H17" s="135"/>
      <c r="I17" s="139"/>
      <c r="J17" s="135"/>
      <c r="K17" s="138"/>
      <c r="L17" s="138"/>
      <c r="M17" s="138"/>
    </row>
    <row r="18" spans="1:13" ht="25.5" customHeight="1">
      <c r="A18" s="125">
        <v>11</v>
      </c>
      <c r="B18" s="126" t="s">
        <v>292</v>
      </c>
      <c r="C18" s="131" t="s">
        <v>302</v>
      </c>
      <c r="D18" s="126" t="s">
        <v>72</v>
      </c>
      <c r="E18" s="324">
        <v>1</v>
      </c>
      <c r="F18" s="132"/>
      <c r="G18" s="129"/>
      <c r="H18" s="135"/>
      <c r="I18" s="139"/>
      <c r="J18" s="135"/>
      <c r="K18" s="138"/>
      <c r="L18" s="138"/>
      <c r="M18" s="138"/>
    </row>
    <row r="19" spans="1:13" ht="13.5" customHeight="1">
      <c r="A19" s="125">
        <v>12</v>
      </c>
      <c r="B19" s="126" t="s">
        <v>292</v>
      </c>
      <c r="C19" s="131" t="s">
        <v>583</v>
      </c>
      <c r="D19" s="126" t="s">
        <v>92</v>
      </c>
      <c r="E19" s="324">
        <v>21</v>
      </c>
      <c r="F19" s="222"/>
      <c r="G19" s="129"/>
      <c r="H19" s="135"/>
      <c r="I19" s="139"/>
      <c r="J19" s="135"/>
      <c r="K19" s="138"/>
      <c r="L19" s="138"/>
      <c r="M19" s="138"/>
    </row>
    <row r="20" spans="1:13" ht="26.25" customHeight="1">
      <c r="A20" s="125">
        <v>13</v>
      </c>
      <c r="B20" s="126" t="s">
        <v>292</v>
      </c>
      <c r="C20" s="131" t="s">
        <v>316</v>
      </c>
      <c r="D20" s="126" t="s">
        <v>92</v>
      </c>
      <c r="E20" s="324">
        <v>12</v>
      </c>
      <c r="F20" s="222"/>
      <c r="G20" s="129"/>
      <c r="H20" s="135"/>
      <c r="I20" s="139"/>
      <c r="J20" s="135"/>
      <c r="K20" s="138"/>
      <c r="L20" s="138"/>
      <c r="M20" s="138"/>
    </row>
    <row r="21" spans="1:13" ht="13.5" customHeight="1">
      <c r="A21" s="125">
        <v>14</v>
      </c>
      <c r="B21" s="126" t="s">
        <v>292</v>
      </c>
      <c r="C21" s="131" t="s">
        <v>584</v>
      </c>
      <c r="D21" s="126" t="s">
        <v>72</v>
      </c>
      <c r="E21" s="324">
        <v>1</v>
      </c>
      <c r="F21" s="221"/>
      <c r="G21" s="129"/>
      <c r="H21" s="135"/>
      <c r="I21" s="139"/>
      <c r="J21" s="135"/>
      <c r="K21" s="138"/>
      <c r="L21" s="138"/>
      <c r="M21" s="138"/>
    </row>
    <row r="22" spans="1:13" ht="13.5" customHeight="1">
      <c r="A22" s="125">
        <v>15</v>
      </c>
      <c r="B22" s="126" t="s">
        <v>292</v>
      </c>
      <c r="C22" s="130" t="s">
        <v>303</v>
      </c>
      <c r="D22" s="126" t="s">
        <v>73</v>
      </c>
      <c r="E22" s="324" t="s">
        <v>73</v>
      </c>
      <c r="F22" s="222" t="s">
        <v>73</v>
      </c>
      <c r="G22" s="129" t="s">
        <v>73</v>
      </c>
      <c r="H22" s="135"/>
      <c r="I22" s="139"/>
      <c r="J22" s="135"/>
      <c r="K22" s="138"/>
      <c r="L22" s="138"/>
      <c r="M22" s="138"/>
    </row>
    <row r="23" spans="1:13" ht="24" customHeight="1">
      <c r="A23" s="125">
        <v>16</v>
      </c>
      <c r="B23" s="126" t="s">
        <v>292</v>
      </c>
      <c r="C23" s="131" t="s">
        <v>304</v>
      </c>
      <c r="D23" s="126" t="s">
        <v>70</v>
      </c>
      <c r="E23" s="325">
        <v>1088.4000000000001</v>
      </c>
      <c r="F23" s="221"/>
      <c r="G23" s="129"/>
      <c r="H23" s="135"/>
      <c r="I23" s="139"/>
      <c r="J23" s="135"/>
      <c r="K23" s="138"/>
      <c r="L23" s="138"/>
      <c r="M23" s="138"/>
    </row>
    <row r="24" spans="1:13" ht="13.5" customHeight="1">
      <c r="A24" s="125">
        <v>17</v>
      </c>
      <c r="B24" s="126" t="s">
        <v>292</v>
      </c>
      <c r="C24" s="131" t="s">
        <v>297</v>
      </c>
      <c r="D24" s="126" t="s">
        <v>71</v>
      </c>
      <c r="E24" s="325">
        <v>1360.5</v>
      </c>
      <c r="F24" s="221"/>
      <c r="G24" s="129"/>
      <c r="H24" s="135"/>
      <c r="I24" s="139"/>
      <c r="J24" s="135"/>
      <c r="K24" s="138"/>
      <c r="L24" s="138"/>
      <c r="M24" s="138"/>
    </row>
    <row r="25" spans="1:13" ht="24" customHeight="1">
      <c r="A25" s="125">
        <v>18</v>
      </c>
      <c r="B25" s="126" t="s">
        <v>292</v>
      </c>
      <c r="C25" s="131" t="s">
        <v>305</v>
      </c>
      <c r="D25" s="126" t="s">
        <v>70</v>
      </c>
      <c r="E25" s="325">
        <v>72.56</v>
      </c>
      <c r="F25" s="221"/>
      <c r="G25" s="129"/>
      <c r="H25" s="135"/>
      <c r="I25" s="139"/>
      <c r="J25" s="135"/>
      <c r="K25" s="138"/>
      <c r="L25" s="138"/>
      <c r="M25" s="138"/>
    </row>
    <row r="26" spans="1:13" ht="13.5" customHeight="1">
      <c r="A26" s="125">
        <v>19</v>
      </c>
      <c r="B26" s="126" t="s">
        <v>292</v>
      </c>
      <c r="C26" s="302" t="s">
        <v>689</v>
      </c>
      <c r="D26" s="126" t="s">
        <v>298</v>
      </c>
      <c r="E26" s="325">
        <v>907</v>
      </c>
      <c r="F26" s="221"/>
      <c r="G26" s="129"/>
      <c r="H26" s="135"/>
      <c r="I26" s="139"/>
      <c r="J26" s="135"/>
      <c r="K26" s="138"/>
      <c r="L26" s="138"/>
      <c r="M26" s="138"/>
    </row>
    <row r="27" spans="1:13" ht="13.5" customHeight="1">
      <c r="A27" s="125">
        <v>20</v>
      </c>
      <c r="B27" s="126" t="s">
        <v>292</v>
      </c>
      <c r="C27" s="302" t="s">
        <v>690</v>
      </c>
      <c r="D27" s="126" t="s">
        <v>298</v>
      </c>
      <c r="E27" s="325">
        <v>574</v>
      </c>
      <c r="F27" s="221"/>
      <c r="G27" s="129"/>
      <c r="H27" s="135"/>
      <c r="I27" s="139"/>
      <c r="J27" s="135"/>
      <c r="K27" s="138"/>
      <c r="L27" s="138"/>
      <c r="M27" s="138"/>
    </row>
    <row r="28" spans="1:13" ht="13.5" customHeight="1">
      <c r="A28" s="125">
        <v>21</v>
      </c>
      <c r="B28" s="126" t="s">
        <v>292</v>
      </c>
      <c r="C28" s="131" t="s">
        <v>306</v>
      </c>
      <c r="D28" s="126" t="s">
        <v>70</v>
      </c>
      <c r="E28" s="325">
        <v>333.78</v>
      </c>
      <c r="F28" s="221"/>
      <c r="G28" s="129"/>
      <c r="H28" s="135"/>
      <c r="I28" s="139"/>
      <c r="J28" s="135"/>
      <c r="K28" s="138"/>
      <c r="L28" s="138"/>
      <c r="M28" s="138"/>
    </row>
    <row r="29" spans="1:13" ht="13.5" customHeight="1">
      <c r="A29" s="125">
        <v>22</v>
      </c>
      <c r="B29" s="126" t="s">
        <v>292</v>
      </c>
      <c r="C29" s="131" t="s">
        <v>299</v>
      </c>
      <c r="D29" s="126" t="s">
        <v>70</v>
      </c>
      <c r="E29" s="325">
        <v>682.06</v>
      </c>
      <c r="F29" s="221"/>
      <c r="G29" s="129"/>
      <c r="H29" s="135"/>
      <c r="I29" s="139"/>
      <c r="J29" s="135"/>
      <c r="K29" s="138"/>
      <c r="L29" s="138"/>
      <c r="M29" s="138"/>
    </row>
    <row r="30" spans="1:13" ht="25.5" customHeight="1">
      <c r="A30" s="125">
        <v>23</v>
      </c>
      <c r="B30" s="126" t="s">
        <v>292</v>
      </c>
      <c r="C30" s="131" t="s">
        <v>307</v>
      </c>
      <c r="D30" s="126" t="s">
        <v>176</v>
      </c>
      <c r="E30" s="324">
        <v>212</v>
      </c>
      <c r="F30" s="221"/>
      <c r="G30" s="129"/>
      <c r="H30" s="135"/>
      <c r="I30" s="139"/>
      <c r="J30" s="135"/>
      <c r="K30" s="138"/>
      <c r="L30" s="138"/>
      <c r="M30" s="138"/>
    </row>
    <row r="31" spans="1:13" ht="13.5" customHeight="1">
      <c r="A31" s="125">
        <v>24</v>
      </c>
      <c r="B31" s="126" t="s">
        <v>292</v>
      </c>
      <c r="C31" s="131" t="s">
        <v>308</v>
      </c>
      <c r="D31" s="126" t="s">
        <v>176</v>
      </c>
      <c r="E31" s="324">
        <v>25</v>
      </c>
      <c r="F31" s="221"/>
      <c r="G31" s="129"/>
      <c r="H31" s="135"/>
      <c r="I31" s="139"/>
      <c r="J31" s="135"/>
      <c r="K31" s="138"/>
      <c r="L31" s="138"/>
      <c r="M31" s="138"/>
    </row>
    <row r="32" spans="1:13" ht="13.5" customHeight="1">
      <c r="A32" s="125">
        <v>25</v>
      </c>
      <c r="B32" s="126" t="s">
        <v>292</v>
      </c>
      <c r="C32" s="131" t="s">
        <v>646</v>
      </c>
      <c r="D32" s="126" t="s">
        <v>647</v>
      </c>
      <c r="E32" s="324">
        <v>21</v>
      </c>
      <c r="F32" s="221"/>
      <c r="G32" s="129"/>
      <c r="H32" s="135"/>
      <c r="I32" s="139"/>
      <c r="J32" s="135"/>
      <c r="K32" s="138"/>
      <c r="L32" s="138"/>
      <c r="M32" s="138"/>
    </row>
    <row r="33" spans="1:13" ht="23.25" customHeight="1">
      <c r="A33" s="125">
        <v>26</v>
      </c>
      <c r="B33" s="126" t="s">
        <v>292</v>
      </c>
      <c r="C33" s="130" t="s">
        <v>551</v>
      </c>
      <c r="D33" s="126" t="s">
        <v>73</v>
      </c>
      <c r="E33" s="324" t="s">
        <v>73</v>
      </c>
      <c r="F33" s="222" t="s">
        <v>73</v>
      </c>
      <c r="G33" s="129" t="s">
        <v>73</v>
      </c>
      <c r="H33" s="135"/>
      <c r="I33" s="139"/>
      <c r="J33" s="135"/>
      <c r="K33" s="138"/>
      <c r="L33" s="138"/>
      <c r="M33" s="138"/>
    </row>
    <row r="34" spans="1:13" ht="27" customHeight="1">
      <c r="A34" s="125">
        <v>27</v>
      </c>
      <c r="B34" s="126" t="s">
        <v>292</v>
      </c>
      <c r="C34" s="131" t="s">
        <v>552</v>
      </c>
      <c r="D34" s="126" t="s">
        <v>72</v>
      </c>
      <c r="E34" s="324">
        <v>53</v>
      </c>
      <c r="F34" s="221"/>
      <c r="G34" s="129"/>
      <c r="H34" s="135"/>
      <c r="I34" s="139"/>
      <c r="J34" s="135"/>
      <c r="K34" s="138"/>
      <c r="L34" s="138"/>
      <c r="M34" s="138"/>
    </row>
    <row r="35" spans="1:13" ht="13.5" customHeight="1">
      <c r="A35" s="303">
        <v>28</v>
      </c>
      <c r="B35" s="257" t="s">
        <v>292</v>
      </c>
      <c r="C35" s="258" t="s">
        <v>585</v>
      </c>
      <c r="D35" s="257" t="s">
        <v>72</v>
      </c>
      <c r="E35" s="326">
        <v>71</v>
      </c>
      <c r="F35" s="304"/>
      <c r="G35" s="305"/>
      <c r="H35" s="135"/>
      <c r="I35" s="139"/>
      <c r="J35" s="135"/>
      <c r="K35" s="138"/>
      <c r="L35" s="138"/>
      <c r="M35" s="138"/>
    </row>
    <row r="36" spans="1:13" s="209" customFormat="1" ht="13.5" customHeight="1">
      <c r="A36" s="301">
        <v>29</v>
      </c>
      <c r="B36" s="301" t="s">
        <v>292</v>
      </c>
      <c r="C36" s="302" t="s">
        <v>685</v>
      </c>
      <c r="D36" s="301" t="s">
        <v>298</v>
      </c>
      <c r="E36" s="327">
        <v>52</v>
      </c>
      <c r="F36" s="132"/>
      <c r="G36" s="128"/>
      <c r="H36" s="135"/>
      <c r="I36" s="139"/>
      <c r="J36" s="135"/>
      <c r="K36" s="138"/>
      <c r="L36" s="138"/>
      <c r="M36" s="138"/>
    </row>
    <row r="37" spans="1:13" s="209" customFormat="1" ht="13.5" customHeight="1">
      <c r="A37" s="301">
        <v>30</v>
      </c>
      <c r="B37" s="301" t="s">
        <v>292</v>
      </c>
      <c r="C37" s="302" t="s">
        <v>686</v>
      </c>
      <c r="D37" s="301" t="s">
        <v>298</v>
      </c>
      <c r="E37" s="327">
        <v>213.75</v>
      </c>
      <c r="F37" s="132"/>
      <c r="G37" s="128"/>
      <c r="H37" s="135"/>
      <c r="I37" s="139"/>
      <c r="J37" s="135"/>
      <c r="K37" s="138"/>
      <c r="L37" s="138"/>
      <c r="M37" s="138"/>
    </row>
    <row r="38" spans="1:13" s="209" customFormat="1" ht="13.5" customHeight="1" thickBot="1">
      <c r="A38" s="307">
        <v>31</v>
      </c>
      <c r="B38" s="307" t="s">
        <v>292</v>
      </c>
      <c r="C38" s="308" t="s">
        <v>687</v>
      </c>
      <c r="D38" s="307" t="s">
        <v>176</v>
      </c>
      <c r="E38" s="328">
        <v>1</v>
      </c>
      <c r="F38" s="306"/>
      <c r="G38" s="260"/>
      <c r="H38" s="135"/>
      <c r="I38" s="139"/>
      <c r="J38" s="135"/>
      <c r="K38" s="138"/>
      <c r="L38" s="138"/>
      <c r="M38" s="138"/>
    </row>
    <row r="39" spans="1:13" ht="13.5" customHeight="1" thickBot="1">
      <c r="A39" s="165"/>
      <c r="B39" s="363" t="s">
        <v>553</v>
      </c>
      <c r="C39" s="363"/>
      <c r="D39" s="363"/>
      <c r="E39" s="363"/>
      <c r="F39" s="363"/>
      <c r="G39" s="164">
        <f>SUM(G6:G35)</f>
        <v>0</v>
      </c>
    </row>
    <row r="40" spans="1:13" ht="13.5" customHeight="1"/>
    <row r="41" spans="1:13" ht="13.5" customHeight="1"/>
    <row r="42" spans="1:13" ht="13.5" customHeight="1">
      <c r="B42" s="399" t="s">
        <v>694</v>
      </c>
      <c r="C42" s="399"/>
      <c r="D42" s="402" t="s">
        <v>695</v>
      </c>
      <c r="E42" s="133"/>
      <c r="F42" s="133"/>
    </row>
    <row r="43" spans="1:13" ht="13.5" customHeight="1">
      <c r="B43" s="399" t="s">
        <v>696</v>
      </c>
      <c r="C43" s="399"/>
      <c r="D43" s="402" t="s">
        <v>697</v>
      </c>
      <c r="E43" s="133"/>
      <c r="F43" s="133"/>
    </row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</sheetData>
  <dataConsolidate/>
  <mergeCells count="8">
    <mergeCell ref="B39:F39"/>
    <mergeCell ref="A1:G1"/>
    <mergeCell ref="C2:G2"/>
    <mergeCell ref="C3:G3"/>
    <mergeCell ref="C4:G4"/>
    <mergeCell ref="A2:B2"/>
    <mergeCell ref="A3:B3"/>
    <mergeCell ref="A4:B4"/>
  </mergeCells>
  <conditionalFormatting sqref="A2:E5 A19:E35">
    <cfRule type="expression" dxfId="167" priority="19" stopIfTrue="1">
      <formula>$H2=3</formula>
    </cfRule>
    <cfRule type="expression" dxfId="166" priority="20" stopIfTrue="1">
      <formula>$H2=2</formula>
    </cfRule>
    <cfRule type="expression" dxfId="165" priority="21" stopIfTrue="1">
      <formula>$H2=1</formula>
    </cfRule>
  </conditionalFormatting>
  <conditionalFormatting sqref="A1:E1">
    <cfRule type="expression" dxfId="164" priority="22" stopIfTrue="1">
      <formula>$J1=3</formula>
    </cfRule>
    <cfRule type="expression" dxfId="163" priority="23" stopIfTrue="1">
      <formula>$J1=2</formula>
    </cfRule>
    <cfRule type="expression" dxfId="162" priority="24" stopIfTrue="1">
      <formula>$J1=1</formula>
    </cfRule>
  </conditionalFormatting>
  <conditionalFormatting sqref="A6:E9">
    <cfRule type="expression" dxfId="161" priority="16" stopIfTrue="1">
      <formula>$H6=3</formula>
    </cfRule>
    <cfRule type="expression" dxfId="160" priority="17" stopIfTrue="1">
      <formula>$H6=2</formula>
    </cfRule>
    <cfRule type="expression" dxfId="159" priority="18" stopIfTrue="1">
      <formula>$H6=1</formula>
    </cfRule>
  </conditionalFormatting>
  <conditionalFormatting sqref="A12:E12 A14:E18 A13">
    <cfRule type="expression" dxfId="158" priority="13" stopIfTrue="1">
      <formula>$H12=3</formula>
    </cfRule>
    <cfRule type="expression" dxfId="157" priority="14" stopIfTrue="1">
      <formula>$H12=2</formula>
    </cfRule>
    <cfRule type="expression" dxfId="156" priority="15" stopIfTrue="1">
      <formula>$H12=1</formula>
    </cfRule>
  </conditionalFormatting>
  <conditionalFormatting sqref="A11:E11">
    <cfRule type="expression" dxfId="155" priority="10" stopIfTrue="1">
      <formula>$H11=3</formula>
    </cfRule>
    <cfRule type="expression" dxfId="154" priority="11" stopIfTrue="1">
      <formula>$H11=2</formula>
    </cfRule>
    <cfRule type="expression" dxfId="153" priority="12" stopIfTrue="1">
      <formula>$H11=1</formula>
    </cfRule>
  </conditionalFormatting>
  <conditionalFormatting sqref="A10:E10">
    <cfRule type="expression" dxfId="152" priority="7" stopIfTrue="1">
      <formula>$H10=3</formula>
    </cfRule>
    <cfRule type="expression" dxfId="151" priority="8" stopIfTrue="1">
      <formula>$H10=2</formula>
    </cfRule>
    <cfRule type="expression" dxfId="150" priority="9" stopIfTrue="1">
      <formula>$H10=1</formula>
    </cfRule>
  </conditionalFormatting>
  <conditionalFormatting sqref="B13:E13">
    <cfRule type="expression" dxfId="149" priority="4" stopIfTrue="1">
      <formula>$H13=3</formula>
    </cfRule>
    <cfRule type="expression" dxfId="148" priority="5" stopIfTrue="1">
      <formula>$H13=2</formula>
    </cfRule>
    <cfRule type="expression" dxfId="147" priority="6" stopIfTrue="1">
      <formula>$H13=1</formula>
    </cfRule>
  </conditionalFormatting>
  <conditionalFormatting sqref="A36:E38">
    <cfRule type="expression" dxfId="146" priority="1" stopIfTrue="1">
      <formula>$H36=3</formula>
    </cfRule>
    <cfRule type="expression" dxfId="145" priority="2" stopIfTrue="1">
      <formula>$H36=2</formula>
    </cfRule>
    <cfRule type="expression" dxfId="144" priority="3" stopIfTrue="1">
      <formula>$H36=1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5">
    <tabColor rgb="FF757171"/>
    <pageSetUpPr fitToPage="1"/>
  </sheetPr>
  <dimension ref="A1:M1021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style="209" customWidth="1"/>
    <col min="2" max="2" width="12.5703125" style="209" customWidth="1"/>
    <col min="3" max="3" width="57.140625" style="209" customWidth="1"/>
    <col min="4" max="4" width="8.7109375" style="209" customWidth="1"/>
    <col min="5" max="7" width="11.28515625" style="209" customWidth="1"/>
    <col min="8" max="9" width="11.42578125" style="209" customWidth="1"/>
    <col min="10" max="10" width="13.5703125" style="209" customWidth="1"/>
    <col min="11" max="16384" width="9.140625" style="209"/>
  </cols>
  <sheetData>
    <row r="1" spans="1:13" ht="35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701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610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6.7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227"/>
      <c r="B6" s="228" t="s">
        <v>603</v>
      </c>
      <c r="C6" s="229" t="s">
        <v>604</v>
      </c>
      <c r="D6" s="228" t="s">
        <v>73</v>
      </c>
      <c r="E6" s="230" t="s">
        <v>73</v>
      </c>
      <c r="F6" s="230" t="s">
        <v>73</v>
      </c>
      <c r="G6" s="231" t="s">
        <v>73</v>
      </c>
      <c r="H6" s="135"/>
      <c r="I6" s="139"/>
      <c r="J6" s="135"/>
      <c r="K6" s="147"/>
      <c r="L6" s="148"/>
      <c r="M6" s="141"/>
    </row>
    <row r="7" spans="1:13" ht="13.5" customHeight="1">
      <c r="A7" s="125">
        <v>1</v>
      </c>
      <c r="B7" s="126" t="s">
        <v>603</v>
      </c>
      <c r="C7" s="134" t="s">
        <v>595</v>
      </c>
      <c r="D7" s="126" t="s">
        <v>70</v>
      </c>
      <c r="E7" s="128">
        <v>508.32000000000005</v>
      </c>
      <c r="F7" s="220"/>
      <c r="G7" s="223"/>
      <c r="H7" s="135"/>
      <c r="I7" s="139"/>
      <c r="J7" s="135"/>
      <c r="K7" s="147"/>
      <c r="L7" s="148"/>
      <c r="M7" s="141"/>
    </row>
    <row r="8" spans="1:13" ht="13.5" customHeight="1">
      <c r="A8" s="125">
        <v>2</v>
      </c>
      <c r="B8" s="126" t="s">
        <v>603</v>
      </c>
      <c r="C8" s="131" t="s">
        <v>312</v>
      </c>
      <c r="D8" s="126" t="s">
        <v>70</v>
      </c>
      <c r="E8" s="128">
        <v>28.240000000000006</v>
      </c>
      <c r="F8" s="220"/>
      <c r="G8" s="223"/>
      <c r="H8" s="135"/>
      <c r="I8" s="139"/>
      <c r="J8" s="135"/>
      <c r="K8" s="148"/>
      <c r="L8" s="140"/>
      <c r="M8" s="141"/>
    </row>
    <row r="9" spans="1:13" ht="29.25" customHeight="1">
      <c r="A9" s="125">
        <v>3</v>
      </c>
      <c r="B9" s="126" t="s">
        <v>603</v>
      </c>
      <c r="C9" s="131" t="s">
        <v>587</v>
      </c>
      <c r="D9" s="126" t="s">
        <v>92</v>
      </c>
      <c r="E9" s="128">
        <v>6</v>
      </c>
      <c r="F9" s="220"/>
      <c r="G9" s="223"/>
      <c r="H9" s="135"/>
      <c r="I9" s="139"/>
      <c r="J9" s="135"/>
      <c r="K9" s="138"/>
      <c r="L9" s="138"/>
      <c r="M9" s="138"/>
    </row>
    <row r="10" spans="1:13" ht="13.5" customHeight="1">
      <c r="A10" s="125">
        <v>4</v>
      </c>
      <c r="B10" s="126" t="s">
        <v>603</v>
      </c>
      <c r="C10" s="131" t="s">
        <v>319</v>
      </c>
      <c r="D10" s="126" t="s">
        <v>92</v>
      </c>
      <c r="E10" s="128">
        <v>21</v>
      </c>
      <c r="F10" s="220"/>
      <c r="G10" s="223"/>
      <c r="H10" s="135"/>
      <c r="I10" s="139"/>
      <c r="J10" s="135"/>
      <c r="K10" s="138"/>
      <c r="L10" s="138"/>
      <c r="M10" s="138"/>
    </row>
    <row r="11" spans="1:13" ht="13.5" customHeight="1">
      <c r="A11" s="125">
        <v>5</v>
      </c>
      <c r="B11" s="126" t="s">
        <v>603</v>
      </c>
      <c r="C11" s="131" t="s">
        <v>320</v>
      </c>
      <c r="D11" s="126" t="s">
        <v>92</v>
      </c>
      <c r="E11" s="128">
        <v>332</v>
      </c>
      <c r="F11" s="220"/>
      <c r="G11" s="223"/>
      <c r="H11" s="135"/>
      <c r="I11" s="139"/>
      <c r="J11" s="135"/>
      <c r="K11" s="138"/>
      <c r="L11" s="138"/>
      <c r="M11" s="138"/>
    </row>
    <row r="12" spans="1:13" ht="13.5" customHeight="1">
      <c r="A12" s="125">
        <v>6</v>
      </c>
      <c r="B12" s="126" t="s">
        <v>603</v>
      </c>
      <c r="C12" s="131" t="s">
        <v>605</v>
      </c>
      <c r="D12" s="126" t="s">
        <v>72</v>
      </c>
      <c r="E12" s="128">
        <v>1</v>
      </c>
      <c r="F12" s="220"/>
      <c r="G12" s="223"/>
      <c r="H12" s="135"/>
      <c r="I12" s="139"/>
      <c r="J12" s="135"/>
      <c r="K12" s="138"/>
      <c r="L12" s="138"/>
      <c r="M12" s="138"/>
    </row>
    <row r="13" spans="1:13" ht="13.5" customHeight="1">
      <c r="A13" s="125">
        <v>7</v>
      </c>
      <c r="B13" s="126" t="s">
        <v>603</v>
      </c>
      <c r="C13" s="131" t="s">
        <v>606</v>
      </c>
      <c r="D13" s="126" t="s">
        <v>92</v>
      </c>
      <c r="E13" s="128">
        <v>353</v>
      </c>
      <c r="F13" s="220"/>
      <c r="G13" s="223"/>
      <c r="H13" s="135"/>
      <c r="I13" s="139"/>
      <c r="J13" s="135"/>
      <c r="K13" s="138"/>
      <c r="L13" s="138"/>
      <c r="M13" s="138"/>
    </row>
    <row r="14" spans="1:13" ht="13.5" customHeight="1">
      <c r="A14" s="125">
        <v>8</v>
      </c>
      <c r="B14" s="126" t="s">
        <v>603</v>
      </c>
      <c r="C14" s="131" t="s">
        <v>607</v>
      </c>
      <c r="D14" s="126" t="s">
        <v>92</v>
      </c>
      <c r="E14" s="128">
        <v>353</v>
      </c>
      <c r="F14" s="220"/>
      <c r="G14" s="223"/>
      <c r="H14" s="135"/>
      <c r="I14" s="139"/>
      <c r="J14" s="135"/>
      <c r="K14" s="138"/>
      <c r="L14" s="138"/>
      <c r="M14" s="138"/>
    </row>
    <row r="15" spans="1:13" ht="13.5" customHeight="1">
      <c r="A15" s="125">
        <v>9</v>
      </c>
      <c r="B15" s="126" t="s">
        <v>603</v>
      </c>
      <c r="C15" s="131" t="s">
        <v>326</v>
      </c>
      <c r="D15" s="126" t="s">
        <v>70</v>
      </c>
      <c r="E15" s="128">
        <v>112.96000000000002</v>
      </c>
      <c r="F15" s="220"/>
      <c r="G15" s="223"/>
      <c r="H15" s="135"/>
      <c r="I15" s="139"/>
      <c r="J15" s="135"/>
      <c r="K15" s="138"/>
      <c r="L15" s="138"/>
      <c r="M15" s="138"/>
    </row>
    <row r="16" spans="1:13" ht="25.5" customHeight="1">
      <c r="A16" s="125">
        <v>10</v>
      </c>
      <c r="B16" s="126" t="s">
        <v>603</v>
      </c>
      <c r="C16" s="131" t="s">
        <v>327</v>
      </c>
      <c r="D16" s="126" t="s">
        <v>70</v>
      </c>
      <c r="E16" s="128">
        <v>392.54</v>
      </c>
      <c r="F16" s="220"/>
      <c r="G16" s="223"/>
      <c r="H16" s="135"/>
      <c r="I16" s="139"/>
      <c r="J16" s="135"/>
      <c r="K16" s="138"/>
      <c r="L16" s="138"/>
      <c r="M16" s="138"/>
    </row>
    <row r="17" spans="1:13" ht="25.5" customHeight="1">
      <c r="A17" s="125">
        <v>11</v>
      </c>
      <c r="B17" s="126" t="s">
        <v>603</v>
      </c>
      <c r="C17" s="194" t="s">
        <v>552</v>
      </c>
      <c r="D17" s="195" t="s">
        <v>72</v>
      </c>
      <c r="E17" s="321">
        <v>10</v>
      </c>
      <c r="F17" s="224"/>
      <c r="G17" s="223"/>
      <c r="H17" s="135"/>
      <c r="I17" s="139"/>
      <c r="J17" s="135"/>
      <c r="K17" s="138"/>
      <c r="L17" s="138"/>
      <c r="M17" s="138"/>
    </row>
    <row r="18" spans="1:13" ht="25.5" customHeight="1" thickBot="1">
      <c r="A18" s="125">
        <v>12</v>
      </c>
      <c r="B18" s="126" t="s">
        <v>603</v>
      </c>
      <c r="C18" s="194" t="s">
        <v>608</v>
      </c>
      <c r="D18" s="195" t="s">
        <v>92</v>
      </c>
      <c r="E18" s="321">
        <v>330</v>
      </c>
      <c r="F18" s="224"/>
      <c r="G18" s="223"/>
      <c r="H18" s="135"/>
      <c r="I18" s="139"/>
      <c r="J18" s="135"/>
      <c r="K18" s="138"/>
      <c r="L18" s="138"/>
      <c r="M18" s="138"/>
    </row>
    <row r="19" spans="1:13" ht="13.5" customHeight="1" thickBot="1">
      <c r="A19" s="165"/>
      <c r="B19" s="377" t="s">
        <v>609</v>
      </c>
      <c r="C19" s="378"/>
      <c r="D19" s="378"/>
      <c r="E19" s="378"/>
      <c r="F19" s="379"/>
      <c r="G19" s="164">
        <f>SUM(G7:G18)</f>
        <v>0</v>
      </c>
      <c r="H19" s="135"/>
      <c r="I19" s="139"/>
      <c r="J19" s="135"/>
      <c r="K19" s="138"/>
      <c r="L19" s="138"/>
      <c r="M19" s="138"/>
    </row>
    <row r="20" spans="1:13" ht="13.5" customHeight="1"/>
    <row r="21" spans="1:13" ht="13.5" customHeight="1">
      <c r="B21" s="399" t="s">
        <v>694</v>
      </c>
      <c r="C21" s="399"/>
      <c r="D21" s="402" t="s">
        <v>695</v>
      </c>
      <c r="E21" s="133"/>
      <c r="F21" s="133"/>
    </row>
    <row r="22" spans="1:13" ht="13.5" customHeight="1">
      <c r="B22" s="399" t="s">
        <v>696</v>
      </c>
      <c r="C22" s="399"/>
      <c r="D22" s="402" t="s">
        <v>697</v>
      </c>
      <c r="E22" s="133"/>
      <c r="F22" s="133"/>
    </row>
    <row r="23" spans="1:13" ht="13.5" customHeight="1"/>
    <row r="24" spans="1:13" ht="13.5" customHeight="1"/>
    <row r="25" spans="1:13" ht="13.5" customHeight="1"/>
    <row r="26" spans="1:13" ht="13.5" customHeight="1"/>
    <row r="27" spans="1:13" ht="13.5" customHeight="1"/>
    <row r="28" spans="1:13" ht="13.5" customHeight="1"/>
    <row r="29" spans="1:13" ht="13.5" customHeight="1"/>
    <row r="30" spans="1:13" ht="13.5" customHeight="1"/>
    <row r="31" spans="1:13" ht="13.5" customHeight="1"/>
    <row r="32" spans="1:1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</sheetData>
  <dataConsolidate/>
  <mergeCells count="8">
    <mergeCell ref="B19:F19"/>
    <mergeCell ref="A1:G1"/>
    <mergeCell ref="A2:B2"/>
    <mergeCell ref="C2:G2"/>
    <mergeCell ref="A3:B3"/>
    <mergeCell ref="C3:G3"/>
    <mergeCell ref="A4:B4"/>
    <mergeCell ref="C4:G4"/>
  </mergeCells>
  <conditionalFormatting sqref="A2:E5 A19:E19">
    <cfRule type="expression" dxfId="143" priority="13" stopIfTrue="1">
      <formula>$H2=3</formula>
    </cfRule>
    <cfRule type="expression" dxfId="142" priority="14" stopIfTrue="1">
      <formula>$H2=2</formula>
    </cfRule>
    <cfRule type="expression" dxfId="141" priority="15" stopIfTrue="1">
      <formula>$H2=1</formula>
    </cfRule>
  </conditionalFormatting>
  <conditionalFormatting sqref="A1:E1">
    <cfRule type="expression" dxfId="140" priority="16" stopIfTrue="1">
      <formula>$J1=3</formula>
    </cfRule>
    <cfRule type="expression" dxfId="139" priority="17" stopIfTrue="1">
      <formula>$J1=2</formula>
    </cfRule>
    <cfRule type="expression" dxfId="138" priority="18" stopIfTrue="1">
      <formula>$J1=1</formula>
    </cfRule>
  </conditionalFormatting>
  <conditionalFormatting sqref="A6:E9">
    <cfRule type="expression" dxfId="137" priority="10" stopIfTrue="1">
      <formula>$H6=3</formula>
    </cfRule>
    <cfRule type="expression" dxfId="136" priority="11" stopIfTrue="1">
      <formula>$H6=2</formula>
    </cfRule>
    <cfRule type="expression" dxfId="135" priority="12" stopIfTrue="1">
      <formula>$H6=1</formula>
    </cfRule>
  </conditionalFormatting>
  <conditionalFormatting sqref="A12:E18">
    <cfRule type="expression" dxfId="134" priority="7" stopIfTrue="1">
      <formula>$H12=3</formula>
    </cfRule>
    <cfRule type="expression" dxfId="133" priority="8" stopIfTrue="1">
      <formula>$H12=2</formula>
    </cfRule>
    <cfRule type="expression" dxfId="132" priority="9" stopIfTrue="1">
      <formula>$H12=1</formula>
    </cfRule>
  </conditionalFormatting>
  <conditionalFormatting sqref="A11:E11">
    <cfRule type="expression" dxfId="131" priority="4" stopIfTrue="1">
      <formula>$H11=3</formula>
    </cfRule>
    <cfRule type="expression" dxfId="130" priority="5" stopIfTrue="1">
      <formula>$H11=2</formula>
    </cfRule>
    <cfRule type="expression" dxfId="129" priority="6" stopIfTrue="1">
      <formula>$H11=1</formula>
    </cfRule>
  </conditionalFormatting>
  <conditionalFormatting sqref="A10:E10">
    <cfRule type="expression" dxfId="128" priority="1" stopIfTrue="1">
      <formula>$H10=3</formula>
    </cfRule>
    <cfRule type="expression" dxfId="127" priority="2" stopIfTrue="1">
      <formula>$H10=2</formula>
    </cfRule>
    <cfRule type="expression" dxfId="126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29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757171"/>
    <pageSetUpPr fitToPage="1"/>
  </sheetPr>
  <dimension ref="A1:M1034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8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701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331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8.2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125"/>
      <c r="B6" s="126" t="s">
        <v>309</v>
      </c>
      <c r="C6" s="131" t="s">
        <v>310</v>
      </c>
      <c r="D6" s="126" t="s">
        <v>73</v>
      </c>
      <c r="E6" s="128" t="s">
        <v>73</v>
      </c>
      <c r="F6" s="128" t="s">
        <v>73</v>
      </c>
      <c r="G6" s="129" t="s">
        <v>73</v>
      </c>
      <c r="H6" s="135"/>
      <c r="I6" s="139"/>
      <c r="J6" s="135"/>
      <c r="K6" s="147"/>
      <c r="L6" s="148"/>
      <c r="M6" s="141"/>
    </row>
    <row r="7" spans="1:13" ht="13.5" customHeight="1">
      <c r="A7" s="125">
        <v>1</v>
      </c>
      <c r="B7" s="126" t="s">
        <v>309</v>
      </c>
      <c r="C7" s="134" t="s">
        <v>311</v>
      </c>
      <c r="D7" s="126" t="s">
        <v>70</v>
      </c>
      <c r="E7" s="128">
        <v>1478.02</v>
      </c>
      <c r="F7" s="222"/>
      <c r="G7" s="223"/>
      <c r="H7" s="135"/>
      <c r="I7" s="139"/>
      <c r="J7" s="135"/>
      <c r="K7" s="147"/>
      <c r="L7" s="148"/>
      <c r="M7" s="141"/>
    </row>
    <row r="8" spans="1:13" ht="13.5" customHeight="1">
      <c r="A8" s="125">
        <v>2</v>
      </c>
      <c r="B8" s="126" t="s">
        <v>309</v>
      </c>
      <c r="C8" s="131" t="s">
        <v>312</v>
      </c>
      <c r="D8" s="126" t="s">
        <v>70</v>
      </c>
      <c r="E8" s="128">
        <v>82.11</v>
      </c>
      <c r="F8" s="222"/>
      <c r="G8" s="223"/>
      <c r="H8" s="135"/>
      <c r="I8" s="139"/>
      <c r="J8" s="135"/>
      <c r="K8" s="148"/>
      <c r="L8" s="140"/>
      <c r="M8" s="141"/>
    </row>
    <row r="9" spans="1:13" ht="13.5" customHeight="1">
      <c r="A9" s="125">
        <v>3</v>
      </c>
      <c r="B9" s="126" t="s">
        <v>309</v>
      </c>
      <c r="C9" s="131" t="s">
        <v>313</v>
      </c>
      <c r="D9" s="126" t="s">
        <v>92</v>
      </c>
      <c r="E9" s="128">
        <v>34</v>
      </c>
      <c r="F9" s="222"/>
      <c r="G9" s="223"/>
      <c r="H9" s="135"/>
      <c r="I9" s="139"/>
      <c r="J9" s="135"/>
      <c r="K9" s="138"/>
      <c r="L9" s="138"/>
      <c r="M9" s="138"/>
    </row>
    <row r="10" spans="1:13" ht="13.5" customHeight="1">
      <c r="A10" s="125">
        <v>4</v>
      </c>
      <c r="B10" s="126" t="s">
        <v>309</v>
      </c>
      <c r="C10" s="131" t="s">
        <v>314</v>
      </c>
      <c r="D10" s="126" t="s">
        <v>92</v>
      </c>
      <c r="E10" s="128">
        <v>139.1</v>
      </c>
      <c r="F10" s="222"/>
      <c r="G10" s="223"/>
      <c r="H10" s="135"/>
      <c r="I10" s="139"/>
      <c r="J10" s="135"/>
      <c r="K10" s="138"/>
      <c r="L10" s="138"/>
      <c r="M10" s="138"/>
    </row>
    <row r="11" spans="1:13" ht="13.5" customHeight="1">
      <c r="A11" s="125">
        <v>5</v>
      </c>
      <c r="B11" s="126" t="s">
        <v>309</v>
      </c>
      <c r="C11" s="131" t="s">
        <v>586</v>
      </c>
      <c r="D11" s="126" t="s">
        <v>92</v>
      </c>
      <c r="E11" s="128">
        <v>15</v>
      </c>
      <c r="F11" s="222"/>
      <c r="G11" s="223"/>
      <c r="H11" s="135"/>
      <c r="I11" s="139"/>
      <c r="J11" s="135"/>
      <c r="K11" s="138"/>
      <c r="L11" s="138"/>
      <c r="M11" s="138"/>
    </row>
    <row r="12" spans="1:13" ht="13.5" customHeight="1">
      <c r="A12" s="125">
        <v>6</v>
      </c>
      <c r="B12" s="126" t="s">
        <v>309</v>
      </c>
      <c r="C12" s="131" t="s">
        <v>587</v>
      </c>
      <c r="D12" s="126" t="s">
        <v>92</v>
      </c>
      <c r="E12" s="128">
        <v>35</v>
      </c>
      <c r="F12" s="222"/>
      <c r="G12" s="223"/>
      <c r="H12" s="135"/>
      <c r="I12" s="139"/>
      <c r="J12" s="135"/>
      <c r="K12" s="138"/>
      <c r="L12" s="138"/>
      <c r="M12" s="138"/>
    </row>
    <row r="13" spans="1:13" ht="13.5" customHeight="1">
      <c r="A13" s="125">
        <v>7</v>
      </c>
      <c r="B13" s="126" t="s">
        <v>309</v>
      </c>
      <c r="C13" s="131" t="s">
        <v>315</v>
      </c>
      <c r="D13" s="126" t="s">
        <v>92</v>
      </c>
      <c r="E13" s="128">
        <v>311.2</v>
      </c>
      <c r="F13" s="222"/>
      <c r="G13" s="223"/>
      <c r="H13" s="135"/>
      <c r="I13" s="139"/>
      <c r="J13" s="135"/>
      <c r="K13" s="138"/>
      <c r="L13" s="138"/>
      <c r="M13" s="138"/>
    </row>
    <row r="14" spans="1:13" ht="13.5" customHeight="1">
      <c r="A14" s="125">
        <v>8</v>
      </c>
      <c r="B14" s="126" t="s">
        <v>309</v>
      </c>
      <c r="C14" s="131" t="s">
        <v>588</v>
      </c>
      <c r="D14" s="126" t="s">
        <v>92</v>
      </c>
      <c r="E14" s="128">
        <v>26.5</v>
      </c>
      <c r="F14" s="222"/>
      <c r="G14" s="223"/>
      <c r="H14" s="135"/>
      <c r="I14" s="139"/>
      <c r="J14" s="135"/>
      <c r="K14" s="138"/>
      <c r="L14" s="138"/>
      <c r="M14" s="138"/>
    </row>
    <row r="15" spans="1:13" ht="13.5" customHeight="1">
      <c r="A15" s="125">
        <v>9</v>
      </c>
      <c r="B15" s="126" t="s">
        <v>309</v>
      </c>
      <c r="C15" s="131" t="s">
        <v>317</v>
      </c>
      <c r="D15" s="126" t="s">
        <v>92</v>
      </c>
      <c r="E15" s="128">
        <v>20</v>
      </c>
      <c r="F15" s="222"/>
      <c r="G15" s="223"/>
      <c r="H15" s="135"/>
      <c r="I15" s="139"/>
      <c r="J15" s="135"/>
      <c r="K15" s="138"/>
      <c r="L15" s="138"/>
      <c r="M15" s="138"/>
    </row>
    <row r="16" spans="1:13" ht="13.5" customHeight="1">
      <c r="A16" s="125">
        <v>10</v>
      </c>
      <c r="B16" s="126" t="s">
        <v>309</v>
      </c>
      <c r="C16" s="131" t="s">
        <v>318</v>
      </c>
      <c r="D16" s="126" t="s">
        <v>92</v>
      </c>
      <c r="E16" s="128">
        <v>186</v>
      </c>
      <c r="F16" s="222"/>
      <c r="G16" s="223"/>
      <c r="H16" s="135"/>
      <c r="I16" s="139"/>
      <c r="J16" s="135"/>
      <c r="K16" s="138"/>
      <c r="L16" s="138"/>
      <c r="M16" s="138"/>
    </row>
    <row r="17" spans="1:13" ht="13.5" customHeight="1">
      <c r="A17" s="125">
        <v>11</v>
      </c>
      <c r="B17" s="126" t="s">
        <v>309</v>
      </c>
      <c r="C17" s="131" t="s">
        <v>319</v>
      </c>
      <c r="D17" s="126" t="s">
        <v>92</v>
      </c>
      <c r="E17" s="128">
        <v>20</v>
      </c>
      <c r="F17" s="222"/>
      <c r="G17" s="223"/>
      <c r="H17" s="135"/>
      <c r="I17" s="139"/>
      <c r="J17" s="135"/>
      <c r="K17" s="138"/>
      <c r="L17" s="138"/>
      <c r="M17" s="138"/>
    </row>
    <row r="18" spans="1:13" ht="13.5" customHeight="1">
      <c r="A18" s="125">
        <v>12</v>
      </c>
      <c r="B18" s="126" t="s">
        <v>309</v>
      </c>
      <c r="C18" s="131" t="s">
        <v>320</v>
      </c>
      <c r="D18" s="126" t="s">
        <v>92</v>
      </c>
      <c r="E18" s="128">
        <v>160.5</v>
      </c>
      <c r="F18" s="222"/>
      <c r="G18" s="223"/>
      <c r="H18" s="135"/>
      <c r="I18" s="139"/>
      <c r="J18" s="135"/>
      <c r="K18" s="138"/>
      <c r="L18" s="138"/>
      <c r="M18" s="138"/>
    </row>
    <row r="19" spans="1:13" ht="13.5" customHeight="1">
      <c r="A19" s="125">
        <v>13</v>
      </c>
      <c r="B19" s="126" t="s">
        <v>309</v>
      </c>
      <c r="C19" s="131" t="s">
        <v>321</v>
      </c>
      <c r="D19" s="126" t="s">
        <v>92</v>
      </c>
      <c r="E19" s="128">
        <v>613.4</v>
      </c>
      <c r="F19" s="222"/>
      <c r="G19" s="223"/>
      <c r="H19" s="135"/>
      <c r="I19" s="139"/>
      <c r="J19" s="135"/>
      <c r="K19" s="138"/>
      <c r="L19" s="138"/>
      <c r="M19" s="138"/>
    </row>
    <row r="20" spans="1:13" ht="25.5" customHeight="1">
      <c r="A20" s="125">
        <v>14</v>
      </c>
      <c r="B20" s="126" t="s">
        <v>309</v>
      </c>
      <c r="C20" s="131" t="s">
        <v>589</v>
      </c>
      <c r="D20" s="126" t="s">
        <v>93</v>
      </c>
      <c r="E20" s="128">
        <v>4</v>
      </c>
      <c r="F20" s="222"/>
      <c r="G20" s="223"/>
      <c r="H20" s="135"/>
      <c r="I20" s="139"/>
      <c r="J20" s="135"/>
      <c r="K20" s="138"/>
      <c r="L20" s="138"/>
      <c r="M20" s="138"/>
    </row>
    <row r="21" spans="1:13" ht="24.95" customHeight="1">
      <c r="A21" s="125">
        <v>15</v>
      </c>
      <c r="B21" s="126" t="s">
        <v>309</v>
      </c>
      <c r="C21" s="131" t="s">
        <v>322</v>
      </c>
      <c r="D21" s="126" t="s">
        <v>93</v>
      </c>
      <c r="E21" s="128">
        <v>2</v>
      </c>
      <c r="F21" s="222"/>
      <c r="G21" s="223"/>
      <c r="H21" s="135"/>
      <c r="I21" s="139"/>
      <c r="J21" s="135"/>
      <c r="K21" s="138"/>
      <c r="L21" s="138"/>
      <c r="M21" s="138"/>
    </row>
    <row r="22" spans="1:13" ht="24.95" customHeight="1">
      <c r="A22" s="125">
        <v>16</v>
      </c>
      <c r="B22" s="126" t="s">
        <v>309</v>
      </c>
      <c r="C22" s="131" t="s">
        <v>323</v>
      </c>
      <c r="D22" s="126" t="s">
        <v>93</v>
      </c>
      <c r="E22" s="128">
        <v>18</v>
      </c>
      <c r="F22" s="222"/>
      <c r="G22" s="223"/>
      <c r="H22" s="135"/>
      <c r="I22" s="139"/>
      <c r="J22" s="135"/>
      <c r="K22" s="138"/>
      <c r="L22" s="138"/>
      <c r="M22" s="138"/>
    </row>
    <row r="23" spans="1:13" ht="24.95" customHeight="1">
      <c r="A23" s="125">
        <v>17</v>
      </c>
      <c r="B23" s="126" t="s">
        <v>309</v>
      </c>
      <c r="C23" s="131" t="s">
        <v>590</v>
      </c>
      <c r="D23" s="126" t="s">
        <v>93</v>
      </c>
      <c r="E23" s="128">
        <v>4</v>
      </c>
      <c r="F23" s="222"/>
      <c r="G23" s="223"/>
      <c r="H23" s="135"/>
      <c r="I23" s="139"/>
      <c r="J23" s="135"/>
      <c r="K23" s="138"/>
      <c r="L23" s="138"/>
      <c r="M23" s="138"/>
    </row>
    <row r="24" spans="1:13" ht="24.95" customHeight="1">
      <c r="A24" s="125">
        <v>18</v>
      </c>
      <c r="B24" s="126" t="s">
        <v>309</v>
      </c>
      <c r="C24" s="131" t="s">
        <v>591</v>
      </c>
      <c r="D24" s="126" t="s">
        <v>93</v>
      </c>
      <c r="E24" s="128">
        <v>2</v>
      </c>
      <c r="F24" s="222"/>
      <c r="G24" s="223"/>
      <c r="H24" s="135"/>
      <c r="I24" s="139"/>
      <c r="J24" s="135"/>
      <c r="K24" s="138"/>
      <c r="L24" s="138"/>
      <c r="M24" s="138"/>
    </row>
    <row r="25" spans="1:13" ht="24.95" customHeight="1">
      <c r="A25" s="125">
        <v>19</v>
      </c>
      <c r="B25" s="126" t="s">
        <v>309</v>
      </c>
      <c r="C25" s="131" t="s">
        <v>324</v>
      </c>
      <c r="D25" s="126" t="s">
        <v>92</v>
      </c>
      <c r="E25" s="128">
        <v>1026.4000000000001</v>
      </c>
      <c r="F25" s="222"/>
      <c r="G25" s="223"/>
      <c r="H25" s="135"/>
      <c r="I25" s="139"/>
      <c r="J25" s="135"/>
      <c r="K25" s="138"/>
      <c r="L25" s="138"/>
      <c r="M25" s="138"/>
    </row>
    <row r="26" spans="1:13" ht="24.95" customHeight="1">
      <c r="A26" s="125">
        <v>20</v>
      </c>
      <c r="B26" s="126" t="s">
        <v>309</v>
      </c>
      <c r="C26" s="131" t="s">
        <v>325</v>
      </c>
      <c r="D26" s="126" t="s">
        <v>92</v>
      </c>
      <c r="E26" s="128">
        <v>1026.4000000000001</v>
      </c>
      <c r="F26" s="222"/>
      <c r="G26" s="223"/>
      <c r="H26" s="135"/>
      <c r="I26" s="139"/>
      <c r="J26" s="135"/>
      <c r="K26" s="138"/>
      <c r="L26" s="138"/>
      <c r="M26" s="138"/>
    </row>
    <row r="27" spans="1:13" ht="24.95" customHeight="1">
      <c r="A27" s="125">
        <v>21</v>
      </c>
      <c r="B27" s="126" t="s">
        <v>309</v>
      </c>
      <c r="C27" s="131" t="s">
        <v>326</v>
      </c>
      <c r="D27" s="126" t="s">
        <v>70</v>
      </c>
      <c r="E27" s="128">
        <v>328.45</v>
      </c>
      <c r="F27" s="222"/>
      <c r="G27" s="223"/>
      <c r="H27" s="135"/>
      <c r="I27" s="139"/>
      <c r="J27" s="135"/>
      <c r="K27" s="138"/>
      <c r="L27" s="138"/>
      <c r="M27" s="138"/>
    </row>
    <row r="28" spans="1:13" ht="13.5" customHeight="1">
      <c r="A28" s="125">
        <v>22</v>
      </c>
      <c r="B28" s="126" t="s">
        <v>309</v>
      </c>
      <c r="C28" s="131" t="s">
        <v>327</v>
      </c>
      <c r="D28" s="126" t="s">
        <v>70</v>
      </c>
      <c r="E28" s="128">
        <v>1141.3599999999999</v>
      </c>
      <c r="F28" s="222"/>
      <c r="G28" s="223"/>
      <c r="H28" s="135"/>
      <c r="I28" s="139"/>
      <c r="J28" s="135"/>
      <c r="K28" s="138"/>
      <c r="L28" s="138"/>
      <c r="M28" s="138"/>
    </row>
    <row r="29" spans="1:13" ht="29.25" customHeight="1">
      <c r="A29" s="125">
        <v>23</v>
      </c>
      <c r="B29" s="126" t="s">
        <v>309</v>
      </c>
      <c r="C29" s="194" t="s">
        <v>328</v>
      </c>
      <c r="D29" s="195" t="s">
        <v>92</v>
      </c>
      <c r="E29" s="321">
        <v>1100</v>
      </c>
      <c r="F29" s="225"/>
      <c r="G29" s="223"/>
      <c r="H29" s="135"/>
      <c r="I29" s="139"/>
      <c r="J29" s="135"/>
      <c r="K29" s="138"/>
      <c r="L29" s="138"/>
      <c r="M29" s="138"/>
    </row>
    <row r="30" spans="1:13" ht="13.5" customHeight="1" thickBot="1">
      <c r="A30" s="125">
        <v>24</v>
      </c>
      <c r="B30" s="126" t="s">
        <v>309</v>
      </c>
      <c r="C30" s="194" t="s">
        <v>554</v>
      </c>
      <c r="D30" s="195" t="s">
        <v>93</v>
      </c>
      <c r="E30" s="321">
        <v>32</v>
      </c>
      <c r="F30" s="225"/>
      <c r="G30" s="223"/>
      <c r="H30" s="135"/>
      <c r="I30" s="139"/>
      <c r="J30" s="135"/>
      <c r="K30" s="138"/>
      <c r="L30" s="138"/>
      <c r="M30" s="138"/>
    </row>
    <row r="31" spans="1:13" ht="13.5" customHeight="1" thickBot="1">
      <c r="A31" s="165"/>
      <c r="B31" s="377" t="s">
        <v>555</v>
      </c>
      <c r="C31" s="378"/>
      <c r="D31" s="378"/>
      <c r="E31" s="378"/>
      <c r="F31" s="379"/>
      <c r="G31" s="164">
        <f>SUM(G7:G30)</f>
        <v>0</v>
      </c>
      <c r="H31" s="135"/>
      <c r="I31" s="139"/>
      <c r="J31" s="135"/>
      <c r="K31" s="138"/>
      <c r="L31" s="138"/>
      <c r="M31" s="138"/>
    </row>
    <row r="32" spans="1:13" ht="13.5" customHeight="1"/>
    <row r="33" spans="2:6" ht="13.5" customHeight="1">
      <c r="B33" s="399" t="s">
        <v>694</v>
      </c>
      <c r="C33" s="399"/>
      <c r="D33" s="402" t="s">
        <v>695</v>
      </c>
      <c r="E33" s="133"/>
      <c r="F33" s="133"/>
    </row>
    <row r="34" spans="2:6" ht="13.5" customHeight="1">
      <c r="B34" s="399" t="s">
        <v>696</v>
      </c>
      <c r="C34" s="399"/>
      <c r="D34" s="402" t="s">
        <v>697</v>
      </c>
      <c r="E34" s="133"/>
      <c r="F34" s="133"/>
    </row>
    <row r="35" spans="2:6" ht="13.5" customHeight="1"/>
    <row r="36" spans="2:6" ht="13.5" customHeight="1"/>
    <row r="37" spans="2:6" ht="13.5" customHeight="1"/>
    <row r="38" spans="2:6" ht="13.5" customHeight="1"/>
    <row r="39" spans="2:6" ht="13.5" customHeight="1"/>
    <row r="40" spans="2:6" ht="13.5" customHeight="1"/>
    <row r="41" spans="2:6" ht="13.5" customHeight="1"/>
    <row r="42" spans="2:6" ht="13.5" customHeight="1"/>
    <row r="43" spans="2:6" ht="13.5" customHeight="1"/>
    <row r="44" spans="2:6" ht="13.5" customHeight="1"/>
    <row r="45" spans="2:6" ht="13.5" customHeight="1"/>
    <row r="46" spans="2:6" ht="13.5" customHeight="1"/>
    <row r="47" spans="2:6" ht="13.5" customHeight="1"/>
    <row r="48" spans="2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</sheetData>
  <dataConsolidate/>
  <mergeCells count="8">
    <mergeCell ref="B31:F31"/>
    <mergeCell ref="A4:B4"/>
    <mergeCell ref="C4:G4"/>
    <mergeCell ref="A1:G1"/>
    <mergeCell ref="A2:B2"/>
    <mergeCell ref="C2:G2"/>
    <mergeCell ref="A3:B3"/>
    <mergeCell ref="C3:G3"/>
  </mergeCells>
  <conditionalFormatting sqref="A2:E5 A18:E31">
    <cfRule type="expression" dxfId="125" priority="13" stopIfTrue="1">
      <formula>$H2=3</formula>
    </cfRule>
    <cfRule type="expression" dxfId="124" priority="14" stopIfTrue="1">
      <formula>$H2=2</formula>
    </cfRule>
    <cfRule type="expression" dxfId="123" priority="15" stopIfTrue="1">
      <formula>$H2=1</formula>
    </cfRule>
  </conditionalFormatting>
  <conditionalFormatting sqref="A1:E1">
    <cfRule type="expression" dxfId="122" priority="16" stopIfTrue="1">
      <formula>$J1=3</formula>
    </cfRule>
    <cfRule type="expression" dxfId="121" priority="17" stopIfTrue="1">
      <formula>$J1=2</formula>
    </cfRule>
    <cfRule type="expression" dxfId="120" priority="18" stopIfTrue="1">
      <formula>$J1=1</formula>
    </cfRule>
  </conditionalFormatting>
  <conditionalFormatting sqref="A6:E9">
    <cfRule type="expression" dxfId="119" priority="10" stopIfTrue="1">
      <formula>$H6=3</formula>
    </cfRule>
    <cfRule type="expression" dxfId="118" priority="11" stopIfTrue="1">
      <formula>$H6=2</formula>
    </cfRule>
    <cfRule type="expression" dxfId="117" priority="12" stopIfTrue="1">
      <formula>$H6=1</formula>
    </cfRule>
  </conditionalFormatting>
  <conditionalFormatting sqref="A12:E17">
    <cfRule type="expression" dxfId="116" priority="7" stopIfTrue="1">
      <formula>$H12=3</formula>
    </cfRule>
    <cfRule type="expression" dxfId="115" priority="8" stopIfTrue="1">
      <formula>$H12=2</formula>
    </cfRule>
    <cfRule type="expression" dxfId="114" priority="9" stopIfTrue="1">
      <formula>$H12=1</formula>
    </cfRule>
  </conditionalFormatting>
  <conditionalFormatting sqref="A11:E11">
    <cfRule type="expression" dxfId="113" priority="4" stopIfTrue="1">
      <formula>$H11=3</formula>
    </cfRule>
    <cfRule type="expression" dxfId="112" priority="5" stopIfTrue="1">
      <formula>$H11=2</formula>
    </cfRule>
    <cfRule type="expression" dxfId="111" priority="6" stopIfTrue="1">
      <formula>$H11=1</formula>
    </cfRule>
  </conditionalFormatting>
  <conditionalFormatting sqref="A10:E10">
    <cfRule type="expression" dxfId="110" priority="1" stopIfTrue="1">
      <formula>$H10=3</formula>
    </cfRule>
    <cfRule type="expression" dxfId="109" priority="2" stopIfTrue="1">
      <formula>$H10=2</formula>
    </cfRule>
    <cfRule type="expression" dxfId="108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4">
    <tabColor rgb="FF757171"/>
    <pageSetUpPr fitToPage="1"/>
  </sheetPr>
  <dimension ref="A1:M1021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style="209" customWidth="1"/>
    <col min="2" max="2" width="12.5703125" style="209" customWidth="1"/>
    <col min="3" max="3" width="57.140625" style="209" customWidth="1"/>
    <col min="4" max="4" width="8.7109375" style="209" customWidth="1"/>
    <col min="5" max="7" width="11.28515625" style="209" customWidth="1"/>
    <col min="8" max="9" width="11.42578125" style="209" customWidth="1"/>
    <col min="10" max="10" width="13.5703125" style="209" customWidth="1"/>
    <col min="11" max="16384" width="9.140625" style="209"/>
  </cols>
  <sheetData>
    <row r="1" spans="1:13" ht="38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701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592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8.2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125"/>
      <c r="B6" s="126" t="s">
        <v>593</v>
      </c>
      <c r="C6" s="131" t="s">
        <v>594</v>
      </c>
      <c r="D6" s="126" t="s">
        <v>73</v>
      </c>
      <c r="E6" s="128" t="s">
        <v>73</v>
      </c>
      <c r="F6" s="128" t="s">
        <v>73</v>
      </c>
      <c r="G6" s="129" t="s">
        <v>73</v>
      </c>
      <c r="H6" s="135"/>
      <c r="I6" s="139"/>
      <c r="J6" s="135"/>
      <c r="K6" s="147"/>
      <c r="L6" s="148"/>
      <c r="M6" s="141"/>
    </row>
    <row r="7" spans="1:13" ht="13.5" customHeight="1">
      <c r="A7" s="125">
        <v>1</v>
      </c>
      <c r="B7" s="126" t="s">
        <v>593</v>
      </c>
      <c r="C7" s="134" t="s">
        <v>595</v>
      </c>
      <c r="D7" s="126" t="s">
        <v>70</v>
      </c>
      <c r="E7" s="128">
        <v>181.06</v>
      </c>
      <c r="F7" s="220"/>
      <c r="G7" s="223"/>
      <c r="H7" s="135"/>
      <c r="I7" s="139"/>
      <c r="J7" s="135"/>
      <c r="K7" s="147"/>
      <c r="L7" s="148"/>
      <c r="M7" s="141"/>
    </row>
    <row r="8" spans="1:13" ht="13.5" customHeight="1">
      <c r="A8" s="125">
        <v>2</v>
      </c>
      <c r="B8" s="126" t="s">
        <v>593</v>
      </c>
      <c r="C8" s="131" t="s">
        <v>312</v>
      </c>
      <c r="D8" s="126" t="s">
        <v>70</v>
      </c>
      <c r="E8" s="128">
        <v>13.93</v>
      </c>
      <c r="F8" s="220"/>
      <c r="G8" s="223"/>
      <c r="H8" s="135"/>
      <c r="I8" s="139"/>
      <c r="J8" s="135"/>
      <c r="K8" s="148"/>
      <c r="L8" s="140"/>
      <c r="M8" s="141"/>
    </row>
    <row r="9" spans="1:13" ht="13.5" customHeight="1">
      <c r="A9" s="125">
        <v>3</v>
      </c>
      <c r="B9" s="126" t="s">
        <v>593</v>
      </c>
      <c r="C9" s="131" t="s">
        <v>316</v>
      </c>
      <c r="D9" s="126" t="s">
        <v>92</v>
      </c>
      <c r="E9" s="128">
        <v>30</v>
      </c>
      <c r="F9" s="220"/>
      <c r="G9" s="223"/>
      <c r="H9" s="135"/>
      <c r="I9" s="139"/>
      <c r="J9" s="135"/>
      <c r="K9" s="138"/>
      <c r="L9" s="138"/>
      <c r="M9" s="138"/>
    </row>
    <row r="10" spans="1:13" ht="13.5" customHeight="1">
      <c r="A10" s="125">
        <v>4</v>
      </c>
      <c r="B10" s="126" t="s">
        <v>593</v>
      </c>
      <c r="C10" s="131" t="s">
        <v>596</v>
      </c>
      <c r="D10" s="126" t="s">
        <v>92</v>
      </c>
      <c r="E10" s="128">
        <v>174.10000000000002</v>
      </c>
      <c r="F10" s="220"/>
      <c r="G10" s="223"/>
      <c r="H10" s="135"/>
      <c r="I10" s="139"/>
      <c r="J10" s="135"/>
      <c r="K10" s="138"/>
      <c r="L10" s="138"/>
      <c r="M10" s="138"/>
    </row>
    <row r="11" spans="1:13" ht="13.5" customHeight="1">
      <c r="A11" s="125">
        <v>5</v>
      </c>
      <c r="B11" s="126" t="s">
        <v>593</v>
      </c>
      <c r="C11" s="131" t="s">
        <v>597</v>
      </c>
      <c r="D11" s="126" t="s">
        <v>92</v>
      </c>
      <c r="E11" s="128">
        <v>174.10000000000002</v>
      </c>
      <c r="F11" s="220"/>
      <c r="G11" s="223"/>
      <c r="H11" s="135"/>
      <c r="I11" s="139"/>
      <c r="J11" s="135"/>
      <c r="K11" s="138"/>
      <c r="L11" s="138"/>
      <c r="M11" s="138"/>
    </row>
    <row r="12" spans="1:13" ht="13.5" customHeight="1">
      <c r="A12" s="125">
        <v>6</v>
      </c>
      <c r="B12" s="126" t="s">
        <v>593</v>
      </c>
      <c r="C12" s="131" t="s">
        <v>598</v>
      </c>
      <c r="D12" s="126" t="s">
        <v>92</v>
      </c>
      <c r="E12" s="128">
        <v>174.10000000000002</v>
      </c>
      <c r="F12" s="220"/>
      <c r="G12" s="223"/>
      <c r="H12" s="135"/>
      <c r="I12" s="139"/>
      <c r="J12" s="135"/>
      <c r="K12" s="138"/>
      <c r="L12" s="138"/>
      <c r="M12" s="138"/>
    </row>
    <row r="13" spans="1:13" ht="13.5" customHeight="1">
      <c r="A13" s="125">
        <v>7</v>
      </c>
      <c r="B13" s="126" t="s">
        <v>593</v>
      </c>
      <c r="C13" s="131" t="s">
        <v>599</v>
      </c>
      <c r="D13" s="126" t="s">
        <v>92</v>
      </c>
      <c r="E13" s="128">
        <v>174.10000000000002</v>
      </c>
      <c r="F13" s="220"/>
      <c r="G13" s="223"/>
      <c r="H13" s="135"/>
      <c r="I13" s="139"/>
      <c r="J13" s="135"/>
      <c r="K13" s="138"/>
      <c r="L13" s="138"/>
      <c r="M13" s="138"/>
    </row>
    <row r="14" spans="1:13" ht="13.5" customHeight="1">
      <c r="A14" s="125">
        <v>8</v>
      </c>
      <c r="B14" s="126" t="s">
        <v>593</v>
      </c>
      <c r="C14" s="131" t="s">
        <v>600</v>
      </c>
      <c r="D14" s="126" t="s">
        <v>70</v>
      </c>
      <c r="E14" s="128">
        <v>41.78</v>
      </c>
      <c r="F14" s="220"/>
      <c r="G14" s="223"/>
      <c r="H14" s="135"/>
      <c r="I14" s="139"/>
      <c r="J14" s="135"/>
      <c r="K14" s="138"/>
      <c r="L14" s="138"/>
      <c r="M14" s="138"/>
    </row>
    <row r="15" spans="1:13" ht="13.5" customHeight="1">
      <c r="A15" s="125">
        <v>9</v>
      </c>
      <c r="B15" s="126" t="s">
        <v>593</v>
      </c>
      <c r="C15" s="131" t="s">
        <v>327</v>
      </c>
      <c r="D15" s="126" t="s">
        <v>70</v>
      </c>
      <c r="E15" s="128">
        <v>137.88999999999999</v>
      </c>
      <c r="F15" s="220"/>
      <c r="G15" s="223"/>
      <c r="H15" s="135"/>
      <c r="I15" s="139"/>
      <c r="J15" s="135"/>
      <c r="K15" s="138"/>
      <c r="L15" s="138"/>
      <c r="M15" s="138"/>
    </row>
    <row r="16" spans="1:13" ht="13.5" customHeight="1">
      <c r="A16" s="125">
        <v>10</v>
      </c>
      <c r="B16" s="126" t="s">
        <v>593</v>
      </c>
      <c r="C16" s="194" t="s">
        <v>601</v>
      </c>
      <c r="D16" s="195" t="s">
        <v>92</v>
      </c>
      <c r="E16" s="321">
        <v>165</v>
      </c>
      <c r="F16" s="224"/>
      <c r="G16" s="223"/>
      <c r="H16" s="135"/>
      <c r="I16" s="139"/>
      <c r="J16" s="135"/>
      <c r="K16" s="138"/>
      <c r="L16" s="138"/>
      <c r="M16" s="138"/>
    </row>
    <row r="17" spans="1:13" ht="13.5" customHeight="1" thickBot="1">
      <c r="A17" s="125">
        <v>11</v>
      </c>
      <c r="B17" s="126" t="s">
        <v>593</v>
      </c>
      <c r="C17" s="194" t="s">
        <v>554</v>
      </c>
      <c r="D17" s="195" t="s">
        <v>93</v>
      </c>
      <c r="E17" s="321">
        <v>6</v>
      </c>
      <c r="F17" s="224"/>
      <c r="G17" s="223"/>
      <c r="H17" s="135"/>
      <c r="I17" s="139"/>
      <c r="J17" s="135"/>
      <c r="K17" s="138"/>
      <c r="L17" s="138"/>
      <c r="M17" s="138"/>
    </row>
    <row r="18" spans="1:13" ht="13.5" customHeight="1" thickBot="1">
      <c r="A18" s="165"/>
      <c r="B18" s="377" t="s">
        <v>602</v>
      </c>
      <c r="C18" s="378"/>
      <c r="D18" s="378"/>
      <c r="E18" s="378"/>
      <c r="F18" s="379"/>
      <c r="G18" s="226">
        <f>SUM(G7:G17)</f>
        <v>0</v>
      </c>
      <c r="H18" s="135"/>
      <c r="I18" s="139"/>
      <c r="J18" s="135"/>
      <c r="K18" s="138"/>
      <c r="L18" s="138"/>
      <c r="M18" s="138"/>
    </row>
    <row r="19" spans="1:13" ht="13.5" customHeight="1"/>
    <row r="20" spans="1:13" ht="13.5" customHeight="1"/>
    <row r="21" spans="1:13" ht="13.5" customHeight="1"/>
    <row r="22" spans="1:13" ht="13.5" customHeight="1"/>
    <row r="23" spans="1:13" ht="13.5" customHeight="1">
      <c r="B23" s="399" t="s">
        <v>694</v>
      </c>
      <c r="C23" s="399"/>
      <c r="D23" s="402" t="s">
        <v>695</v>
      </c>
      <c r="E23" s="133"/>
      <c r="F23" s="133"/>
    </row>
    <row r="24" spans="1:13" ht="13.5" customHeight="1">
      <c r="B24" s="399" t="s">
        <v>696</v>
      </c>
      <c r="C24" s="399"/>
      <c r="D24" s="402" t="s">
        <v>697</v>
      </c>
      <c r="E24" s="133"/>
      <c r="F24" s="133"/>
    </row>
    <row r="25" spans="1:13" ht="13.5" customHeight="1"/>
    <row r="26" spans="1:13" ht="13.5" customHeight="1"/>
    <row r="27" spans="1:13" ht="13.5" customHeight="1"/>
    <row r="28" spans="1:13" ht="13.5" customHeight="1"/>
    <row r="29" spans="1:13" ht="13.5" customHeight="1"/>
    <row r="30" spans="1:13" ht="13.5" customHeight="1"/>
    <row r="31" spans="1:13" ht="13.5" customHeight="1"/>
    <row r="32" spans="1:1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</sheetData>
  <dataConsolidate/>
  <mergeCells count="8">
    <mergeCell ref="B18:F18"/>
    <mergeCell ref="A1:G1"/>
    <mergeCell ref="A2:B2"/>
    <mergeCell ref="C2:G2"/>
    <mergeCell ref="A3:B3"/>
    <mergeCell ref="C3:G3"/>
    <mergeCell ref="A4:B4"/>
    <mergeCell ref="C4:G4"/>
  </mergeCells>
  <conditionalFormatting sqref="A2:E5 A18:E18">
    <cfRule type="expression" dxfId="107" priority="13" stopIfTrue="1">
      <formula>$H2=3</formula>
    </cfRule>
    <cfRule type="expression" dxfId="106" priority="14" stopIfTrue="1">
      <formula>$H2=2</formula>
    </cfRule>
    <cfRule type="expression" dxfId="105" priority="15" stopIfTrue="1">
      <formula>$H2=1</formula>
    </cfRule>
  </conditionalFormatting>
  <conditionalFormatting sqref="A1:E1">
    <cfRule type="expression" dxfId="104" priority="16" stopIfTrue="1">
      <formula>$J1=3</formula>
    </cfRule>
    <cfRule type="expression" dxfId="103" priority="17" stopIfTrue="1">
      <formula>$J1=2</formula>
    </cfRule>
    <cfRule type="expression" dxfId="102" priority="18" stopIfTrue="1">
      <formula>$J1=1</formula>
    </cfRule>
  </conditionalFormatting>
  <conditionalFormatting sqref="A6:E9">
    <cfRule type="expression" dxfId="101" priority="10" stopIfTrue="1">
      <formula>$H6=3</formula>
    </cfRule>
    <cfRule type="expression" dxfId="100" priority="11" stopIfTrue="1">
      <formula>$H6=2</formula>
    </cfRule>
    <cfRule type="expression" dxfId="99" priority="12" stopIfTrue="1">
      <formula>$H6=1</formula>
    </cfRule>
  </conditionalFormatting>
  <conditionalFormatting sqref="A12:E17">
    <cfRule type="expression" dxfId="98" priority="7" stopIfTrue="1">
      <formula>$H12=3</formula>
    </cfRule>
    <cfRule type="expression" dxfId="97" priority="8" stopIfTrue="1">
      <formula>$H12=2</formula>
    </cfRule>
    <cfRule type="expression" dxfId="96" priority="9" stopIfTrue="1">
      <formula>$H12=1</formula>
    </cfRule>
  </conditionalFormatting>
  <conditionalFormatting sqref="A11:E11">
    <cfRule type="expression" dxfId="95" priority="4" stopIfTrue="1">
      <formula>$H11=3</formula>
    </cfRule>
    <cfRule type="expression" dxfId="94" priority="5" stopIfTrue="1">
      <formula>$H11=2</formula>
    </cfRule>
    <cfRule type="expression" dxfId="93" priority="6" stopIfTrue="1">
      <formula>$H11=1</formula>
    </cfRule>
  </conditionalFormatting>
  <conditionalFormatting sqref="A10:E10">
    <cfRule type="expression" dxfId="92" priority="1" stopIfTrue="1">
      <formula>$H10=3</formula>
    </cfRule>
    <cfRule type="expression" dxfId="91" priority="2" stopIfTrue="1">
      <formula>$H10=2</formula>
    </cfRule>
    <cfRule type="expression" dxfId="90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29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>
    <tabColor rgb="FF757171"/>
    <pageSetUpPr fitToPage="1"/>
  </sheetPr>
  <dimension ref="A1:M1010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2" customWidth="1"/>
    <col min="2" max="2" width="12.5703125" style="42" customWidth="1"/>
    <col min="3" max="3" width="57.140625" style="42" customWidth="1"/>
    <col min="4" max="4" width="8.7109375" style="42" customWidth="1"/>
    <col min="5" max="6" width="11.28515625" style="42" customWidth="1"/>
    <col min="7" max="7" width="13.28515625" style="42" customWidth="1"/>
    <col min="8" max="9" width="11.42578125" style="42" customWidth="1"/>
    <col min="10" max="10" width="13.5703125" style="42" customWidth="1"/>
    <col min="11" max="16384" width="9.140625" style="42"/>
  </cols>
  <sheetData>
    <row r="1" spans="1:13" ht="38.25" customHeight="1" thickBot="1">
      <c r="A1" s="338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9"/>
      <c r="C1" s="339"/>
      <c r="D1" s="339"/>
      <c r="E1" s="339"/>
      <c r="F1" s="339"/>
      <c r="G1" s="340"/>
      <c r="H1" s="135"/>
      <c r="I1" s="136"/>
      <c r="J1" s="137"/>
      <c r="K1" s="138"/>
      <c r="L1" s="138"/>
      <c r="M1" s="138"/>
    </row>
    <row r="2" spans="1:13" ht="18.75" customHeight="1">
      <c r="A2" s="354" t="s">
        <v>62</v>
      </c>
      <c r="B2" s="355"/>
      <c r="C2" s="351" t="s">
        <v>702</v>
      </c>
      <c r="D2" s="352"/>
      <c r="E2" s="352"/>
      <c r="F2" s="352"/>
      <c r="G2" s="353"/>
      <c r="H2" s="139"/>
      <c r="I2" s="137"/>
      <c r="J2" s="137"/>
      <c r="K2" s="140"/>
      <c r="L2" s="140"/>
      <c r="M2" s="141"/>
    </row>
    <row r="3" spans="1:13" ht="18.75" customHeight="1">
      <c r="A3" s="356" t="s">
        <v>63</v>
      </c>
      <c r="B3" s="357"/>
      <c r="C3" s="348" t="s">
        <v>352</v>
      </c>
      <c r="D3" s="349"/>
      <c r="E3" s="349"/>
      <c r="F3" s="349"/>
      <c r="G3" s="350"/>
      <c r="H3" s="139"/>
      <c r="I3" s="137"/>
      <c r="J3" s="137"/>
      <c r="K3" s="140"/>
      <c r="L3" s="140"/>
      <c r="M3" s="141"/>
    </row>
    <row r="4" spans="1:13" ht="38.25" customHeight="1" thickBot="1">
      <c r="A4" s="358" t="s">
        <v>64</v>
      </c>
      <c r="B4" s="359"/>
      <c r="C4" s="345" t="s">
        <v>78</v>
      </c>
      <c r="D4" s="346"/>
      <c r="E4" s="346"/>
      <c r="F4" s="346"/>
      <c r="G4" s="347"/>
      <c r="H4" s="142"/>
      <c r="I4" s="143"/>
      <c r="J4" s="144"/>
      <c r="K4" s="145"/>
      <c r="L4" s="145"/>
      <c r="M4" s="146"/>
    </row>
    <row r="5" spans="1:13" ht="22.5" customHeight="1">
      <c r="A5" s="44" t="s">
        <v>65</v>
      </c>
      <c r="B5" s="45" t="s">
        <v>66</v>
      </c>
      <c r="C5" s="46" t="s">
        <v>67</v>
      </c>
      <c r="D5" s="47" t="s">
        <v>68</v>
      </c>
      <c r="E5" s="80" t="s">
        <v>69</v>
      </c>
      <c r="F5" s="48" t="s">
        <v>177</v>
      </c>
      <c r="G5" s="49" t="s">
        <v>167</v>
      </c>
      <c r="H5" s="139"/>
      <c r="I5" s="139"/>
      <c r="J5" s="135"/>
      <c r="K5" s="147"/>
      <c r="L5" s="148"/>
      <c r="M5" s="141"/>
    </row>
    <row r="6" spans="1:13" ht="13.5" customHeight="1">
      <c r="A6" s="196" t="s">
        <v>332</v>
      </c>
      <c r="B6" s="197" t="s">
        <v>333</v>
      </c>
      <c r="C6" s="382" t="s">
        <v>334</v>
      </c>
      <c r="D6" s="383"/>
      <c r="E6" s="383"/>
      <c r="F6" s="198"/>
      <c r="G6" s="199"/>
      <c r="H6" s="135"/>
      <c r="I6" s="139"/>
      <c r="J6" s="135"/>
      <c r="K6" s="147"/>
      <c r="L6" s="148"/>
      <c r="M6" s="141"/>
    </row>
    <row r="7" spans="1:13" ht="13.5" customHeight="1">
      <c r="A7" s="200"/>
      <c r="B7" s="261"/>
      <c r="C7" s="262" t="s">
        <v>335</v>
      </c>
      <c r="D7" s="263" t="s">
        <v>332</v>
      </c>
      <c r="E7" s="264" t="s">
        <v>332</v>
      </c>
      <c r="F7" s="201" t="s">
        <v>332</v>
      </c>
      <c r="G7" s="202" t="s">
        <v>332</v>
      </c>
      <c r="H7" s="135"/>
      <c r="I7" s="139"/>
      <c r="J7" s="135"/>
      <c r="K7" s="147"/>
      <c r="L7" s="148"/>
      <c r="M7" s="141"/>
    </row>
    <row r="8" spans="1:13" ht="35.1" customHeight="1">
      <c r="A8" s="200">
        <v>1</v>
      </c>
      <c r="B8" s="261"/>
      <c r="C8" s="270" t="s">
        <v>336</v>
      </c>
      <c r="D8" s="271" t="s">
        <v>72</v>
      </c>
      <c r="E8" s="272">
        <v>2</v>
      </c>
      <c r="F8" s="273"/>
      <c r="G8" s="203"/>
      <c r="H8" s="135"/>
      <c r="I8" s="139"/>
      <c r="J8" s="135"/>
      <c r="K8" s="148"/>
      <c r="L8" s="140"/>
      <c r="M8" s="141"/>
    </row>
    <row r="9" spans="1:13" ht="35.1" customHeight="1">
      <c r="A9" s="200">
        <f>A8+1</f>
        <v>2</v>
      </c>
      <c r="B9" s="261"/>
      <c r="C9" s="270" t="s">
        <v>337</v>
      </c>
      <c r="D9" s="271" t="s">
        <v>72</v>
      </c>
      <c r="E9" s="272">
        <v>4</v>
      </c>
      <c r="F9" s="273"/>
      <c r="G9" s="203"/>
      <c r="H9" s="135"/>
      <c r="I9" s="139"/>
      <c r="J9" s="135"/>
      <c r="K9" s="138"/>
      <c r="L9" s="138"/>
      <c r="M9" s="138"/>
    </row>
    <row r="10" spans="1:13" ht="35.1" customHeight="1">
      <c r="A10" s="200">
        <f t="shared" ref="A10:A38" si="0">A9+1</f>
        <v>3</v>
      </c>
      <c r="B10" s="265"/>
      <c r="C10" s="274" t="s">
        <v>635</v>
      </c>
      <c r="D10" s="275" t="s">
        <v>298</v>
      </c>
      <c r="E10" s="276">
        <v>100</v>
      </c>
      <c r="F10" s="277"/>
      <c r="G10" s="203"/>
      <c r="H10" s="135"/>
      <c r="I10" s="139"/>
      <c r="J10" s="135"/>
      <c r="K10" s="138"/>
      <c r="L10" s="138"/>
      <c r="M10" s="138"/>
    </row>
    <row r="11" spans="1:13" ht="35.1" customHeight="1">
      <c r="A11" s="200">
        <f t="shared" si="0"/>
        <v>4</v>
      </c>
      <c r="B11" s="265"/>
      <c r="C11" s="274" t="s">
        <v>651</v>
      </c>
      <c r="D11" s="275" t="s">
        <v>298</v>
      </c>
      <c r="E11" s="276">
        <v>301</v>
      </c>
      <c r="F11" s="277"/>
      <c r="G11" s="203"/>
      <c r="H11" s="135"/>
      <c r="I11" s="139"/>
      <c r="J11" s="135"/>
      <c r="K11" s="138"/>
      <c r="L11" s="138"/>
      <c r="M11" s="138"/>
    </row>
    <row r="12" spans="1:13" ht="28.5" customHeight="1">
      <c r="A12" s="200">
        <f t="shared" si="0"/>
        <v>5</v>
      </c>
      <c r="B12" s="265"/>
      <c r="C12" s="274" t="s">
        <v>652</v>
      </c>
      <c r="D12" s="275" t="s">
        <v>298</v>
      </c>
      <c r="E12" s="276">
        <v>1111</v>
      </c>
      <c r="F12" s="277"/>
      <c r="G12" s="203"/>
      <c r="H12" s="135"/>
      <c r="I12" s="139"/>
      <c r="J12" s="135"/>
      <c r="K12" s="138"/>
      <c r="L12" s="138"/>
      <c r="M12" s="138"/>
    </row>
    <row r="13" spans="1:13" ht="13.5" customHeight="1">
      <c r="A13" s="200">
        <f t="shared" si="0"/>
        <v>6</v>
      </c>
      <c r="B13" s="265"/>
      <c r="C13" s="274" t="s">
        <v>338</v>
      </c>
      <c r="D13" s="266" t="s">
        <v>298</v>
      </c>
      <c r="E13" s="267">
        <v>1802</v>
      </c>
      <c r="F13" s="277"/>
      <c r="G13" s="203"/>
      <c r="H13" s="135"/>
      <c r="I13" s="139"/>
      <c r="J13" s="135"/>
      <c r="K13" s="138"/>
      <c r="L13" s="138"/>
      <c r="M13" s="138"/>
    </row>
    <row r="14" spans="1:13" ht="13.5" customHeight="1">
      <c r="A14" s="200">
        <f t="shared" si="0"/>
        <v>7</v>
      </c>
      <c r="B14" s="265"/>
      <c r="C14" s="274" t="s">
        <v>339</v>
      </c>
      <c r="D14" s="275" t="s">
        <v>72</v>
      </c>
      <c r="E14" s="276">
        <v>1</v>
      </c>
      <c r="F14" s="277"/>
      <c r="G14" s="203"/>
      <c r="H14" s="135"/>
      <c r="I14" s="139"/>
      <c r="J14" s="135"/>
      <c r="K14" s="138"/>
      <c r="L14" s="138"/>
      <c r="M14" s="138"/>
    </row>
    <row r="15" spans="1:13" ht="13.5" customHeight="1">
      <c r="A15" s="200">
        <f t="shared" si="0"/>
        <v>8</v>
      </c>
      <c r="B15" s="261"/>
      <c r="C15" s="270" t="s">
        <v>340</v>
      </c>
      <c r="D15" s="271" t="s">
        <v>72</v>
      </c>
      <c r="E15" s="272">
        <v>1</v>
      </c>
      <c r="F15" s="273"/>
      <c r="G15" s="203"/>
      <c r="H15" s="135"/>
      <c r="I15" s="139"/>
      <c r="J15" s="135"/>
      <c r="K15" s="138"/>
      <c r="L15" s="138"/>
      <c r="M15" s="138"/>
    </row>
    <row r="16" spans="1:13" ht="13.5" customHeight="1">
      <c r="A16" s="200">
        <f t="shared" si="0"/>
        <v>9</v>
      </c>
      <c r="B16" s="261"/>
      <c r="C16" s="270" t="s">
        <v>341</v>
      </c>
      <c r="D16" s="271" t="s">
        <v>72</v>
      </c>
      <c r="E16" s="272">
        <v>1</v>
      </c>
      <c r="F16" s="273"/>
      <c r="G16" s="203"/>
      <c r="H16" s="135"/>
      <c r="I16" s="139"/>
      <c r="J16" s="135"/>
      <c r="K16" s="138"/>
      <c r="L16" s="138"/>
      <c r="M16" s="138"/>
    </row>
    <row r="17" spans="1:13" ht="24.75" customHeight="1">
      <c r="A17" s="200">
        <f t="shared" si="0"/>
        <v>10</v>
      </c>
      <c r="B17" s="265"/>
      <c r="C17" s="274" t="s">
        <v>636</v>
      </c>
      <c r="D17" s="275" t="s">
        <v>298</v>
      </c>
      <c r="E17" s="276">
        <v>30</v>
      </c>
      <c r="F17" s="277"/>
      <c r="G17" s="203"/>
      <c r="H17" s="135"/>
      <c r="I17" s="139"/>
      <c r="J17" s="135"/>
      <c r="K17" s="138"/>
      <c r="L17" s="138"/>
      <c r="M17" s="138"/>
    </row>
    <row r="18" spans="1:13" ht="13.5" customHeight="1">
      <c r="A18" s="200">
        <f t="shared" si="0"/>
        <v>11</v>
      </c>
      <c r="B18" s="265"/>
      <c r="C18" s="274" t="s">
        <v>637</v>
      </c>
      <c r="D18" s="266" t="s">
        <v>298</v>
      </c>
      <c r="E18" s="267">
        <v>56</v>
      </c>
      <c r="F18" s="277"/>
      <c r="G18" s="203"/>
      <c r="H18" s="135"/>
      <c r="I18" s="139"/>
      <c r="J18" s="135"/>
      <c r="K18" s="138"/>
      <c r="L18" s="138"/>
      <c r="M18" s="138"/>
    </row>
    <row r="19" spans="1:13" ht="13.5" customHeight="1">
      <c r="A19" s="200">
        <f t="shared" si="0"/>
        <v>12</v>
      </c>
      <c r="B19" s="265"/>
      <c r="C19" s="274" t="s">
        <v>342</v>
      </c>
      <c r="D19" s="266" t="s">
        <v>298</v>
      </c>
      <c r="E19" s="267">
        <v>1690</v>
      </c>
      <c r="F19" s="277"/>
      <c r="G19" s="203"/>
      <c r="H19" s="135"/>
      <c r="I19" s="139"/>
      <c r="J19" s="135"/>
      <c r="K19" s="138"/>
      <c r="L19" s="138"/>
      <c r="M19" s="138"/>
    </row>
    <row r="20" spans="1:13" ht="13.5" customHeight="1">
      <c r="A20" s="200">
        <f t="shared" si="0"/>
        <v>13</v>
      </c>
      <c r="B20" s="265"/>
      <c r="C20" s="274" t="s">
        <v>638</v>
      </c>
      <c r="D20" s="275" t="s">
        <v>298</v>
      </c>
      <c r="E20" s="276">
        <v>95</v>
      </c>
      <c r="F20" s="277"/>
      <c r="G20" s="203"/>
      <c r="H20" s="135"/>
      <c r="I20" s="139"/>
      <c r="J20" s="135"/>
      <c r="K20" s="138"/>
      <c r="L20" s="138"/>
      <c r="M20" s="138"/>
    </row>
    <row r="21" spans="1:13" ht="24.95" customHeight="1">
      <c r="A21" s="200">
        <f t="shared" si="0"/>
        <v>14</v>
      </c>
      <c r="B21" s="265"/>
      <c r="C21" s="274" t="s">
        <v>639</v>
      </c>
      <c r="D21" s="275" t="s">
        <v>298</v>
      </c>
      <c r="E21" s="276">
        <v>205</v>
      </c>
      <c r="F21" s="277"/>
      <c r="G21" s="203"/>
      <c r="H21" s="135"/>
      <c r="I21" s="139"/>
      <c r="J21" s="135"/>
      <c r="K21" s="138"/>
      <c r="L21" s="138"/>
      <c r="M21" s="138"/>
    </row>
    <row r="22" spans="1:13" ht="24.95" customHeight="1">
      <c r="A22" s="200">
        <f t="shared" si="0"/>
        <v>15</v>
      </c>
      <c r="B22" s="265"/>
      <c r="C22" s="274" t="s">
        <v>640</v>
      </c>
      <c r="D22" s="275" t="s">
        <v>298</v>
      </c>
      <c r="E22" s="276">
        <v>1332</v>
      </c>
      <c r="F22" s="277"/>
      <c r="G22" s="203"/>
      <c r="H22" s="135"/>
      <c r="I22" s="139"/>
      <c r="J22" s="135"/>
      <c r="K22" s="138"/>
      <c r="L22" s="138"/>
      <c r="M22" s="138"/>
    </row>
    <row r="23" spans="1:13" ht="24.95" customHeight="1">
      <c r="A23" s="200">
        <f t="shared" si="0"/>
        <v>16</v>
      </c>
      <c r="B23" s="265"/>
      <c r="C23" s="274" t="s">
        <v>641</v>
      </c>
      <c r="D23" s="275" t="s">
        <v>298</v>
      </c>
      <c r="E23" s="276">
        <v>60</v>
      </c>
      <c r="F23" s="277"/>
      <c r="G23" s="203"/>
      <c r="H23" s="135"/>
      <c r="I23" s="139"/>
      <c r="J23" s="135"/>
      <c r="K23" s="138"/>
      <c r="L23" s="138"/>
      <c r="M23" s="138"/>
    </row>
    <row r="24" spans="1:13" ht="24.95" customHeight="1">
      <c r="A24" s="200">
        <f t="shared" si="0"/>
        <v>17</v>
      </c>
      <c r="B24" s="265"/>
      <c r="C24" s="274" t="s">
        <v>343</v>
      </c>
      <c r="D24" s="275" t="s">
        <v>72</v>
      </c>
      <c r="E24" s="276">
        <v>1</v>
      </c>
      <c r="F24" s="277"/>
      <c r="G24" s="203"/>
      <c r="H24" s="135"/>
      <c r="I24" s="139"/>
      <c r="J24" s="135"/>
      <c r="K24" s="138"/>
      <c r="L24" s="138"/>
      <c r="M24" s="138"/>
    </row>
    <row r="25" spans="1:13" ht="24.95" customHeight="1">
      <c r="A25" s="200">
        <f t="shared" si="0"/>
        <v>18</v>
      </c>
      <c r="B25" s="265"/>
      <c r="C25" s="274" t="s">
        <v>344</v>
      </c>
      <c r="D25" s="275" t="s">
        <v>72</v>
      </c>
      <c r="E25" s="276">
        <v>2</v>
      </c>
      <c r="F25" s="277"/>
      <c r="G25" s="203"/>
      <c r="H25" s="135"/>
      <c r="I25" s="139"/>
      <c r="J25" s="135"/>
      <c r="K25" s="138"/>
      <c r="L25" s="138"/>
      <c r="M25" s="138"/>
    </row>
    <row r="26" spans="1:13" ht="24.95" customHeight="1">
      <c r="A26" s="200">
        <f t="shared" si="0"/>
        <v>19</v>
      </c>
      <c r="B26" s="265"/>
      <c r="C26" s="274" t="s">
        <v>642</v>
      </c>
      <c r="D26" s="275" t="s">
        <v>298</v>
      </c>
      <c r="E26" s="276">
        <v>3400</v>
      </c>
      <c r="F26" s="277"/>
      <c r="G26" s="203"/>
      <c r="H26" s="135"/>
      <c r="I26" s="139"/>
      <c r="J26" s="135"/>
      <c r="K26" s="138"/>
      <c r="L26" s="138"/>
      <c r="M26" s="138"/>
    </row>
    <row r="27" spans="1:13" ht="24.95" customHeight="1">
      <c r="A27" s="200">
        <f t="shared" si="0"/>
        <v>20</v>
      </c>
      <c r="B27" s="265"/>
      <c r="C27" s="274" t="s">
        <v>345</v>
      </c>
      <c r="D27" s="275" t="s">
        <v>298</v>
      </c>
      <c r="E27" s="276">
        <v>60</v>
      </c>
      <c r="F27" s="277"/>
      <c r="G27" s="203"/>
      <c r="H27" s="135"/>
      <c r="I27" s="139"/>
      <c r="J27" s="135"/>
      <c r="K27" s="138"/>
      <c r="L27" s="138"/>
      <c r="M27" s="138"/>
    </row>
    <row r="28" spans="1:13" ht="13.5" customHeight="1">
      <c r="A28" s="200">
        <f t="shared" si="0"/>
        <v>21</v>
      </c>
      <c r="B28" s="265"/>
      <c r="C28" s="270" t="s">
        <v>346</v>
      </c>
      <c r="D28" s="271" t="s">
        <v>164</v>
      </c>
      <c r="E28" s="272">
        <v>1</v>
      </c>
      <c r="F28" s="273"/>
      <c r="G28" s="203"/>
      <c r="H28" s="135"/>
      <c r="I28" s="139"/>
      <c r="J28" s="135"/>
      <c r="K28" s="138"/>
      <c r="L28" s="138"/>
      <c r="M28" s="138"/>
    </row>
    <row r="29" spans="1:13" ht="35.1" customHeight="1">
      <c r="A29" s="200">
        <f t="shared" si="0"/>
        <v>22</v>
      </c>
      <c r="B29" s="261"/>
      <c r="C29" s="270" t="s">
        <v>559</v>
      </c>
      <c r="D29" s="271" t="s">
        <v>164</v>
      </c>
      <c r="E29" s="272">
        <v>1</v>
      </c>
      <c r="F29" s="273"/>
      <c r="G29" s="203"/>
      <c r="H29" s="135"/>
      <c r="I29" s="139"/>
      <c r="J29" s="135"/>
      <c r="K29" s="138"/>
      <c r="L29" s="138"/>
      <c r="M29" s="138"/>
    </row>
    <row r="30" spans="1:13" ht="35.1" customHeight="1">
      <c r="A30" s="200">
        <f t="shared" si="0"/>
        <v>23</v>
      </c>
      <c r="B30" s="261"/>
      <c r="C30" s="270" t="s">
        <v>556</v>
      </c>
      <c r="D30" s="271" t="s">
        <v>164</v>
      </c>
      <c r="E30" s="272">
        <v>1</v>
      </c>
      <c r="F30" s="273"/>
      <c r="G30" s="203"/>
      <c r="H30" s="135"/>
      <c r="I30" s="139"/>
      <c r="J30" s="135"/>
      <c r="K30" s="138"/>
      <c r="L30" s="138"/>
      <c r="M30" s="138"/>
    </row>
    <row r="31" spans="1:13" ht="22.5" customHeight="1">
      <c r="A31" s="200">
        <f t="shared" si="0"/>
        <v>24</v>
      </c>
      <c r="B31" s="261"/>
      <c r="C31" s="270" t="s">
        <v>557</v>
      </c>
      <c r="D31" s="271" t="s">
        <v>164</v>
      </c>
      <c r="E31" s="272">
        <v>1</v>
      </c>
      <c r="F31" s="201"/>
      <c r="G31" s="203"/>
      <c r="H31" s="135"/>
      <c r="I31" s="139"/>
      <c r="J31" s="135"/>
      <c r="K31" s="138"/>
      <c r="L31" s="138"/>
      <c r="M31" s="138"/>
    </row>
    <row r="32" spans="1:13" ht="24.95" customHeight="1">
      <c r="A32" s="200">
        <f t="shared" si="0"/>
        <v>25</v>
      </c>
      <c r="B32" s="261"/>
      <c r="C32" s="270" t="s">
        <v>643</v>
      </c>
      <c r="D32" s="271" t="s">
        <v>298</v>
      </c>
      <c r="E32" s="272">
        <v>16000</v>
      </c>
      <c r="F32" s="273"/>
      <c r="G32" s="203"/>
      <c r="H32" s="135"/>
      <c r="I32" s="139"/>
      <c r="J32" s="135"/>
      <c r="K32" s="138"/>
      <c r="L32" s="138"/>
      <c r="M32" s="138"/>
    </row>
    <row r="33" spans="1:13" ht="13.5" customHeight="1">
      <c r="A33" s="200">
        <f t="shared" si="0"/>
        <v>26</v>
      </c>
      <c r="B33" s="261"/>
      <c r="C33" s="270" t="s">
        <v>347</v>
      </c>
      <c r="D33" s="271" t="s">
        <v>298</v>
      </c>
      <c r="E33" s="272">
        <v>100</v>
      </c>
      <c r="F33" s="273"/>
      <c r="G33" s="203"/>
      <c r="H33" s="135"/>
      <c r="I33" s="139"/>
      <c r="J33" s="135"/>
      <c r="K33" s="138"/>
      <c r="L33" s="138"/>
      <c r="M33" s="138"/>
    </row>
    <row r="34" spans="1:13" ht="13.5" customHeight="1">
      <c r="A34" s="200">
        <f t="shared" si="0"/>
        <v>27</v>
      </c>
      <c r="B34" s="261"/>
      <c r="C34" s="270" t="s">
        <v>348</v>
      </c>
      <c r="D34" s="271" t="s">
        <v>72</v>
      </c>
      <c r="E34" s="272">
        <v>12</v>
      </c>
      <c r="F34" s="273"/>
      <c r="G34" s="203"/>
      <c r="H34" s="135"/>
      <c r="I34" s="139"/>
      <c r="J34" s="135"/>
      <c r="K34" s="138"/>
      <c r="L34" s="138"/>
      <c r="M34" s="138"/>
    </row>
    <row r="35" spans="1:13" ht="13.5" customHeight="1">
      <c r="A35" s="200">
        <f t="shared" si="0"/>
        <v>28</v>
      </c>
      <c r="B35" s="261"/>
      <c r="C35" s="270" t="s">
        <v>644</v>
      </c>
      <c r="D35" s="271" t="s">
        <v>72</v>
      </c>
      <c r="E35" s="272">
        <v>7</v>
      </c>
      <c r="F35" s="273"/>
      <c r="G35" s="203"/>
    </row>
    <row r="36" spans="1:13" ht="13.5" customHeight="1">
      <c r="A36" s="200">
        <f t="shared" si="0"/>
        <v>29</v>
      </c>
      <c r="B36" s="261"/>
      <c r="C36" s="270" t="s">
        <v>349</v>
      </c>
      <c r="D36" s="271" t="s">
        <v>164</v>
      </c>
      <c r="E36" s="272">
        <v>1</v>
      </c>
      <c r="F36" s="273"/>
      <c r="G36" s="203"/>
    </row>
    <row r="37" spans="1:13" ht="13.5" customHeight="1">
      <c r="A37" s="200">
        <f t="shared" si="0"/>
        <v>30</v>
      </c>
      <c r="B37" s="261"/>
      <c r="C37" s="270" t="s">
        <v>350</v>
      </c>
      <c r="D37" s="204" t="s">
        <v>298</v>
      </c>
      <c r="E37" s="205">
        <v>150</v>
      </c>
      <c r="F37" s="273"/>
      <c r="G37" s="203"/>
    </row>
    <row r="38" spans="1:13" ht="13.5" customHeight="1" thickBot="1">
      <c r="A38" s="200">
        <f t="shared" si="0"/>
        <v>31</v>
      </c>
      <c r="B38" s="261"/>
      <c r="C38" s="270" t="s">
        <v>351</v>
      </c>
      <c r="D38" s="271" t="s">
        <v>298</v>
      </c>
      <c r="E38" s="272">
        <v>16000</v>
      </c>
      <c r="F38" s="273"/>
      <c r="G38" s="203"/>
    </row>
    <row r="39" spans="1:13" ht="13.5" customHeight="1" thickBot="1">
      <c r="A39" s="380" t="s">
        <v>558</v>
      </c>
      <c r="B39" s="381"/>
      <c r="C39" s="381"/>
      <c r="D39" s="381"/>
      <c r="E39" s="381"/>
      <c r="F39" s="381"/>
      <c r="G39" s="206">
        <f>SUM(G8:G38)</f>
        <v>0</v>
      </c>
    </row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>
      <c r="B44" s="399" t="s">
        <v>694</v>
      </c>
      <c r="C44" s="399"/>
      <c r="D44" s="402" t="s">
        <v>695</v>
      </c>
      <c r="E44" s="133"/>
      <c r="F44" s="133"/>
    </row>
    <row r="45" spans="1:13" ht="13.5" customHeight="1">
      <c r="B45" s="399" t="s">
        <v>696</v>
      </c>
      <c r="C45" s="399"/>
      <c r="D45" s="402" t="s">
        <v>697</v>
      </c>
      <c r="E45" s="133"/>
      <c r="F45" s="133"/>
    </row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</sheetData>
  <dataConsolidate/>
  <mergeCells count="9">
    <mergeCell ref="A39:F39"/>
    <mergeCell ref="C6:E6"/>
    <mergeCell ref="A1:G1"/>
    <mergeCell ref="A2:B2"/>
    <mergeCell ref="C2:G2"/>
    <mergeCell ref="A3:B3"/>
    <mergeCell ref="C3:G3"/>
    <mergeCell ref="A4:B4"/>
    <mergeCell ref="C4:G4"/>
  </mergeCells>
  <conditionalFormatting sqref="A2:E5 B18:E34">
    <cfRule type="expression" dxfId="89" priority="19" stopIfTrue="1">
      <formula>$H2=3</formula>
    </cfRule>
    <cfRule type="expression" dxfId="88" priority="20" stopIfTrue="1">
      <formula>$H2=2</formula>
    </cfRule>
    <cfRule type="expression" dxfId="87" priority="21" stopIfTrue="1">
      <formula>$H2=1</formula>
    </cfRule>
  </conditionalFormatting>
  <conditionalFormatting sqref="A1:E1">
    <cfRule type="expression" dxfId="86" priority="22" stopIfTrue="1">
      <formula>$J1=3</formula>
    </cfRule>
    <cfRule type="expression" dxfId="85" priority="23" stopIfTrue="1">
      <formula>$J1=2</formula>
    </cfRule>
    <cfRule type="expression" dxfId="84" priority="24" stopIfTrue="1">
      <formula>$J1=1</formula>
    </cfRule>
  </conditionalFormatting>
  <conditionalFormatting sqref="A6:E9 A10:A38">
    <cfRule type="expression" dxfId="83" priority="16" stopIfTrue="1">
      <formula>$H6=3</formula>
    </cfRule>
    <cfRule type="expression" dxfId="82" priority="17" stopIfTrue="1">
      <formula>$H6=2</formula>
    </cfRule>
    <cfRule type="expression" dxfId="81" priority="18" stopIfTrue="1">
      <formula>$H6=1</formula>
    </cfRule>
  </conditionalFormatting>
  <conditionalFormatting sqref="B12:E17">
    <cfRule type="expression" dxfId="80" priority="13" stopIfTrue="1">
      <formula>$H12=3</formula>
    </cfRule>
    <cfRule type="expression" dxfId="79" priority="14" stopIfTrue="1">
      <formula>$H12=2</formula>
    </cfRule>
    <cfRule type="expression" dxfId="78" priority="15" stopIfTrue="1">
      <formula>$H12=1</formula>
    </cfRule>
  </conditionalFormatting>
  <conditionalFormatting sqref="B11:E11">
    <cfRule type="expression" dxfId="77" priority="10" stopIfTrue="1">
      <formula>$H11=3</formula>
    </cfRule>
    <cfRule type="expression" dxfId="76" priority="11" stopIfTrue="1">
      <formula>$H11=2</formula>
    </cfRule>
    <cfRule type="expression" dxfId="75" priority="12" stopIfTrue="1">
      <formula>$H11=1</formula>
    </cfRule>
  </conditionalFormatting>
  <conditionalFormatting sqref="B10:E10">
    <cfRule type="expression" dxfId="74" priority="7" stopIfTrue="1">
      <formula>$H10=3</formula>
    </cfRule>
    <cfRule type="expression" dxfId="73" priority="8" stopIfTrue="1">
      <formula>$H10=2</formula>
    </cfRule>
    <cfRule type="expression" dxfId="72" priority="9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customUI/customUI14.xml><?xml version="1.0" encoding="utf-8"?>
<customUI xmlns="http://schemas.microsoft.com/office/2006/01/customui">
  <ribbon>
    <tabs>
      <tab id="CustomTab1" label="PRZEDMIAR" insertBeforeMso="TabHome">
        <group id="CustGrp1" label="Organizator">
          <button id="Btn01" size="large" label="Nowy Przedmiar" imageMso="DatasheetNewField" screentip="Tworzy czysty arkusz do Przedmiaru." supertip="Podczas tworzenia określane są: Nazwa arkusza, Nazwa obiektu, Branża, kod CPV. Na tej podstawie uzupełniany jest szablon arkusza przedmiaru." onAction="MacroA2.MyRibbonBtn"/>
          <button id="Btn02" size="large" label="Twórz Spis treści" imageMso="TableOfContentsDialog" screentip="Tworzy spis arkuszy" supertip="W pierwszej kolejności wywołuje PRZYGOTOWANIE DO DRUKU, a następnie tworzy spis treści z podziałem na branże, w kolejności jaka jest zapisana w Arkuszu DANE." onAction="MacroA2.MyRibbonBtn"/>
          <button id="Btn03" size="normal" label="Przygotowanie do druku" imageMso="MailMergeMergeToPrinter" screentip="Ustawienie stron i zakresu wydruku" supertip="Dla każdego arkusza ustawiony zostaje zakres wydruku z podziałem na strony, w miejscach oznaczonych literką P. Następnie wykonuje się sortowanie arkuszy z uwagi na Branżę." onAction="MacroA2.MyRibbonBtn"/>
          <button id="Btn04" size="normal" label="Wydruk wszystkich przedmiarów" imageMso="FilePrint" screentip="Wydruk każdego arkusza z przedmiarem" supertip="Przesłanie całego przedmiaru na wybraną drukarkę z określeniem ilość kopii." onAction="MacroA2.MyRibbonBtn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23</vt:i4>
      </vt:variant>
    </vt:vector>
  </HeadingPairs>
  <TitlesOfParts>
    <vt:vector size="36" baseType="lpstr">
      <vt:lpstr>DANE</vt:lpstr>
      <vt:lpstr>TER</vt:lpstr>
      <vt:lpstr>DROGA</vt:lpstr>
      <vt:lpstr>Roboty inżynieryjne</vt:lpstr>
      <vt:lpstr>KD</vt:lpstr>
      <vt:lpstr>KS</vt:lpstr>
      <vt:lpstr>W</vt:lpstr>
      <vt:lpstr>GAZ</vt:lpstr>
      <vt:lpstr>Teletechnika</vt:lpstr>
      <vt:lpstr>En</vt:lpstr>
      <vt:lpstr>Os</vt:lpstr>
      <vt:lpstr>Zasilanie</vt:lpstr>
      <vt:lpstr>Melioracja</vt:lpstr>
      <vt:lpstr>DROGA!Obszar_wydruku</vt:lpstr>
      <vt:lpstr>En!Obszar_wydruku</vt:lpstr>
      <vt:lpstr>GAZ!Obszar_wydruku</vt:lpstr>
      <vt:lpstr>KD!Obszar_wydruku</vt:lpstr>
      <vt:lpstr>KS!Obszar_wydruku</vt:lpstr>
      <vt:lpstr>Melioracja!Obszar_wydruku</vt:lpstr>
      <vt:lpstr>Os!Obszar_wydruku</vt:lpstr>
      <vt:lpstr>'Roboty inżynieryjne'!Obszar_wydruku</vt:lpstr>
      <vt:lpstr>Teletechnika!Obszar_wydruku</vt:lpstr>
      <vt:lpstr>TER!Obszar_wydruku</vt:lpstr>
      <vt:lpstr>'W'!Obszar_wydruku</vt:lpstr>
      <vt:lpstr>Zasilanie!Obszar_wydruku</vt:lpstr>
      <vt:lpstr>DROGA!Tytuły_wydruku</vt:lpstr>
      <vt:lpstr>En!Tytuły_wydruku</vt:lpstr>
      <vt:lpstr>GAZ!Tytuły_wydruku</vt:lpstr>
      <vt:lpstr>KD!Tytuły_wydruku</vt:lpstr>
      <vt:lpstr>KS!Tytuły_wydruku</vt:lpstr>
      <vt:lpstr>Melioracja!Tytuły_wydruku</vt:lpstr>
      <vt:lpstr>Os!Tytuły_wydruku</vt:lpstr>
      <vt:lpstr>Teletechnika!Tytuły_wydruku</vt:lpstr>
      <vt:lpstr>TER!Tytuły_wydruku</vt:lpstr>
      <vt:lpstr>'W'!Tytuły_wydruku</vt:lpstr>
      <vt:lpstr>Zasilanie!Tytuły_wydruku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AII-JJ</dc:creator>
  <cp:lastModifiedBy>Sylwia Pietrzak</cp:lastModifiedBy>
  <cp:lastPrinted>2020-04-09T11:11:18Z</cp:lastPrinted>
  <dcterms:created xsi:type="dcterms:W3CDTF">2019-06-04T13:23:41Z</dcterms:created>
  <dcterms:modified xsi:type="dcterms:W3CDTF">2020-07-21T09:45:33Z</dcterms:modified>
</cp:coreProperties>
</file>