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650" windowHeight="11760" tabRatio="818" activeTab="2"/>
  </bookViews>
  <sheets>
    <sheet name="formularz oferty" sheetId="1" r:id="rId1"/>
    <sheet name="INFORMACJE OGÓLNE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</sheets>
  <definedNames>
    <definedName name="_xlnm.Print_Area" localSheetId="2">'część (1)'!$A$1:$O$38</definedName>
    <definedName name="_xlnm.Print_Area" localSheetId="3">'część (2)'!$A$1:$O$14</definedName>
    <definedName name="_xlnm.Print_Area" localSheetId="4">'część (3)'!$A$1:$O$17</definedName>
    <definedName name="_xlnm.Print_Area" localSheetId="5">'część (4)'!$A$1:$O$15</definedName>
    <definedName name="_xlnm.Print_Area" localSheetId="6">'część (5)'!$A$1:$O$13</definedName>
    <definedName name="_xlnm.Print_Area" localSheetId="0">'formularz oferty'!$A$1:$E$54</definedName>
  </definedNames>
  <calcPr fullCalcOnLoad="1"/>
</workbook>
</file>

<file path=xl/sharedStrings.xml><?xml version="1.0" encoding="utf-8"?>
<sst xmlns="http://schemas.openxmlformats.org/spreadsheetml/2006/main" count="261" uniqueCount="155">
  <si>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</si>
  <si>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</si>
  <si>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</si>
  <si>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</si>
  <si>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</si>
  <si>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</si>
  <si>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</si>
  <si>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</si>
  <si>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</si>
  <si>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</si>
  <si>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</si>
  <si>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</si>
  <si>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</si>
  <si>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</si>
  <si>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</si>
  <si>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</si>
  <si>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</si>
  <si>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</si>
  <si>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</si>
  <si>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</si>
  <si>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</si>
  <si>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</si>
  <si>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</si>
  <si>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</si>
  <si>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</si>
  <si>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</si>
  <si>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</si>
  <si>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</si>
  <si>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</si>
  <si>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</si>
  <si>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</si>
  <si>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</si>
  <si>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</si>
  <si>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</si>
  <si>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</si>
  <si>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</si>
  <si>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</si>
  <si>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</si>
  <si>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</si>
  <si>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</si>
  <si>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</si>
  <si>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</si>
  <si>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</si>
  <si>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</si>
  <si>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Kod EAN</t>
  </si>
  <si>
    <t>Ilość</t>
  </si>
  <si>
    <t>załącznik nr ….. do umowy</t>
  </si>
  <si>
    <t>Postać/ Opakowanie</t>
  </si>
  <si>
    <t>Postać/Opakowanie</t>
  </si>
  <si>
    <t xml:space="preserve">Ilość </t>
  </si>
  <si>
    <t>Postać / opakowanie</t>
  </si>
  <si>
    <t>Nazwa handlowa:
Dawka: 
Postać / Opakowanie:</t>
  </si>
  <si>
    <t>sztuk</t>
  </si>
  <si>
    <t>9.</t>
  </si>
  <si>
    <t xml:space="preserve">Oferowana ilość opakowań jednostkowych 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</si>
  <si>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</si>
  <si>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</si>
  <si>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</si>
  <si>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</si>
  <si>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</si>
  <si>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</si>
  <si>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</si>
  <si>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</si>
  <si>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</si>
  <si>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</si>
  <si>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</si>
  <si>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</si>
  <si>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t xml:space="preserve">
</t>
  </si>
  <si>
    <t xml:space="preserve">
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</si>
  <si>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</si>
  <si>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</si>
  <si>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</si>
  <si>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opakowań</t>
  </si>
  <si>
    <t xml:space="preserve">** wymagany jeden podmiot odpowiedzialny 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</si>
  <si>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</si>
  <si>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</si>
  <si>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</si>
  <si>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</si>
  <si>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t>DFP.271.45.2022.AM</t>
  </si>
  <si>
    <t>Dostawa produktów leczniczych, kosmetyków, wyrobów medycznych, środków biobójczych, akcesoriów medycznych do Apteki Szpitala Uniwersyteckiego w Krakowie</t>
  </si>
  <si>
    <r>
      <rPr>
        <i/>
        <vertAlign val="superscript"/>
        <sz val="8"/>
        <color indexed="8"/>
        <rFont val="Times New Roman"/>
        <family val="1"/>
      </rPr>
      <t>&amp;</t>
    </r>
    <r>
      <rPr>
        <i/>
        <sz val="8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</si>
  <si>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Oświadczamy, że zamówienie będziemy wykonywać do czasu wyczerpania kwoty wynagrodzenia umownego, nie dłużej jednak niż przez 5 miesięcy od dnia zawarcia umowy.</t>
  </si>
  <si>
    <t>12.</t>
  </si>
  <si>
    <t>13.</t>
  </si>
  <si>
    <t>14.</t>
  </si>
  <si>
    <t xml:space="preserve"> dichlorowodorek octenidyny</t>
  </si>
  <si>
    <t>0,1 %, 250 ml</t>
  </si>
  <si>
    <t>płyn do płukania jamy ustnej, butelka</t>
  </si>
  <si>
    <t>Dexamethasonum</t>
  </si>
  <si>
    <t xml:space="preserve"> 0,28 mg/g; 32,50 g</t>
  </si>
  <si>
    <t>aerozol do stos. na skórę</t>
  </si>
  <si>
    <t>Extractum fluidum compositum ex: crataegi fructu, Valerianae radice, Lupuli flore, Passiflorae herba</t>
  </si>
  <si>
    <t>3,15 ml/15ml</t>
  </si>
  <si>
    <t xml:space="preserve">syrop butelka 119 ml </t>
  </si>
  <si>
    <t>Ferri proteinatosuccinas</t>
  </si>
  <si>
    <t>40 mgFe3+/15ml</t>
  </si>
  <si>
    <t>roztwór doustny  fiol.a 15 ml</t>
  </si>
  <si>
    <t>Prasugrel</t>
  </si>
  <si>
    <t>10 mg</t>
  </si>
  <si>
    <t>tabletka powlekana</t>
  </si>
  <si>
    <t>Każda ampułko-strzykawka (0,5 ml) zawiera 2,5 mg soli sodowej fondaparynuksu; subst. pom.: chlorek sodu
woda do wstrzykiwań, kwas solny, wodorotlenek sodu</t>
  </si>
  <si>
    <t>2,5mg/0,5ml</t>
  </si>
  <si>
    <t>roztwór do wstrzykiwań, ampułkostrzyk.</t>
  </si>
  <si>
    <t>Każda ampułko-strzykawka (0,6 ml) zawiera 7,5 mg soli sodowej fondaparynuksu; subst. pom.: chlorek sodu
woda do wstrzykiwań, kwas solny, wodorotlenek sodu</t>
  </si>
  <si>
    <t>7,5 mg/0,6 ml</t>
  </si>
  <si>
    <t>Deferasiroxum</t>
  </si>
  <si>
    <t>90 mg</t>
  </si>
  <si>
    <t xml:space="preserve">90 mg x 30 sztuk </t>
  </si>
  <si>
    <t>roztwór do wstrz. podskórnych</t>
  </si>
  <si>
    <t>strzykawki 3 częściową do pomp infuzyjnych 20 ml ( typu luer-lock) ^^</t>
  </si>
  <si>
    <t>igła z drenem typu „motylek” 0,5 mm x 15 mm x 30 cm ; 25G ^^</t>
  </si>
  <si>
    <t>igła z drenem typu „motylek” 0,5 mm x 19 mm x 30 cm 25G ^^</t>
  </si>
  <si>
    <t>przyrząd do bezigłowego pobierania preparatu z fiolki z filtrem 0.2 u z możliwością dezynfekcji przed każdorazowym połączeniem strzykawek typu minispike ^^</t>
  </si>
  <si>
    <t>gazik sterylny 5 x 5 cm pakowany pojedynczo (folia, papier) ^^</t>
  </si>
  <si>
    <t>opatrunek sterylny do kaniul, przeźroczysty 6 x 7 cm ^^</t>
  </si>
  <si>
    <t xml:space="preserve"> gaziki nasączone 70 % alkoholem izopropylowym do dezynfekcji skóry w miejscu wkłucia i ampułki przed pobraniem preparatu ^^</t>
  </si>
  <si>
    <t>Pojemnik plastikowy na zużyty sprzęt medyczny o pojemności 2 l z zamykanym otworem wrzutowym w pokrywie ^^</t>
  </si>
  <si>
    <t>dawek a 1g</t>
  </si>
  <si>
    <t>^ wykaz B Obwieszczenia Ministra Zdrowia aktualny na dzień składania oferty</t>
  </si>
  <si>
    <t>^^ produkty niezbędne do podania produktu leczniczego z poz 1 i kompatybilne z udostępnianymi pompami</t>
  </si>
  <si>
    <t>Opis urządzenia, będącego przedmiotem udostępnienia</t>
  </si>
  <si>
    <t>Nazwa oferowanego urządzenia</t>
  </si>
  <si>
    <t>Typ</t>
  </si>
  <si>
    <t>Nr seryjny każdej sztuki pompy (należy uzupełnić przy składaniu oferty ewentualnie przy podpisywaniu umowy z załącznikami)</t>
  </si>
  <si>
    <t>Rok produkcji</t>
  </si>
  <si>
    <t>Akcesoria</t>
  </si>
  <si>
    <t xml:space="preserve">- Urządzenie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Instrukcja obsługi w języku polskim , zawierająca opis wszystkich komunikatów wyświetlanych przez urządzenie
- Wraz z urządzeniami Paszporty Techniczne z wpisanymi numerami seryjnymi, orzeczeniem o sprawności technicznej oraz wymaganą przez producenta datą następnego  przeglądu technicznego
</t>
  </si>
  <si>
    <t>Do zakupu: 200mg/ml, 5 ml i 10ml i10ml i 50 ml</t>
  </si>
  <si>
    <t>dla dawki 200mg/ml:
Nazwa handlowa:
Dawka: 
Postać / Opakowanie:
dla dawki 5 ml:
Nazwa handlowa:
Dawka: 
Postać / Opakowanie:
dla dawki 10ml:
Nazwa handlowa:
Dawka: 
Postać / Opakowanie:
dla dawki 10ml:
Nazwa handlowa:
Dawka: 
Postać / Opakowanie:
dla dawki 50 ml:
Nazwa handlowa:
Dawka: 
Postać / Opakowanie:</t>
  </si>
  <si>
    <t xml:space="preserve">dla dawki 200mg/ml:
dla dawki 5 ml:
dla dawki 10ml:
dla dawki 10ml:
dla dawki 50 ml:
</t>
  </si>
  <si>
    <t>Oferowana ilość dawek a 1g/ opakowań jednostkowych</t>
  </si>
  <si>
    <t>Ilość dawek a 1g/sztuk w opakowaniu jednostkowym</t>
  </si>
  <si>
    <t>Producent</t>
  </si>
  <si>
    <t xml:space="preserve">Kod EAN </t>
  </si>
  <si>
    <t>Podmiot Odpowiedzialny (poz. 1);
Wytwórca (poz. 2 – 7, 9); 
Podmiot Odpowiedzialny/ Wytwórca / Producent (poz. 8)</t>
  </si>
  <si>
    <t xml:space="preserve">pompa 1: …
pompa 2: ...
pompa 3: …
pompa 4: ...
pompa 5: ...
pompa 6: ...
pompa 7: …
pompa 8: ...
pompa 9: …
pompa 10: ...
pompa 11: …
pompa 12: ...
pompa 13: …
pompa 14: ...
pompa 15: ...
pompa 16: ...
pompa 17: …
pompa 18: ...
pompa 19: …
pompa 20: ...
pompa 21: …
pompa 22: ...
pompa 23: …
pompa 24: ...
pompa 25: ...
pompa 26: ...
pompa 27: …
pompa 28: ...
pompa 29: …
pompa 30: ...
pompa 31: …
pompa 32: ...
pompa 33: …
pompa 34: ...
pompa 35: ...
pompa 36: ...
pompa 37: …
pompa 38: ...
pompa 39: …
pompa 40: ...
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</si>
  <si>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</si>
  <si>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</si>
  <si>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</si>
  <si>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</si>
  <si>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Kod EAN (dotyczy poz. 1)
Kod EEAN (jeżeli dotyczy) (poz. 2 – 9)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</si>
  <si>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</si>
  <si>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 xml:space="preserve">Oświadczamy, że oferowane przez nas (część 1 poz. 1; część 3 – 5) 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lecznicze). </t>
  </si>
  <si>
    <t>Oświadczamy, że oferowane przez nas (część 2)  kosmetyki są dopuszczone do obrotu i udostępniania na terenie Polski na zasadach określonych w ustawie o produktach kosmetycznych. Jednocześnie oświadczamy, że na każdorazowe wezwanie Zamawiającego przedstawimy dokumenty dopuszczające do obrotu i udostępniania na terenie Polski (dotyczy wykonawców oferujących kosmetyki).</t>
  </si>
  <si>
    <t>Oświadczamy, że oferowane przez nas (część 1 poz. 2 – 7, 9)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</si>
  <si>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Oświadczamy, że oferowane przez nas (część 1 poz. 8) produkty biobójcze są dopuszczone do obrotu na zasadach określonych w ustawie o produktach biobójczych. Jednocześnie oświadczamy, że na każdorazowe wezwanie Zamawiającego przedstawimy dokumenty dopuszczające do obrotu i używania na terenie Polski. (dotyczy wykonawców oferujących produkty biobójcze)</t>
  </si>
  <si>
    <t>Wymogi dotyczące udostępnianych urządzeń:
- Urządzenia fabrycznie nowe
- Menu w pełnym zakresie w języku polskim
- Brak dodatkowych akcesoriów koniecznych do zamontowania 
- Dostęp do telefonicznej pomocy technicznej przez 24 h na dobę 
- Czas reakcji na zgłoszoną awarię – 2 dni. Dotyczy dni roboczych.
- Na czas naprawy urządzenia  dostarczane urządzenie zastępcze
- Czas  naprawy do  7  dni roboczych
- Instrukcja obsługi w języku polskim , zawierająca opis wszystkich komunikatów wyświetlanych przez urządzenie
- Wraz z urządzeniami Paszporty Techniczne z wpisanymi numerami seryjnymi, orzeczeniem o sprawności technicznej oraz wymaganą przez producenta datą następnego  przeglądu technicznego</t>
  </si>
  <si>
    <t xml:space="preserve">
Nazwa oferowanych urządzeń:
Rok produkcji: 
Typ:
Producent:
</t>
  </si>
  <si>
    <r>
      <t>Cena brutto</t>
    </r>
    <r>
      <rPr>
        <b/>
        <vertAlign val="superscript"/>
        <sz val="9"/>
        <color indexed="8"/>
        <rFont val="Times New Roman"/>
        <family val="1"/>
      </rPr>
      <t>&amp;</t>
    </r>
    <r>
      <rPr>
        <b/>
        <sz val="9"/>
        <color indexed="8"/>
        <rFont val="Times New Roman"/>
        <family val="1"/>
      </rPr>
      <t xml:space="preserve">   jednego opakowania jednostkowego</t>
    </r>
  </si>
  <si>
    <r>
      <t>Wartość brutto</t>
    </r>
    <r>
      <rPr>
        <b/>
        <vertAlign val="superscript"/>
        <sz val="9"/>
        <color indexed="8"/>
        <rFont val="Times New Roman"/>
        <family val="1"/>
      </rPr>
      <t>&amp;</t>
    </r>
    <r>
      <rPr>
        <b/>
        <sz val="9"/>
        <color indexed="8"/>
        <rFont val="Times New Roman"/>
        <family val="1"/>
      </rPr>
      <t xml:space="preserve"> pozycji</t>
    </r>
  </si>
  <si>
    <r>
      <t>Normalna immunoglobulina ludzka (co najmniej 98%)</t>
    </r>
    <r>
      <rPr>
        <sz val="9"/>
        <color indexed="8"/>
        <rFont val="Times New Roman"/>
        <family val="1"/>
      </rPr>
      <t>* ^ **</t>
    </r>
  </si>
  <si>
    <r>
      <t>^Wykonawca udostępni bezpłatnie na okres trwania umowy max</t>
    </r>
    <r>
      <rPr>
        <sz val="9"/>
        <color indexed="10"/>
        <rFont val="Times New Roman"/>
        <family val="1"/>
      </rPr>
      <t xml:space="preserve"> </t>
    </r>
    <r>
      <rPr>
        <sz val="9"/>
        <color indexed="30"/>
        <rFont val="Times New Roman"/>
        <family val="1"/>
      </rPr>
      <t xml:space="preserve">20 </t>
    </r>
    <r>
      <rPr>
        <sz val="9"/>
        <color indexed="8"/>
        <rFont val="Times New Roman"/>
        <family val="1"/>
      </rPr>
      <t>pomp infuzyjnych odpowiednich do podania preparatu z poz. 1 na podstawie protokołu zdawczo -odbiorczego, Pompy Wykonawca zobowiązany jest dostarczyć w terminie 7 dni od wezwania przez Zamawiającego do Poradni Immunologicznej oraz Poradni Chorób Immunologicznych i Nadkrzepliwości Krwi Szpitala Uniwersyteckiego</t>
    </r>
  </si>
  <si>
    <r>
      <rPr>
        <vertAlign val="superscript"/>
        <sz val="9"/>
        <color indexed="8"/>
        <rFont val="Times New Roman"/>
        <family val="1"/>
      </rPr>
      <t>&amp;</t>
    </r>
    <r>
      <rPr>
        <sz val="9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</si>
  <si>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Opis urządzeń, będących przedmiotem udostępnienia - max 20 pomp infuzyjnych odpowiednich do podania preparatu z poz. 1</t>
  </si>
  <si>
    <t>Nazwa oferowanych urządzeń / Rok produkcji / Typ / Producent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</si>
</sst>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[$-415]General"/>
    <numFmt numFmtId="188" formatCode="&quot; &quot;#,##0.00&quot; zł &quot;;&quot;-&quot;#,##0.00&quot; zł &quot;;&quot; -&quot;#&quot; zł &quot;;@&quot; &quot;"/>
  </numFmts>
  <fonts count="7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sz val="11"/>
      <color indexed="8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30"/>
      <name val="Times New Roman"/>
      <family val="1"/>
    </font>
    <font>
      <vertAlign val="superscript"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trike/>
      <sz val="9"/>
      <color indexed="30"/>
      <name val="Cambria"/>
      <family val="1"/>
    </font>
    <font>
      <sz val="10"/>
      <color indexed="8"/>
      <name val="Arial CE"/>
      <family val="0"/>
    </font>
    <font>
      <b/>
      <sz val="9"/>
      <color indexed="30"/>
      <name val="Garamond"/>
      <family val="1"/>
    </font>
    <font>
      <sz val="9"/>
      <color indexed="30"/>
      <name val="Garamond"/>
      <family val="1"/>
    </font>
    <font>
      <strike/>
      <sz val="9"/>
      <color indexed="3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trike/>
      <sz val="9"/>
      <color rgb="FF0070C0"/>
      <name val="Cambria"/>
      <family val="1"/>
    </font>
    <font>
      <i/>
      <sz val="8"/>
      <color theme="1"/>
      <name val="Times New Roman"/>
      <family val="1"/>
    </font>
    <font>
      <sz val="10"/>
      <color theme="1"/>
      <name val="Arial CE"/>
      <family val="0"/>
    </font>
    <font>
      <strike/>
      <sz val="9"/>
      <color rgb="FF0070C0"/>
      <name val="Cambria"/>
      <family val="1"/>
    </font>
    <font>
      <b/>
      <sz val="9"/>
      <color rgb="FF0070C0"/>
      <name val="Garamond"/>
      <family val="1"/>
    </font>
    <font>
      <sz val="9"/>
      <color rgb="FF0070C0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88" fontId="4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55" fillId="0" borderId="0" applyBorder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4" fontId="62" fillId="0" borderId="10" xfId="0" applyNumberFormat="1" applyFont="1" applyFill="1" applyBorder="1" applyAlignment="1" applyProtection="1">
      <alignment horizontal="left" vertical="top" wrapText="1"/>
      <protection locked="0"/>
    </xf>
    <xf numFmtId="3" fontId="62" fillId="0" borderId="0" xfId="0" applyNumberFormat="1" applyFont="1" applyFill="1" applyAlignment="1" applyProtection="1">
      <alignment horizontal="right" vertical="top" wrapText="1"/>
      <protection locked="0"/>
    </xf>
    <xf numFmtId="0" fontId="62" fillId="0" borderId="0" xfId="0" applyFont="1" applyFill="1" applyAlignment="1" applyProtection="1">
      <alignment horizontal="left" vertical="top"/>
      <protection locked="0"/>
    </xf>
    <xf numFmtId="3" fontId="62" fillId="0" borderId="0" xfId="0" applyNumberFormat="1" applyFont="1" applyFill="1" applyAlignment="1" applyProtection="1">
      <alignment horizontal="left" vertical="top" wrapText="1"/>
      <protection locked="0"/>
    </xf>
    <xf numFmtId="0" fontId="63" fillId="33" borderId="10" xfId="0" applyFont="1" applyFill="1" applyBorder="1" applyAlignment="1" applyProtection="1">
      <alignment horizontal="left" vertical="top" wrapText="1"/>
      <protection locked="0"/>
    </xf>
    <xf numFmtId="0" fontId="62" fillId="33" borderId="11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left" vertical="center" wrapText="1"/>
      <protection locked="0"/>
    </xf>
    <xf numFmtId="0" fontId="62" fillId="0" borderId="0" xfId="0" applyFont="1" applyFill="1" applyAlignment="1" applyProtection="1">
      <alignment horizontal="right" vertical="top"/>
      <protection locked="0"/>
    </xf>
    <xf numFmtId="9" fontId="62" fillId="0" borderId="0" xfId="0" applyNumberFormat="1" applyFont="1" applyFill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3" fontId="62" fillId="0" borderId="0" xfId="0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/>
      <protection locked="0"/>
    </xf>
    <xf numFmtId="170" fontId="62" fillId="0" borderId="0" xfId="0" applyNumberFormat="1" applyFont="1" applyFill="1" applyBorder="1" applyAlignment="1" applyProtection="1">
      <alignment horizontal="left" vertical="top" wrapText="1"/>
      <protection locked="0"/>
    </xf>
    <xf numFmtId="3" fontId="62" fillId="0" borderId="0" xfId="0" applyNumberFormat="1" applyFont="1" applyFill="1" applyBorder="1" applyAlignment="1" applyProtection="1">
      <alignment horizontal="right" vertical="top" wrapText="1"/>
      <protection locked="0"/>
    </xf>
    <xf numFmtId="3" fontId="63" fillId="0" borderId="0" xfId="0" applyNumberFormat="1" applyFont="1" applyFill="1" applyAlignment="1" applyProtection="1">
      <alignment horizontal="left" vertical="top"/>
      <protection locked="0"/>
    </xf>
    <xf numFmtId="3" fontId="63" fillId="0" borderId="0" xfId="0" applyNumberFormat="1" applyFont="1" applyFill="1" applyAlignment="1" applyProtection="1">
      <alignment horizontal="left" vertical="top" wrapText="1"/>
      <protection locked="0"/>
    </xf>
    <xf numFmtId="3" fontId="63" fillId="0" borderId="0" xfId="0" applyNumberFormat="1" applyFont="1" applyFill="1" applyAlignment="1" applyProtection="1">
      <alignment horizontal="right" vertical="top" wrapText="1"/>
      <protection locked="0"/>
    </xf>
    <xf numFmtId="4" fontId="62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62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62" fillId="0" borderId="0" xfId="0" applyNumberFormat="1" applyFont="1" applyFill="1" applyBorder="1" applyAlignment="1" applyProtection="1">
      <alignment horizontal="left" vertical="top" wrapText="1"/>
      <protection locked="0"/>
    </xf>
    <xf numFmtId="177" fontId="62" fillId="34" borderId="0" xfId="47" applyNumberFormat="1" applyFont="1" applyFill="1" applyBorder="1" applyAlignment="1">
      <alignment horizontal="left" vertical="center" wrapText="1"/>
    </xf>
    <xf numFmtId="0" fontId="62" fillId="33" borderId="1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center" vertical="top"/>
      <protection locked="0"/>
    </xf>
    <xf numFmtId="3" fontId="63" fillId="0" borderId="0" xfId="0" applyNumberFormat="1" applyFont="1" applyFill="1" applyBorder="1" applyAlignment="1" applyProtection="1">
      <alignment horizontal="left" vertical="top" wrapText="1"/>
      <protection locked="0"/>
    </xf>
    <xf numFmtId="44" fontId="62" fillId="0" borderId="10" xfId="115" applyNumberFormat="1" applyFont="1" applyFill="1" applyBorder="1" applyAlignment="1" applyProtection="1">
      <alignment horizontal="left" vertical="top" wrapText="1"/>
      <protection locked="0"/>
    </xf>
    <xf numFmtId="44" fontId="62" fillId="0" borderId="0" xfId="0" applyNumberFormat="1" applyFont="1" applyFill="1" applyBorder="1" applyAlignment="1" applyProtection="1">
      <alignment horizontal="right" vertical="top" wrapText="1"/>
      <protection locked="0"/>
    </xf>
    <xf numFmtId="0" fontId="6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2" fillId="0" borderId="0" xfId="0" applyNumberFormat="1" applyFont="1" applyFill="1" applyBorder="1" applyAlignment="1" applyProtection="1">
      <alignment horizontal="right" vertical="top" wrapText="1"/>
      <protection locked="0"/>
    </xf>
    <xf numFmtId="0" fontId="6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2" fillId="0" borderId="0" xfId="0" applyFont="1" applyFill="1" applyBorder="1" applyAlignment="1" applyProtection="1">
      <alignment horizontal="left" vertical="top"/>
      <protection locked="0"/>
    </xf>
    <xf numFmtId="49" fontId="62" fillId="0" borderId="0" xfId="0" applyNumberFormat="1" applyFont="1" applyFill="1" applyBorder="1" applyAlignment="1" applyProtection="1">
      <alignment horizontal="left" vertical="top" wrapText="1"/>
      <protection locked="0"/>
    </xf>
    <xf numFmtId="49" fontId="62" fillId="0" borderId="0" xfId="0" applyNumberFormat="1" applyFont="1" applyFill="1" applyAlignment="1" applyProtection="1">
      <alignment horizontal="left" vertical="top" wrapText="1"/>
      <protection locked="0"/>
    </xf>
    <xf numFmtId="49" fontId="62" fillId="0" borderId="10" xfId="0" applyNumberFormat="1" applyFont="1" applyFill="1" applyBorder="1" applyAlignment="1" applyProtection="1">
      <alignment horizontal="left" vertical="top" wrapText="1"/>
      <protection locked="0"/>
    </xf>
    <xf numFmtId="3" fontId="6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3" fillId="0" borderId="10" xfId="0" applyNumberFormat="1" applyFont="1" applyFill="1" applyBorder="1" applyAlignment="1" applyProtection="1">
      <alignment horizontal="left" vertical="top" wrapText="1"/>
      <protection locked="0"/>
    </xf>
    <xf numFmtId="3" fontId="63" fillId="0" borderId="10" xfId="0" applyNumberFormat="1" applyFont="1" applyFill="1" applyBorder="1" applyAlignment="1" applyProtection="1">
      <alignment horizontal="right" vertical="top" wrapText="1"/>
      <protection locked="0"/>
    </xf>
    <xf numFmtId="0" fontId="62" fillId="0" borderId="0" xfId="0" applyFont="1" applyFill="1" applyAlignment="1" applyProtection="1">
      <alignment horizontal="justify" vertical="top" wrapText="1"/>
      <protection locked="0"/>
    </xf>
    <xf numFmtId="4" fontId="6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6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63" fillId="33" borderId="10" xfId="0" applyNumberFormat="1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2" fillId="0" borderId="10" xfId="0" applyFont="1" applyFill="1" applyBorder="1" applyAlignment="1" applyProtection="1">
      <alignment horizontal="left" vertical="top" wrapText="1"/>
      <protection locked="0"/>
    </xf>
    <xf numFmtId="0" fontId="63" fillId="0" borderId="12" xfId="0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3" fontId="63" fillId="33" borderId="12" xfId="59" applyNumberFormat="1" applyFont="1" applyFill="1" applyBorder="1" applyAlignment="1" applyProtection="1">
      <alignment horizontal="left" vertical="top" wrapText="1"/>
      <protection locked="0"/>
    </xf>
    <xf numFmtId="49" fontId="62" fillId="0" borderId="12" xfId="0" applyNumberFormat="1" applyFont="1" applyFill="1" applyBorder="1" applyAlignment="1" applyProtection="1">
      <alignment horizontal="left" vertical="top" wrapText="1"/>
      <protection locked="0"/>
    </xf>
    <xf numFmtId="0" fontId="62" fillId="0" borderId="1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justify" vertical="top" wrapText="1"/>
      <protection locked="0"/>
    </xf>
    <xf numFmtId="0" fontId="62" fillId="0" borderId="1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/>
    </xf>
    <xf numFmtId="0" fontId="13" fillId="0" borderId="13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justify" vertical="top" wrapText="1"/>
    </xf>
    <xf numFmtId="0" fontId="12" fillId="35" borderId="15" xfId="0" applyFont="1" applyFill="1" applyBorder="1" applyAlignment="1">
      <alignment horizontal="justify" vertical="top" wrapText="1"/>
    </xf>
    <xf numFmtId="0" fontId="62" fillId="0" borderId="10" xfId="0" applyFont="1" applyBorder="1" applyAlignment="1" applyProtection="1">
      <alignment horizontal="center" vertical="center" wrapText="1"/>
      <protection locked="0"/>
    </xf>
    <xf numFmtId="0" fontId="62" fillId="34" borderId="10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left" vertical="center" wrapText="1"/>
      <protection locked="0"/>
    </xf>
    <xf numFmtId="0" fontId="62" fillId="0" borderId="16" xfId="106" applyFont="1" applyBorder="1" applyAlignment="1">
      <alignment horizontal="center" vertical="center" wrapText="1"/>
      <protection/>
    </xf>
    <xf numFmtId="177" fontId="62" fillId="0" borderId="16" xfId="83" applyNumberFormat="1" applyFont="1" applyFill="1" applyBorder="1" applyAlignment="1">
      <alignment horizontal="center" vertical="center" wrapText="1"/>
    </xf>
    <xf numFmtId="0" fontId="62" fillId="0" borderId="10" xfId="106" applyFont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 wrapText="1"/>
    </xf>
    <xf numFmtId="177" fontId="62" fillId="0" borderId="10" xfId="83" applyNumberFormat="1" applyFont="1" applyBorder="1" applyAlignment="1">
      <alignment horizontal="center" vertical="center" wrapText="1"/>
    </xf>
    <xf numFmtId="0" fontId="62" fillId="36" borderId="17" xfId="0" applyFont="1" applyFill="1" applyBorder="1" applyAlignment="1">
      <alignment horizontal="center" vertical="center" wrapText="1"/>
    </xf>
    <xf numFmtId="184" fontId="62" fillId="37" borderId="17" xfId="83" applyNumberFormat="1" applyFont="1" applyFill="1" applyBorder="1" applyAlignment="1">
      <alignment horizontal="center" vertical="center" wrapText="1"/>
    </xf>
    <xf numFmtId="0" fontId="62" fillId="34" borderId="10" xfId="0" applyFont="1" applyFill="1" applyBorder="1" applyAlignment="1" applyProtection="1">
      <alignment horizontal="left" vertical="center" wrapText="1"/>
      <protection locked="0"/>
    </xf>
    <xf numFmtId="0" fontId="62" fillId="0" borderId="10" xfId="0" applyFont="1" applyBorder="1" applyAlignment="1">
      <alignment horizontal="center" vertical="center" wrapText="1"/>
    </xf>
    <xf numFmtId="177" fontId="62" fillId="34" borderId="10" xfId="83" applyNumberFormat="1" applyFont="1" applyFill="1" applyBorder="1" applyAlignment="1">
      <alignment vertical="center" wrapText="1"/>
    </xf>
    <xf numFmtId="187" fontId="62" fillId="0" borderId="18" xfId="105" applyNumberFormat="1" applyFont="1" applyFill="1" applyBorder="1" applyAlignment="1">
      <alignment horizontal="center" vertical="center" wrapText="1"/>
      <protection/>
    </xf>
    <xf numFmtId="177" fontId="62" fillId="34" borderId="18" xfId="83" applyNumberFormat="1" applyFont="1" applyFill="1" applyBorder="1" applyAlignment="1">
      <alignment vertical="center"/>
    </xf>
    <xf numFmtId="177" fontId="62" fillId="34" borderId="12" xfId="83" applyNumberFormat="1" applyFont="1" applyFill="1" applyBorder="1" applyAlignment="1">
      <alignment vertical="center" wrapText="1"/>
    </xf>
    <xf numFmtId="177" fontId="62" fillId="34" borderId="10" xfId="83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left" vertical="top"/>
      <protection locked="0"/>
    </xf>
    <xf numFmtId="3" fontId="65" fillId="0" borderId="0" xfId="0" applyNumberFormat="1" applyFont="1" applyFill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right" vertical="top"/>
      <protection locked="0"/>
    </xf>
    <xf numFmtId="9" fontId="65" fillId="0" borderId="0" xfId="0" applyNumberFormat="1" applyFont="1" applyFill="1" applyAlignment="1" applyProtection="1">
      <alignment horizontal="left" vertical="top" wrapText="1"/>
      <protection locked="0"/>
    </xf>
    <xf numFmtId="0" fontId="66" fillId="0" borderId="0" xfId="0" applyFont="1" applyFill="1" applyAlignment="1" applyProtection="1">
      <alignment horizontal="left" vertical="top" wrapText="1"/>
      <protection locked="0"/>
    </xf>
    <xf numFmtId="0" fontId="66" fillId="0" borderId="10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Border="1" applyAlignment="1" applyProtection="1">
      <alignment horizontal="left" vertical="top" wrapText="1"/>
      <protection locked="0"/>
    </xf>
    <xf numFmtId="3" fontId="65" fillId="0" borderId="0" xfId="0" applyNumberFormat="1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Fill="1" applyBorder="1" applyAlignment="1" applyProtection="1">
      <alignment horizontal="left" vertical="top"/>
      <protection locked="0"/>
    </xf>
    <xf numFmtId="170" fontId="65" fillId="0" borderId="0" xfId="0" applyNumberFormat="1" applyFont="1" applyFill="1" applyBorder="1" applyAlignment="1" applyProtection="1">
      <alignment horizontal="left" vertical="top" wrapText="1"/>
      <protection locked="0"/>
    </xf>
    <xf numFmtId="3" fontId="65" fillId="0" borderId="0" xfId="0" applyNumberFormat="1" applyFont="1" applyFill="1" applyBorder="1" applyAlignment="1" applyProtection="1">
      <alignment horizontal="right" vertical="top" wrapText="1"/>
      <protection locked="0"/>
    </xf>
    <xf numFmtId="0" fontId="66" fillId="0" borderId="12" xfId="0" applyFont="1" applyFill="1" applyBorder="1" applyAlignment="1" applyProtection="1">
      <alignment horizontal="left" vertical="top" wrapText="1"/>
      <protection locked="0"/>
    </xf>
    <xf numFmtId="3" fontId="66" fillId="0" borderId="0" xfId="0" applyNumberFormat="1" applyFont="1" applyFill="1" applyAlignment="1" applyProtection="1">
      <alignment horizontal="left" vertical="top"/>
      <protection locked="0"/>
    </xf>
    <xf numFmtId="3" fontId="66" fillId="0" borderId="0" xfId="0" applyNumberFormat="1" applyFont="1" applyFill="1" applyAlignment="1" applyProtection="1">
      <alignment horizontal="left" vertical="top" wrapText="1"/>
      <protection locked="0"/>
    </xf>
    <xf numFmtId="3" fontId="66" fillId="0" borderId="0" xfId="0" applyNumberFormat="1" applyFont="1" applyFill="1" applyAlignment="1" applyProtection="1">
      <alignment horizontal="right" vertical="top" wrapText="1"/>
      <protection locked="0"/>
    </xf>
    <xf numFmtId="3" fontId="65" fillId="0" borderId="0" xfId="0" applyNumberFormat="1" applyFont="1" applyFill="1" applyAlignment="1" applyProtection="1">
      <alignment horizontal="right" vertical="top" wrapText="1"/>
      <protection locked="0"/>
    </xf>
    <xf numFmtId="0" fontId="66" fillId="33" borderId="10" xfId="0" applyFont="1" applyFill="1" applyBorder="1" applyAlignment="1" applyProtection="1">
      <alignment horizontal="left" vertical="top" wrapText="1"/>
      <protection locked="0"/>
    </xf>
    <xf numFmtId="3" fontId="66" fillId="33" borderId="10" xfId="59" applyNumberFormat="1" applyFont="1" applyFill="1" applyBorder="1" applyAlignment="1" applyProtection="1">
      <alignment horizontal="left" vertical="top" wrapText="1"/>
      <protection locked="0"/>
    </xf>
    <xf numFmtId="0" fontId="65" fillId="33" borderId="10" xfId="0" applyFont="1" applyFill="1" applyBorder="1" applyAlignment="1" applyProtection="1">
      <alignment horizontal="left" vertical="top" wrapText="1"/>
      <protection locked="0"/>
    </xf>
    <xf numFmtId="0" fontId="65" fillId="0" borderId="10" xfId="0" applyFont="1" applyFill="1" applyBorder="1" applyAlignment="1" applyProtection="1">
      <alignment horizontal="left" vertical="top" wrapText="1"/>
      <protection locked="0"/>
    </xf>
    <xf numFmtId="0" fontId="65" fillId="0" borderId="10" xfId="0" applyFont="1" applyBorder="1" applyAlignment="1">
      <alignment horizontal="center" vertical="center" wrapText="1"/>
    </xf>
    <xf numFmtId="177" fontId="65" fillId="0" borderId="10" xfId="83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 applyProtection="1">
      <alignment horizontal="left" vertical="center" wrapText="1"/>
      <protection locked="0"/>
    </xf>
    <xf numFmtId="4" fontId="6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65" fillId="0" borderId="10" xfId="0" applyNumberFormat="1" applyFont="1" applyFill="1" applyBorder="1" applyAlignment="1" applyProtection="1">
      <alignment horizontal="left" vertical="top" wrapText="1"/>
      <protection locked="0"/>
    </xf>
    <xf numFmtId="0" fontId="65" fillId="0" borderId="10" xfId="0" applyFont="1" applyBorder="1" applyAlignment="1">
      <alignment vertical="center" wrapText="1"/>
    </xf>
    <xf numFmtId="44" fontId="65" fillId="0" borderId="10" xfId="121" applyFont="1" applyBorder="1" applyAlignment="1">
      <alignment vertical="center"/>
    </xf>
    <xf numFmtId="1" fontId="6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5" fillId="0" borderId="10" xfId="0" applyFont="1" applyBorder="1" applyAlignment="1">
      <alignment vertical="center"/>
    </xf>
    <xf numFmtId="177" fontId="65" fillId="0" borderId="10" xfId="83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 applyProtection="1">
      <alignment horizontal="left" vertical="top" wrapText="1"/>
      <protection locked="0"/>
    </xf>
    <xf numFmtId="177" fontId="67" fillId="0" borderId="10" xfId="83" applyNumberFormat="1" applyFont="1" applyFill="1" applyBorder="1" applyAlignment="1" applyProtection="1">
      <alignment horizontal="left" vertical="top" wrapText="1"/>
      <protection locked="0"/>
    </xf>
    <xf numFmtId="44" fontId="67" fillId="0" borderId="10" xfId="115" applyFont="1" applyFill="1" applyBorder="1" applyAlignment="1" applyProtection="1">
      <alignment horizontal="left" vertical="top" wrapText="1"/>
      <protection locked="0"/>
    </xf>
    <xf numFmtId="49" fontId="62" fillId="0" borderId="12" xfId="0" applyNumberFormat="1" applyFont="1" applyFill="1" applyBorder="1" applyAlignment="1" applyProtection="1">
      <alignment horizontal="left" vertical="top" wrapText="1"/>
      <protection locked="0"/>
    </xf>
    <xf numFmtId="49" fontId="62" fillId="0" borderId="19" xfId="0" applyNumberFormat="1" applyFont="1" applyFill="1" applyBorder="1" applyAlignment="1" applyProtection="1">
      <alignment horizontal="left" vertical="top" wrapText="1"/>
      <protection locked="0"/>
    </xf>
    <xf numFmtId="49" fontId="62" fillId="0" borderId="11" xfId="0" applyNumberFormat="1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8" fillId="0" borderId="0" xfId="0" applyFont="1" applyFill="1" applyBorder="1" applyAlignment="1" applyProtection="1">
      <alignment horizontal="left" vertical="top" wrapText="1"/>
      <protection locked="0"/>
    </xf>
    <xf numFmtId="0" fontId="6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2" fillId="0" borderId="0" xfId="0" applyFont="1" applyFill="1" applyBorder="1" applyAlignment="1" applyProtection="1">
      <alignment horizontal="justify" vertical="top" wrapText="1"/>
      <protection locked="0"/>
    </xf>
    <xf numFmtId="0" fontId="63" fillId="0" borderId="12" xfId="0" applyFont="1" applyFill="1" applyBorder="1" applyAlignment="1" applyProtection="1">
      <alignment horizontal="center" vertical="top" wrapText="1"/>
      <protection locked="0"/>
    </xf>
    <xf numFmtId="0" fontId="63" fillId="0" borderId="11" xfId="0" applyFont="1" applyFill="1" applyBorder="1" applyAlignment="1" applyProtection="1">
      <alignment horizontal="center" vertical="top" wrapText="1"/>
      <protection locked="0"/>
    </xf>
    <xf numFmtId="0" fontId="63" fillId="0" borderId="12" xfId="0" applyFont="1" applyFill="1" applyBorder="1" applyAlignment="1" applyProtection="1">
      <alignment horizontal="left" vertical="top" wrapText="1"/>
      <protection locked="0"/>
    </xf>
    <xf numFmtId="0" fontId="63" fillId="0" borderId="11" xfId="0" applyFont="1" applyFill="1" applyBorder="1" applyAlignment="1" applyProtection="1">
      <alignment horizontal="left" vertical="top" wrapText="1"/>
      <protection locked="0"/>
    </xf>
    <xf numFmtId="0" fontId="62" fillId="0" borderId="10" xfId="0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vertical="top" wrapText="1"/>
      <protection locked="0"/>
    </xf>
    <xf numFmtId="0" fontId="62" fillId="0" borderId="0" xfId="0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Alignment="1">
      <alignment horizontal="left" vertical="top" wrapText="1"/>
    </xf>
    <xf numFmtId="49" fontId="63" fillId="0" borderId="12" xfId="0" applyNumberFormat="1" applyFont="1" applyFill="1" applyBorder="1" applyAlignment="1" applyProtection="1">
      <alignment horizontal="left" vertical="top" wrapText="1"/>
      <protection locked="0"/>
    </xf>
    <xf numFmtId="49" fontId="63" fillId="0" borderId="11" xfId="0" applyNumberFormat="1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Border="1" applyAlignment="1" applyProtection="1">
      <alignment horizontal="justify" vertical="justify" wrapText="1"/>
      <protection locked="0"/>
    </xf>
    <xf numFmtId="0" fontId="67" fillId="0" borderId="10" xfId="0" applyFont="1" applyFill="1" applyBorder="1" applyAlignment="1" applyProtection="1">
      <alignment horizontal="left" vertical="top" wrapText="1"/>
      <protection locked="0"/>
    </xf>
    <xf numFmtId="0" fontId="67" fillId="0" borderId="10" xfId="0" applyFont="1" applyBorder="1" applyAlignment="1">
      <alignment vertical="top" wrapText="1"/>
    </xf>
    <xf numFmtId="49" fontId="70" fillId="0" borderId="10" xfId="0" applyNumberFormat="1" applyFont="1" applyFill="1" applyBorder="1" applyAlignment="1" applyProtection="1">
      <alignment horizontal="left" vertical="top" wrapText="1"/>
      <protection locked="0"/>
    </xf>
    <xf numFmtId="0" fontId="70" fillId="0" borderId="10" xfId="0" applyFont="1" applyFill="1" applyBorder="1" applyAlignment="1" applyProtection="1">
      <alignment horizontal="left" vertical="top" wrapText="1"/>
      <protection locked="0"/>
    </xf>
    <xf numFmtId="0" fontId="71" fillId="38" borderId="10" xfId="0" applyFont="1" applyFill="1" applyBorder="1" applyAlignment="1" applyProtection="1">
      <alignment horizontal="left" vertical="top" wrapText="1"/>
      <protection locked="0"/>
    </xf>
    <xf numFmtId="0" fontId="71" fillId="38" borderId="10" xfId="0" applyFont="1" applyFill="1" applyBorder="1" applyAlignment="1">
      <alignment vertical="top" wrapText="1"/>
    </xf>
    <xf numFmtId="0" fontId="72" fillId="38" borderId="10" xfId="0" applyFont="1" applyFill="1" applyBorder="1" applyAlignment="1">
      <alignment horizontal="left" vertical="top" wrapText="1"/>
    </xf>
    <xf numFmtId="49" fontId="72" fillId="0" borderId="10" xfId="0" applyNumberFormat="1" applyFont="1" applyFill="1" applyBorder="1" applyAlignment="1" applyProtection="1">
      <alignment horizontal="left" vertical="top" wrapText="1"/>
      <protection locked="0"/>
    </xf>
    <xf numFmtId="49" fontId="72" fillId="0" borderId="10" xfId="0" applyNumberFormat="1" applyFont="1" applyBorder="1" applyAlignment="1">
      <alignment vertical="top" wrapText="1"/>
    </xf>
    <xf numFmtId="0" fontId="72" fillId="0" borderId="10" xfId="0" applyFont="1" applyFill="1" applyBorder="1" applyAlignment="1" applyProtection="1">
      <alignment horizontal="left" vertical="top" wrapText="1"/>
      <protection locked="0"/>
    </xf>
    <xf numFmtId="0" fontId="72" fillId="0" borderId="10" xfId="0" applyFont="1" applyBorder="1" applyAlignment="1">
      <alignment horizontal="left" vertical="top" wrapText="1"/>
    </xf>
    <xf numFmtId="0" fontId="65" fillId="0" borderId="0" xfId="0" applyFont="1" applyFill="1" applyAlignment="1" applyProtection="1">
      <alignment horizontal="left" vertical="top" wrapText="1"/>
      <protection locked="0"/>
    </xf>
    <xf numFmtId="44" fontId="65" fillId="0" borderId="12" xfId="0" applyNumberFormat="1" applyFont="1" applyFill="1" applyBorder="1" applyAlignment="1" applyProtection="1">
      <alignment horizontal="left" vertical="top" wrapText="1"/>
      <protection locked="0"/>
    </xf>
    <xf numFmtId="44" fontId="65" fillId="0" borderId="11" xfId="0" applyNumberFormat="1" applyFont="1" applyFill="1" applyBorder="1" applyAlignment="1" applyProtection="1">
      <alignment horizontal="left" vertical="top" wrapText="1"/>
      <protection locked="0"/>
    </xf>
    <xf numFmtId="0" fontId="65" fillId="0" borderId="0" xfId="0" applyFont="1" applyFill="1" applyBorder="1" applyAlignment="1" applyProtection="1">
      <alignment horizontal="left" vertical="top" wrapText="1"/>
      <protection locked="0"/>
    </xf>
    <xf numFmtId="44" fontId="62" fillId="0" borderId="12" xfId="0" applyNumberFormat="1" applyFont="1" applyFill="1" applyBorder="1" applyAlignment="1" applyProtection="1">
      <alignment horizontal="left" vertical="top" wrapText="1"/>
      <protection locked="0"/>
    </xf>
    <xf numFmtId="44" fontId="62" fillId="0" borderId="11" xfId="0" applyNumberFormat="1" applyFont="1" applyFill="1" applyBorder="1" applyAlignment="1" applyProtection="1">
      <alignment horizontal="left" vertical="top" wrapText="1"/>
      <protection locked="0"/>
    </xf>
    <xf numFmtId="3" fontId="63" fillId="33" borderId="12" xfId="59" applyNumberFormat="1" applyFont="1" applyFill="1" applyBorder="1" applyAlignment="1" applyProtection="1">
      <alignment horizontal="left" vertical="top" wrapText="1"/>
      <protection locked="0"/>
    </xf>
    <xf numFmtId="3" fontId="63" fillId="33" borderId="11" xfId="59" applyNumberFormat="1" applyFont="1" applyFill="1" applyBorder="1" applyAlignment="1" applyProtection="1">
      <alignment horizontal="left" vertical="top" wrapText="1"/>
      <protection locked="0"/>
    </xf>
    <xf numFmtId="0" fontId="62" fillId="0" borderId="20" xfId="0" applyFont="1" applyFill="1" applyBorder="1" applyAlignment="1">
      <alignment horizontal="left" vertical="center"/>
    </xf>
  </cellXfs>
  <cellStyles count="1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3 2" xfId="51"/>
    <cellStyle name="Dziesiętny 2 4" xfId="52"/>
    <cellStyle name="Dziesiętny 2 4 2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3" xfId="61"/>
    <cellStyle name="Dziesiętny 3 4" xfId="62"/>
    <cellStyle name="Dziesiętny 3 5" xfId="63"/>
    <cellStyle name="Dziesiętny 3 6" xfId="64"/>
    <cellStyle name="Dziesiętny 3 7" xfId="65"/>
    <cellStyle name="Dziesiętny 4" xfId="66"/>
    <cellStyle name="Dziesiętny 4 2" xfId="67"/>
    <cellStyle name="Dziesiętny 4 2 2" xfId="68"/>
    <cellStyle name="Dziesiętny 4 2 3" xfId="69"/>
    <cellStyle name="Dziesiętny 4 3" xfId="70"/>
    <cellStyle name="Dziesiętny 4 4" xfId="71"/>
    <cellStyle name="Dziesiętny 4 5" xfId="72"/>
    <cellStyle name="Dziesiętny 4 6" xfId="73"/>
    <cellStyle name="Dziesiętny 4 7" xfId="74"/>
    <cellStyle name="Dziesiętny 4 8" xfId="75"/>
    <cellStyle name="Dziesiętny 4 9" xfId="76"/>
    <cellStyle name="Dziesiętny 5" xfId="77"/>
    <cellStyle name="Dziesiętny 5 2" xfId="78"/>
    <cellStyle name="Dziesiętny 5 3" xfId="79"/>
    <cellStyle name="Dziesiętny 5 4" xfId="80"/>
    <cellStyle name="Dziesiętny 5 5" xfId="81"/>
    <cellStyle name="Dziesiętny 6" xfId="82"/>
    <cellStyle name="Dziesiętny 7" xfId="83"/>
    <cellStyle name="Dziesiętny 7 2" xfId="84"/>
    <cellStyle name="Dziesiętny 8" xfId="85"/>
    <cellStyle name="Dziesiętny 9" xfId="86"/>
    <cellStyle name="Dziesiętny 9 2" xfId="87"/>
    <cellStyle name="Excel Built-in Currency" xfId="88"/>
    <cellStyle name="Hyperlink" xfId="89"/>
    <cellStyle name="Komórka połączona" xfId="90"/>
    <cellStyle name="Komórka zaznaczona" xfId="91"/>
    <cellStyle name="Nagłówek 1" xfId="92"/>
    <cellStyle name="Nagłówek 2" xfId="93"/>
    <cellStyle name="Nagłówek 3" xfId="94"/>
    <cellStyle name="Nagłówek 4" xfId="95"/>
    <cellStyle name="Neutralny" xfId="96"/>
    <cellStyle name="Normalny 2" xfId="97"/>
    <cellStyle name="Normalny 2 2" xfId="98"/>
    <cellStyle name="Normalny 3" xfId="99"/>
    <cellStyle name="Normalny 3 2" xfId="100"/>
    <cellStyle name="Normalny 4" xfId="101"/>
    <cellStyle name="Normalny 5" xfId="102"/>
    <cellStyle name="Normalny 7" xfId="103"/>
    <cellStyle name="Normalny 7 2" xfId="104"/>
    <cellStyle name="Normalny 8" xfId="105"/>
    <cellStyle name="Normalny_Arkusz1" xfId="106"/>
    <cellStyle name="Obliczenia" xfId="107"/>
    <cellStyle name="Followed Hyperlink" xfId="108"/>
    <cellStyle name="Percent" xfId="109"/>
    <cellStyle name="Suma" xfId="110"/>
    <cellStyle name="Tekst objaśnienia" xfId="111"/>
    <cellStyle name="Tekst ostrzeżenia" xfId="112"/>
    <cellStyle name="Tytuł" xfId="113"/>
    <cellStyle name="Uwaga" xfId="114"/>
    <cellStyle name="Currency" xfId="115"/>
    <cellStyle name="Currency [0]" xfId="116"/>
    <cellStyle name="Walutowy 10" xfId="117"/>
    <cellStyle name="Walutowy 11" xfId="118"/>
    <cellStyle name="Walutowy 12" xfId="119"/>
    <cellStyle name="Walutowy 13" xfId="120"/>
    <cellStyle name="Walutowy 2" xfId="121"/>
    <cellStyle name="Walutowy 2 10" xfId="122"/>
    <cellStyle name="Walutowy 2 2" xfId="123"/>
    <cellStyle name="Walutowy 2 2 2" xfId="124"/>
    <cellStyle name="Walutowy 2 2 3" xfId="125"/>
    <cellStyle name="Walutowy 2 3" xfId="126"/>
    <cellStyle name="Walutowy 2 3 2" xfId="127"/>
    <cellStyle name="Walutowy 2 4" xfId="128"/>
    <cellStyle name="Walutowy 2 5" xfId="129"/>
    <cellStyle name="Walutowy 2 6" xfId="130"/>
    <cellStyle name="Walutowy 2 7" xfId="131"/>
    <cellStyle name="Walutowy 2 8" xfId="132"/>
    <cellStyle name="Walutowy 2 9" xfId="133"/>
    <cellStyle name="Walutowy 3" xfId="134"/>
    <cellStyle name="Walutowy 3 10" xfId="135"/>
    <cellStyle name="Walutowy 3 2" xfId="136"/>
    <cellStyle name="Walutowy 3 2 2" xfId="137"/>
    <cellStyle name="Walutowy 3 2 3" xfId="138"/>
    <cellStyle name="Walutowy 3 3" xfId="139"/>
    <cellStyle name="Walutowy 3 4" xfId="140"/>
    <cellStyle name="Walutowy 3 5" xfId="141"/>
    <cellStyle name="Walutowy 3 6" xfId="142"/>
    <cellStyle name="Walutowy 3 7" xfId="143"/>
    <cellStyle name="Walutowy 3 8" xfId="144"/>
    <cellStyle name="Walutowy 3 9" xfId="145"/>
    <cellStyle name="Walutowy 4" xfId="146"/>
    <cellStyle name="Walutowy 4 2" xfId="147"/>
    <cellStyle name="Walutowy 4 2 2" xfId="148"/>
    <cellStyle name="Walutowy 4 2 3" xfId="149"/>
    <cellStyle name="Walutowy 4 3" xfId="150"/>
    <cellStyle name="Walutowy 4 4" xfId="151"/>
    <cellStyle name="Walutowy 4 5" xfId="152"/>
    <cellStyle name="Walutowy 5" xfId="153"/>
    <cellStyle name="Walutowy 5 2" xfId="154"/>
    <cellStyle name="Walutowy 5 3" xfId="155"/>
    <cellStyle name="Walutowy 6" xfId="156"/>
    <cellStyle name="Walutowy 7" xfId="157"/>
    <cellStyle name="Walutowy 8" xfId="158"/>
    <cellStyle name="Walutowy 9" xfId="159"/>
    <cellStyle name="Zły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6"/>
  <sheetViews>
    <sheetView showGridLines="0" view="pageBreakPreview" zoomScale="110" zoomScaleNormal="110" zoomScaleSheetLayoutView="110" zoomScalePageLayoutView="115" workbookViewId="0" topLeftCell="A1">
      <selection activeCell="C32" sqref="C32:E32"/>
    </sheetView>
  </sheetViews>
  <sheetFormatPr defaultColWidth="9.00390625" defaultRowHeight="12.75"/>
  <cols>
    <col min="1" max="1" width="9.125" style="51" customWidth="1"/>
    <col min="2" max="2" width="6.125" style="51" customWidth="1"/>
    <col min="3" max="4" width="30.00390625" style="51" customWidth="1"/>
    <col min="5" max="5" width="48.625" style="11" customWidth="1"/>
    <col min="6" max="7" width="9.125" style="51" customWidth="1"/>
    <col min="8" max="8" width="31.00390625" style="51" customWidth="1"/>
    <col min="9" max="9" width="9.125" style="51" customWidth="1"/>
    <col min="10" max="10" width="26.75390625" style="51" customWidth="1"/>
    <col min="11" max="12" width="16.125" style="51" customWidth="1"/>
    <col min="13" max="16384" width="9.125" style="51" customWidth="1"/>
  </cols>
  <sheetData>
    <row r="1" ht="15">
      <c r="E1" s="14" t="s">
        <v>65</v>
      </c>
    </row>
    <row r="2" spans="3:5" ht="15">
      <c r="C2" s="23"/>
      <c r="D2" s="23" t="s">
        <v>42</v>
      </c>
      <c r="E2" s="23"/>
    </row>
    <row r="4" spans="3:4" ht="15">
      <c r="C4" s="51" t="s">
        <v>34</v>
      </c>
      <c r="D4" s="56" t="s">
        <v>78</v>
      </c>
    </row>
    <row r="5" ht="15">
      <c r="D5" s="56"/>
    </row>
    <row r="6" spans="3:5" ht="30.75" customHeight="1">
      <c r="C6" s="51" t="s">
        <v>33</v>
      </c>
      <c r="D6" s="119" t="s">
        <v>79</v>
      </c>
      <c r="E6" s="119"/>
    </row>
    <row r="7" ht="15">
      <c r="D7" s="56"/>
    </row>
    <row r="8" spans="3:5" ht="15">
      <c r="C8" s="22" t="s">
        <v>30</v>
      </c>
      <c r="D8" s="125"/>
      <c r="E8" s="124"/>
    </row>
    <row r="9" spans="3:5" ht="15">
      <c r="C9" s="22" t="s">
        <v>35</v>
      </c>
      <c r="D9" s="120"/>
      <c r="E9" s="121"/>
    </row>
    <row r="10" spans="3:5" ht="15">
      <c r="C10" s="22" t="s">
        <v>29</v>
      </c>
      <c r="D10" s="122"/>
      <c r="E10" s="123"/>
    </row>
    <row r="11" spans="3:5" ht="15">
      <c r="C11" s="22" t="s">
        <v>36</v>
      </c>
      <c r="D11" s="122"/>
      <c r="E11" s="123"/>
    </row>
    <row r="12" spans="3:5" ht="15">
      <c r="C12" s="22" t="s">
        <v>37</v>
      </c>
      <c r="D12" s="122"/>
      <c r="E12" s="123"/>
    </row>
    <row r="13" spans="3:5" ht="15">
      <c r="C13" s="22" t="s">
        <v>38</v>
      </c>
      <c r="D13" s="122"/>
      <c r="E13" s="123"/>
    </row>
    <row r="14" spans="3:5" ht="15">
      <c r="C14" s="22" t="s">
        <v>39</v>
      </c>
      <c r="D14" s="122"/>
      <c r="E14" s="123"/>
    </row>
    <row r="15" spans="3:5" ht="15">
      <c r="C15" s="22" t="s">
        <v>40</v>
      </c>
      <c r="D15" s="122"/>
      <c r="E15" s="123"/>
    </row>
    <row r="16" spans="3:5" ht="15">
      <c r="C16" s="22" t="s">
        <v>41</v>
      </c>
      <c r="D16" s="122"/>
      <c r="E16" s="123"/>
    </row>
    <row r="17" spans="4:5" ht="15">
      <c r="D17" s="10"/>
      <c r="E17" s="24"/>
    </row>
    <row r="18" spans="2:5" ht="15" customHeight="1">
      <c r="B18" s="51" t="s">
        <v>1</v>
      </c>
      <c r="C18" s="116" t="s">
        <v>55</v>
      </c>
      <c r="D18" s="116"/>
      <c r="E18" s="116"/>
    </row>
    <row r="19" spans="3:5" ht="21" customHeight="1">
      <c r="C19" s="5" t="s">
        <v>16</v>
      </c>
      <c r="D19" s="40" t="s">
        <v>75</v>
      </c>
      <c r="E19" s="10"/>
    </row>
    <row r="20" spans="3:5" ht="15">
      <c r="C20" s="49" t="s">
        <v>21</v>
      </c>
      <c r="D20" s="25">
        <f>'część (1)'!H$6</f>
        <v>0</v>
      </c>
      <c r="E20" s="26"/>
    </row>
    <row r="21" spans="3:5" ht="15">
      <c r="C21" s="49" t="s">
        <v>22</v>
      </c>
      <c r="D21" s="25">
        <f>'część (2)'!H$6</f>
        <v>0</v>
      </c>
      <c r="E21" s="26"/>
    </row>
    <row r="22" spans="3:5" ht="15">
      <c r="C22" s="49" t="s">
        <v>23</v>
      </c>
      <c r="D22" s="25">
        <f>'część (3)'!H$6</f>
        <v>0</v>
      </c>
      <c r="E22" s="26"/>
    </row>
    <row r="23" spans="3:5" ht="15">
      <c r="C23" s="49" t="s">
        <v>24</v>
      </c>
      <c r="D23" s="25">
        <f>'część (4)'!H$6</f>
        <v>0</v>
      </c>
      <c r="E23" s="26"/>
    </row>
    <row r="24" spans="3:5" ht="15">
      <c r="C24" s="49" t="s">
        <v>25</v>
      </c>
      <c r="D24" s="25">
        <f>'część (5)'!H$6</f>
        <v>0</v>
      </c>
      <c r="E24" s="26"/>
    </row>
    <row r="25" spans="3:5" ht="18.75" customHeight="1">
      <c r="C25" s="117" t="s">
        <v>80</v>
      </c>
      <c r="D25" s="117"/>
      <c r="E25" s="117"/>
    </row>
    <row r="26" spans="2:5" ht="72.75" customHeight="1">
      <c r="B26" s="51" t="s">
        <v>2</v>
      </c>
      <c r="C26" s="116" t="s">
        <v>141</v>
      </c>
      <c r="D26" s="116"/>
      <c r="E26" s="116"/>
    </row>
    <row r="27" spans="2:5" ht="21" customHeight="1">
      <c r="B27" s="51" t="s">
        <v>3</v>
      </c>
      <c r="C27" s="126" t="s">
        <v>56</v>
      </c>
      <c r="D27" s="116"/>
      <c r="E27" s="127"/>
    </row>
    <row r="28" spans="2:5" ht="33" customHeight="1">
      <c r="B28" s="51" t="s">
        <v>4</v>
      </c>
      <c r="C28" s="118" t="s">
        <v>81</v>
      </c>
      <c r="D28" s="118"/>
      <c r="E28" s="118"/>
    </row>
    <row r="29" spans="2:5" ht="17.25" customHeight="1">
      <c r="B29" s="51" t="s">
        <v>28</v>
      </c>
      <c r="C29" s="27" t="s">
        <v>62</v>
      </c>
      <c r="D29" s="27"/>
      <c r="E29" s="27"/>
    </row>
    <row r="30" spans="3:5" ht="93.75" customHeight="1">
      <c r="C30" s="28" t="s">
        <v>61</v>
      </c>
      <c r="D30" s="128" t="s">
        <v>76</v>
      </c>
      <c r="E30" s="128"/>
    </row>
    <row r="31" spans="3:5" ht="20.25" customHeight="1">
      <c r="C31" s="29"/>
      <c r="D31" s="29" t="s">
        <v>60</v>
      </c>
      <c r="E31" s="27"/>
    </row>
    <row r="32" spans="2:5" s="30" customFormat="1" ht="66" customHeight="1">
      <c r="B32" s="30" t="s">
        <v>32</v>
      </c>
      <c r="C32" s="119" t="s">
        <v>142</v>
      </c>
      <c r="D32" s="119"/>
      <c r="E32" s="119"/>
    </row>
    <row r="33" spans="2:5" s="30" customFormat="1" ht="66" customHeight="1">
      <c r="B33" s="30" t="s">
        <v>5</v>
      </c>
      <c r="C33" s="116" t="s">
        <v>143</v>
      </c>
      <c r="D33" s="116"/>
      <c r="E33" s="116"/>
    </row>
    <row r="34" spans="2:5" s="30" customFormat="1" ht="56.25" customHeight="1">
      <c r="B34" s="30" t="s">
        <v>6</v>
      </c>
      <c r="C34" s="116" t="s">
        <v>144</v>
      </c>
      <c r="D34" s="116"/>
      <c r="E34" s="116"/>
    </row>
    <row r="35" spans="2:5" s="30" customFormat="1" ht="50.25" customHeight="1">
      <c r="B35" s="30" t="s">
        <v>53</v>
      </c>
      <c r="C35" s="116" t="s">
        <v>145</v>
      </c>
      <c r="D35" s="116"/>
      <c r="E35" s="116"/>
    </row>
    <row r="36" spans="2:5" ht="36" customHeight="1">
      <c r="B36" s="30" t="s">
        <v>63</v>
      </c>
      <c r="C36" s="119" t="s">
        <v>57</v>
      </c>
      <c r="D36" s="119"/>
      <c r="E36" s="119"/>
    </row>
    <row r="37" spans="2:5" ht="21" customHeight="1">
      <c r="B37" s="30" t="s">
        <v>64</v>
      </c>
      <c r="C37" s="133" t="s">
        <v>58</v>
      </c>
      <c r="D37" s="133"/>
      <c r="E37" s="133"/>
    </row>
    <row r="38" spans="2:5" ht="39" customHeight="1">
      <c r="B38" s="30" t="s">
        <v>82</v>
      </c>
      <c r="C38" s="119" t="s">
        <v>59</v>
      </c>
      <c r="D38" s="119"/>
      <c r="E38" s="119"/>
    </row>
    <row r="39" spans="2:5" ht="96.75" customHeight="1">
      <c r="B39" s="30" t="s">
        <v>83</v>
      </c>
      <c r="C39" s="119" t="s">
        <v>77</v>
      </c>
      <c r="D39" s="119"/>
      <c r="E39" s="119"/>
    </row>
    <row r="40" spans="2:5" ht="18" customHeight="1">
      <c r="B40" s="51" t="s">
        <v>84</v>
      </c>
      <c r="C40" s="52" t="s">
        <v>7</v>
      </c>
      <c r="D40" s="50"/>
      <c r="E40" s="51"/>
    </row>
    <row r="41" spans="2:5" ht="18" customHeight="1">
      <c r="B41" s="31"/>
      <c r="C41" s="113" t="s">
        <v>18</v>
      </c>
      <c r="D41" s="114"/>
      <c r="E41" s="115"/>
    </row>
    <row r="42" spans="3:5" ht="18" customHeight="1">
      <c r="C42" s="113" t="s">
        <v>8</v>
      </c>
      <c r="D42" s="115"/>
      <c r="E42" s="49"/>
    </row>
    <row r="43" spans="3:5" ht="18" customHeight="1">
      <c r="C43" s="131"/>
      <c r="D43" s="132"/>
      <c r="E43" s="49"/>
    </row>
    <row r="44" spans="3:5" ht="18" customHeight="1">
      <c r="C44" s="131"/>
      <c r="D44" s="132"/>
      <c r="E44" s="49"/>
    </row>
    <row r="45" spans="3:5" ht="18" customHeight="1">
      <c r="C45" s="131"/>
      <c r="D45" s="132"/>
      <c r="E45" s="49"/>
    </row>
    <row r="46" spans="3:5" ht="18" customHeight="1">
      <c r="C46" s="32" t="s">
        <v>10</v>
      </c>
      <c r="D46" s="32"/>
      <c r="E46" s="14"/>
    </row>
    <row r="47" spans="3:5" ht="18" customHeight="1">
      <c r="C47" s="113" t="s">
        <v>19</v>
      </c>
      <c r="D47" s="114"/>
      <c r="E47" s="115"/>
    </row>
    <row r="48" spans="3:5" ht="18" customHeight="1">
      <c r="C48" s="33" t="s">
        <v>8</v>
      </c>
      <c r="D48" s="48" t="s">
        <v>9</v>
      </c>
      <c r="E48" s="34" t="s">
        <v>11</v>
      </c>
    </row>
    <row r="49" spans="3:5" ht="18" customHeight="1">
      <c r="C49" s="35"/>
      <c r="D49" s="48"/>
      <c r="E49" s="36"/>
    </row>
    <row r="50" spans="3:5" ht="18" customHeight="1">
      <c r="C50" s="35"/>
      <c r="D50" s="48"/>
      <c r="E50" s="36"/>
    </row>
    <row r="51" spans="3:5" ht="18" customHeight="1">
      <c r="C51" s="32"/>
      <c r="D51" s="32"/>
      <c r="E51" s="14"/>
    </row>
    <row r="52" spans="3:5" ht="18" customHeight="1">
      <c r="C52" s="113" t="s">
        <v>20</v>
      </c>
      <c r="D52" s="114"/>
      <c r="E52" s="115"/>
    </row>
    <row r="53" spans="3:5" ht="18" customHeight="1">
      <c r="C53" s="113" t="s">
        <v>12</v>
      </c>
      <c r="D53" s="115"/>
      <c r="E53" s="49"/>
    </row>
    <row r="54" spans="3:5" ht="18" customHeight="1">
      <c r="C54" s="124"/>
      <c r="D54" s="124"/>
      <c r="E54" s="49"/>
    </row>
    <row r="55" spans="3:5" ht="34.5" customHeight="1">
      <c r="C55" s="53"/>
      <c r="D55" s="37"/>
      <c r="E55" s="37"/>
    </row>
    <row r="56" spans="3:5" ht="21" customHeight="1">
      <c r="C56" s="129"/>
      <c r="D56" s="130"/>
      <c r="E56" s="130"/>
    </row>
  </sheetData>
  <sheetProtection/>
  <mergeCells count="34">
    <mergeCell ref="C56:E56"/>
    <mergeCell ref="C38:E38"/>
    <mergeCell ref="C41:E41"/>
    <mergeCell ref="C44:D44"/>
    <mergeCell ref="C45:D45"/>
    <mergeCell ref="C36:E36"/>
    <mergeCell ref="C37:E37"/>
    <mergeCell ref="C42:D42"/>
    <mergeCell ref="C43:D43"/>
    <mergeCell ref="C53:D53"/>
    <mergeCell ref="C54:D54"/>
    <mergeCell ref="D6:E6"/>
    <mergeCell ref="D13:E13"/>
    <mergeCell ref="D11:E11"/>
    <mergeCell ref="D14:E14"/>
    <mergeCell ref="D8:E8"/>
    <mergeCell ref="D16:E16"/>
    <mergeCell ref="C27:E27"/>
    <mergeCell ref="D30:E30"/>
    <mergeCell ref="D15:E15"/>
    <mergeCell ref="D9:E9"/>
    <mergeCell ref="D10:E10"/>
    <mergeCell ref="D12:E12"/>
    <mergeCell ref="C47:E47"/>
    <mergeCell ref="C39:E39"/>
    <mergeCell ref="C34:E34"/>
    <mergeCell ref="C35:E35"/>
    <mergeCell ref="C33:E33"/>
    <mergeCell ref="C52:E52"/>
    <mergeCell ref="C26:E26"/>
    <mergeCell ref="C18:E18"/>
    <mergeCell ref="C25:E25"/>
    <mergeCell ref="C28:E28"/>
    <mergeCell ref="C32:E3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3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SheetLayoutView="100" zoomScalePageLayoutView="0" workbookViewId="0" topLeftCell="A1">
      <selection activeCell="A16" sqref="A16"/>
    </sheetView>
  </sheetViews>
  <sheetFormatPr defaultColWidth="9.00390625" defaultRowHeight="12.75"/>
  <cols>
    <col min="1" max="1" width="125.375" style="0" customWidth="1"/>
  </cols>
  <sheetData>
    <row r="2" ht="18.75">
      <c r="A2" s="57" t="s">
        <v>136</v>
      </c>
    </row>
    <row r="3" ht="13.5" thickBot="1"/>
    <row r="4" ht="94.5" customHeight="1">
      <c r="A4" s="60" t="s">
        <v>137</v>
      </c>
    </row>
    <row r="5" ht="96.75" customHeight="1">
      <c r="A5" s="58" t="s">
        <v>138</v>
      </c>
    </row>
    <row r="6" ht="95.25" customHeight="1" thickBot="1">
      <c r="A6" s="59" t="s">
        <v>139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T30"/>
  <sheetViews>
    <sheetView showGridLines="0" tabSelected="1" view="pageBreakPreview" zoomScaleNormal="90" zoomScaleSheetLayoutView="100" zoomScalePageLayoutView="85" workbookViewId="0" topLeftCell="A1">
      <selection activeCell="B8" sqref="B8"/>
    </sheetView>
  </sheetViews>
  <sheetFormatPr defaultColWidth="9.00390625" defaultRowHeight="12.75"/>
  <cols>
    <col min="1" max="1" width="5.375" style="78" customWidth="1"/>
    <col min="2" max="2" width="33.375" style="78" customWidth="1"/>
    <col min="3" max="3" width="14.00390625" style="78" customWidth="1"/>
    <col min="4" max="4" width="28.25390625" style="78" customWidth="1"/>
    <col min="5" max="5" width="10.375" style="80" customWidth="1"/>
    <col min="6" max="6" width="14.125" style="78" customWidth="1"/>
    <col min="7" max="7" width="36.125" style="78" customWidth="1"/>
    <col min="8" max="8" width="30.00390625" style="78" bestFit="1" customWidth="1"/>
    <col min="9" max="9" width="27.125" style="78" customWidth="1"/>
    <col min="10" max="10" width="26.75390625" style="78" customWidth="1"/>
    <col min="11" max="12" width="16.125" style="78" customWidth="1"/>
    <col min="13" max="13" width="17.125" style="78" customWidth="1"/>
    <col min="14" max="14" width="18.625" style="78" customWidth="1"/>
    <col min="15" max="15" width="8.00390625" style="78" customWidth="1"/>
    <col min="16" max="16" width="15.875" style="78" customWidth="1"/>
    <col min="17" max="17" width="15.875" style="82" customWidth="1"/>
    <col min="18" max="18" width="15.875" style="78" customWidth="1"/>
    <col min="19" max="20" width="14.25390625" style="78" customWidth="1"/>
    <col min="21" max="21" width="15.25390625" style="78" customWidth="1"/>
    <col min="22" max="16384" width="9.125" style="78" customWidth="1"/>
  </cols>
  <sheetData>
    <row r="1" spans="2:20" ht="12">
      <c r="B1" s="79" t="str">
        <f>'formularz oferty'!D4</f>
        <v>DFP.271.45.2022.AM</v>
      </c>
      <c r="N1" s="81" t="s">
        <v>66</v>
      </c>
      <c r="S1" s="79"/>
      <c r="T1" s="79"/>
    </row>
    <row r="2" spans="7:9" ht="12">
      <c r="G2" s="145"/>
      <c r="H2" s="145"/>
      <c r="I2" s="145"/>
    </row>
    <row r="3" ht="12">
      <c r="N3" s="81" t="s">
        <v>46</v>
      </c>
    </row>
    <row r="4" spans="2:17" ht="12">
      <c r="B4" s="83" t="s">
        <v>13</v>
      </c>
      <c r="C4" s="84">
        <v>1</v>
      </c>
      <c r="D4" s="85"/>
      <c r="E4" s="86"/>
      <c r="F4" s="87"/>
      <c r="G4" s="88" t="s">
        <v>17</v>
      </c>
      <c r="H4" s="87"/>
      <c r="I4" s="85"/>
      <c r="J4" s="87"/>
      <c r="K4" s="87"/>
      <c r="L4" s="87"/>
      <c r="M4" s="87"/>
      <c r="N4" s="87"/>
      <c r="Q4" s="78"/>
    </row>
    <row r="5" spans="2:17" ht="12">
      <c r="B5" s="83"/>
      <c r="C5" s="85"/>
      <c r="D5" s="85"/>
      <c r="E5" s="86"/>
      <c r="F5" s="87"/>
      <c r="G5" s="88"/>
      <c r="H5" s="87"/>
      <c r="I5" s="85"/>
      <c r="J5" s="87"/>
      <c r="K5" s="87"/>
      <c r="L5" s="87"/>
      <c r="M5" s="87"/>
      <c r="N5" s="87"/>
      <c r="Q5" s="78"/>
    </row>
    <row r="6" spans="1:17" ht="12">
      <c r="A6" s="83"/>
      <c r="B6" s="83"/>
      <c r="C6" s="89"/>
      <c r="D6" s="89"/>
      <c r="E6" s="90"/>
      <c r="F6" s="87"/>
      <c r="G6" s="91" t="s">
        <v>0</v>
      </c>
      <c r="H6" s="146">
        <f>SUM(N11:N19)</f>
        <v>0</v>
      </c>
      <c r="I6" s="147"/>
      <c r="Q6" s="78"/>
    </row>
    <row r="7" spans="1:17" ht="12">
      <c r="A7" s="83"/>
      <c r="C7" s="87"/>
      <c r="D7" s="87"/>
      <c r="E7" s="90"/>
      <c r="F7" s="87"/>
      <c r="G7" s="87"/>
      <c r="H7" s="87"/>
      <c r="I7" s="87"/>
      <c r="J7" s="87"/>
      <c r="K7" s="87"/>
      <c r="L7" s="87"/>
      <c r="Q7" s="78"/>
    </row>
    <row r="8" spans="1:17" ht="12">
      <c r="A8" s="83"/>
      <c r="B8" s="92"/>
      <c r="C8" s="93"/>
      <c r="D8" s="93"/>
      <c r="E8" s="94"/>
      <c r="F8" s="93"/>
      <c r="G8" s="93"/>
      <c r="H8" s="93"/>
      <c r="I8" s="93"/>
      <c r="J8" s="93"/>
      <c r="K8" s="93"/>
      <c r="L8" s="93"/>
      <c r="Q8" s="78"/>
    </row>
    <row r="9" spans="2:17" ht="12">
      <c r="B9" s="83"/>
      <c r="E9" s="95"/>
      <c r="Q9" s="78"/>
    </row>
    <row r="10" spans="1:14" s="83" customFormat="1" ht="55.5" customHeight="1">
      <c r="A10" s="96" t="s">
        <v>31</v>
      </c>
      <c r="B10" s="96" t="s">
        <v>14</v>
      </c>
      <c r="C10" s="96" t="s">
        <v>15</v>
      </c>
      <c r="D10" s="96" t="s">
        <v>48</v>
      </c>
      <c r="E10" s="97" t="s">
        <v>45</v>
      </c>
      <c r="F10" s="98"/>
      <c r="G10" s="96" t="str">
        <f>"Nazwa handlowa /
"&amp;C10&amp;" / 
"&amp;D10</f>
        <v>Nazwa handlowa /
Dawka / 
Postać/Opakowanie</v>
      </c>
      <c r="H10" s="96" t="s">
        <v>134</v>
      </c>
      <c r="I10" s="96" t="str">
        <f>B10</f>
        <v>Skład</v>
      </c>
      <c r="J10" s="96" t="s">
        <v>140</v>
      </c>
      <c r="K10" s="96" t="s">
        <v>131</v>
      </c>
      <c r="L10" s="96" t="s">
        <v>130</v>
      </c>
      <c r="M10" s="96" t="s">
        <v>148</v>
      </c>
      <c r="N10" s="96" t="s">
        <v>149</v>
      </c>
    </row>
    <row r="11" spans="1:14" ht="295.5" customHeight="1">
      <c r="A11" s="99" t="s">
        <v>1</v>
      </c>
      <c r="B11" s="100" t="s">
        <v>150</v>
      </c>
      <c r="C11" s="100" t="s">
        <v>127</v>
      </c>
      <c r="D11" s="100" t="s">
        <v>108</v>
      </c>
      <c r="E11" s="101">
        <v>1000</v>
      </c>
      <c r="F11" s="102" t="s">
        <v>117</v>
      </c>
      <c r="G11" s="103" t="s">
        <v>128</v>
      </c>
      <c r="H11" s="103"/>
      <c r="I11" s="103"/>
      <c r="J11" s="103" t="s">
        <v>129</v>
      </c>
      <c r="K11" s="103"/>
      <c r="L11" s="103" t="str">
        <f>IF(K11=0,"0,00",IF(K11&gt;0,ROUND(E11/K11,2)))</f>
        <v>0,00</v>
      </c>
      <c r="M11" s="103"/>
      <c r="N11" s="104">
        <f>ROUND(L11*ROUND(M11,2),2)</f>
        <v>0</v>
      </c>
    </row>
    <row r="12" spans="1:14" ht="36">
      <c r="A12" s="99" t="s">
        <v>2</v>
      </c>
      <c r="B12" s="100" t="s">
        <v>109</v>
      </c>
      <c r="C12" s="105"/>
      <c r="D12" s="106"/>
      <c r="E12" s="101">
        <v>1200</v>
      </c>
      <c r="F12" s="102" t="s">
        <v>52</v>
      </c>
      <c r="G12" s="103" t="s">
        <v>51</v>
      </c>
      <c r="H12" s="103"/>
      <c r="I12" s="103"/>
      <c r="J12" s="107"/>
      <c r="K12" s="103"/>
      <c r="L12" s="103" t="str">
        <f aca="true" t="shared" si="0" ref="L12:L19">IF(K12=0,"0,00",IF(K12&gt;0,ROUND(E12/K12,2)))</f>
        <v>0,00</v>
      </c>
      <c r="M12" s="103"/>
      <c r="N12" s="104">
        <f aca="true" t="shared" si="1" ref="N12:N19">ROUND(L12*ROUND(M12,2),2)</f>
        <v>0</v>
      </c>
    </row>
    <row r="13" spans="1:14" ht="36">
      <c r="A13" s="99" t="s">
        <v>3</v>
      </c>
      <c r="B13" s="100" t="s">
        <v>110</v>
      </c>
      <c r="C13" s="105"/>
      <c r="D13" s="106"/>
      <c r="E13" s="101">
        <v>1200</v>
      </c>
      <c r="F13" s="102" t="s">
        <v>52</v>
      </c>
      <c r="G13" s="103" t="s">
        <v>51</v>
      </c>
      <c r="H13" s="103"/>
      <c r="I13" s="103"/>
      <c r="J13" s="107"/>
      <c r="K13" s="103"/>
      <c r="L13" s="103" t="str">
        <f t="shared" si="0"/>
        <v>0,00</v>
      </c>
      <c r="M13" s="103"/>
      <c r="N13" s="104">
        <f t="shared" si="1"/>
        <v>0</v>
      </c>
    </row>
    <row r="14" spans="1:14" ht="36">
      <c r="A14" s="99" t="s">
        <v>4</v>
      </c>
      <c r="B14" s="100" t="s">
        <v>111</v>
      </c>
      <c r="C14" s="105"/>
      <c r="D14" s="106"/>
      <c r="E14" s="101">
        <v>1200</v>
      </c>
      <c r="F14" s="102" t="s">
        <v>52</v>
      </c>
      <c r="G14" s="103" t="s">
        <v>51</v>
      </c>
      <c r="H14" s="103"/>
      <c r="I14" s="103"/>
      <c r="J14" s="107"/>
      <c r="K14" s="103"/>
      <c r="L14" s="103" t="str">
        <f t="shared" si="0"/>
        <v>0,00</v>
      </c>
      <c r="M14" s="103"/>
      <c r="N14" s="104">
        <f t="shared" si="1"/>
        <v>0</v>
      </c>
    </row>
    <row r="15" spans="1:14" ht="67.5" customHeight="1">
      <c r="A15" s="99" t="s">
        <v>28</v>
      </c>
      <c r="B15" s="100" t="s">
        <v>112</v>
      </c>
      <c r="C15" s="105"/>
      <c r="D15" s="106"/>
      <c r="E15" s="101">
        <v>1200</v>
      </c>
      <c r="F15" s="102" t="s">
        <v>52</v>
      </c>
      <c r="G15" s="103" t="s">
        <v>51</v>
      </c>
      <c r="H15" s="103"/>
      <c r="I15" s="103"/>
      <c r="J15" s="107"/>
      <c r="K15" s="103"/>
      <c r="L15" s="103" t="str">
        <f t="shared" si="0"/>
        <v>0,00</v>
      </c>
      <c r="M15" s="103"/>
      <c r="N15" s="104">
        <f t="shared" si="1"/>
        <v>0</v>
      </c>
    </row>
    <row r="16" spans="1:14" ht="36">
      <c r="A16" s="99" t="s">
        <v>32</v>
      </c>
      <c r="B16" s="100" t="s">
        <v>113</v>
      </c>
      <c r="C16" s="105"/>
      <c r="D16" s="106"/>
      <c r="E16" s="101">
        <v>1200</v>
      </c>
      <c r="F16" s="102" t="s">
        <v>52</v>
      </c>
      <c r="G16" s="103" t="s">
        <v>51</v>
      </c>
      <c r="H16" s="103"/>
      <c r="I16" s="103"/>
      <c r="J16" s="107"/>
      <c r="K16" s="103"/>
      <c r="L16" s="103" t="str">
        <f t="shared" si="0"/>
        <v>0,00</v>
      </c>
      <c r="M16" s="103"/>
      <c r="N16" s="104">
        <f t="shared" si="1"/>
        <v>0</v>
      </c>
    </row>
    <row r="17" spans="1:14" ht="36">
      <c r="A17" s="99" t="s">
        <v>5</v>
      </c>
      <c r="B17" s="100" t="s">
        <v>114</v>
      </c>
      <c r="C17" s="105"/>
      <c r="D17" s="106"/>
      <c r="E17" s="101">
        <v>1200</v>
      </c>
      <c r="F17" s="102" t="s">
        <v>52</v>
      </c>
      <c r="G17" s="103" t="s">
        <v>51</v>
      </c>
      <c r="H17" s="103"/>
      <c r="I17" s="103"/>
      <c r="J17" s="107"/>
      <c r="K17" s="103"/>
      <c r="L17" s="103" t="str">
        <f t="shared" si="0"/>
        <v>0,00</v>
      </c>
      <c r="M17" s="103"/>
      <c r="N17" s="104">
        <f t="shared" si="1"/>
        <v>0</v>
      </c>
    </row>
    <row r="18" spans="1:14" ht="53.25" customHeight="1">
      <c r="A18" s="99" t="s">
        <v>6</v>
      </c>
      <c r="B18" s="100" t="s">
        <v>115</v>
      </c>
      <c r="C18" s="105"/>
      <c r="D18" s="106"/>
      <c r="E18" s="101">
        <v>3000</v>
      </c>
      <c r="F18" s="102" t="s">
        <v>52</v>
      </c>
      <c r="G18" s="103" t="s">
        <v>51</v>
      </c>
      <c r="H18" s="103"/>
      <c r="I18" s="103"/>
      <c r="J18" s="107"/>
      <c r="K18" s="103"/>
      <c r="L18" s="103" t="str">
        <f t="shared" si="0"/>
        <v>0,00</v>
      </c>
      <c r="M18" s="103"/>
      <c r="N18" s="104">
        <f t="shared" si="1"/>
        <v>0</v>
      </c>
    </row>
    <row r="19" spans="1:14" ht="43.5" customHeight="1">
      <c r="A19" s="99" t="s">
        <v>53</v>
      </c>
      <c r="B19" s="100" t="s">
        <v>116</v>
      </c>
      <c r="C19" s="105"/>
      <c r="D19" s="108"/>
      <c r="E19" s="109">
        <v>100</v>
      </c>
      <c r="F19" s="102" t="s">
        <v>52</v>
      </c>
      <c r="G19" s="103" t="s">
        <v>51</v>
      </c>
      <c r="H19" s="103"/>
      <c r="I19" s="103"/>
      <c r="J19" s="107"/>
      <c r="K19" s="103"/>
      <c r="L19" s="103" t="str">
        <f t="shared" si="0"/>
        <v>0,00</v>
      </c>
      <c r="M19" s="103"/>
      <c r="N19" s="104">
        <f t="shared" si="1"/>
        <v>0</v>
      </c>
    </row>
    <row r="20" spans="1:6" ht="20.25" customHeight="1">
      <c r="A20" s="148" t="s">
        <v>118</v>
      </c>
      <c r="B20" s="148"/>
      <c r="C20" s="148"/>
      <c r="D20" s="148"/>
      <c r="E20" s="148"/>
      <c r="F20" s="148"/>
    </row>
    <row r="21" spans="1:7" ht="49.5" customHeight="1">
      <c r="A21" s="148" t="s">
        <v>151</v>
      </c>
      <c r="B21" s="148"/>
      <c r="C21" s="148"/>
      <c r="D21" s="148"/>
      <c r="E21" s="148"/>
      <c r="F21" s="148"/>
      <c r="G21" s="148"/>
    </row>
    <row r="22" spans="1:7" ht="19.5" customHeight="1">
      <c r="A22" s="148" t="s">
        <v>119</v>
      </c>
      <c r="B22" s="148"/>
      <c r="C22" s="148"/>
      <c r="D22" s="148"/>
      <c r="E22" s="148"/>
      <c r="F22" s="148"/>
      <c r="G22" s="148"/>
    </row>
    <row r="23" spans="1:10" ht="22.5" customHeight="1">
      <c r="A23" s="148" t="s">
        <v>152</v>
      </c>
      <c r="B23" s="148"/>
      <c r="C23" s="148"/>
      <c r="D23" s="148"/>
      <c r="E23" s="148"/>
      <c r="F23" s="148"/>
      <c r="G23" s="148"/>
      <c r="H23" s="148"/>
      <c r="I23" s="148"/>
      <c r="J23" s="148"/>
    </row>
    <row r="25" spans="2:12" ht="56.25" customHeight="1">
      <c r="B25" s="134" t="s">
        <v>120</v>
      </c>
      <c r="C25" s="135"/>
      <c r="D25" s="135"/>
      <c r="E25" s="135"/>
      <c r="F25" s="135"/>
      <c r="G25" s="110" t="s">
        <v>121</v>
      </c>
      <c r="H25" s="111" t="s">
        <v>122</v>
      </c>
      <c r="I25" s="112" t="s">
        <v>123</v>
      </c>
      <c r="J25" s="110" t="s">
        <v>124</v>
      </c>
      <c r="K25" s="134" t="s">
        <v>125</v>
      </c>
      <c r="L25" s="134"/>
    </row>
    <row r="26" spans="2:12" ht="269.25" customHeight="1">
      <c r="B26" s="136" t="s">
        <v>126</v>
      </c>
      <c r="C26" s="136"/>
      <c r="D26" s="136"/>
      <c r="E26" s="136"/>
      <c r="F26" s="136"/>
      <c r="G26" s="137" t="s">
        <v>135</v>
      </c>
      <c r="H26" s="137" t="s">
        <v>135</v>
      </c>
      <c r="I26" s="137" t="s">
        <v>135</v>
      </c>
      <c r="J26" s="137" t="s">
        <v>135</v>
      </c>
      <c r="K26" s="137" t="s">
        <v>135</v>
      </c>
      <c r="L26" s="137"/>
    </row>
    <row r="27" spans="2:12" ht="201" customHeight="1">
      <c r="B27" s="136"/>
      <c r="C27" s="136"/>
      <c r="D27" s="136"/>
      <c r="E27" s="136"/>
      <c r="F27" s="136"/>
      <c r="G27" s="137"/>
      <c r="H27" s="137"/>
      <c r="I27" s="137"/>
      <c r="J27" s="137"/>
      <c r="K27" s="137"/>
      <c r="L27" s="137"/>
    </row>
    <row r="29" spans="2:14" ht="30" customHeight="1">
      <c r="B29" s="138" t="s">
        <v>153</v>
      </c>
      <c r="C29" s="139"/>
      <c r="D29" s="139"/>
      <c r="E29" s="139"/>
      <c r="F29" s="139"/>
      <c r="G29" s="138" t="s">
        <v>154</v>
      </c>
      <c r="H29" s="140"/>
      <c r="I29" s="140"/>
      <c r="J29" s="140"/>
      <c r="K29" s="140"/>
      <c r="L29" s="140"/>
      <c r="M29" s="140"/>
      <c r="N29" s="140"/>
    </row>
    <row r="30" spans="2:14" ht="175.5" customHeight="1">
      <c r="B30" s="141" t="s">
        <v>146</v>
      </c>
      <c r="C30" s="142"/>
      <c r="D30" s="142"/>
      <c r="E30" s="142"/>
      <c r="F30" s="142"/>
      <c r="G30" s="143" t="s">
        <v>147</v>
      </c>
      <c r="H30" s="144"/>
      <c r="I30" s="144"/>
      <c r="J30" s="144"/>
      <c r="K30" s="144"/>
      <c r="L30" s="144"/>
      <c r="M30" s="144"/>
      <c r="N30" s="144"/>
    </row>
  </sheetData>
  <sheetProtection/>
  <mergeCells count="18">
    <mergeCell ref="B29:F29"/>
    <mergeCell ref="G29:N29"/>
    <mergeCell ref="B30:F30"/>
    <mergeCell ref="G30:N30"/>
    <mergeCell ref="G2:I2"/>
    <mergeCell ref="H6:I6"/>
    <mergeCell ref="A20:F20"/>
    <mergeCell ref="A23:J23"/>
    <mergeCell ref="A21:G21"/>
    <mergeCell ref="A22:G22"/>
    <mergeCell ref="B25:F25"/>
    <mergeCell ref="K25:L25"/>
    <mergeCell ref="B26:F27"/>
    <mergeCell ref="G26:G27"/>
    <mergeCell ref="H26:H27"/>
    <mergeCell ref="I26:I27"/>
    <mergeCell ref="J26:J27"/>
    <mergeCell ref="K26:L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90" zoomScaleNormal="90" zoomScaleSheetLayoutView="90" zoomScalePageLayoutView="85" workbookViewId="0" topLeftCell="A1">
      <selection activeCell="D10" sqref="D10"/>
    </sheetView>
  </sheetViews>
  <sheetFormatPr defaultColWidth="9.00390625" defaultRowHeight="12.75"/>
  <cols>
    <col min="1" max="1" width="5.375" style="41" customWidth="1"/>
    <col min="2" max="2" width="19.875" style="41" customWidth="1"/>
    <col min="3" max="3" width="15.75390625" style="41" customWidth="1"/>
    <col min="4" max="4" width="38.75390625" style="41" customWidth="1"/>
    <col min="5" max="5" width="8.375" style="4" customWidth="1"/>
    <col min="6" max="6" width="13.75390625" style="41" customWidth="1"/>
    <col min="7" max="7" width="36.125" style="41" customWidth="1"/>
    <col min="8" max="8" width="31.00390625" style="41" customWidth="1"/>
    <col min="9" max="9" width="19.25390625" style="41" customWidth="1"/>
    <col min="10" max="10" width="26.75390625" style="41" customWidth="1"/>
    <col min="11" max="12" width="16.125" style="41" customWidth="1"/>
    <col min="13" max="13" width="17.125" style="41" customWidth="1"/>
    <col min="14" max="14" width="18.625" style="41" customWidth="1"/>
    <col min="15" max="15" width="8.00390625" style="41" customWidth="1"/>
    <col min="16" max="16" width="15.875" style="41" customWidth="1"/>
    <col min="17" max="17" width="15.875" style="9" customWidth="1"/>
    <col min="18" max="18" width="15.875" style="41" customWidth="1"/>
    <col min="19" max="20" width="14.25390625" style="41" customWidth="1"/>
    <col min="21" max="21" width="15.25390625" style="41" customWidth="1"/>
    <col min="22" max="16384" width="9.125" style="41" customWidth="1"/>
  </cols>
  <sheetData>
    <row r="1" spans="2:20" ht="15">
      <c r="B1" s="3" t="str">
        <f>'formularz oferty'!D4</f>
        <v>DFP.271.45.2022.AM</v>
      </c>
      <c r="N1" s="8" t="s">
        <v>66</v>
      </c>
      <c r="S1" s="3"/>
      <c r="T1" s="3"/>
    </row>
    <row r="2" spans="7:9" ht="15">
      <c r="G2" s="126"/>
      <c r="H2" s="126"/>
      <c r="I2" s="126"/>
    </row>
    <row r="3" ht="15">
      <c r="N3" s="8" t="s">
        <v>46</v>
      </c>
    </row>
    <row r="4" spans="2:17" ht="15">
      <c r="B4" s="43" t="s">
        <v>13</v>
      </c>
      <c r="C4" s="46">
        <v>2</v>
      </c>
      <c r="D4" s="10"/>
      <c r="E4" s="11"/>
      <c r="F4" s="42"/>
      <c r="G4" s="12" t="s">
        <v>17</v>
      </c>
      <c r="H4" s="42"/>
      <c r="I4" s="10"/>
      <c r="J4" s="42"/>
      <c r="K4" s="42"/>
      <c r="L4" s="42"/>
      <c r="M4" s="42"/>
      <c r="N4" s="42"/>
      <c r="Q4" s="41"/>
    </row>
    <row r="5" spans="2:17" ht="15">
      <c r="B5" s="43"/>
      <c r="C5" s="10"/>
      <c r="D5" s="10"/>
      <c r="E5" s="11"/>
      <c r="F5" s="42"/>
      <c r="G5" s="12"/>
      <c r="H5" s="42"/>
      <c r="I5" s="10"/>
      <c r="J5" s="42"/>
      <c r="K5" s="42"/>
      <c r="L5" s="42"/>
      <c r="M5" s="42"/>
      <c r="N5" s="42"/>
      <c r="Q5" s="41"/>
    </row>
    <row r="6" spans="1:17" ht="15">
      <c r="A6" s="43"/>
      <c r="B6" s="43"/>
      <c r="C6" s="13"/>
      <c r="D6" s="13"/>
      <c r="E6" s="14"/>
      <c r="F6" s="42"/>
      <c r="G6" s="45" t="s">
        <v>0</v>
      </c>
      <c r="H6" s="149">
        <f>SUM(N11:N11)</f>
        <v>0</v>
      </c>
      <c r="I6" s="150"/>
      <c r="Q6" s="41"/>
    </row>
    <row r="7" spans="1:17" ht="15">
      <c r="A7" s="43"/>
      <c r="C7" s="42"/>
      <c r="D7" s="42"/>
      <c r="E7" s="14"/>
      <c r="F7" s="42"/>
      <c r="G7" s="42"/>
      <c r="H7" s="42"/>
      <c r="I7" s="42"/>
      <c r="J7" s="42"/>
      <c r="K7" s="42"/>
      <c r="L7" s="42"/>
      <c r="Q7" s="41"/>
    </row>
    <row r="8" spans="1:17" ht="15">
      <c r="A8" s="43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3"/>
      <c r="E9" s="2"/>
      <c r="Q9" s="41"/>
    </row>
    <row r="10" spans="1:14" s="43" customFormat="1" ht="74.25" customHeight="1">
      <c r="A10" s="5" t="s">
        <v>31</v>
      </c>
      <c r="B10" s="5" t="s">
        <v>14</v>
      </c>
      <c r="C10" s="5" t="s">
        <v>15</v>
      </c>
      <c r="D10" s="5" t="s">
        <v>47</v>
      </c>
      <c r="E10" s="47" t="s">
        <v>49</v>
      </c>
      <c r="F10" s="6"/>
      <c r="G10" s="5" t="str">
        <f>"Nazwa handlowa /
"&amp;C10&amp;" / 
"&amp;D10</f>
        <v>Nazwa handlowa /
Dawka / 
Postać/ Opakowanie</v>
      </c>
      <c r="H10" s="5" t="s">
        <v>132</v>
      </c>
      <c r="I10" s="5" t="str">
        <f>B10</f>
        <v>Skład</v>
      </c>
      <c r="J10" s="5" t="s">
        <v>133</v>
      </c>
      <c r="K10" s="5" t="s">
        <v>26</v>
      </c>
      <c r="L10" s="5" t="s">
        <v>27</v>
      </c>
      <c r="M10" s="5" t="s">
        <v>74</v>
      </c>
      <c r="N10" s="5" t="s">
        <v>70</v>
      </c>
    </row>
    <row r="11" spans="1:14" ht="45">
      <c r="A11" s="44" t="s">
        <v>1</v>
      </c>
      <c r="B11" s="67" t="s">
        <v>85</v>
      </c>
      <c r="C11" s="67" t="s">
        <v>86</v>
      </c>
      <c r="D11" s="67" t="s">
        <v>87</v>
      </c>
      <c r="E11" s="77">
        <v>1200</v>
      </c>
      <c r="F11" s="63" t="s">
        <v>52</v>
      </c>
      <c r="G11" s="38" t="s">
        <v>51</v>
      </c>
      <c r="H11" s="38"/>
      <c r="I11" s="38"/>
      <c r="J11" s="39"/>
      <c r="K11" s="38"/>
      <c r="L11" s="38" t="str">
        <f>IF(K11=0,"0,00",IF(K11&gt;0,ROUND(E11/K11,2)))</f>
        <v>0,00</v>
      </c>
      <c r="M11" s="38"/>
      <c r="N11" s="1">
        <f>ROUND(L11*ROUND(M11,2),2)</f>
        <v>0</v>
      </c>
    </row>
    <row r="12" spans="2:5" ht="15">
      <c r="B12" s="3"/>
      <c r="C12" s="50"/>
      <c r="E12" s="2"/>
    </row>
    <row r="13" spans="2:11" ht="21.75" customHeight="1">
      <c r="B13" s="116" t="s">
        <v>71</v>
      </c>
      <c r="C13" s="116"/>
      <c r="D13" s="116"/>
      <c r="E13" s="116"/>
      <c r="F13" s="116"/>
      <c r="G13" s="116"/>
      <c r="H13" s="116"/>
      <c r="I13" s="116"/>
      <c r="J13" s="116"/>
      <c r="K13" s="116"/>
    </row>
  </sheetData>
  <sheetProtection/>
  <mergeCells count="3">
    <mergeCell ref="G2:I2"/>
    <mergeCell ref="H6:I6"/>
    <mergeCell ref="B13:K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="90" zoomScaleNormal="120" zoomScaleSheetLayoutView="90" zoomScalePageLayoutView="80" workbookViewId="0" topLeftCell="A1">
      <selection activeCell="E23" sqref="E23"/>
    </sheetView>
  </sheetViews>
  <sheetFormatPr defaultColWidth="9.00390625" defaultRowHeight="12.75"/>
  <cols>
    <col min="1" max="1" width="5.375" style="41" customWidth="1"/>
    <col min="2" max="2" width="32.00390625" style="41" customWidth="1"/>
    <col min="3" max="3" width="18.00390625" style="41" customWidth="1"/>
    <col min="4" max="4" width="25.75390625" style="41" customWidth="1"/>
    <col min="5" max="5" width="9.00390625" style="4" customWidth="1"/>
    <col min="6" max="6" width="14.125" style="41" customWidth="1"/>
    <col min="7" max="7" width="36.125" style="41" customWidth="1"/>
    <col min="8" max="8" width="28.125" style="41" customWidth="1"/>
    <col min="9" max="9" width="19.25390625" style="41" customWidth="1"/>
    <col min="10" max="10" width="26.75390625" style="41" customWidth="1"/>
    <col min="11" max="12" width="16.125" style="41" customWidth="1"/>
    <col min="13" max="13" width="17.125" style="41" customWidth="1"/>
    <col min="14" max="14" width="18.625" style="41" customWidth="1"/>
    <col min="15" max="15" width="8.00390625" style="41" customWidth="1"/>
    <col min="16" max="16" width="15.875" style="41" customWidth="1"/>
    <col min="17" max="17" width="15.875" style="9" customWidth="1"/>
    <col min="18" max="18" width="15.875" style="41" customWidth="1"/>
    <col min="19" max="20" width="14.25390625" style="41" customWidth="1"/>
    <col min="21" max="16384" width="9.125" style="41" customWidth="1"/>
  </cols>
  <sheetData>
    <row r="1" spans="2:20" ht="15">
      <c r="B1" s="3" t="str">
        <f>'formularz oferty'!D4</f>
        <v>DFP.271.45.2022.AM</v>
      </c>
      <c r="N1" s="8" t="s">
        <v>66</v>
      </c>
      <c r="S1" s="3"/>
      <c r="T1" s="3"/>
    </row>
    <row r="2" spans="7:9" ht="15">
      <c r="G2" s="126"/>
      <c r="H2" s="126"/>
      <c r="I2" s="126"/>
    </row>
    <row r="3" ht="15">
      <c r="N3" s="8" t="s">
        <v>46</v>
      </c>
    </row>
    <row r="4" spans="2:17" ht="15">
      <c r="B4" s="43" t="s">
        <v>13</v>
      </c>
      <c r="C4" s="46">
        <v>3</v>
      </c>
      <c r="D4" s="10"/>
      <c r="E4" s="11"/>
      <c r="F4" s="42"/>
      <c r="G4" s="12" t="s">
        <v>17</v>
      </c>
      <c r="H4" s="42"/>
      <c r="I4" s="10"/>
      <c r="J4" s="42"/>
      <c r="K4" s="42"/>
      <c r="L4" s="42"/>
      <c r="M4" s="42"/>
      <c r="N4" s="42"/>
      <c r="Q4" s="41"/>
    </row>
    <row r="5" spans="2:17" ht="15">
      <c r="B5" s="43"/>
      <c r="C5" s="10"/>
      <c r="D5" s="10"/>
      <c r="E5" s="11"/>
      <c r="F5" s="42"/>
      <c r="G5" s="12"/>
      <c r="H5" s="42"/>
      <c r="I5" s="10"/>
      <c r="J5" s="42"/>
      <c r="K5" s="42"/>
      <c r="L5" s="42"/>
      <c r="M5" s="42"/>
      <c r="N5" s="42"/>
      <c r="Q5" s="41"/>
    </row>
    <row r="6" spans="1:17" ht="15">
      <c r="A6" s="43"/>
      <c r="B6" s="43"/>
      <c r="C6" s="13"/>
      <c r="D6" s="13"/>
      <c r="E6" s="14"/>
      <c r="F6" s="42"/>
      <c r="G6" s="45" t="s">
        <v>0</v>
      </c>
      <c r="H6" s="149">
        <f>SUM(N11:N14)</f>
        <v>0</v>
      </c>
      <c r="I6" s="150"/>
      <c r="Q6" s="41"/>
    </row>
    <row r="7" spans="1:17" ht="15">
      <c r="A7" s="43"/>
      <c r="C7" s="42"/>
      <c r="D7" s="42"/>
      <c r="E7" s="14"/>
      <c r="F7" s="42"/>
      <c r="G7" s="42"/>
      <c r="H7" s="42"/>
      <c r="I7" s="42"/>
      <c r="J7" s="42"/>
      <c r="K7" s="42"/>
      <c r="L7" s="42"/>
      <c r="Q7" s="41"/>
    </row>
    <row r="8" spans="1:17" ht="15">
      <c r="A8" s="43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3"/>
      <c r="E9" s="2"/>
      <c r="Q9" s="41"/>
    </row>
    <row r="10" spans="1:14" s="43" customFormat="1" ht="74.25" customHeight="1">
      <c r="A10" s="5" t="s">
        <v>31</v>
      </c>
      <c r="B10" s="5" t="s">
        <v>14</v>
      </c>
      <c r="C10" s="5" t="s">
        <v>15</v>
      </c>
      <c r="D10" s="5" t="s">
        <v>47</v>
      </c>
      <c r="E10" s="151" t="s">
        <v>49</v>
      </c>
      <c r="F10" s="152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44</v>
      </c>
      <c r="K10" s="5" t="s">
        <v>26</v>
      </c>
      <c r="L10" s="5" t="s">
        <v>27</v>
      </c>
      <c r="M10" s="5" t="s">
        <v>74</v>
      </c>
      <c r="N10" s="5" t="s">
        <v>70</v>
      </c>
    </row>
    <row r="11" spans="1:14" ht="45">
      <c r="A11" s="44" t="s">
        <v>1</v>
      </c>
      <c r="B11" s="69" t="s">
        <v>88</v>
      </c>
      <c r="C11" s="69" t="s">
        <v>89</v>
      </c>
      <c r="D11" s="69" t="s">
        <v>90</v>
      </c>
      <c r="E11" s="70">
        <v>100</v>
      </c>
      <c r="F11" s="71" t="s">
        <v>52</v>
      </c>
      <c r="G11" s="38" t="s">
        <v>51</v>
      </c>
      <c r="H11" s="38"/>
      <c r="I11" s="38"/>
      <c r="J11" s="39"/>
      <c r="K11" s="38"/>
      <c r="L11" s="38" t="str">
        <f>IF(K11=0,"0,00",IF(K11&gt;0,ROUND(E11/K11,2)))</f>
        <v>0,00</v>
      </c>
      <c r="M11" s="38"/>
      <c r="N11" s="1">
        <f>ROUND(L11*ROUND(M11,2),2)</f>
        <v>0</v>
      </c>
    </row>
    <row r="12" spans="1:17" s="55" customFormat="1" ht="45">
      <c r="A12" s="54" t="s">
        <v>2</v>
      </c>
      <c r="B12" s="72" t="s">
        <v>91</v>
      </c>
      <c r="C12" s="72" t="s">
        <v>92</v>
      </c>
      <c r="D12" s="72" t="s">
        <v>93</v>
      </c>
      <c r="E12" s="73">
        <v>1200</v>
      </c>
      <c r="F12" s="71" t="s">
        <v>52</v>
      </c>
      <c r="G12" s="38" t="s">
        <v>51</v>
      </c>
      <c r="H12" s="38"/>
      <c r="I12" s="38"/>
      <c r="J12" s="39"/>
      <c r="K12" s="38"/>
      <c r="L12" s="38" t="str">
        <f>IF(K12=0,"0,00",IF(K12&gt;0,ROUND(E12/K12,2)))</f>
        <v>0,00</v>
      </c>
      <c r="M12" s="38"/>
      <c r="N12" s="1">
        <f>ROUND(L12*ROUND(M12,2),2)</f>
        <v>0</v>
      </c>
      <c r="Q12" s="9"/>
    </row>
    <row r="13" spans="1:17" s="55" customFormat="1" ht="45">
      <c r="A13" s="54" t="s">
        <v>3</v>
      </c>
      <c r="B13" s="74" t="s">
        <v>94</v>
      </c>
      <c r="C13" s="74" t="s">
        <v>95</v>
      </c>
      <c r="D13" s="74" t="s">
        <v>96</v>
      </c>
      <c r="E13" s="75">
        <v>700</v>
      </c>
      <c r="F13" s="71" t="s">
        <v>52</v>
      </c>
      <c r="G13" s="38" t="s">
        <v>51</v>
      </c>
      <c r="H13" s="38"/>
      <c r="I13" s="38"/>
      <c r="J13" s="39"/>
      <c r="K13" s="38"/>
      <c r="L13" s="38" t="str">
        <f>IF(K13=0,"0,00",IF(K13&gt;0,ROUND(E13/K13,2)))</f>
        <v>0,00</v>
      </c>
      <c r="M13" s="38"/>
      <c r="N13" s="1">
        <f>ROUND(L13*ROUND(M13,2),2)</f>
        <v>0</v>
      </c>
      <c r="Q13" s="9"/>
    </row>
    <row r="14" spans="1:14" ht="45">
      <c r="A14" s="44" t="s">
        <v>4</v>
      </c>
      <c r="B14" s="66" t="s">
        <v>97</v>
      </c>
      <c r="C14" s="66" t="s">
        <v>98</v>
      </c>
      <c r="D14" s="66" t="s">
        <v>99</v>
      </c>
      <c r="E14" s="76">
        <v>504</v>
      </c>
      <c r="F14" s="71" t="s">
        <v>52</v>
      </c>
      <c r="G14" s="38" t="s">
        <v>51</v>
      </c>
      <c r="H14" s="44"/>
      <c r="I14" s="44"/>
      <c r="J14" s="44"/>
      <c r="K14" s="44"/>
      <c r="L14" s="38" t="str">
        <f>IF(K14=0,"0,00",IF(K14&gt;0,ROUND(E14/K14,2)))</f>
        <v>0,00</v>
      </c>
      <c r="M14" s="44"/>
      <c r="N14" s="1">
        <f>ROUND(L14*ROUND(M14,2),2)</f>
        <v>0</v>
      </c>
    </row>
    <row r="15" spans="1:5" ht="18" customHeight="1">
      <c r="A15" s="126"/>
      <c r="B15" s="126"/>
      <c r="C15" s="126"/>
      <c r="D15" s="126"/>
      <c r="E15" s="126"/>
    </row>
    <row r="16" spans="1:10" ht="20.25" customHeight="1">
      <c r="A16" s="116" t="s">
        <v>71</v>
      </c>
      <c r="B16" s="116"/>
      <c r="C16" s="116"/>
      <c r="D16" s="116"/>
      <c r="E16" s="116"/>
      <c r="F16" s="116"/>
      <c r="G16" s="116"/>
      <c r="H16" s="116"/>
      <c r="I16" s="116"/>
      <c r="J16" s="116"/>
    </row>
  </sheetData>
  <sheetProtection/>
  <mergeCells count="5">
    <mergeCell ref="G2:I2"/>
    <mergeCell ref="H6:I6"/>
    <mergeCell ref="E10:F10"/>
    <mergeCell ref="A15:E15"/>
    <mergeCell ref="A16:J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90" zoomScaleNormal="82" zoomScaleSheetLayoutView="90" zoomScalePageLayoutView="80" workbookViewId="0" topLeftCell="A1">
      <selection activeCell="D21" sqref="D21"/>
    </sheetView>
  </sheetViews>
  <sheetFormatPr defaultColWidth="9.00390625" defaultRowHeight="12.75"/>
  <cols>
    <col min="1" max="1" width="5.375" style="41" customWidth="1"/>
    <col min="2" max="2" width="39.125" style="41" customWidth="1"/>
    <col min="3" max="3" width="13.625" style="41" customWidth="1"/>
    <col min="4" max="4" width="22.75390625" style="41" customWidth="1"/>
    <col min="5" max="5" width="8.75390625" style="4" customWidth="1"/>
    <col min="6" max="6" width="14.125" style="41" customWidth="1"/>
    <col min="7" max="7" width="36.125" style="41" customWidth="1"/>
    <col min="8" max="8" width="31.00390625" style="41" customWidth="1"/>
    <col min="9" max="9" width="19.25390625" style="41" customWidth="1"/>
    <col min="10" max="10" width="24.125" style="41" customWidth="1"/>
    <col min="11" max="12" width="16.125" style="41" customWidth="1"/>
    <col min="13" max="13" width="17.125" style="41" customWidth="1"/>
    <col min="14" max="14" width="18.625" style="41" customWidth="1"/>
    <col min="15" max="15" width="8.00390625" style="41" customWidth="1"/>
    <col min="16" max="16" width="15.875" style="41" customWidth="1"/>
    <col min="17" max="17" width="15.875" style="9" customWidth="1"/>
    <col min="18" max="18" width="15.875" style="41" customWidth="1"/>
    <col min="19" max="20" width="14.25390625" style="41" customWidth="1"/>
    <col min="21" max="21" width="15.25390625" style="41" customWidth="1"/>
    <col min="22" max="16384" width="9.125" style="41" customWidth="1"/>
  </cols>
  <sheetData>
    <row r="1" spans="2:20" ht="15">
      <c r="B1" s="3" t="str">
        <f>'formularz oferty'!D4</f>
        <v>DFP.271.45.2022.AM</v>
      </c>
      <c r="N1" s="8" t="s">
        <v>66</v>
      </c>
      <c r="S1" s="3"/>
      <c r="T1" s="3"/>
    </row>
    <row r="2" spans="7:9" ht="15">
      <c r="G2" s="126"/>
      <c r="H2" s="126"/>
      <c r="I2" s="126"/>
    </row>
    <row r="3" ht="15">
      <c r="N3" s="8" t="s">
        <v>46</v>
      </c>
    </row>
    <row r="4" spans="2:17" ht="15">
      <c r="B4" s="43" t="s">
        <v>13</v>
      </c>
      <c r="C4" s="46">
        <v>4</v>
      </c>
      <c r="D4" s="10"/>
      <c r="E4" s="11"/>
      <c r="F4" s="42"/>
      <c r="G4" s="12" t="s">
        <v>17</v>
      </c>
      <c r="H4" s="42"/>
      <c r="I4" s="10"/>
      <c r="J4" s="42"/>
      <c r="K4" s="42"/>
      <c r="L4" s="42"/>
      <c r="M4" s="42"/>
      <c r="N4" s="42"/>
      <c r="Q4" s="41"/>
    </row>
    <row r="5" spans="2:17" ht="15">
      <c r="B5" s="43"/>
      <c r="C5" s="10"/>
      <c r="D5" s="10"/>
      <c r="E5" s="11"/>
      <c r="F5" s="42"/>
      <c r="G5" s="12"/>
      <c r="H5" s="42"/>
      <c r="I5" s="10"/>
      <c r="J5" s="42"/>
      <c r="K5" s="42"/>
      <c r="L5" s="42"/>
      <c r="M5" s="42"/>
      <c r="N5" s="42"/>
      <c r="Q5" s="41"/>
    </row>
    <row r="6" spans="1:17" ht="15">
      <c r="A6" s="43"/>
      <c r="B6" s="43"/>
      <c r="C6" s="13"/>
      <c r="D6" s="13"/>
      <c r="E6" s="14"/>
      <c r="F6" s="42"/>
      <c r="G6" s="45" t="s">
        <v>0</v>
      </c>
      <c r="H6" s="149">
        <f>SUM(N11:N12)</f>
        <v>0</v>
      </c>
      <c r="I6" s="150"/>
      <c r="Q6" s="41"/>
    </row>
    <row r="7" spans="1:17" ht="15">
      <c r="A7" s="43"/>
      <c r="C7" s="42"/>
      <c r="D7" s="42"/>
      <c r="E7" s="14"/>
      <c r="F7" s="42"/>
      <c r="G7" s="42"/>
      <c r="H7" s="42"/>
      <c r="I7" s="42"/>
      <c r="J7" s="42"/>
      <c r="K7" s="42"/>
      <c r="L7" s="42"/>
      <c r="Q7" s="41"/>
    </row>
    <row r="8" spans="1:17" ht="15">
      <c r="A8" s="43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3"/>
      <c r="E9" s="2"/>
      <c r="Q9" s="41"/>
    </row>
    <row r="10" spans="1:14" s="43" customFormat="1" ht="74.25" customHeight="1">
      <c r="A10" s="5" t="s">
        <v>31</v>
      </c>
      <c r="B10" s="5" t="s">
        <v>14</v>
      </c>
      <c r="C10" s="5" t="s">
        <v>15</v>
      </c>
      <c r="D10" s="5" t="s">
        <v>50</v>
      </c>
      <c r="E10" s="47" t="s">
        <v>45</v>
      </c>
      <c r="F10" s="6"/>
      <c r="G10" s="5" t="str">
        <f>"Nazwa handlowa /
"&amp;C10&amp;" / 
"&amp;D10</f>
        <v>Nazwa handlowa /
Dawka / 
Postać / opakowanie</v>
      </c>
      <c r="H10" s="5" t="s">
        <v>43</v>
      </c>
      <c r="I10" s="5" t="str">
        <f>B10</f>
        <v>Skład</v>
      </c>
      <c r="J10" s="5" t="s">
        <v>44</v>
      </c>
      <c r="K10" s="5" t="s">
        <v>26</v>
      </c>
      <c r="L10" s="5" t="s">
        <v>27</v>
      </c>
      <c r="M10" s="5" t="s">
        <v>69</v>
      </c>
      <c r="N10" s="5" t="s">
        <v>70</v>
      </c>
    </row>
    <row r="11" spans="1:14" ht="75">
      <c r="A11" s="44" t="s">
        <v>1</v>
      </c>
      <c r="B11" s="64" t="s">
        <v>100</v>
      </c>
      <c r="C11" s="64" t="s">
        <v>101</v>
      </c>
      <c r="D11" s="64" t="s">
        <v>102</v>
      </c>
      <c r="E11" s="65">
        <v>900</v>
      </c>
      <c r="F11" s="63" t="s">
        <v>52</v>
      </c>
      <c r="G11" s="38" t="s">
        <v>51</v>
      </c>
      <c r="H11" s="38"/>
      <c r="I11" s="38"/>
      <c r="J11" s="39" t="s">
        <v>67</v>
      </c>
      <c r="K11" s="38"/>
      <c r="L11" s="38" t="str">
        <f>IF(K11=0,"0,00",IF(K11&gt;0,ROUND(E11/K11,2)))</f>
        <v>0,00</v>
      </c>
      <c r="M11" s="38"/>
      <c r="N11" s="1">
        <f>ROUND(L11*ROUND(M11,2),2)</f>
        <v>0</v>
      </c>
    </row>
    <row r="12" spans="1:14" ht="75">
      <c r="A12" s="44" t="s">
        <v>2</v>
      </c>
      <c r="B12" s="66" t="s">
        <v>103</v>
      </c>
      <c r="C12" s="67" t="s">
        <v>104</v>
      </c>
      <c r="D12" s="66" t="s">
        <v>102</v>
      </c>
      <c r="E12" s="68">
        <v>200</v>
      </c>
      <c r="F12" s="63" t="s">
        <v>52</v>
      </c>
      <c r="G12" s="38" t="s">
        <v>51</v>
      </c>
      <c r="H12" s="38"/>
      <c r="I12" s="38"/>
      <c r="J12" s="39"/>
      <c r="K12" s="38"/>
      <c r="L12" s="38" t="str">
        <f>IF(K12=0,"0,00",IF(K12&gt;0,ROUND(E12/K12,2)))</f>
        <v>0,00</v>
      </c>
      <c r="M12" s="38"/>
      <c r="N12" s="1">
        <f>ROUND(L12*ROUND(M12,2),2)</f>
        <v>0</v>
      </c>
    </row>
    <row r="13" spans="1:14" ht="15">
      <c r="A13" s="42"/>
      <c r="B13" s="153" t="s">
        <v>73</v>
      </c>
      <c r="C13" s="153"/>
      <c r="D13" s="153"/>
      <c r="E13" s="21"/>
      <c r="F13" s="7"/>
      <c r="G13" s="18"/>
      <c r="H13" s="18"/>
      <c r="I13" s="18"/>
      <c r="J13" s="19"/>
      <c r="K13" s="18"/>
      <c r="L13" s="18"/>
      <c r="M13" s="18"/>
      <c r="N13" s="20"/>
    </row>
    <row r="14" spans="2:11" ht="21" customHeight="1">
      <c r="B14" s="116" t="s">
        <v>71</v>
      </c>
      <c r="C14" s="116"/>
      <c r="D14" s="116"/>
      <c r="E14" s="116"/>
      <c r="F14" s="116"/>
      <c r="G14" s="116"/>
      <c r="H14" s="116"/>
      <c r="I14" s="116"/>
      <c r="J14" s="116"/>
      <c r="K14" s="116"/>
    </row>
    <row r="15" spans="2:5" ht="15">
      <c r="B15" s="3"/>
      <c r="E15" s="2"/>
    </row>
  </sheetData>
  <sheetProtection/>
  <mergeCells count="4">
    <mergeCell ref="G2:I2"/>
    <mergeCell ref="H6:I6"/>
    <mergeCell ref="B13:D13"/>
    <mergeCell ref="B14:K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view="pageBreakPreview" zoomScale="90" zoomScaleNormal="80" zoomScaleSheetLayoutView="90" zoomScalePageLayoutView="85" workbookViewId="0" topLeftCell="A1">
      <selection activeCell="E23" sqref="E23"/>
    </sheetView>
  </sheetViews>
  <sheetFormatPr defaultColWidth="9.00390625" defaultRowHeight="12.75"/>
  <cols>
    <col min="1" max="1" width="5.375" style="41" customWidth="1"/>
    <col min="2" max="2" width="21.25390625" style="41" customWidth="1"/>
    <col min="3" max="3" width="15.875" style="41" customWidth="1"/>
    <col min="4" max="4" width="36.00390625" style="41" customWidth="1"/>
    <col min="5" max="5" width="10.125" style="4" customWidth="1"/>
    <col min="6" max="6" width="13.00390625" style="41" customWidth="1"/>
    <col min="7" max="7" width="36.125" style="41" customWidth="1"/>
    <col min="8" max="8" width="31.00390625" style="41" customWidth="1"/>
    <col min="9" max="9" width="19.25390625" style="41" customWidth="1"/>
    <col min="10" max="10" width="24.125" style="41" customWidth="1"/>
    <col min="11" max="12" width="16.125" style="41" customWidth="1"/>
    <col min="13" max="13" width="17.125" style="41" customWidth="1"/>
    <col min="14" max="14" width="18.625" style="41" customWidth="1"/>
    <col min="15" max="15" width="8.00390625" style="41" customWidth="1"/>
    <col min="16" max="16" width="15.875" style="41" customWidth="1"/>
    <col min="17" max="17" width="15.875" style="9" customWidth="1"/>
    <col min="18" max="18" width="15.875" style="41" customWidth="1"/>
    <col min="19" max="20" width="14.25390625" style="41" customWidth="1"/>
    <col min="21" max="21" width="15.25390625" style="41" customWidth="1"/>
    <col min="22" max="16384" width="9.125" style="41" customWidth="1"/>
  </cols>
  <sheetData>
    <row r="1" spans="2:20" ht="15">
      <c r="B1" s="3" t="str">
        <f>'formularz oferty'!D4</f>
        <v>DFP.271.45.2022.AM</v>
      </c>
      <c r="N1" s="8" t="s">
        <v>66</v>
      </c>
      <c r="S1" s="3"/>
      <c r="T1" s="3"/>
    </row>
    <row r="2" spans="7:9" ht="15">
      <c r="G2" s="126"/>
      <c r="H2" s="126"/>
      <c r="I2" s="126"/>
    </row>
    <row r="3" ht="15">
      <c r="N3" s="8" t="s">
        <v>46</v>
      </c>
    </row>
    <row r="4" spans="2:17" ht="15">
      <c r="B4" s="43" t="s">
        <v>13</v>
      </c>
      <c r="C4" s="46">
        <v>5</v>
      </c>
      <c r="D4" s="10"/>
      <c r="E4" s="11"/>
      <c r="F4" s="42"/>
      <c r="G4" s="12" t="s">
        <v>17</v>
      </c>
      <c r="H4" s="42"/>
      <c r="I4" s="10"/>
      <c r="J4" s="42"/>
      <c r="K4" s="42"/>
      <c r="L4" s="42"/>
      <c r="M4" s="42"/>
      <c r="N4" s="42"/>
      <c r="Q4" s="41"/>
    </row>
    <row r="5" spans="2:17" ht="15">
      <c r="B5" s="43"/>
      <c r="C5" s="10"/>
      <c r="D5" s="10"/>
      <c r="E5" s="11"/>
      <c r="F5" s="42"/>
      <c r="G5" s="12"/>
      <c r="H5" s="42"/>
      <c r="I5" s="10"/>
      <c r="J5" s="42"/>
      <c r="K5" s="42"/>
      <c r="L5" s="42"/>
      <c r="M5" s="42"/>
      <c r="N5" s="42"/>
      <c r="Q5" s="41"/>
    </row>
    <row r="6" spans="1:17" ht="15">
      <c r="A6" s="43"/>
      <c r="B6" s="43"/>
      <c r="C6" s="13"/>
      <c r="D6" s="13"/>
      <c r="E6" s="14"/>
      <c r="F6" s="42"/>
      <c r="G6" s="45" t="s">
        <v>0</v>
      </c>
      <c r="H6" s="149">
        <f>SUM(N11:N11)</f>
        <v>0</v>
      </c>
      <c r="I6" s="150"/>
      <c r="Q6" s="41"/>
    </row>
    <row r="7" spans="1:17" ht="15">
      <c r="A7" s="43"/>
      <c r="C7" s="42"/>
      <c r="D7" s="42"/>
      <c r="E7" s="14"/>
      <c r="F7" s="42"/>
      <c r="G7" s="42"/>
      <c r="H7" s="42"/>
      <c r="I7" s="42"/>
      <c r="J7" s="42"/>
      <c r="K7" s="42"/>
      <c r="L7" s="42"/>
      <c r="Q7" s="41"/>
    </row>
    <row r="8" spans="1:17" ht="15">
      <c r="A8" s="43"/>
      <c r="B8" s="15"/>
      <c r="C8" s="16"/>
      <c r="D8" s="16"/>
      <c r="E8" s="17"/>
      <c r="F8" s="16"/>
      <c r="G8" s="16"/>
      <c r="H8" s="16"/>
      <c r="I8" s="16"/>
      <c r="J8" s="16"/>
      <c r="K8" s="16"/>
      <c r="L8" s="16"/>
      <c r="Q8" s="41"/>
    </row>
    <row r="9" spans="2:17" ht="15">
      <c r="B9" s="43"/>
      <c r="E9" s="2"/>
      <c r="Q9" s="41"/>
    </row>
    <row r="10" spans="1:14" s="43" customFormat="1" ht="74.25" customHeight="1">
      <c r="A10" s="5" t="s">
        <v>31</v>
      </c>
      <c r="B10" s="5" t="s">
        <v>14</v>
      </c>
      <c r="C10" s="5" t="s">
        <v>15</v>
      </c>
      <c r="D10" s="5" t="s">
        <v>47</v>
      </c>
      <c r="E10" s="47" t="s">
        <v>49</v>
      </c>
      <c r="F10" s="6"/>
      <c r="G10" s="5" t="str">
        <f>"Nazwa handlowa /
"&amp;C10&amp;" / 
"&amp;D10</f>
        <v>Nazwa handlowa /
Dawka / 
Postać/ Opakowanie</v>
      </c>
      <c r="H10" s="5" t="s">
        <v>43</v>
      </c>
      <c r="I10" s="5" t="str">
        <f>B10</f>
        <v>Skład</v>
      </c>
      <c r="J10" s="5" t="s">
        <v>44</v>
      </c>
      <c r="K10" s="5" t="s">
        <v>26</v>
      </c>
      <c r="L10" s="5" t="s">
        <v>54</v>
      </c>
      <c r="M10" s="5" t="s">
        <v>69</v>
      </c>
      <c r="N10" s="5" t="s">
        <v>70</v>
      </c>
    </row>
    <row r="11" spans="1:14" ht="45">
      <c r="A11" s="44" t="s">
        <v>1</v>
      </c>
      <c r="B11" s="61" t="s">
        <v>105</v>
      </c>
      <c r="C11" s="61" t="s">
        <v>106</v>
      </c>
      <c r="D11" s="61" t="s">
        <v>107</v>
      </c>
      <c r="E11" s="62">
        <v>19</v>
      </c>
      <c r="F11" s="63" t="s">
        <v>72</v>
      </c>
      <c r="G11" s="38" t="s">
        <v>51</v>
      </c>
      <c r="H11" s="38"/>
      <c r="I11" s="38"/>
      <c r="J11" s="39" t="s">
        <v>68</v>
      </c>
      <c r="K11" s="38"/>
      <c r="L11" s="38" t="str">
        <f>IF(K11=0,"0,00",IF(K11&gt;0,ROUND(E11/K11,2)))</f>
        <v>0,00</v>
      </c>
      <c r="M11" s="38"/>
      <c r="N11" s="1">
        <f>ROUND(L11*ROUND(M11,2),2)</f>
        <v>0</v>
      </c>
    </row>
    <row r="12" spans="2:11" ht="21" customHeight="1">
      <c r="B12" s="116" t="s">
        <v>71</v>
      </c>
      <c r="C12" s="116"/>
      <c r="D12" s="116"/>
      <c r="E12" s="116"/>
      <c r="F12" s="116"/>
      <c r="G12" s="116"/>
      <c r="H12" s="116"/>
      <c r="I12" s="116"/>
      <c r="J12" s="116"/>
      <c r="K12" s="116"/>
    </row>
  </sheetData>
  <sheetProtection/>
  <mergeCells count="3">
    <mergeCell ref="G2:I2"/>
    <mergeCell ref="H6:I6"/>
    <mergeCell ref="B12:K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2022-04-28T10:45:09Z</cp:lastPrinted>
  <dcterms:created xsi:type="dcterms:W3CDTF">2003-05-16T10:10:29Z</dcterms:created>
  <dcterms:modified xsi:type="dcterms:W3CDTF">2022-04-29T05:50:48Z</dcterms:modified>
  <cp:category/>
  <cp:version/>
  <cp:contentType/>
  <cp:contentStatus/>
</cp:coreProperties>
</file>