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9416" windowHeight="9108" activeTab="0"/>
  </bookViews>
  <sheets>
    <sheet name="Pakiet 1- 5" sheetId="1" r:id="rId1"/>
  </sheets>
  <definedNames>
    <definedName name="aktywnywiersz">423</definedName>
    <definedName name="_xlnm.Print_Area" localSheetId="0">'Pakiet 1- 5'!$A$1:$K$34</definedName>
  </definedNames>
  <calcPr fullCalcOnLoad="1"/>
</workbook>
</file>

<file path=xl/sharedStrings.xml><?xml version="1.0" encoding="utf-8"?>
<sst xmlns="http://schemas.openxmlformats.org/spreadsheetml/2006/main" count="90" uniqueCount="62">
  <si>
    <t>Lp.</t>
  </si>
  <si>
    <t>j.m.</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</si>
  <si>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</si>
  <si>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</si>
  <si>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</si>
  <si>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</si>
  <si>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</si>
  <si>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</si>
  <si>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</si>
  <si>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</si>
  <si>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</si>
  <si>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</si>
  <si>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</si>
  <si>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</si>
  <si>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</si>
  <si>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</si>
  <si>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2.</t>
  </si>
  <si>
    <t>3.</t>
  </si>
  <si>
    <t>4.</t>
  </si>
  <si>
    <t>op</t>
  </si>
  <si>
    <t xml:space="preserve">WARTOŚĆ PAKIETU NR 1 </t>
  </si>
  <si>
    <t xml:space="preserve">WARTOŚĆ PAKIETU NR 2  </t>
  </si>
  <si>
    <t>op.</t>
  </si>
  <si>
    <t>WARTOŚĆ PAKIETU 3</t>
  </si>
  <si>
    <r>
      <t xml:space="preserve">                                                                                                   </t>
    </r>
    <r>
      <rPr>
        <b/>
        <sz val="8"/>
        <rFont val="Times New Roman"/>
        <family val="1"/>
      </rPr>
      <t xml:space="preserve">WARTOŚĆ PAKIETU 4 </t>
    </r>
  </si>
  <si>
    <t>Rozmiar</t>
  </si>
  <si>
    <t>6.0- 9.0</t>
  </si>
  <si>
    <t>6.5- 9.0</t>
  </si>
  <si>
    <t>5.5- 9.0</t>
  </si>
  <si>
    <t>par</t>
  </si>
  <si>
    <t>S-XL</t>
  </si>
  <si>
    <t>S-L</t>
  </si>
  <si>
    <t>XS-XL</t>
  </si>
  <si>
    <t>Pakiet nr 5</t>
  </si>
  <si>
    <t>Sterylny przezroczysty półprzepuszczalny opatrunek do mocowania cewników centralnych, ramka  otaczająca opatrunek ze wszystkich stron, zaokrąglone brzegi, metka do oznaczenia,  klej akrylowy równomiernie naniesiony na całej powierzchni przylepnej, wyrób medyczny klasy IIa, niepylące opakowanie  typu folia-folia z polietylenu . Potwierdzenie bariery folii dla wirusów =&gt;27nm przez niezależne laboratorium.</t>
  </si>
  <si>
    <t>Sterylny przezroczysty półprzepuszczalny opatrunek do mocowania kaniul obwodowych, z wycięciem na port, ramka otaczająca cały opatrunek, zaokrąglone brzegi,  metka do oznaczenia, , odporny na działanie środków dezynfekcyjnych zawierających alkohol, klej akrylowy równomiernie rozprowadzony na całej powierzchni przylepnej, wyrób medyczny klasy IIa,  opakowanie  typu folia-folia z polietylenu. Potwierdzenie bariery folii dla wirusów =&gt;27nm przez niezależne laboratorium.</t>
  </si>
  <si>
    <t xml:space="preserve">Sterylny przezroczysty półprzepuszczalny opatrunek do mocowania kaniul obwodowych u dzieci, wzmocnienie włókniną w części obejmującej kaniulę, ramka ułatwiająca aplikację, proste wycięcie na port pionowy, zaokrąglone brzegi,  2 włókninowe paski mocujące, , odporny na działanie środków dezynfekcyjnych zawierających alkohol, klej akrylowy równomiernie naniesiony na całej powierzchni przylepnej, wyrób medyczny klasy IIa, opakowanie  typu folia-folia z polietylenu . Potwierdzenie bariery folii dla wirusów =&gt;27nm przez niezależne laboratorium </t>
  </si>
  <si>
    <t>Samoprzylepne paski do zamykania ran z akrylowym klejem wrażliwym na siłę nacisku, o równej szerokości na całej długości, dokładnie przybliżające brzegi rany, z mikroporowatej włókniny poliestrowej wzmacnianej włóknami sztucznego jedwabiu,</t>
  </si>
  <si>
    <t>Samoprzylepne paski do zamykania ran z akrylowym klejem wrażliwym na siłę nacisku, o równej szerokości na całej długości, dokładnie przybliżające brzegi rany, z mikroporowatej włókniny poliestrowej wzmacnianej włóknami sztucznego jedwabiu</t>
  </si>
  <si>
    <t>Bakteriobójczy opatrunek do mocowania cewników centralnych z hydrożelem zawierającym 2% glukonianu chlorheksydyny. Opatrunek sterylny wykonany z folii poliuretanowej ze wzmocnionym rozciągliwą włókniną obrzeżem i wycięciem obejmującym cewnik. Hydrożel w rozmiarze 3x4 cm, przezierny, absorbujący krew i wydzielinę. Ramka ułatwiająca aplikację, metka do oznaczenia, 2 włókninowe paski mocujące z okienkiem wypełnionym folią, odporny na działanie środków dezynfekcyjnych zawierających alkohol, klej akrylowy równomiernie naniesiony na całej powierzchni przylepnej, wyrób medyczny klasy III, niepylące opakowanie  typu folia-folia z polietylenu . Potwierdzenie bariery folii dla wirusów =&gt;27nm przez niezależne laboratorium.</t>
  </si>
  <si>
    <t>Przylepiec chirurgiczny, hypoalergiczny, z elastycznej pianki (PCV), z wodoodpornym klejem akrylowym, równomiernie naniesionym na całej powierzchni, bez lateksu, kauczuku i tlenku cynku, rozciągliwy wzdłuż i w poprzek, umożliwiający wykonanie opatrunków uciskowych i na ruchomych częściach ciała</t>
  </si>
  <si>
    <t>10 cm x 12 cm</t>
  </si>
  <si>
    <t>6cm x 7cm</t>
  </si>
  <si>
    <t>4,5-5 cm x 5,7 cm</t>
  </si>
  <si>
    <t>6 x 75 mm (koperta a` 3 paski)</t>
  </si>
  <si>
    <t>3 x 75 mm (koperta a` 3 paski)</t>
  </si>
  <si>
    <t>8,5 cm x 11,5 cm</t>
  </si>
  <si>
    <t>5 m x 2,5 cm x 12 cm</t>
  </si>
  <si>
    <t>szt.</t>
  </si>
  <si>
    <r>
      <t xml:space="preserve">                                                                                                   </t>
    </r>
    <r>
      <rPr>
        <b/>
        <sz val="8"/>
        <rFont val="Times New Roman"/>
        <family val="1"/>
      </rPr>
      <t>WARTOŚĆ PAKIETU 5</t>
    </r>
  </si>
  <si>
    <t>…......................................
Data i podpis Wnioskodawcy</t>
  </si>
  <si>
    <r>
      <t xml:space="preserve">dodatek nr 2 do SWZ na </t>
    </r>
    <r>
      <rPr>
        <b/>
        <sz val="11"/>
        <rFont val="Times New Roman"/>
        <family val="1"/>
      </rPr>
      <t xml:space="preserve">dostawę rękawic medycznych oraz opatrunków </t>
    </r>
    <r>
      <rPr>
        <sz val="11"/>
        <rFont val="Times New Roman"/>
        <family val="1"/>
      </rPr>
      <t xml:space="preserve">na potrzeby Samodzielnego Publicznego Zakładu Opieki Zdrowotnej w Sulęcinie
Nr sprawy: </t>
    </r>
    <r>
      <rPr>
        <b/>
        <i/>
        <sz val="11"/>
        <rFont val="Times New Roman"/>
        <family val="1"/>
      </rPr>
      <t>ZP/P/12/22</t>
    </r>
  </si>
  <si>
    <r>
      <t xml:space="preserve">Rękawice chirurgiczne lateksowe, sterylne, pudrowane, z rolowanym mankietem, teksturowane jednorodnie na całej powierzchni dłoni i palców. Grubości minimalne:  na palcu ≥0,17mm, dłoni ≥0,12mm. Długość 280mm. Odporne na przenikanie wirusów zgodnie z normą ASTM F1671, lub równoważne,  potwierdzone badaniami z jednostki niezależnej. Opakowanie podwójne papierowe. Rozmiary 6,0 -9,0, wytrzymałość na rozerwanie przed starzeniem min.10N
</t>
    </r>
    <r>
      <rPr>
        <b/>
        <sz val="8"/>
        <color indexed="12"/>
        <rFont val="Times New Roman"/>
        <family val="1"/>
      </rPr>
      <t>Dopuszczono:
Rękawice chirurgiczne, lateksowe, pudrowane, mikroteksturowane na całej powierzchni chwytnej, mankiet rolowany, sterylizowane radiacyjnie, AQL 0.65, grubość na palcu 0,17±0,01, na dłoni 0,14±0,01, mankiecie 0,11±0,01; długość min 280 mm. Poziom protein poniżej 90 μg/g i siła zrywu przed starzeniem (mediana) min. 15N (badania z jednostki notyfikowanej wg EN 455). Zarejestrowane jako wyrób medyczny klasy IIa oraz środek ochrony indywidualnej kat. III. Odporne na przenikanie: min 5 substancji chemicznych na min 3 poziomie zgodnie z EN ISO 374-1. Odporne na przenikanie wirusów zgodnie z ASTM F1671 oraz EN ISO 374-5. Zgodne z ASTM D3577, EN 455. Dostępne w rozmiarach 6-9, opakowanie wewn. papier, zewn. Foliowe.
Podać oferowany parametr: ...............................</t>
    </r>
  </si>
  <si>
    <r>
      <t xml:space="preserve">Rękawice chirurgiczne sterylne, neoprenowe, bezpudrowe, z rolowanym mankietem, z wewnętrzną i zewnętrzną warstwą polimerową, z warstwą antypoślizgową. Grubości minimalne: na palcu ≥0,22mm, dłoni ≥0,20mm, mankiecie ≥0,18mm. Długość 285-305mm, rozciągliwość przed starzeniem min. 1030%, siła zrywająca 13N. Zgodne z normą EN 374, ASTM 1671, lub równoważne, odporne na przenikanie cytostatyków potwierdzone badaniami z jednostki niezależnej. Na każdej rękawicy nadruk rozmiaru oraz nazwy producenta. Opakowanie wew. papierowe, zew. folia (nie składane na pół). Rozmiary 6,0-9,0
</t>
    </r>
    <r>
      <rPr>
        <b/>
        <sz val="8"/>
        <color indexed="12"/>
        <rFont val="Times New Roman"/>
        <family val="1"/>
      </rPr>
      <t>Dopuszczono:
Rękawice chirurgiczne, bezlateksowe, syntetyczne wykonane z polichloroprenu, bezpudrowe, sterylne, kolor brązowy, kształt anatomiczny zapewniający prawidłowe przyleganie rękawicy, rolowany mankiet, obustronnie polimerowane. Długość rękawicy min 280mm, grubość rękawicy na palcu: 0,20±0,02, dłoni 0,18±0,02mm, mankiecie 0,16±0,02mm, rozciągliwość przed starzeniem 980%. Mediana siły zrywu: min 13N potwierdzona badaniami wg EN 455 z jednostki notyfikowanej. Wyrób medyczny klasy IIa i środek ochrony indywidualnej kat. III (Typ A). Zgodne z wymaganiami EN 455 i ASTM D3577. Odporne na przenikanie wirusów zgodnie z normą ASTM F1671 oraz EN ISO 374-5. Odporne na przenikanie: min 6 substancji chemicznych zgodnie z EN ISO 374-1 w tym min. 4 substancje na poziomie 6, odporne na przenikanie cytostatyków zgodnie z normą EN 374-3 (min 5 cytostatyków na min 3 poziomie). Zgodne z EN 374-1,2,3. Pozbawione DPT, ZMBT, MBT- potwierdzone raportem z badań jednostki niezależnej. Rękawice pakowane podwójnie – opakowanie wewnętrzne papierowe z oznaczeniem rozmiaru rękawicy oraz rozróżnieniem lewej i prawej dłoni, opakowanie zewnętrzne foliowe. Nie składane na pół. Termin ważności 5 lat, sterylizowane radiacyjnie promieniami Gamma. Rozmiar 6,5-9,0
Podać oferowany parametr:...................................</t>
    </r>
  </si>
  <si>
    <r>
      <t xml:space="preserve">Rękawice chirurgiczne lateksowe ortopedyczne sterylne, bezpudrowe, 
z rolowanym mankietem, z wewnętrzną 
i zewnętrzną warstwą polimerową, kolor brązowy, z warstwą antypoślizgową. Grubości minimalne na palcu ≥0,33mm, dłoni ≥0,30mm, mankiecie ≥0,23mm. Długość 280-300mm, rozciągliwość przed starzeniem min. 820%, wytrzymałość na rozerwanie przed starzeniem min. 27N. Zgodne z normą EN 374, ASTM 1671, lub równoważne,  odporne na przenikanie cytostatyków oraz odporne na działanie cementu kostnego potwierdzone badaniami z jednostki niezależnej. Na każdej rękawicy nadruk rozmiaru oraz nazwy producenta. Opakowanie wew. papierowe, zew. folia  (nie składane na pół). Rozmiary 6,5-9,0
</t>
    </r>
    <r>
      <rPr>
        <b/>
        <sz val="8"/>
        <color indexed="12"/>
        <rFont val="Times New Roman"/>
        <family val="1"/>
      </rPr>
      <t>Dopuszczono:
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 potwierdzone badaniami producenta wg EN 455. Odporne na przenikanie wirusów zgodnie z normą ASTM F1671 oraz EN ISO 374-5. Odporne na przenikanie: min 3 substancji chemicznych na min 2 poziomie zgodnie z EN ISO 374-1, metakrylanu metylu wg EN 374-3 - poziom 2, cytostatyków zgodnie z EN 374-3 (min 5 na min. 3 poziomie odporności). Zarejestrowane jako wyrób medyczny klasy IIa oraz środek ochrony indywidualnej kategorii III. Pakowane podwójnie – opakowanie wewnętrzne papierowe z oznaczeniem rozmiaru rękawicy oraz rozróżnieniem lewej i prawej dłoni, opakowanie zewnętrzne folia. Nie składane na pół. Sterylizowane radiacyjnie. Rozmiar 6,0-9,0
Podać oferowany parametr:........................</t>
    </r>
  </si>
  <si>
    <r>
      <t xml:space="preserve">Rękawice chirurgiczne lateksowe sterylne z dodatkiem żelu aloesowego, bezpudrowe,
z rolowanym mankietem, z wewnętrzną i zewnętrzną warstwą polimerową, kolor zielony. Grubości minimalne: na palcu ≥0,17mm, dłoni ≥0,16mm, mankiecie ≥0,15mm. Długość 275-300mm, rozciągliwość przed starzeniem min. 870%, siła zrywająca przed starzeniem 12N. Na każdej rękawicy nadruk rozmiaru. Opakowanie wew. papierowe, zew. folia (nie składane na pół). Rozmiary 5,5-9,0
</t>
    </r>
    <r>
      <rPr>
        <b/>
        <sz val="8"/>
        <color indexed="12"/>
        <rFont val="Times New Roman"/>
        <family val="1"/>
      </rPr>
      <t>Dopuszczono:
Rękawice chirurgiczne lateksowe sterylne, bezpudrowe, kolor zielony, z rolowanym mankietem, polimerowane obustronnie, powierzchnia zewnętrzna gładka, kształt anatomiczny. Wewnętrzna warstwa pielęgnująca na bazie żelu aloesowego. Odporne na przenikanie wirusów zgodnie z normą ASTM F1671 oraz EN ISO 374-5; pozbawione tiuramów, MBT - potwierdzone badaniami z jednostki niezależnej dołączonymi do oferty. Odporne na przenikanie: min 3 substancji chemicznych na min 2 poziomie zgodnie z EN ISO 374-1. Zgodne z normą EN 374-1,2,3. Zarejestrowane jako wyrób medyczny klasy IIa oraz środek ochrony indywidualnej kat. III. Grubość pojedynczej ścianki na palcu 0,18mm (+/-0,03), dłoni min 0,10 mankiecie min. 0,10mm, długość min. 280mm. AQL 0,65 -potwierdzone badaniami wg EN 455 z jednostki notyfikowanej. Pakowane podwójnie – opakowanie wewnętrzne papierowe z oznaczeniem rozmiaru rękawicy oraz rozróżnieniem lewej i prawej dłoni, opakowanie zewnętrzne foliowe. Nie składane na pół. Sterylizowane radiacyjnie. Rozmiar 6,0-8,5
Podać oferowany parametr:............................</t>
    </r>
    <r>
      <rPr>
        <sz val="8"/>
        <color indexed="8"/>
        <rFont val="Times New Roman"/>
        <family val="1"/>
      </rPr>
      <t xml:space="preserve">
</t>
    </r>
  </si>
  <si>
    <r>
      <t xml:space="preserve">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co najmniej 10 substancji chemicznych na co najmniej 2 poziomie ochrony (w tym co najmniej 3 substancje z załącznika A normy 374-1), lub równoważe, potwierdzone badaniami z jednostki niezależnej od producenta oraz oryginalnym nadrukiem substancji i poziomów ochrony na opakowaniu. Odporne na przenikanie co najmniej 2 alkoholi potwierdzone badaniami jednostki niezależnej. Opakowanie a'50 sztuk (S-L). Rozmiar opakowania 12cm x 13cm x 4cm (+/- 5%), pasujące do uchwytów naściennych typu SafeDon compact z możliwością pojedynczego wyjmowania rękawic od spodu oraz od góry opakowania jedynie za mankiet bez ryzyka kontaminacji opakowania i pozostałych rękawic.
</t>
    </r>
    <r>
      <rPr>
        <b/>
        <sz val="8"/>
        <color indexed="12"/>
        <rFont val="Times New Roman"/>
        <family val="1"/>
      </rPr>
      <t>Dopuszczono:
Rękawice diagnostyczne nitrylowe o obniżonej grubości. Grubość na palcu 0,08mm+/-0,01, dłoni 0,07mm+/-0,01, mankiecie 0,06mm+/-0,01. Rolowany mankiet, teksturowane na końcach palców, kolor niebieski, chlorowane od wewnątrz, długość min. 240mm. Zarejestrowane jako wyrób medyczny oraz środek ochrony osobistej kategorii III. Przebadane na przenikalność co najmniej 10 substancji chemicznych na co najmniej 2 poziomie ochrony potwierdzone badaniami z jednostki niezależnej od producenta. Opakowanie a'50 sztuk (S-L). Rozmiar opakowania 12cm x 13cm x 4cm (+/- 5%), pasujące do uchwytów naściennych typu SafeDon compact z możliwością pojedynczego wyjmowania rękawic od góry opakowania jedynie za mankiet bez ryzyka kontaminacji opakowania i pozostałych rękawic
Podać oferowany parametr:.................................</t>
    </r>
  </si>
  <si>
    <r>
      <t xml:space="preserve">Rękawice diagnostyczne nitrylowe o obniżonej grubości. Grubości minimalne: na palcu ≥0,11mm, dłoni ≥0,08mm, mankiecie ≥0,07mm. Rolowany mankiet, teksturowane tylko na palcach, kolor ciemno niebieski, długość min. 240mm. Zarejestrowane jako wyrób medyczny oraz środek ochrony indywidualnej. Zgodnie z normami EN 455:1-2, EN 374-3,  lub równoważne,  (przebadane na min. 10 substancji chemicznych), ASTM F1671, lub równoważne,  potwierdzone badaniami z jednostki niezależnej od producenta. Informacje o substancjach oraz poziomie ochrony nadrukowane na opakowaniu jednostkowym. Rozmiar kodowany kolorystycznie na opakowaniu. Opakowanie a'250 sztuk.Wymiary opakowania 12 cm x 13 cm x 15,5 cm (+/-5%), kompatybilne z uchwytem naściennym typu SafeDon z  możlwością wyjmowania rękawic od spodu opakowania. Rozmiary : S, M, L.
</t>
    </r>
    <r>
      <rPr>
        <b/>
        <sz val="8"/>
        <color indexed="12"/>
        <rFont val="Times New Roman"/>
        <family val="1"/>
      </rPr>
      <t>Dopuszczono:</t>
    </r>
    <r>
      <rPr>
        <sz val="8"/>
        <color indexed="8"/>
        <rFont val="Times New Roman"/>
        <family val="1"/>
      </rPr>
      <t xml:space="preserve"> 
</t>
    </r>
    <r>
      <rPr>
        <b/>
        <sz val="8"/>
        <color indexed="12"/>
        <rFont val="Times New Roman"/>
        <family val="1"/>
      </rPr>
      <t>Rękawice nitrylowe, bezpudrowe, niesterylne, chlorowane od wewnątrz, kolor niebieski, tekstura na końcach palców, grubość na palcu 0,10mm +/-0,01mm, na dłoni 0,07+/- 0,01 mm, na mankiecie 0,06+/-0,01mm, AQL  1.0. Zgodne z normami EN ISO 374-1, EN 374-2, EN 16523-1, EN 374-4 oraz odporne na przenikanie bakterii, grzybów i wirusów zgodnie z EN ISO 374-5. Przebadane na min. 9 cytostatyków wg. ASTM D6978 potwierdzone badaniami z jednostki niezależnej. Opakowania umożliwiające wyjmowanie rękawic od spodu opakowania zawsze za mankiet, w celu ograniczenia kontaminacji. Kompatybilne z uchwytami SafeDon, pakowane po 250szt.
Podać oferowany parametr:..................................</t>
    </r>
  </si>
  <si>
    <r>
      <t xml:space="preserve">1. 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100 szt. dla wszystkich rozmiarów. Rozmiary XS-XL kodowane kolorystycznie na opakowaniu.
</t>
    </r>
    <r>
      <rPr>
        <b/>
        <sz val="8"/>
        <color indexed="12"/>
        <rFont val="Times New Roman"/>
        <family val="1"/>
      </rPr>
      <t>Dopuszczono:
rękawice o grubości na palcu 0,11mm+/-0,01, na dłoni 0,07mm+/-0,01 pozostale parametry bez zmian
Podać oferowany parametr:................................</t>
    </r>
  </si>
  <si>
    <r>
      <rPr>
        <sz val="7.5"/>
        <color indexed="8"/>
        <rFont val="Times New Roman"/>
        <family val="1"/>
      </rPr>
      <t>Rękawice nitrylowe, bezpudrowe, niesterylne, chlorowane od wewnątrz, kolor jasnozielony/limonkowy, tekstura na końcach palców, grubość na palcu 0,10mm +/-0,01mm, na dłoni 0,07+/- 0,01 mm, mankiecie 0,06+/- 0,01 mm, AQL 1,5, siła zrywu min 6N wg EN 455 - potwierdzone badaniami z jednostki niezależnej. Zgodne z normami EN ISO 374-1, EN 374-2, EN 16523-1, EN 374-4 oraz odporne na przenikanie bakterii, grzybów i wirusów zgodnie z EN ISO 374-5 oraz ASTM F1671.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50 szt. Rozmiary XS-XL kodowane kolorystycznie na opakowaniu.</t>
    </r>
    <r>
      <rPr>
        <sz val="8"/>
        <color indexed="8"/>
        <rFont val="Times New Roman"/>
        <family val="1"/>
      </rPr>
      <t xml:space="preserve">
</t>
    </r>
    <r>
      <rPr>
        <b/>
        <sz val="7"/>
        <color indexed="12"/>
        <rFont val="Times New Roman"/>
        <family val="1"/>
      </rPr>
      <t>Dopuszczono:</t>
    </r>
    <r>
      <rPr>
        <sz val="7"/>
        <color indexed="8"/>
        <rFont val="Times New Roman"/>
        <family val="1"/>
      </rPr>
      <t xml:space="preserve">
</t>
    </r>
    <r>
      <rPr>
        <b/>
        <sz val="7"/>
        <color indexed="12"/>
        <rFont val="Times New Roman"/>
        <family val="1"/>
      </rPr>
      <t>Rękawice nitrylowe, bezpudrowe, niesterylne, chlorowane od wewnątrz, kolor różowy/malinowy, tekstura na końcach palców, grubość na palcu 0,10mm +/-0,01mm, na dłoni 0,07+/- 0,01 mm, mankiecie 0,06+/- 0,01 mm, AQL 1,5, siła zrywu przed starzeniem min 7N wg EN 455. Zgodne z normami EN ISO 374-1, EN 374-2, EN 16523-1, EN 374-4 oraz odporne na przenikanie bakterii, grzybów i wirusów zgodnie z EN ISO 374-5 oraz ASTM F1671 oraz przebadane na min. 12 cytostatyków z min. 10 na 5 poziomie odporności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po 100 szt. Rozmiary XS-XL kodowane kolorystycznie na opakowaniu, z przeliczeniem zaoferowanej ilości do 50 op
Podać oferowany parametr:...............................</t>
    </r>
    <r>
      <rPr>
        <b/>
        <sz val="8"/>
        <color indexed="12"/>
        <rFont val="Times New Roman"/>
        <family val="1"/>
      </rPr>
      <t>....</t>
    </r>
  </si>
  <si>
    <r>
      <t xml:space="preserve">Rękawice diagnostyczne nitrylowe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200 szt.; XL op a 180 szt.
</t>
    </r>
    <r>
      <rPr>
        <b/>
        <sz val="7"/>
        <color indexed="12"/>
        <rFont val="Times New Roman"/>
        <family val="1"/>
      </rPr>
      <t>Dopuszczono:
rękawice diagnostyczno-ochronne, niesterylnych, bezpudrowych, nitrylowe. Kształt uniwersalny pasujący na prawą i lewą dłoń. Delikatnie teksturowane z dodatkową teksturą na końcach palców. Grubość na palcach min. 0,07 mm, grubość na dłoni min. 0,05 mm. Odporne na uszkodzenia mechaniczne, AQL = 1.0, siła zrywania po starzeniu zgodnie z EN 455-2 ≥ 6,0N. O374-3,  Otwór dozujący zabezpieczony dodatkową folią chroniącą zawartość przed kontaminacją. Zarejestrowane jako wyrób medyczny w klasie I oraz środek ochrony osobistej w kategorii III. Odporne na penetrację substancji chemicznych (min. 15 substancji na poziomie co najmniej 4), wysoko odporne na penetrację alkoholi używanych w środkach dezynfekcyjnych (etananol 20% - poziom 6, izopropanol 70% - poziom 6). Typ B wg EN ISO 374-1. Wszystkie substancje użyte do oznakowania typu na opakowaniu na poziomie ochrony min. 4.  Odporne na penetrację wirusów zgodnie z ASTM F 1671, przebadane na penetrację cytostatyków zgodnie z ASTM D 6978 (min. 14 leków w tym co najmniej Doksorubicyna, Ifosfamid, Mitoksantron, Cytarabina ). Produkowane w zakładach z wdrożonymi systemami zarządzania jakością ISO 13485, ISO 14001. Nie zawierające szkodliwych substancji chemicznych jak : tiuramy, DPG, MBT, ZMBT potwierdzone badaniem TLC. Producent stosuje systemy zarządzania jakością i normy dla oferowanych rękawic zgodnie z ISO 13485, EN 455 1-3, ISO 9001, ISO 14001 i ISO 45001 potwierdzone certyfikatami jednostki notyfikowanej. Oznakowanie opakowań zgodne z Rozporządzeniem EU 2017/475 dla wyrobów medycznych i Rozporządzaniem EU 2016/425 dla środków ochrony osobistej. Rozmiary XS-XL, oznaczone minimum na 5-ciu ściankach dyspensera, pakowane 100 sztuk (XL po 90 sztuk), z odpowiednim przeliczeniem ilości z SWZ
Podać oferowaną opcję:..................</t>
    </r>
  </si>
  <si>
    <r>
      <t xml:space="preserve">Rękawice nitrylowe z wewnętrzną powłoką o właściwościach przeciwdrobnoustrojowych, bakteriostatycznych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100 szt.
</t>
    </r>
    <r>
      <rPr>
        <b/>
        <sz val="7"/>
        <color indexed="12"/>
        <rFont val="Times New Roman"/>
        <family val="1"/>
      </rPr>
      <t>Dopuszczono"
rękawic diagnostycznych nitrylowych do badań z wewnętrzną warstwą łagodząco-nawilżającą zawierającą serycynę  o właściwościach przeciwbakteryjnych, składającą się z jednego składnika aktywnego. Testowane dermatologicznie na ludziach potwierdzone certyfikatem niezależnej jednostki badawczej. Białe, grubość na palcach min. 0,09 mm, mikroteksturowane z dodatkową teksturą na palcach. AQL 1,0. Oznakowane jako wyrób medyczny Klasy I i środek ochrony indywidualnej Kategorii III z adekwatnym oznakowaniem na opakowaniu (norma EN 455, EN ISO 374, EN 420). Typ B ochrony chemicznej zgodnie z normą EN ISO 374-1 (3 substancje testowe w Certyfikacie CE na 6 poziomie ochrony), odporne na działanie min. 12 cytostatyków przez co najmniej 240 minut wg ASTM D 6978. Fabryczne oznakowanie dopuszczenia do kontaktu z żywnością. Otwór podawczy zabezpieczony folią. Producent stosuje systemy zarządzania jakością i normy dla oferowanych rękawic zgodnie z ISO 13485, EN 455 1-3, ISO 9001, ISO 14001 i ISO 45001 potwierdzone certyfikatami jednostki notyfikowanej. Oznakowanie opakowań zgodne z Rozporządzeniem EU 2017/475 dla wyrobów medycznych i Rozporządzaniem EU 2016/425 dla środków ochrony osobistej. Rozmiary XS-XL, oznaczone minimum na 5-ciu ściankach dyspensera, pakowane 100 sztuk (XL po 90 sztuk), z odpowiednim przeliczeniem ilości z SWZ
Podać oferowaną opcję:....................................</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</si>
</sst>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s>
  <fonts count="81">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sz val="8"/>
      <name val="Calibri"/>
      <family val="2"/>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sz val="10"/>
      <color indexed="8"/>
      <name val="Arial ce"/>
      <family val="0"/>
    </font>
    <font>
      <sz val="10"/>
      <color indexed="8"/>
      <name val="Arimo"/>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8"/>
      <color indexed="8"/>
      <name val="Times New Roman"/>
      <family val="1"/>
    </font>
    <font>
      <b/>
      <sz val="8"/>
      <color indexed="8"/>
      <name val="Times New Roman"/>
      <family val="1"/>
    </font>
    <font>
      <b/>
      <sz val="7"/>
      <color indexed="12"/>
      <name val="Times New Roman"/>
      <family val="1"/>
    </font>
    <font>
      <sz val="7"/>
      <color indexed="8"/>
      <name val="Times New Roman"/>
      <family val="1"/>
    </font>
    <font>
      <sz val="7.5"/>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sz val="10"/>
      <color rgb="FF000000"/>
      <name val="Arial ce"/>
      <family val="0"/>
    </font>
    <font>
      <sz val="10"/>
      <color rgb="FF000000"/>
      <name val="Arimo"/>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sz val="8"/>
      <color theme="1"/>
      <name val="Times New Roman"/>
      <family val="1"/>
    </font>
    <font>
      <b/>
      <sz val="8"/>
      <color theme="1"/>
      <name val="Times New Roman"/>
      <family val="1"/>
    </font>
    <font>
      <sz val="8"/>
      <color rgb="FF000000"/>
      <name val="Times New Roman"/>
      <family val="1"/>
    </font>
    <font>
      <sz val="7"/>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medium"/>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medium"/>
      <bottom style="thin">
        <color rgb="FF000000"/>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style="medium"/>
      <top>
        <color indexed="63"/>
      </top>
      <bottom/>
    </border>
    <border>
      <left>
        <color indexed="63"/>
      </left>
      <right style="thin"/>
      <top style="medium"/>
      <bottom style="medium"/>
    </border>
    <border>
      <left>
        <color indexed="63"/>
      </left>
      <right>
        <color indexed="63"/>
      </right>
      <top style="medium"/>
      <bottom>
        <color indexed="63"/>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3" fillId="21" borderId="0" applyNumberFormat="0" applyBorder="0" applyAlignment="0" applyProtection="0"/>
    <xf numFmtId="0" fontId="55" fillId="22" borderId="0" applyNumberFormat="0" applyBorder="0" applyAlignment="0" applyProtection="0"/>
    <xf numFmtId="0" fontId="3" fillId="23" borderId="0" applyNumberFormat="0" applyBorder="0" applyAlignment="0" applyProtection="0"/>
    <xf numFmtId="0" fontId="55" fillId="24" borderId="0" applyNumberFormat="0" applyBorder="0" applyAlignment="0" applyProtection="0"/>
    <xf numFmtId="0" fontId="3" fillId="25" borderId="0" applyNumberFormat="0" applyBorder="0" applyAlignment="0" applyProtection="0"/>
    <xf numFmtId="0" fontId="55" fillId="26" borderId="0" applyNumberFormat="0" applyBorder="0" applyAlignment="0" applyProtection="0"/>
    <xf numFmtId="0" fontId="3" fillId="27" borderId="0" applyNumberFormat="0" applyBorder="0" applyAlignment="0" applyProtection="0"/>
    <xf numFmtId="0" fontId="55" fillId="28" borderId="0" applyNumberFormat="0" applyBorder="0" applyAlignment="0" applyProtection="0"/>
    <xf numFmtId="0" fontId="3" fillId="29" borderId="0" applyNumberFormat="0" applyBorder="0" applyAlignment="0" applyProtection="0"/>
    <xf numFmtId="0" fontId="55" fillId="30" borderId="0" applyNumberFormat="0" applyBorder="0" applyAlignment="0" applyProtection="0"/>
    <xf numFmtId="0" fontId="3" fillId="31" borderId="0" applyNumberFormat="0" applyBorder="0" applyAlignment="0" applyProtection="0"/>
    <xf numFmtId="0" fontId="56" fillId="32" borderId="1" applyNumberFormat="0" applyAlignment="0" applyProtection="0"/>
    <xf numFmtId="0" fontId="4" fillId="33" borderId="2" applyNumberFormat="0" applyAlignment="0" applyProtection="0"/>
    <xf numFmtId="0" fontId="57" fillId="34" borderId="3" applyNumberFormat="0" applyAlignment="0" applyProtection="0"/>
    <xf numFmtId="0" fontId="5" fillId="35" borderId="4" applyNumberFormat="0" applyAlignment="0" applyProtection="0"/>
    <xf numFmtId="0" fontId="58"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9" fillId="0" borderId="0">
      <alignment/>
      <protection/>
    </xf>
    <xf numFmtId="0" fontId="60" fillId="0" borderId="5" applyNumberFormat="0" applyFill="0" applyAlignment="0" applyProtection="0"/>
    <xf numFmtId="0" fontId="6" fillId="0" borderId="6" applyNumberFormat="0" applyFill="0" applyAlignment="0" applyProtection="0"/>
    <xf numFmtId="0" fontId="61" fillId="37" borderId="7" applyNumberFormat="0" applyAlignment="0" applyProtection="0"/>
    <xf numFmtId="0" fontId="7" fillId="38" borderId="8" applyNumberFormat="0" applyAlignment="0" applyProtection="0"/>
    <xf numFmtId="0" fontId="62" fillId="0" borderId="9" applyNumberFormat="0" applyFill="0" applyAlignment="0" applyProtection="0"/>
    <xf numFmtId="0" fontId="8" fillId="0" borderId="10" applyNumberFormat="0" applyFill="0" applyAlignment="0" applyProtection="0"/>
    <xf numFmtId="0" fontId="63" fillId="0" borderId="11" applyNumberFormat="0" applyFill="0" applyAlignment="0" applyProtection="0"/>
    <xf numFmtId="0" fontId="9" fillId="0" borderId="12" applyNumberFormat="0" applyFill="0" applyAlignment="0" applyProtection="0"/>
    <xf numFmtId="0" fontId="64" fillId="0" borderId="13" applyNumberFormat="0" applyFill="0" applyAlignment="0" applyProtection="0"/>
    <xf numFmtId="0" fontId="10" fillId="0" borderId="14"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39" borderId="0" applyNumberFormat="0" applyBorder="0" applyAlignment="0" applyProtection="0"/>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7" fillId="0" borderId="0">
      <alignment/>
      <protection/>
    </xf>
    <xf numFmtId="0" fontId="0" fillId="0" borderId="0">
      <alignment/>
      <protection/>
    </xf>
    <xf numFmtId="0" fontId="68" fillId="0" borderId="0">
      <alignment/>
      <protection/>
    </xf>
    <xf numFmtId="0" fontId="69"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70" fillId="0" borderId="15" applyNumberFormat="0" applyFill="0" applyAlignment="0" applyProtection="0"/>
    <xf numFmtId="0" fontId="12" fillId="0" borderId="16"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4" fillId="42" borderId="0" applyNumberFormat="0" applyBorder="0" applyAlignment="0" applyProtection="0"/>
  </cellStyleXfs>
  <cellXfs count="120">
    <xf numFmtId="0" fontId="0" fillId="0" borderId="0" xfId="0" applyFont="1" applyAlignment="1">
      <alignment/>
    </xf>
    <xf numFmtId="0" fontId="75" fillId="0" borderId="0" xfId="0" applyFont="1" applyAlignment="1">
      <alignment/>
    </xf>
    <xf numFmtId="0" fontId="75" fillId="0" borderId="0" xfId="0" applyFont="1" applyBorder="1" applyAlignment="1">
      <alignment/>
    </xf>
    <xf numFmtId="0" fontId="22" fillId="0" borderId="0" xfId="0" applyFont="1" applyAlignment="1">
      <alignment horizontal="left" vertical="center"/>
    </xf>
    <xf numFmtId="0" fontId="75" fillId="0" borderId="0" xfId="0" applyFont="1" applyAlignment="1">
      <alignment horizontal="center" vertical="center"/>
    </xf>
    <xf numFmtId="0" fontId="76" fillId="0" borderId="0" xfId="0" applyNumberFormat="1" applyFont="1" applyAlignment="1">
      <alignment horizontal="center" vertical="center"/>
    </xf>
    <xf numFmtId="2" fontId="75" fillId="0" borderId="0" xfId="0" applyNumberFormat="1" applyFont="1" applyAlignment="1">
      <alignment horizontal="center" vertical="center"/>
    </xf>
    <xf numFmtId="0" fontId="18" fillId="0" borderId="19" xfId="0" applyFont="1" applyBorder="1" applyAlignment="1">
      <alignment horizontal="center" vertical="center"/>
    </xf>
    <xf numFmtId="0" fontId="75" fillId="0" borderId="0" xfId="0" applyNumberFormat="1" applyFont="1" applyFill="1" applyAlignment="1">
      <alignment horizontal="center" vertical="center"/>
    </xf>
    <xf numFmtId="0" fontId="17" fillId="0" borderId="20" xfId="0" applyFont="1" applyBorder="1" applyAlignment="1">
      <alignment horizontal="center" vertical="center" wrapText="1"/>
    </xf>
    <xf numFmtId="4" fontId="17" fillId="0" borderId="20"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4" fontId="17" fillId="0" borderId="21" xfId="0" applyNumberFormat="1" applyFont="1" applyFill="1" applyBorder="1" applyAlignment="1">
      <alignment horizontal="center" vertical="center" wrapText="1"/>
    </xf>
    <xf numFmtId="0" fontId="77" fillId="0" borderId="0" xfId="0" applyFont="1" applyAlignment="1">
      <alignment horizontal="center" vertical="center"/>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center" vertical="center"/>
    </xf>
    <xf numFmtId="0" fontId="17" fillId="0" borderId="21"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43" borderId="25" xfId="0" applyFont="1" applyFill="1" applyBorder="1" applyAlignment="1">
      <alignment horizontal="center" vertical="center" wrapText="1"/>
    </xf>
    <xf numFmtId="0" fontId="16" fillId="43" borderId="26" xfId="0" applyFont="1" applyFill="1" applyBorder="1" applyAlignment="1">
      <alignment horizontal="center" vertical="center" wrapText="1"/>
    </xf>
    <xf numFmtId="0" fontId="16" fillId="43" borderId="26" xfId="0" applyNumberFormat="1" applyFont="1" applyFill="1" applyBorder="1" applyAlignment="1">
      <alignment horizontal="center" vertical="center" wrapText="1"/>
    </xf>
    <xf numFmtId="2" fontId="16" fillId="43" borderId="26" xfId="0" applyNumberFormat="1" applyFont="1" applyFill="1" applyBorder="1" applyAlignment="1">
      <alignment horizontal="center" vertical="center" wrapText="1"/>
    </xf>
    <xf numFmtId="4" fontId="16" fillId="43" borderId="26" xfId="0" applyNumberFormat="1" applyFont="1" applyFill="1" applyBorder="1" applyAlignment="1">
      <alignment horizontal="center" vertical="center" wrapText="1"/>
    </xf>
    <xf numFmtId="0" fontId="16" fillId="44" borderId="26" xfId="0" applyNumberFormat="1" applyFont="1" applyFill="1" applyBorder="1" applyAlignment="1">
      <alignment horizontal="center" vertical="center" wrapText="1"/>
    </xf>
    <xf numFmtId="0" fontId="16" fillId="43" borderId="27" xfId="0" applyFont="1" applyFill="1" applyBorder="1" applyAlignment="1">
      <alignment horizontal="center" vertical="center" wrapText="1"/>
    </xf>
    <xf numFmtId="4" fontId="16" fillId="43" borderId="28"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4" fontId="16" fillId="44" borderId="29" xfId="89" applyNumberFormat="1" applyFont="1" applyFill="1" applyBorder="1" applyAlignment="1">
      <alignment horizontal="center" vertical="center"/>
    </xf>
    <xf numFmtId="0" fontId="16" fillId="0" borderId="0" xfId="66" applyNumberFormat="1" applyFont="1" applyFill="1" applyBorder="1" applyAlignment="1">
      <alignment horizontal="center" vertical="center"/>
      <protection/>
    </xf>
    <xf numFmtId="0" fontId="77" fillId="0" borderId="20" xfId="68" applyFont="1" applyBorder="1" applyAlignment="1">
      <alignment vertical="center" wrapText="1"/>
      <protection/>
    </xf>
    <xf numFmtId="0" fontId="77" fillId="0" borderId="21" xfId="68" applyFont="1" applyBorder="1" applyAlignment="1">
      <alignment vertical="center" wrapText="1"/>
      <protection/>
    </xf>
    <xf numFmtId="0" fontId="17" fillId="0" borderId="30" xfId="0" applyFont="1" applyBorder="1" applyAlignment="1">
      <alignment horizontal="center" vertical="center" wrapText="1"/>
    </xf>
    <xf numFmtId="0" fontId="77" fillId="0" borderId="31" xfId="68" applyFont="1" applyBorder="1" applyAlignment="1">
      <alignment vertical="center" wrapText="1"/>
      <protection/>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xf>
    <xf numFmtId="0" fontId="16" fillId="0" borderId="31" xfId="0" applyFont="1" applyBorder="1" applyAlignment="1">
      <alignment horizontal="center" vertical="center" wrapText="1"/>
    </xf>
    <xf numFmtId="0" fontId="18" fillId="0" borderId="32" xfId="0" applyFont="1" applyBorder="1" applyAlignment="1">
      <alignment horizontal="center" vertical="center"/>
    </xf>
    <xf numFmtId="0" fontId="77" fillId="0" borderId="21" xfId="68" applyFont="1" applyBorder="1" applyAlignment="1">
      <alignment horizontal="center" vertical="center" wrapText="1"/>
      <protection/>
    </xf>
    <xf numFmtId="0" fontId="77" fillId="0" borderId="31" xfId="68" applyFont="1" applyBorder="1" applyAlignment="1">
      <alignment horizontal="center" vertical="center" wrapText="1"/>
      <protection/>
    </xf>
    <xf numFmtId="0" fontId="22" fillId="0" borderId="0" xfId="0" applyFont="1" applyAlignment="1">
      <alignment horizontal="center" vertical="center"/>
    </xf>
    <xf numFmtId="0" fontId="77" fillId="0" borderId="20" xfId="68" applyFont="1" applyBorder="1" applyAlignment="1">
      <alignment horizontal="center" vertical="center" wrapText="1"/>
      <protection/>
    </xf>
    <xf numFmtId="4" fontId="16" fillId="44" borderId="29" xfId="66" applyNumberFormat="1" applyFont="1" applyFill="1" applyBorder="1" applyAlignment="1">
      <alignment horizontal="center" vertical="center"/>
      <protection/>
    </xf>
    <xf numFmtId="4" fontId="77" fillId="0" borderId="33" xfId="70" applyNumberFormat="1" applyFont="1" applyBorder="1" applyAlignment="1">
      <alignment horizontal="center" vertical="center" wrapText="1"/>
      <protection/>
    </xf>
    <xf numFmtId="9" fontId="77" fillId="0" borderId="33" xfId="70" applyNumberFormat="1" applyFont="1" applyBorder="1" applyAlignment="1">
      <alignment horizontal="center" vertical="center" wrapText="1"/>
      <protection/>
    </xf>
    <xf numFmtId="3" fontId="78" fillId="0" borderId="33" xfId="70" applyNumberFormat="1" applyFont="1" applyBorder="1" applyAlignment="1">
      <alignment horizontal="center" vertical="center" wrapText="1"/>
      <protection/>
    </xf>
    <xf numFmtId="4" fontId="77" fillId="0" borderId="34" xfId="70" applyNumberFormat="1" applyFont="1" applyBorder="1" applyAlignment="1">
      <alignment horizontal="center" vertical="center" wrapText="1"/>
      <protection/>
    </xf>
    <xf numFmtId="9" fontId="77" fillId="0" borderId="34" xfId="70" applyNumberFormat="1" applyFont="1" applyBorder="1" applyAlignment="1">
      <alignment horizontal="center" vertical="center" wrapText="1"/>
      <protection/>
    </xf>
    <xf numFmtId="3" fontId="78" fillId="0" borderId="34" xfId="70" applyNumberFormat="1" applyFont="1" applyBorder="1" applyAlignment="1">
      <alignment horizontal="center" vertical="center" wrapText="1"/>
      <protection/>
    </xf>
    <xf numFmtId="4" fontId="16" fillId="43" borderId="29"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7" fillId="0" borderId="22" xfId="0" applyFont="1" applyBorder="1" applyAlignment="1">
      <alignment horizontal="center" vertical="center"/>
    </xf>
    <xf numFmtId="0" fontId="16" fillId="0" borderId="21" xfId="0" applyFont="1" applyBorder="1" applyAlignment="1">
      <alignment horizontal="center" vertical="center"/>
    </xf>
    <xf numFmtId="4" fontId="17" fillId="0" borderId="21" xfId="87" applyNumberFormat="1" applyFont="1" applyFill="1" applyBorder="1" applyAlignment="1" applyProtection="1">
      <alignment horizontal="center" vertical="center" wrapText="1"/>
      <protection/>
    </xf>
    <xf numFmtId="0" fontId="17" fillId="0" borderId="21" xfId="0" applyFont="1" applyFill="1" applyBorder="1" applyAlignment="1">
      <alignment horizontal="center" vertical="center" wrapText="1"/>
    </xf>
    <xf numFmtId="0" fontId="17" fillId="45" borderId="21" xfId="0" applyFont="1" applyFill="1" applyBorder="1" applyAlignment="1">
      <alignment horizontal="center" vertical="center" wrapText="1"/>
    </xf>
    <xf numFmtId="0" fontId="17" fillId="46" borderId="24" xfId="0" applyFont="1" applyFill="1" applyBorder="1" applyAlignment="1">
      <alignment horizontal="center" vertical="center" wrapText="1"/>
    </xf>
    <xf numFmtId="0" fontId="17" fillId="0" borderId="30" xfId="0" applyFont="1" applyBorder="1" applyAlignment="1">
      <alignment horizontal="center" vertical="center"/>
    </xf>
    <xf numFmtId="4" fontId="17" fillId="0" borderId="31" xfId="87" applyNumberFormat="1" applyFont="1" applyFill="1" applyBorder="1" applyAlignment="1" applyProtection="1">
      <alignment horizontal="center" vertical="center" wrapText="1"/>
      <protection/>
    </xf>
    <xf numFmtId="0" fontId="17" fillId="0" borderId="31" xfId="0" applyFont="1" applyFill="1" applyBorder="1" applyAlignment="1">
      <alignment horizontal="center" vertical="center" wrapText="1"/>
    </xf>
    <xf numFmtId="0" fontId="17" fillId="45" borderId="31" xfId="0" applyFont="1" applyFill="1" applyBorder="1" applyAlignment="1">
      <alignment horizontal="center" vertical="center" wrapText="1"/>
    </xf>
    <xf numFmtId="0" fontId="17" fillId="46" borderId="32" xfId="0" applyFont="1" applyFill="1" applyBorder="1" applyAlignment="1">
      <alignment horizontal="center" vertical="center" wrapText="1"/>
    </xf>
    <xf numFmtId="2" fontId="17" fillId="0" borderId="21" xfId="0" applyNumberFormat="1" applyFont="1" applyFill="1" applyBorder="1" applyAlignment="1">
      <alignment horizontal="center" vertical="center" wrapText="1"/>
    </xf>
    <xf numFmtId="2" fontId="17" fillId="0" borderId="31" xfId="0" applyNumberFormat="1" applyFont="1" applyFill="1" applyBorder="1" applyAlignment="1">
      <alignment horizontal="center" vertical="center" wrapText="1"/>
    </xf>
    <xf numFmtId="3" fontId="78" fillId="0" borderId="35" xfId="70" applyNumberFormat="1" applyFont="1" applyBorder="1" applyAlignment="1">
      <alignment horizontal="center" vertical="center" wrapText="1"/>
      <protection/>
    </xf>
    <xf numFmtId="3" fontId="78" fillId="0" borderId="36" xfId="70" applyNumberFormat="1" applyFont="1" applyBorder="1" applyAlignment="1">
      <alignment horizontal="center" vertical="center" wrapText="1"/>
      <protection/>
    </xf>
    <xf numFmtId="0" fontId="77" fillId="0" borderId="33" xfId="70" applyFont="1" applyBorder="1" applyAlignment="1">
      <alignment vertical="center" wrapText="1"/>
      <protection/>
    </xf>
    <xf numFmtId="9" fontId="77" fillId="0" borderId="34" xfId="70" applyNumberFormat="1" applyFont="1" applyBorder="1" applyAlignment="1">
      <alignment vertical="center" wrapText="1"/>
      <protection/>
    </xf>
    <xf numFmtId="0" fontId="79" fillId="0" borderId="37" xfId="70" applyFont="1" applyBorder="1" applyAlignment="1">
      <alignment wrapText="1"/>
      <protection/>
    </xf>
    <xf numFmtId="0" fontId="79" fillId="0" borderId="38" xfId="70" applyFont="1" applyBorder="1" applyAlignment="1">
      <alignment wrapText="1"/>
      <protection/>
    </xf>
    <xf numFmtId="0" fontId="77" fillId="0" borderId="36" xfId="0" applyFont="1" applyBorder="1" applyAlignment="1">
      <alignment horizontal="center" vertical="center" wrapText="1"/>
    </xf>
    <xf numFmtId="9" fontId="77" fillId="0" borderId="20" xfId="0" applyNumberFormat="1" applyFont="1" applyBorder="1" applyAlignment="1">
      <alignment horizontal="left" vertical="center" wrapText="1"/>
    </xf>
    <xf numFmtId="167" fontId="77" fillId="0" borderId="20" xfId="70" applyNumberFormat="1" applyFont="1" applyBorder="1" applyAlignment="1">
      <alignment horizontal="center" vertical="center" wrapText="1"/>
      <protection/>
    </xf>
    <xf numFmtId="0" fontId="77" fillId="0" borderId="20" xfId="0" applyFont="1" applyBorder="1" applyAlignment="1">
      <alignment horizontal="left" vertical="center" wrapText="1"/>
    </xf>
    <xf numFmtId="9" fontId="77" fillId="0" borderId="21" xfId="0" applyNumberFormat="1" applyFont="1" applyBorder="1" applyAlignment="1">
      <alignment horizontal="left" vertical="center" wrapText="1"/>
    </xf>
    <xf numFmtId="167" fontId="77" fillId="0" borderId="21" xfId="70" applyNumberFormat="1" applyFont="1" applyBorder="1" applyAlignment="1">
      <alignment horizontal="center" vertical="center" wrapText="1"/>
      <protection/>
    </xf>
    <xf numFmtId="0" fontId="77" fillId="0" borderId="31" xfId="0" applyFont="1" applyBorder="1" applyAlignment="1">
      <alignment horizontal="left" vertical="center" wrapText="1"/>
    </xf>
    <xf numFmtId="167" fontId="77" fillId="0" borderId="31" xfId="70" applyNumberFormat="1" applyFont="1" applyBorder="1" applyAlignment="1">
      <alignment horizontal="center" vertical="center" wrapText="1"/>
      <protection/>
    </xf>
    <xf numFmtId="4" fontId="16" fillId="44" borderId="28" xfId="89" applyNumberFormat="1" applyFont="1" applyFill="1" applyBorder="1" applyAlignment="1">
      <alignment horizontal="center" vertical="center"/>
    </xf>
    <xf numFmtId="0" fontId="16" fillId="0" borderId="39" xfId="66" applyNumberFormat="1" applyFont="1" applyFill="1" applyBorder="1" applyAlignment="1">
      <alignment horizontal="center" vertical="center"/>
      <protection/>
    </xf>
    <xf numFmtId="2" fontId="77" fillId="0" borderId="34" xfId="0" applyNumberFormat="1" applyFont="1" applyBorder="1" applyAlignment="1">
      <alignment horizontal="center" vertical="center" wrapText="1"/>
    </xf>
    <xf numFmtId="2" fontId="77" fillId="0" borderId="33" xfId="0" applyNumberFormat="1"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8" fillId="0" borderId="31" xfId="0" applyFont="1" applyBorder="1" applyAlignment="1">
      <alignment horizontal="center" vertical="center"/>
    </xf>
    <xf numFmtId="0" fontId="16" fillId="43" borderId="25" xfId="0" applyFont="1" applyFill="1" applyBorder="1" applyAlignment="1">
      <alignment horizontal="left" vertical="center" wrapText="1"/>
    </xf>
    <xf numFmtId="0" fontId="16" fillId="43" borderId="26" xfId="0" applyFont="1" applyFill="1" applyBorder="1" applyAlignment="1">
      <alignment horizontal="left" vertical="center" wrapText="1"/>
    </xf>
    <xf numFmtId="0" fontId="16" fillId="43" borderId="27" xfId="0" applyFont="1" applyFill="1" applyBorder="1" applyAlignment="1">
      <alignment horizontal="left" vertical="center" wrapText="1"/>
    </xf>
    <xf numFmtId="0" fontId="16" fillId="43" borderId="40" xfId="0" applyFont="1" applyFill="1" applyBorder="1" applyAlignment="1">
      <alignment horizontal="left" vertical="center" wrapText="1"/>
    </xf>
    <xf numFmtId="0" fontId="16" fillId="43" borderId="41" xfId="0" applyFont="1" applyFill="1" applyBorder="1" applyAlignment="1">
      <alignment horizontal="left" vertical="center" wrapText="1"/>
    </xf>
    <xf numFmtId="0" fontId="16" fillId="43" borderId="42" xfId="0" applyFont="1" applyFill="1" applyBorder="1" applyAlignment="1">
      <alignment horizontal="left" vertical="center" wrapText="1"/>
    </xf>
    <xf numFmtId="0" fontId="16" fillId="47" borderId="43" xfId="0" applyFont="1" applyFill="1" applyBorder="1" applyAlignment="1">
      <alignment horizontal="center" vertical="center" wrapText="1"/>
    </xf>
    <xf numFmtId="0" fontId="16" fillId="47" borderId="44" xfId="0" applyFont="1" applyFill="1" applyBorder="1" applyAlignment="1">
      <alignment horizontal="center" vertical="center" wrapText="1"/>
    </xf>
    <xf numFmtId="0" fontId="16" fillId="47" borderId="45" xfId="0" applyFont="1" applyFill="1" applyBorder="1" applyAlignment="1">
      <alignment horizontal="center" vertical="center" wrapText="1"/>
    </xf>
    <xf numFmtId="4" fontId="24" fillId="47" borderId="0" xfId="0" applyNumberFormat="1" applyFont="1" applyFill="1" applyBorder="1" applyAlignment="1">
      <alignment horizontal="left" vertical="center" wrapText="1"/>
    </xf>
    <xf numFmtId="4" fontId="23" fillId="47" borderId="0" xfId="0" applyNumberFormat="1" applyFont="1" applyFill="1" applyBorder="1" applyAlignment="1">
      <alignment horizontal="left" vertical="center" wrapText="1"/>
    </xf>
    <xf numFmtId="0" fontId="17" fillId="47" borderId="44" xfId="0" applyFont="1" applyFill="1" applyBorder="1" applyAlignment="1">
      <alignment horizontal="center" vertical="center" wrapText="1"/>
    </xf>
    <xf numFmtId="0" fontId="17" fillId="47" borderId="45" xfId="0" applyFont="1" applyFill="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xf>
    <xf numFmtId="0" fontId="17" fillId="46" borderId="46" xfId="0" applyFont="1" applyFill="1" applyBorder="1" applyAlignment="1">
      <alignment horizontal="center" vertical="center" wrapText="1"/>
    </xf>
    <xf numFmtId="0" fontId="17" fillId="46" borderId="47" xfId="0" applyFont="1" applyFill="1" applyBorder="1" applyAlignment="1">
      <alignment horizontal="center" vertical="center" wrapText="1"/>
    </xf>
    <xf numFmtId="0" fontId="16" fillId="46" borderId="43" xfId="0" applyFont="1" applyFill="1" applyBorder="1" applyAlignment="1">
      <alignment horizontal="center" vertical="center" wrapText="1"/>
    </xf>
    <xf numFmtId="0" fontId="17" fillId="46" borderId="44" xfId="0" applyFont="1" applyFill="1" applyBorder="1" applyAlignment="1">
      <alignment horizontal="center" vertical="center" wrapText="1"/>
    </xf>
    <xf numFmtId="0" fontId="17" fillId="46" borderId="45" xfId="0" applyFont="1" applyFill="1" applyBorder="1" applyAlignment="1">
      <alignment horizontal="center" vertical="center" wrapText="1"/>
    </xf>
    <xf numFmtId="0" fontId="17" fillId="46" borderId="40" xfId="0" applyFont="1" applyFill="1" applyBorder="1" applyAlignment="1">
      <alignment horizontal="center" vertical="center" wrapText="1"/>
    </xf>
    <xf numFmtId="0" fontId="17" fillId="46" borderId="41" xfId="0" applyFont="1" applyFill="1" applyBorder="1" applyAlignment="1">
      <alignment horizontal="center" vertical="center" wrapText="1"/>
    </xf>
    <xf numFmtId="0" fontId="17" fillId="46" borderId="42"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42" xfId="0" applyFont="1" applyBorder="1" applyAlignment="1">
      <alignment horizontal="center" vertical="center"/>
    </xf>
    <xf numFmtId="2" fontId="75" fillId="0" borderId="0" xfId="0" applyNumberFormat="1" applyFont="1" applyAlignment="1">
      <alignment horizontal="center" vertical="center" wrapText="1"/>
    </xf>
    <xf numFmtId="2" fontId="75" fillId="0" borderId="0" xfId="0" applyNumberFormat="1" applyFont="1" applyAlignment="1">
      <alignment horizontal="center" vertical="center"/>
    </xf>
    <xf numFmtId="0" fontId="80" fillId="0" borderId="49" xfId="70" applyFont="1" applyBorder="1" applyAlignment="1">
      <alignment vertical="top" wrapText="1"/>
      <protection/>
    </xf>
    <xf numFmtId="0" fontId="80" fillId="0" borderId="34" xfId="70" applyFont="1" applyBorder="1" applyAlignment="1">
      <alignment wrapText="1"/>
      <protection/>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4 2" xfId="69"/>
    <cellStyle name="Normalny 5" xfId="70"/>
    <cellStyle name="Normalny 6" xfId="71"/>
    <cellStyle name="Normalny 7" xfId="72"/>
    <cellStyle name="Normalny 8" xfId="73"/>
    <cellStyle name="Obliczenia" xfId="74"/>
    <cellStyle name="Obliczenia 2" xfId="75"/>
    <cellStyle name="Percent" xfId="76"/>
    <cellStyle name="Suma" xfId="77"/>
    <cellStyle name="Suma 2" xfId="78"/>
    <cellStyle name="Tekst objaśnienia" xfId="79"/>
    <cellStyle name="Tekst objaśnienia 2" xfId="80"/>
    <cellStyle name="Tekst ostrzeżenia" xfId="81"/>
    <cellStyle name="Tekst ostrzeżenia 2" xfId="82"/>
    <cellStyle name="Tytuł" xfId="83"/>
    <cellStyle name="Tytuł 2" xfId="84"/>
    <cellStyle name="Uwaga" xfId="85"/>
    <cellStyle name="Uwaga 2" xfId="86"/>
    <cellStyle name="Currency" xfId="87"/>
    <cellStyle name="Currency [0]" xfId="88"/>
    <cellStyle name="Walutowy 2" xfId="89"/>
    <cellStyle name="Walutowy 2 2" xfId="90"/>
    <cellStyle name="Walutowy 2 2 2" xfId="91"/>
    <cellStyle name="Walutowy 2 2 3" xfId="92"/>
    <cellStyle name="Walutowy 2 3" xfId="93"/>
    <cellStyle name="Walutowy 2 4" xfId="94"/>
    <cellStyle name="Walutowy 3" xfId="95"/>
    <cellStyle name="Walutowy 3 2" xfId="96"/>
    <cellStyle name="Walutowy 3 3" xfId="97"/>
    <cellStyle name="Walutowy 4"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4"/>
  <sheetViews>
    <sheetView tabSelected="1" zoomScaleSheetLayoutView="90" zoomScalePageLayoutView="0" workbookViewId="0" topLeftCell="B11">
      <selection activeCell="H11" sqref="H11"/>
    </sheetView>
  </sheetViews>
  <sheetFormatPr defaultColWidth="9.140625" defaultRowHeight="15"/>
  <cols>
    <col min="1" max="1" width="3.421875" style="13" customWidth="1"/>
    <col min="2" max="2" width="35.140625" style="3" customWidth="1"/>
    <col min="3" max="3" width="8.8515625" style="44" customWidth="1"/>
    <col min="4" max="4" width="6.7109375" style="4" customWidth="1"/>
    <col min="5" max="5" width="6.421875" style="5" customWidth="1"/>
    <col min="6" max="6" width="9.28125" style="6" customWidth="1"/>
    <col min="7" max="7" width="13.7109375" style="4" customWidth="1"/>
    <col min="8" max="8" width="7.421875" style="8" customWidth="1"/>
    <col min="9" max="9" width="12.28125" style="4" customWidth="1"/>
    <col min="10" max="10" width="13.140625" style="4" customWidth="1"/>
    <col min="11" max="11" width="14.281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100" t="s">
        <v>51</v>
      </c>
      <c r="B1" s="101"/>
      <c r="C1" s="101"/>
      <c r="D1" s="101"/>
      <c r="E1" s="101"/>
      <c r="F1" s="101"/>
      <c r="G1" s="101"/>
      <c r="H1" s="101"/>
      <c r="I1" s="101"/>
      <c r="J1" s="101"/>
      <c r="K1" s="101"/>
    </row>
    <row r="2" spans="1:26" ht="61.5" thickBot="1">
      <c r="A2" s="21" t="s">
        <v>0</v>
      </c>
      <c r="B2" s="22" t="s">
        <v>9</v>
      </c>
      <c r="C2" s="22" t="s">
        <v>25</v>
      </c>
      <c r="D2" s="22" t="s">
        <v>1</v>
      </c>
      <c r="E2" s="23" t="s">
        <v>2</v>
      </c>
      <c r="F2" s="24" t="s">
        <v>3</v>
      </c>
      <c r="G2" s="25" t="s">
        <v>4</v>
      </c>
      <c r="H2" s="26" t="s">
        <v>5</v>
      </c>
      <c r="I2" s="25" t="s">
        <v>6</v>
      </c>
      <c r="J2" s="22" t="s">
        <v>10</v>
      </c>
      <c r="K2" s="27" t="s">
        <v>11</v>
      </c>
      <c r="M2" s="2"/>
      <c r="N2" s="2"/>
      <c r="O2" s="2"/>
      <c r="P2" s="2"/>
      <c r="Q2" s="2"/>
      <c r="R2" s="2"/>
      <c r="S2" s="2"/>
      <c r="T2" s="2"/>
      <c r="U2" s="2"/>
      <c r="V2" s="2"/>
      <c r="W2" s="2"/>
      <c r="X2" s="2"/>
      <c r="Y2" s="2"/>
      <c r="Z2" s="2"/>
    </row>
    <row r="3" spans="1:26" ht="17.25" customHeight="1" thickBot="1">
      <c r="A3" s="91" t="s">
        <v>12</v>
      </c>
      <c r="B3" s="92"/>
      <c r="C3" s="92"/>
      <c r="D3" s="92"/>
      <c r="E3" s="92"/>
      <c r="F3" s="92"/>
      <c r="G3" s="92"/>
      <c r="H3" s="92"/>
      <c r="I3" s="92"/>
      <c r="J3" s="92"/>
      <c r="K3" s="93"/>
      <c r="L3" s="2"/>
      <c r="M3" s="2"/>
      <c r="N3" s="2"/>
      <c r="O3" s="2"/>
      <c r="P3" s="2"/>
      <c r="Q3" s="2"/>
      <c r="R3" s="2"/>
      <c r="S3" s="2"/>
      <c r="T3" s="2"/>
      <c r="U3" s="2"/>
      <c r="V3" s="2"/>
      <c r="W3" s="2"/>
      <c r="X3" s="2"/>
      <c r="Y3" s="2"/>
      <c r="Z3" s="2"/>
    </row>
    <row r="4" spans="1:26" ht="276" customHeight="1">
      <c r="A4" s="14" t="s">
        <v>15</v>
      </c>
      <c r="B4" s="33" t="s">
        <v>52</v>
      </c>
      <c r="C4" s="42" t="s">
        <v>26</v>
      </c>
      <c r="D4" s="15" t="s">
        <v>29</v>
      </c>
      <c r="E4" s="68">
        <v>10000</v>
      </c>
      <c r="F4" s="87"/>
      <c r="G4" s="12">
        <f>E4*F4</f>
        <v>0</v>
      </c>
      <c r="H4" s="19"/>
      <c r="I4" s="12">
        <f>ROUND(G4*H4/100+G4,2)</f>
        <v>0</v>
      </c>
      <c r="J4" s="16"/>
      <c r="K4" s="18"/>
      <c r="L4" s="2"/>
      <c r="M4" s="2"/>
      <c r="N4" s="2"/>
      <c r="O4" s="2"/>
      <c r="P4" s="2"/>
      <c r="Q4" s="2"/>
      <c r="R4" s="2"/>
      <c r="S4" s="2"/>
      <c r="T4" s="2"/>
      <c r="U4" s="2"/>
      <c r="V4" s="2"/>
      <c r="W4" s="2"/>
      <c r="X4" s="2"/>
      <c r="Y4" s="2"/>
      <c r="Z4" s="2"/>
    </row>
    <row r="5" spans="1:26" ht="408">
      <c r="A5" s="17" t="s">
        <v>16</v>
      </c>
      <c r="B5" s="32" t="s">
        <v>53</v>
      </c>
      <c r="C5" s="45" t="s">
        <v>26</v>
      </c>
      <c r="D5" s="9" t="s">
        <v>29</v>
      </c>
      <c r="E5" s="69">
        <v>600</v>
      </c>
      <c r="F5" s="74"/>
      <c r="G5" s="10">
        <f>E5*F5</f>
        <v>0</v>
      </c>
      <c r="H5" s="20"/>
      <c r="I5" s="10">
        <f>ROUND(G5*H5/100+G5,2)</f>
        <v>0</v>
      </c>
      <c r="J5" s="11"/>
      <c r="K5" s="7"/>
      <c r="L5" s="2"/>
      <c r="M5" s="2"/>
      <c r="N5" s="2"/>
      <c r="O5" s="2"/>
      <c r="P5" s="2"/>
      <c r="Q5" s="2"/>
      <c r="R5" s="2"/>
      <c r="S5" s="2"/>
      <c r="T5" s="2"/>
      <c r="U5" s="2"/>
      <c r="V5" s="2"/>
      <c r="W5" s="2"/>
      <c r="X5" s="2"/>
      <c r="Y5" s="2"/>
      <c r="Z5" s="2"/>
    </row>
    <row r="6" spans="1:26" ht="408.75" customHeight="1">
      <c r="A6" s="17" t="s">
        <v>17</v>
      </c>
      <c r="B6" s="32" t="s">
        <v>54</v>
      </c>
      <c r="C6" s="45" t="s">
        <v>27</v>
      </c>
      <c r="D6" s="9" t="s">
        <v>29</v>
      </c>
      <c r="E6" s="69">
        <v>800</v>
      </c>
      <c r="F6" s="74"/>
      <c r="G6" s="10">
        <f>E6*F6</f>
        <v>0</v>
      </c>
      <c r="H6" s="20"/>
      <c r="I6" s="10">
        <f>ROUND(G6*H6/100+G6,2)</f>
        <v>0</v>
      </c>
      <c r="J6" s="11"/>
      <c r="K6" s="7"/>
      <c r="L6" s="2"/>
      <c r="M6" s="2"/>
      <c r="N6" s="2"/>
      <c r="O6" s="2"/>
      <c r="P6" s="2"/>
      <c r="Q6" s="2"/>
      <c r="R6" s="2"/>
      <c r="S6" s="2"/>
      <c r="T6" s="2"/>
      <c r="U6" s="2"/>
      <c r="V6" s="2"/>
      <c r="W6" s="2"/>
      <c r="X6" s="2"/>
      <c r="Y6" s="2"/>
      <c r="Z6" s="2"/>
    </row>
    <row r="7" spans="1:26" ht="330" customHeight="1" thickBot="1">
      <c r="A7" s="34" t="s">
        <v>18</v>
      </c>
      <c r="B7" s="35" t="s">
        <v>55</v>
      </c>
      <c r="C7" s="43" t="s">
        <v>28</v>
      </c>
      <c r="D7" s="36" t="s">
        <v>29</v>
      </c>
      <c r="E7" s="52">
        <v>5000</v>
      </c>
      <c r="F7" s="86"/>
      <c r="G7" s="38">
        <f>E7*F7</f>
        <v>0</v>
      </c>
      <c r="H7" s="39"/>
      <c r="I7" s="38">
        <f>ROUND(G7*H7/100+G7,2)</f>
        <v>0</v>
      </c>
      <c r="J7" s="40"/>
      <c r="K7" s="41"/>
      <c r="L7" s="2"/>
      <c r="M7" s="2"/>
      <c r="N7" s="2"/>
      <c r="O7" s="2"/>
      <c r="P7" s="2"/>
      <c r="Q7" s="2"/>
      <c r="R7" s="2"/>
      <c r="S7" s="2"/>
      <c r="T7" s="2"/>
      <c r="U7" s="2"/>
      <c r="V7" s="2"/>
      <c r="W7" s="2"/>
      <c r="X7" s="2"/>
      <c r="Y7" s="2"/>
      <c r="Z7" s="2"/>
    </row>
    <row r="8" spans="1:26" ht="18" customHeight="1" thickBot="1">
      <c r="A8" s="97" t="s">
        <v>20</v>
      </c>
      <c r="B8" s="102"/>
      <c r="C8" s="102"/>
      <c r="D8" s="102"/>
      <c r="E8" s="102"/>
      <c r="F8" s="103"/>
      <c r="G8" s="30">
        <f>SUM(G4:G7)</f>
        <v>0</v>
      </c>
      <c r="H8" s="31"/>
      <c r="I8" s="30">
        <f>SUM(I4:I7)</f>
        <v>0</v>
      </c>
      <c r="J8" s="104"/>
      <c r="K8" s="105"/>
      <c r="L8" s="2"/>
      <c r="M8" s="2"/>
      <c r="N8" s="2"/>
      <c r="O8" s="2"/>
      <c r="P8" s="2"/>
      <c r="Q8" s="2"/>
      <c r="R8" s="2"/>
      <c r="S8" s="2"/>
      <c r="T8" s="2"/>
      <c r="U8" s="2"/>
      <c r="V8" s="2"/>
      <c r="W8" s="2"/>
      <c r="X8" s="2"/>
      <c r="Y8" s="2"/>
      <c r="Z8" s="2"/>
    </row>
    <row r="9" spans="1:26" ht="16.5" customHeight="1" thickBot="1">
      <c r="A9" s="94" t="s">
        <v>13</v>
      </c>
      <c r="B9" s="95"/>
      <c r="C9" s="95"/>
      <c r="D9" s="95"/>
      <c r="E9" s="95"/>
      <c r="F9" s="95"/>
      <c r="G9" s="95"/>
      <c r="H9" s="95"/>
      <c r="I9" s="95"/>
      <c r="J9" s="95"/>
      <c r="K9" s="96"/>
      <c r="L9" s="2"/>
      <c r="M9" s="2"/>
      <c r="N9" s="2"/>
      <c r="O9" s="2"/>
      <c r="P9" s="2"/>
      <c r="Q9" s="2"/>
      <c r="R9" s="2"/>
      <c r="S9" s="2"/>
      <c r="T9" s="2"/>
      <c r="U9" s="2"/>
      <c r="V9" s="2"/>
      <c r="W9" s="2"/>
      <c r="X9" s="2"/>
      <c r="Y9" s="2"/>
      <c r="Z9" s="2"/>
    </row>
    <row r="10" spans="1:26" ht="409.5">
      <c r="A10" s="14" t="s">
        <v>15</v>
      </c>
      <c r="B10" s="118" t="s">
        <v>60</v>
      </c>
      <c r="C10" s="47" t="s">
        <v>30</v>
      </c>
      <c r="D10" s="48" t="s">
        <v>19</v>
      </c>
      <c r="E10" s="49">
        <v>3600</v>
      </c>
      <c r="F10" s="85"/>
      <c r="G10" s="12">
        <f>E10*F10</f>
        <v>0</v>
      </c>
      <c r="H10" s="19"/>
      <c r="I10" s="12">
        <f>ROUND(G10*H10/100+G10,2)</f>
        <v>0</v>
      </c>
      <c r="J10" s="16"/>
      <c r="K10" s="18"/>
      <c r="L10" s="2"/>
      <c r="M10" s="2"/>
      <c r="N10" s="2"/>
      <c r="O10" s="2"/>
      <c r="P10" s="2"/>
      <c r="Q10" s="2"/>
      <c r="R10" s="2"/>
      <c r="S10" s="2"/>
      <c r="T10" s="2"/>
      <c r="U10" s="2"/>
      <c r="V10" s="2"/>
      <c r="W10" s="2"/>
      <c r="X10" s="2"/>
      <c r="Y10" s="2"/>
      <c r="Z10" s="2"/>
    </row>
    <row r="11" spans="1:26" ht="404.25" thickBot="1">
      <c r="A11" s="34" t="s">
        <v>16</v>
      </c>
      <c r="B11" s="119" t="s">
        <v>61</v>
      </c>
      <c r="C11" s="50" t="s">
        <v>31</v>
      </c>
      <c r="D11" s="51" t="s">
        <v>22</v>
      </c>
      <c r="E11" s="52">
        <v>100</v>
      </c>
      <c r="F11" s="84"/>
      <c r="G11" s="38">
        <f>E11*F11</f>
        <v>0</v>
      </c>
      <c r="H11" s="39"/>
      <c r="I11" s="38">
        <f>ROUND(G11*H11/100+G11,2)</f>
        <v>0</v>
      </c>
      <c r="J11" s="40"/>
      <c r="K11" s="41"/>
      <c r="L11" s="2"/>
      <c r="M11" s="2"/>
      <c r="N11" s="2"/>
      <c r="O11" s="2"/>
      <c r="P11" s="2"/>
      <c r="Q11" s="2"/>
      <c r="R11" s="2"/>
      <c r="S11" s="2"/>
      <c r="T11" s="2"/>
      <c r="U11" s="2"/>
      <c r="V11" s="2"/>
      <c r="W11" s="2"/>
      <c r="X11" s="2"/>
      <c r="Y11" s="2"/>
      <c r="Z11" s="2"/>
    </row>
    <row r="12" spans="1:26" ht="13.5" customHeight="1" thickBot="1">
      <c r="A12" s="97" t="s">
        <v>21</v>
      </c>
      <c r="B12" s="98"/>
      <c r="C12" s="98"/>
      <c r="D12" s="98"/>
      <c r="E12" s="98"/>
      <c r="F12" s="99"/>
      <c r="G12" s="30">
        <f>SUM(G10:G11)</f>
        <v>0</v>
      </c>
      <c r="H12" s="31" t="s">
        <v>7</v>
      </c>
      <c r="I12" s="46">
        <f>SUM(I10:I11)</f>
        <v>0</v>
      </c>
      <c r="J12" s="104"/>
      <c r="K12" s="105"/>
      <c r="L12" s="2"/>
      <c r="M12" s="2"/>
      <c r="N12" s="2"/>
      <c r="O12" s="2"/>
      <c r="P12" s="2"/>
      <c r="Q12" s="2"/>
      <c r="R12" s="2"/>
      <c r="S12" s="2"/>
      <c r="T12" s="2"/>
      <c r="U12" s="2"/>
      <c r="V12" s="2"/>
      <c r="W12" s="2"/>
      <c r="X12" s="2"/>
      <c r="Y12" s="2"/>
      <c r="Z12" s="2"/>
    </row>
    <row r="13" spans="1:61" ht="14.25" thickBot="1">
      <c r="A13" s="94" t="s">
        <v>14</v>
      </c>
      <c r="B13" s="95"/>
      <c r="C13" s="95"/>
      <c r="D13" s="95"/>
      <c r="E13" s="95"/>
      <c r="F13" s="95"/>
      <c r="G13" s="95"/>
      <c r="H13" s="95"/>
      <c r="I13" s="95"/>
      <c r="J13" s="95"/>
      <c r="K13" s="96"/>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387">
      <c r="A14" s="55" t="s">
        <v>15</v>
      </c>
      <c r="B14" s="70" t="s">
        <v>56</v>
      </c>
      <c r="C14" s="47" t="s">
        <v>31</v>
      </c>
      <c r="D14" s="16" t="s">
        <v>22</v>
      </c>
      <c r="E14" s="56">
        <v>1800</v>
      </c>
      <c r="F14" s="85"/>
      <c r="G14" s="57">
        <f>E14*F14</f>
        <v>0</v>
      </c>
      <c r="H14" s="58"/>
      <c r="I14" s="57">
        <f>ROUND(G14*H14/100+G14,2)</f>
        <v>0</v>
      </c>
      <c r="J14" s="59"/>
      <c r="K14" s="60"/>
      <c r="L14" s="2"/>
      <c r="M14" s="2">
        <v>4.35</v>
      </c>
      <c r="N14" s="2">
        <v>3.4</v>
      </c>
      <c r="O14" s="2">
        <f>ROUND(M14*N14/100+M14,2)</f>
        <v>4.5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327" thickBot="1">
      <c r="A15" s="61" t="s">
        <v>16</v>
      </c>
      <c r="B15" s="71" t="s">
        <v>57</v>
      </c>
      <c r="C15" s="50" t="s">
        <v>31</v>
      </c>
      <c r="D15" s="40" t="s">
        <v>22</v>
      </c>
      <c r="E15" s="37">
        <v>1600</v>
      </c>
      <c r="F15" s="84"/>
      <c r="G15" s="62">
        <f>E15*F15</f>
        <v>0</v>
      </c>
      <c r="H15" s="63"/>
      <c r="I15" s="62">
        <f>ROUND(G15*H15/100+G15,2)</f>
        <v>0</v>
      </c>
      <c r="J15" s="64"/>
      <c r="K15" s="65"/>
      <c r="L15" s="2"/>
      <c r="M15" s="2">
        <v>4.35</v>
      </c>
      <c r="N15" s="2">
        <v>3.4</v>
      </c>
      <c r="O15" s="2">
        <f aca="true" t="shared" si="0" ref="O15:O20">ROUND(M15*N15/100+M15,2)</f>
        <v>4.5</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21" customHeight="1" thickBot="1">
      <c r="A16" s="108" t="s">
        <v>23</v>
      </c>
      <c r="B16" s="109"/>
      <c r="C16" s="109"/>
      <c r="D16" s="109"/>
      <c r="E16" s="109"/>
      <c r="F16" s="110"/>
      <c r="G16" s="53">
        <f>SUM(G14:G15)</f>
        <v>0</v>
      </c>
      <c r="H16" s="54" t="s">
        <v>7</v>
      </c>
      <c r="I16" s="53">
        <f>SUM(I14:I15)</f>
        <v>0</v>
      </c>
      <c r="J16" s="106"/>
      <c r="K16" s="107"/>
      <c r="L16" s="2"/>
      <c r="M16" s="2"/>
      <c r="N16" s="2"/>
      <c r="O16" s="2">
        <f t="shared" si="0"/>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26" ht="14.25" thickBot="1">
      <c r="A17" s="94" t="s">
        <v>8</v>
      </c>
      <c r="B17" s="95"/>
      <c r="C17" s="95"/>
      <c r="D17" s="95"/>
      <c r="E17" s="95"/>
      <c r="F17" s="95"/>
      <c r="G17" s="95"/>
      <c r="H17" s="95"/>
      <c r="I17" s="95"/>
      <c r="J17" s="95"/>
      <c r="K17" s="96"/>
      <c r="L17" s="2"/>
      <c r="M17" s="2"/>
      <c r="N17" s="2"/>
      <c r="O17" s="2">
        <f t="shared" si="0"/>
        <v>0</v>
      </c>
      <c r="P17" s="2"/>
      <c r="Q17" s="2"/>
      <c r="R17" s="2"/>
      <c r="S17" s="2"/>
      <c r="T17" s="2"/>
      <c r="U17" s="2"/>
      <c r="V17" s="2"/>
      <c r="W17" s="2"/>
      <c r="X17" s="2"/>
      <c r="Y17" s="2"/>
      <c r="Z17" s="2"/>
    </row>
    <row r="18" spans="1:26" ht="243" customHeight="1">
      <c r="A18" s="55">
        <v>1</v>
      </c>
      <c r="B18" s="72" t="s">
        <v>58</v>
      </c>
      <c r="C18" s="47" t="s">
        <v>32</v>
      </c>
      <c r="D18" s="16" t="s">
        <v>22</v>
      </c>
      <c r="E18" s="56">
        <v>3000</v>
      </c>
      <c r="F18" s="66"/>
      <c r="G18" s="12">
        <f>E18*F18</f>
        <v>0</v>
      </c>
      <c r="H18" s="19"/>
      <c r="I18" s="12">
        <f>ROUND(G18*H18/100+G18,2)</f>
        <v>0</v>
      </c>
      <c r="J18" s="16"/>
      <c r="K18" s="18"/>
      <c r="L18" s="2"/>
      <c r="M18" s="2">
        <v>27.4</v>
      </c>
      <c r="N18" s="2">
        <v>3.4</v>
      </c>
      <c r="O18" s="2">
        <f t="shared" si="0"/>
        <v>28.33</v>
      </c>
      <c r="P18" s="2"/>
      <c r="Q18" s="2"/>
      <c r="R18" s="2"/>
      <c r="S18" s="2"/>
      <c r="T18" s="2"/>
      <c r="U18" s="2"/>
      <c r="V18" s="2"/>
      <c r="W18" s="2"/>
      <c r="X18" s="2"/>
      <c r="Y18" s="2"/>
      <c r="Z18" s="2"/>
    </row>
    <row r="19" spans="1:26" ht="408" customHeight="1" thickBot="1">
      <c r="A19" s="61">
        <v>2</v>
      </c>
      <c r="B19" s="73" t="s">
        <v>59</v>
      </c>
      <c r="C19" s="50" t="s">
        <v>32</v>
      </c>
      <c r="D19" s="40" t="s">
        <v>22</v>
      </c>
      <c r="E19" s="37">
        <v>100</v>
      </c>
      <c r="F19" s="67"/>
      <c r="G19" s="38">
        <f>E19*F19</f>
        <v>0</v>
      </c>
      <c r="H19" s="39"/>
      <c r="I19" s="38">
        <f>ROUND(G19*H19/100+G19,2)</f>
        <v>0</v>
      </c>
      <c r="J19" s="40"/>
      <c r="K19" s="41"/>
      <c r="L19" s="2"/>
      <c r="M19" s="2">
        <v>5.5</v>
      </c>
      <c r="N19" s="2">
        <v>3.4</v>
      </c>
      <c r="O19" s="2">
        <f t="shared" si="0"/>
        <v>5.69</v>
      </c>
      <c r="P19" s="2"/>
      <c r="Q19" s="2"/>
      <c r="R19" s="2"/>
      <c r="S19" s="2"/>
      <c r="T19" s="2"/>
      <c r="U19" s="2"/>
      <c r="V19" s="2"/>
      <c r="W19" s="2"/>
      <c r="X19" s="2"/>
      <c r="Y19" s="2"/>
      <c r="Z19" s="2"/>
    </row>
    <row r="20" spans="1:26" ht="23.25" customHeight="1" thickBot="1">
      <c r="A20" s="111" t="s">
        <v>24</v>
      </c>
      <c r="B20" s="112"/>
      <c r="C20" s="112"/>
      <c r="D20" s="112"/>
      <c r="E20" s="112"/>
      <c r="F20" s="113"/>
      <c r="G20" s="28">
        <f>SUM(G18:G19)</f>
        <v>0</v>
      </c>
      <c r="H20" s="29" t="s">
        <v>7</v>
      </c>
      <c r="I20" s="28">
        <f>SUM(I18:I19)</f>
        <v>0</v>
      </c>
      <c r="J20" s="111"/>
      <c r="K20" s="113"/>
      <c r="M20" s="2"/>
      <c r="N20" s="2"/>
      <c r="O20" s="2">
        <f t="shared" si="0"/>
        <v>0</v>
      </c>
      <c r="P20" s="2"/>
      <c r="Q20" s="2"/>
      <c r="R20" s="2"/>
      <c r="S20" s="2"/>
      <c r="T20" s="2"/>
      <c r="U20" s="2"/>
      <c r="V20" s="2"/>
      <c r="W20" s="2"/>
      <c r="X20" s="2"/>
      <c r="Y20" s="2"/>
      <c r="Z20" s="2"/>
    </row>
    <row r="21" spans="1:26" ht="17.25" customHeight="1" thickBot="1">
      <c r="A21" s="91" t="s">
        <v>33</v>
      </c>
      <c r="B21" s="92"/>
      <c r="C21" s="92"/>
      <c r="D21" s="92"/>
      <c r="E21" s="92"/>
      <c r="F21" s="92"/>
      <c r="G21" s="92"/>
      <c r="H21" s="92"/>
      <c r="I21" s="92"/>
      <c r="J21" s="92"/>
      <c r="K21" s="93"/>
      <c r="L21" s="2"/>
      <c r="M21" s="2"/>
      <c r="N21" s="2"/>
      <c r="O21" s="2"/>
      <c r="P21" s="2"/>
      <c r="Q21" s="2"/>
      <c r="R21" s="2"/>
      <c r="S21" s="2"/>
      <c r="T21" s="2"/>
      <c r="U21" s="2"/>
      <c r="V21" s="2"/>
      <c r="W21" s="2"/>
      <c r="X21" s="2"/>
      <c r="Y21" s="2"/>
      <c r="Z21" s="2"/>
    </row>
    <row r="22" spans="1:26" ht="120" customHeight="1">
      <c r="A22" s="14" t="s">
        <v>15</v>
      </c>
      <c r="B22" s="78" t="s">
        <v>34</v>
      </c>
      <c r="C22" s="42" t="s">
        <v>41</v>
      </c>
      <c r="D22" s="15" t="s">
        <v>48</v>
      </c>
      <c r="E22" s="88">
        <v>1400</v>
      </c>
      <c r="F22" s="79"/>
      <c r="G22" s="12">
        <f aca="true" t="shared" si="1" ref="G22:G28">E22*F22</f>
        <v>0</v>
      </c>
      <c r="H22" s="19"/>
      <c r="I22" s="12">
        <f aca="true" t="shared" si="2" ref="I22:I28">ROUND(G22*H22/100+G22,2)</f>
        <v>0</v>
      </c>
      <c r="J22" s="16"/>
      <c r="K22" s="18"/>
      <c r="L22" s="2"/>
      <c r="M22" s="2"/>
      <c r="N22" s="2"/>
      <c r="O22" s="2"/>
      <c r="P22" s="2"/>
      <c r="Q22" s="2"/>
      <c r="R22" s="2"/>
      <c r="S22" s="2"/>
      <c r="T22" s="2"/>
      <c r="U22" s="2"/>
      <c r="V22" s="2"/>
      <c r="W22" s="2"/>
      <c r="X22" s="2"/>
      <c r="Y22" s="2"/>
      <c r="Z22" s="2"/>
    </row>
    <row r="23" spans="1:26" ht="92.25" customHeight="1">
      <c r="A23" s="17" t="s">
        <v>16</v>
      </c>
      <c r="B23" s="75" t="s">
        <v>35</v>
      </c>
      <c r="C23" s="45" t="s">
        <v>42</v>
      </c>
      <c r="D23" s="9" t="s">
        <v>48</v>
      </c>
      <c r="E23" s="89">
        <v>32000</v>
      </c>
      <c r="F23" s="76"/>
      <c r="G23" s="10">
        <f t="shared" si="1"/>
        <v>0</v>
      </c>
      <c r="H23" s="20"/>
      <c r="I23" s="10">
        <f t="shared" si="2"/>
        <v>0</v>
      </c>
      <c r="J23" s="11"/>
      <c r="K23" s="7"/>
      <c r="L23" s="2"/>
      <c r="M23" s="2"/>
      <c r="N23" s="2"/>
      <c r="O23" s="2"/>
      <c r="P23" s="2"/>
      <c r="Q23" s="2"/>
      <c r="R23" s="2"/>
      <c r="S23" s="2"/>
      <c r="T23" s="2"/>
      <c r="U23" s="2"/>
      <c r="V23" s="2"/>
      <c r="W23" s="2"/>
      <c r="X23" s="2"/>
      <c r="Y23" s="2"/>
      <c r="Z23" s="2"/>
    </row>
    <row r="24" spans="1:26" ht="180" customHeight="1">
      <c r="A24" s="17" t="s">
        <v>17</v>
      </c>
      <c r="B24" s="77" t="s">
        <v>36</v>
      </c>
      <c r="C24" s="45" t="s">
        <v>43</v>
      </c>
      <c r="D24" s="9" t="s">
        <v>48</v>
      </c>
      <c r="E24" s="89">
        <v>2200</v>
      </c>
      <c r="F24" s="76"/>
      <c r="G24" s="10">
        <f t="shared" si="1"/>
        <v>0</v>
      </c>
      <c r="H24" s="20"/>
      <c r="I24" s="10">
        <f t="shared" si="2"/>
        <v>0</v>
      </c>
      <c r="J24" s="11"/>
      <c r="K24" s="7"/>
      <c r="L24" s="2"/>
      <c r="M24" s="2"/>
      <c r="N24" s="2"/>
      <c r="O24" s="2"/>
      <c r="P24" s="2"/>
      <c r="Q24" s="2"/>
      <c r="R24" s="2"/>
      <c r="S24" s="2"/>
      <c r="T24" s="2"/>
      <c r="U24" s="2"/>
      <c r="V24" s="2"/>
      <c r="W24" s="2"/>
      <c r="X24" s="2"/>
      <c r="Y24" s="2"/>
      <c r="Z24" s="2"/>
    </row>
    <row r="25" spans="1:26" ht="72" customHeight="1">
      <c r="A25" s="17" t="s">
        <v>18</v>
      </c>
      <c r="B25" s="77" t="s">
        <v>37</v>
      </c>
      <c r="C25" s="45" t="s">
        <v>44</v>
      </c>
      <c r="D25" s="9" t="s">
        <v>48</v>
      </c>
      <c r="E25" s="89">
        <v>1000</v>
      </c>
      <c r="F25" s="76"/>
      <c r="G25" s="10">
        <f t="shared" si="1"/>
        <v>0</v>
      </c>
      <c r="H25" s="20"/>
      <c r="I25" s="10">
        <f t="shared" si="2"/>
        <v>0</v>
      </c>
      <c r="J25" s="11"/>
      <c r="K25" s="7"/>
      <c r="L25" s="2"/>
      <c r="M25" s="2"/>
      <c r="N25" s="2"/>
      <c r="O25" s="2"/>
      <c r="P25" s="2"/>
      <c r="Q25" s="2"/>
      <c r="R25" s="2"/>
      <c r="S25" s="2"/>
      <c r="T25" s="2"/>
      <c r="U25" s="2"/>
      <c r="V25" s="2"/>
      <c r="W25" s="2"/>
      <c r="X25" s="2"/>
      <c r="Y25" s="2"/>
      <c r="Z25" s="2"/>
    </row>
    <row r="26" spans="1:26" ht="86.25" customHeight="1">
      <c r="A26" s="17">
        <v>5</v>
      </c>
      <c r="B26" s="77" t="s">
        <v>38</v>
      </c>
      <c r="C26" s="45" t="s">
        <v>45</v>
      </c>
      <c r="D26" s="9" t="s">
        <v>48</v>
      </c>
      <c r="E26" s="89">
        <v>500</v>
      </c>
      <c r="F26" s="76"/>
      <c r="G26" s="10">
        <f t="shared" si="1"/>
        <v>0</v>
      </c>
      <c r="H26" s="20"/>
      <c r="I26" s="10">
        <f t="shared" si="2"/>
        <v>0</v>
      </c>
      <c r="J26" s="11"/>
      <c r="K26" s="7"/>
      <c r="L26" s="2"/>
      <c r="M26" s="2"/>
      <c r="N26" s="2"/>
      <c r="O26" s="2"/>
      <c r="P26" s="2"/>
      <c r="Q26" s="2"/>
      <c r="R26" s="2"/>
      <c r="S26" s="2"/>
      <c r="T26" s="2"/>
      <c r="U26" s="2"/>
      <c r="V26" s="2"/>
      <c r="W26" s="2"/>
      <c r="X26" s="2"/>
      <c r="Y26" s="2"/>
      <c r="Z26" s="2"/>
    </row>
    <row r="27" spans="1:26" ht="162" customHeight="1">
      <c r="A27" s="17">
        <v>6</v>
      </c>
      <c r="B27" s="77" t="s">
        <v>39</v>
      </c>
      <c r="C27" s="45" t="s">
        <v>46</v>
      </c>
      <c r="D27" s="9" t="s">
        <v>48</v>
      </c>
      <c r="E27" s="89">
        <v>1000</v>
      </c>
      <c r="F27" s="76"/>
      <c r="G27" s="10">
        <f t="shared" si="1"/>
        <v>0</v>
      </c>
      <c r="H27" s="20"/>
      <c r="I27" s="10">
        <f t="shared" si="2"/>
        <v>0</v>
      </c>
      <c r="J27" s="11"/>
      <c r="K27" s="7"/>
      <c r="L27" s="2"/>
      <c r="M27" s="2"/>
      <c r="N27" s="2"/>
      <c r="O27" s="2"/>
      <c r="P27" s="2"/>
      <c r="Q27" s="2"/>
      <c r="R27" s="2"/>
      <c r="S27" s="2"/>
      <c r="T27" s="2"/>
      <c r="U27" s="2"/>
      <c r="V27" s="2"/>
      <c r="W27" s="2"/>
      <c r="X27" s="2"/>
      <c r="Y27" s="2"/>
      <c r="Z27" s="2"/>
    </row>
    <row r="28" spans="1:26" ht="73.5" customHeight="1" thickBot="1">
      <c r="A28" s="34">
        <v>7</v>
      </c>
      <c r="B28" s="80" t="s">
        <v>40</v>
      </c>
      <c r="C28" s="43" t="s">
        <v>47</v>
      </c>
      <c r="D28" s="36" t="s">
        <v>48</v>
      </c>
      <c r="E28" s="90">
        <v>180</v>
      </c>
      <c r="F28" s="81"/>
      <c r="G28" s="38">
        <f t="shared" si="1"/>
        <v>0</v>
      </c>
      <c r="H28" s="39"/>
      <c r="I28" s="38">
        <f t="shared" si="2"/>
        <v>0</v>
      </c>
      <c r="J28" s="40"/>
      <c r="K28" s="41"/>
      <c r="L28" s="2"/>
      <c r="M28" s="2"/>
      <c r="N28" s="2"/>
      <c r="O28" s="2"/>
      <c r="P28" s="2"/>
      <c r="Q28" s="2"/>
      <c r="R28" s="2"/>
      <c r="S28" s="2"/>
      <c r="T28" s="2"/>
      <c r="U28" s="2"/>
      <c r="V28" s="2"/>
      <c r="W28" s="2"/>
      <c r="X28" s="2"/>
      <c r="Y28" s="2"/>
      <c r="Z28" s="2"/>
    </row>
    <row r="29" spans="1:26" ht="18" customHeight="1" thickBot="1">
      <c r="A29" s="111" t="s">
        <v>49</v>
      </c>
      <c r="B29" s="112"/>
      <c r="C29" s="112"/>
      <c r="D29" s="112"/>
      <c r="E29" s="112"/>
      <c r="F29" s="113"/>
      <c r="G29" s="82">
        <f>SUM(G22:G28)</f>
        <v>0</v>
      </c>
      <c r="H29" s="83" t="s">
        <v>7</v>
      </c>
      <c r="I29" s="82">
        <f>SUM(I22:I28)</f>
        <v>0</v>
      </c>
      <c r="J29" s="114"/>
      <c r="K29" s="115"/>
      <c r="L29" s="2"/>
      <c r="M29" s="2"/>
      <c r="N29" s="2"/>
      <c r="O29" s="2"/>
      <c r="P29" s="2"/>
      <c r="Q29" s="2"/>
      <c r="R29" s="2"/>
      <c r="S29" s="2"/>
      <c r="T29" s="2"/>
      <c r="U29" s="2"/>
      <c r="V29" s="2"/>
      <c r="W29" s="2"/>
      <c r="X29" s="2"/>
      <c r="Y29" s="2"/>
      <c r="Z29" s="2"/>
    </row>
    <row r="33" spans="6:10" ht="13.5">
      <c r="F33" s="116" t="s">
        <v>50</v>
      </c>
      <c r="G33" s="117"/>
      <c r="H33" s="117"/>
      <c r="I33" s="117"/>
      <c r="J33" s="117"/>
    </row>
    <row r="34" spans="6:10" ht="13.5">
      <c r="F34" s="117"/>
      <c r="G34" s="117"/>
      <c r="H34" s="117"/>
      <c r="I34" s="117"/>
      <c r="J34" s="117"/>
    </row>
  </sheetData>
  <sheetProtection/>
  <mergeCells count="17">
    <mergeCell ref="F33:J34"/>
    <mergeCell ref="A21:K21"/>
    <mergeCell ref="A20:F20"/>
    <mergeCell ref="J20:K20"/>
    <mergeCell ref="A17:K17"/>
    <mergeCell ref="J16:K16"/>
    <mergeCell ref="J12:K12"/>
    <mergeCell ref="A16:F16"/>
    <mergeCell ref="A13:K13"/>
    <mergeCell ref="A29:F29"/>
    <mergeCell ref="J29:K29"/>
    <mergeCell ref="A3:K3"/>
    <mergeCell ref="A9:K9"/>
    <mergeCell ref="A12:F12"/>
    <mergeCell ref="A1:K1"/>
    <mergeCell ref="A8:F8"/>
    <mergeCell ref="J8:K8"/>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2022-11-02T16:14:43Z</cp:lastPrinted>
  <dcterms:created xsi:type="dcterms:W3CDTF">2015-07-09T11:59:56Z</dcterms:created>
  <dcterms:modified xsi:type="dcterms:W3CDTF">2022-11-02T16:14:46Z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Confidential Unprotected</vt:lpwstr>
  </property>
</Properties>
</file>