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<sst xmlns="http://schemas.openxmlformats.org/spreadsheetml/2006/main" count="158" uniqueCount="98">
  <si>
    <t>Lp</t>
  </si>
  <si>
    <t>Nazwa artykułu</t>
  </si>
  <si>
    <t>jednostka</t>
  </si>
  <si>
    <t>wartość brutto</t>
  </si>
  <si>
    <t>producent</t>
  </si>
  <si>
    <t xml:space="preserve"> </t>
  </si>
  <si>
    <t>ilość</t>
  </si>
  <si>
    <t>Vat %</t>
  </si>
  <si>
    <t>szt</t>
  </si>
  <si>
    <t xml:space="preserve">op.               </t>
  </si>
  <si>
    <t>wartość netto</t>
  </si>
  <si>
    <t>Elektroda do EKG ze stałym żelem, pienkowa, jednorazowego użytku, styk na bazie Ag/Agcl, z zatrzaskiem,owalny kształt ułatwiający naklejanie, dla noworodków</t>
  </si>
  <si>
    <t xml:space="preserve">Akcesoria do ssaków                    </t>
  </si>
  <si>
    <t>szt.</t>
  </si>
  <si>
    <t>op.</t>
  </si>
  <si>
    <t>Pakiet nr 6</t>
  </si>
  <si>
    <t>Vat</t>
  </si>
  <si>
    <t>Pakiet nr 7</t>
  </si>
  <si>
    <t xml:space="preserve">Pasta do ścierania naskórka EVERY 160 g </t>
  </si>
  <si>
    <t>Dren do tlenu (przedłużacz) 2 m</t>
  </si>
  <si>
    <t>Wkłady do ssaka</t>
  </si>
  <si>
    <t>Pakiet 9</t>
  </si>
  <si>
    <t>Poz. 7-9 Zamawiający wymaga aby papier krepowany posiadał gramaturę min. 60 g/m2. Potwierdzenie gramatury papieru oraz parametrów wytrzymałościowych  zgodnych z normą PN EN 868 wydane przez producenta a nie dystrybutora.</t>
  </si>
  <si>
    <t>Wkłady do ssaka Basic 30 Firmy Medela 1- litrowe z proszkiem żelującym</t>
  </si>
  <si>
    <t>Wkłady do ssaka Basic 30 Firmy Medela 2- litrowe, z proszkiem żelującym</t>
  </si>
  <si>
    <t>Maska chirurgiczna z gumką i osłoną na oczy</t>
  </si>
  <si>
    <t>Łyżki do laryngoskopu</t>
  </si>
  <si>
    <t xml:space="preserve"> Jednorazowa łyżka do laryngoskopu ze światłowodem, tzw ''Zielona linia"</t>
  </si>
  <si>
    <t>Wkłady do ssaka BOSCAROL 1-litrowe</t>
  </si>
  <si>
    <t>Papier do EKG Askard B5</t>
  </si>
  <si>
    <t>Papier do USG Mitsubishi K-61 B</t>
  </si>
  <si>
    <t>Papier do KTG, HPM 1350/51A, 150 x 100, op. = 10 szt.</t>
  </si>
  <si>
    <t>Pakiet 8</t>
  </si>
  <si>
    <t xml:space="preserve">Łącznik do ssaka Basic 30   </t>
  </si>
  <si>
    <t>Pojemnik na zużyte ostrza chirurgiczne z wbudowanym automatycznym ściągaczem ostrzy, eliminującym przypadkowe zakłucie, z możliwością zamocowania do ściany lub blatu, kolor żółto-czerwony</t>
  </si>
  <si>
    <t>Mankiet ciśnieniowy do kardiomonitora dla noworodków, Rozmiar NN3-20 szt, Rozmiar NN4 - 20 szt</t>
  </si>
  <si>
    <t>Prześcieradło jednorazowe 80x200 z gumką</t>
  </si>
  <si>
    <t>Kaczka jednorazowa</t>
  </si>
  <si>
    <t>Papier termiczny w rolkach szer. 5,5 cm do drukarki EKG kardiomonitora</t>
  </si>
  <si>
    <t>Filtry do ssaka Boscarol</t>
  </si>
  <si>
    <t>Wkłady do ssaka Victoria Thorax 2-litrowe</t>
  </si>
  <si>
    <t xml:space="preserve">Łyżka prosta dla noworodków - </t>
  </si>
  <si>
    <t xml:space="preserve">Łyżka krzywa pediatryczna - </t>
  </si>
  <si>
    <t xml:space="preserve">Łyżka krzywa dla dorosłych </t>
  </si>
  <si>
    <t>Papier krepowany biały 50 x 50, op. = 1000 szt</t>
  </si>
  <si>
    <t>Papier krepowany zielony 120 x 120, op. = 125 szt.</t>
  </si>
  <si>
    <t>Papier krepowany biały 120 x 120, op. = 125 szt.</t>
  </si>
  <si>
    <t>Test do pary ( Taśma ), 19 mm, a 50 mb</t>
  </si>
  <si>
    <t>Taśma do klejenia bez testu, 19 mm, a 50mb</t>
  </si>
  <si>
    <t>Poz. 5 . Zamawiający wymaga aby test biologiczny posiadał 100% odczyt  biologiczny po 24 godz.</t>
  </si>
  <si>
    <t xml:space="preserve">  Zamawiający wymaga aby wskaźniki wieloparametrowe posiadały  oznaczenia normy i klasy wskaźnika na każdym pasku</t>
  </si>
  <si>
    <t>Pojemnik na zużyty sprzęt medyczny: 0,70 l.</t>
  </si>
  <si>
    <t>Pojemniki niesterylne na kał z łopatką ,30 ml./a 50</t>
  </si>
  <si>
    <t>Probówka OWA z korkiem okrągłodennym, 10 ml.                Śr. 16 x 100, a 200 szt.</t>
  </si>
  <si>
    <t>Mikrokuwety do oznaczania glukozy do aparatu Hemocue (noworodki), a 100 szt</t>
  </si>
  <si>
    <t>Worek do dobowej zbiórki moczu, 2 l., niejałowy</t>
  </si>
  <si>
    <t>Łopatka do języka drawniana, a 100 szt.</t>
  </si>
  <si>
    <t>Golarka medyczna, a 50 szt.</t>
  </si>
  <si>
    <t>Fartuch  foliowy, a 100 szt.</t>
  </si>
  <si>
    <t>Test biologiczny do inkubatora                             opakowanie =100 szt.</t>
  </si>
  <si>
    <t>" 30 cm x 200m</t>
  </si>
  <si>
    <t>" 25 cm x 200 m</t>
  </si>
  <si>
    <t>" 20 cmx 200 m</t>
  </si>
  <si>
    <t>" 15 cmx 200 m</t>
  </si>
  <si>
    <t>" 12 cmx 200 m</t>
  </si>
  <si>
    <t>Rękawy papierowo - foliowe 10 cm x 200 m</t>
  </si>
  <si>
    <t>Rękaw PP-foliowy o gramaturze 90g/m do pakowania bardzo cięzkich narządzi 32 cm x 70 m</t>
  </si>
  <si>
    <t>Zintegrowany  test chemiczny kl. 5 z ruchomą substancją  wskaźnikową do pary wodnej, op. = 100 szt.</t>
  </si>
  <si>
    <t>Wapno sodowane MEDISORB, op. 5 L</t>
  </si>
  <si>
    <t xml:space="preserve"> Jednorazowe obwody oddechowe Limbo</t>
  </si>
  <si>
    <t>Kapturki do termometru do ucha  Termo Scan a 40 szt</t>
  </si>
  <si>
    <t>Jednorazowe miski nerkowate</t>
  </si>
  <si>
    <t>żel do defibrylatora, op. 0,5 l</t>
  </si>
  <si>
    <t>Żel do EEG 0,5l.</t>
  </si>
  <si>
    <t>Dren łączący zbiornik przelewowy bo ssaka Basik 30 Firmy Medela</t>
  </si>
  <si>
    <t>Pokrywa do wkładów jednorazowych do ssaka Basik 30 Medela</t>
  </si>
  <si>
    <r>
      <t xml:space="preserve">             </t>
    </r>
    <r>
      <rPr>
        <b/>
        <sz val="10"/>
        <rFont val="Arial"/>
        <family val="2"/>
      </rPr>
      <t>Etykiety do metkownicy</t>
    </r>
  </si>
  <si>
    <t>Pakiet nr 10</t>
  </si>
  <si>
    <t>cena jedn. Netto</t>
  </si>
  <si>
    <t>cena jedn. Brutto</t>
  </si>
  <si>
    <t>Etykiety samoprzylepne do metkownicy BLITZ model T 222, podwójnie klejone ze wskaźnikiem sterylizacji parą wodną. Kompatybilne z metkownicą trzyrzędową rolka 500 et.</t>
  </si>
  <si>
    <t>op</t>
  </si>
  <si>
    <t>Tusz do metkownicy Blitz model T 222( wałek barwiący blitz</t>
  </si>
  <si>
    <t>Czyścik do diatermii DIA 001</t>
  </si>
  <si>
    <t>Monopolarna 1x użytku szpatuła prosta dł. 80 mm do jednorazowych pencili kompatybilnych z aparatem Valleylab op =5 szt.</t>
  </si>
  <si>
    <t>Żel do USG, 0,5 I</t>
  </si>
  <si>
    <t>Żel do EKG, 0,5 l</t>
  </si>
  <si>
    <t>Pakiet nr 8</t>
  </si>
  <si>
    <t>Producent</t>
  </si>
  <si>
    <t>KOD</t>
  </si>
  <si>
    <t>jedn.</t>
  </si>
  <si>
    <t>Specjalistyczna szczotka o dł. 20 cm do czyszczenia osprzętu otropedycznego, z uchwytem z tworzywa sztucznego oraz nylonowym włosiem osadzonym na dwóch końcach rączki - jedna końcówka szpiczasta o śr. 8 mm, druga okrągła o śr. 45 mm</t>
  </si>
  <si>
    <t>Szczotka o dł. 18 cm do mycia narzędzi z poręcznym uchwytem wykonanym z tworzywa sztucznego oraz dwustronną główką z włosiem nylonowym</t>
  </si>
  <si>
    <t>Szczotka do mycia rurek tracheotomijnych - włosie nylonowe -  93 mm dł. włosie nylonowe śr. 1,27 cm</t>
  </si>
  <si>
    <t xml:space="preserve">Szczotka o dł. 30,5 cm do oczyszczania kanałów roboczych narzędzi (w tym laparoskopów) wykonana ze skręconego drutu ze stali nierdzewnej oraz nylonowego włosia o średnicy 5 mm. </t>
  </si>
  <si>
    <t>Duża szczotka o dł. 22 cm do mycia narzędzi, z krótkim  nylonowym włosiem o powierzchni 77 mm x 15 mm</t>
  </si>
  <si>
    <t>Pakiet nr 2  Szczotki do narzędzi</t>
  </si>
  <si>
    <t>Suma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</si>
</sst>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 wrapText="1"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wrapText="1"/>
    </xf>
    <xf numFmtId="9" fontId="0" fillId="0" borderId="11" xfId="0" applyNumberFormat="1" applyBorder="1" applyAlignment="1">
      <alignment/>
    </xf>
    <xf numFmtId="9" fontId="0" fillId="0" borderId="18" xfId="0" applyNumberFormat="1" applyBorder="1" applyAlignment="1">
      <alignment/>
    </xf>
    <xf numFmtId="164" fontId="0" fillId="0" borderId="16" xfId="0" applyNumberFormat="1" applyBorder="1" applyAlignment="1">
      <alignment/>
    </xf>
    <xf numFmtId="9" fontId="0" fillId="0" borderId="19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0" xfId="51" applyFont="1" applyFill="1" applyBorder="1" applyAlignment="1" applyProtection="1">
      <alignment horizontal="left" vertical="center" wrapText="1"/>
      <protection hidden="1"/>
    </xf>
    <xf numFmtId="0" fontId="6" fillId="0" borderId="18" xfId="0" applyFont="1" applyFill="1" applyBorder="1" applyAlignment="1">
      <alignment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6" fillId="0" borderId="18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10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M_PRZETARG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3.8515625" style="39" bestFit="1" customWidth="1"/>
    <col min="2" max="2" width="44.00390625" style="39" customWidth="1"/>
    <col min="3" max="3" width="6.140625" style="39" customWidth="1"/>
    <col min="4" max="4" width="6.421875" style="39" bestFit="1" customWidth="1"/>
    <col min="5" max="5" width="10.140625" style="46" customWidth="1"/>
    <col min="6" max="6" width="8.8515625" style="44" customWidth="1"/>
    <col min="7" max="7" width="11.28125" style="41" customWidth="1"/>
    <col min="8" max="8" width="13.7109375" style="39" customWidth="1"/>
    <col min="9" max="9" width="14.00390625" style="39" customWidth="1"/>
    <col min="10" max="10" width="8.7109375" style="40" customWidth="1"/>
    <col min="11" max="11" width="14.28125" style="39" customWidth="1"/>
    <col min="12" max="12" width="57.8515625" style="39" bestFit="1" customWidth="1"/>
    <col min="13" max="14" width="9.140625" style="39" customWidth="1"/>
  </cols>
  <sheetData>
    <row r="1" spans="1:9" ht="15">
      <c r="A1" s="42"/>
      <c r="B1" s="43" t="s">
        <v>96</v>
      </c>
      <c r="E1" s="45"/>
      <c r="H1" s="42"/>
      <c r="I1" s="71"/>
    </row>
    <row r="2" spans="1:14" s="5" customFormat="1" ht="43.5" customHeight="1">
      <c r="A2" s="64" t="s">
        <v>0</v>
      </c>
      <c r="B2" s="64" t="s">
        <v>1</v>
      </c>
      <c r="C2" s="69" t="s">
        <v>90</v>
      </c>
      <c r="D2" s="64" t="s">
        <v>6</v>
      </c>
      <c r="E2" s="65" t="s">
        <v>78</v>
      </c>
      <c r="F2" s="66" t="s">
        <v>16</v>
      </c>
      <c r="G2" s="67" t="s">
        <v>79</v>
      </c>
      <c r="H2" s="67" t="s">
        <v>10</v>
      </c>
      <c r="I2" s="67" t="s">
        <v>3</v>
      </c>
      <c r="J2" s="68" t="s">
        <v>89</v>
      </c>
      <c r="K2" s="69" t="s">
        <v>88</v>
      </c>
      <c r="L2" s="42"/>
      <c r="M2" s="42"/>
      <c r="N2" s="42"/>
    </row>
    <row r="3" spans="1:12" ht="96" customHeight="1">
      <c r="A3" s="57">
        <v>1</v>
      </c>
      <c r="B3" s="58" t="s">
        <v>91</v>
      </c>
      <c r="C3" s="59" t="s">
        <v>13</v>
      </c>
      <c r="D3" s="59">
        <v>2</v>
      </c>
      <c r="E3" s="60"/>
      <c r="F3" s="61"/>
      <c r="G3" s="62"/>
      <c r="H3" s="62"/>
      <c r="I3" s="62"/>
      <c r="J3" s="63"/>
      <c r="K3" s="59"/>
      <c r="L3" s="43"/>
    </row>
    <row r="4" spans="1:12" ht="71.25" customHeight="1">
      <c r="A4" s="53">
        <v>2</v>
      </c>
      <c r="B4" s="47" t="s">
        <v>92</v>
      </c>
      <c r="C4" s="48" t="s">
        <v>13</v>
      </c>
      <c r="D4" s="48">
        <v>10</v>
      </c>
      <c r="E4" s="49"/>
      <c r="F4" s="50"/>
      <c r="G4" s="51"/>
      <c r="H4" s="51"/>
      <c r="I4" s="51"/>
      <c r="J4" s="52"/>
      <c r="K4" s="48"/>
      <c r="L4" s="43"/>
    </row>
    <row r="5" spans="1:12" ht="50.25" customHeight="1">
      <c r="A5" s="53">
        <v>3</v>
      </c>
      <c r="B5" s="47" t="s">
        <v>95</v>
      </c>
      <c r="C5" s="48" t="s">
        <v>13</v>
      </c>
      <c r="D5" s="48">
        <v>10</v>
      </c>
      <c r="E5" s="49"/>
      <c r="F5" s="50"/>
      <c r="G5" s="51"/>
      <c r="H5" s="51"/>
      <c r="I5" s="51"/>
      <c r="J5" s="52"/>
      <c r="K5" s="48"/>
      <c r="L5" s="43"/>
    </row>
    <row r="6" spans="1:12" ht="42.75" customHeight="1">
      <c r="A6" s="53">
        <v>4</v>
      </c>
      <c r="B6" s="47" t="s">
        <v>93</v>
      </c>
      <c r="C6" s="48" t="s">
        <v>13</v>
      </c>
      <c r="D6" s="48">
        <v>3</v>
      </c>
      <c r="E6" s="49"/>
      <c r="F6" s="50"/>
      <c r="G6" s="51"/>
      <c r="H6" s="51"/>
      <c r="I6" s="51"/>
      <c r="J6" s="52"/>
      <c r="K6" s="48"/>
      <c r="L6" s="43"/>
    </row>
    <row r="7" spans="1:11" ht="105.75" customHeight="1">
      <c r="A7" s="53">
        <v>5</v>
      </c>
      <c r="B7" s="56" t="s">
        <v>94</v>
      </c>
      <c r="C7" s="48" t="s">
        <v>13</v>
      </c>
      <c r="D7" s="48">
        <v>2</v>
      </c>
      <c r="E7" s="49"/>
      <c r="F7" s="50"/>
      <c r="G7" s="51"/>
      <c r="H7" s="51"/>
      <c r="I7" s="51"/>
      <c r="J7" s="54"/>
      <c r="K7" s="47"/>
    </row>
    <row r="8" spans="1:11" ht="25.5" customHeight="1">
      <c r="A8" s="76"/>
      <c r="B8" s="77"/>
      <c r="C8" s="77"/>
      <c r="D8" s="77"/>
      <c r="E8" s="78"/>
      <c r="F8" s="79"/>
      <c r="G8" s="80" t="s">
        <v>97</v>
      </c>
      <c r="H8" s="70"/>
      <c r="I8" s="70"/>
      <c r="J8" s="55"/>
      <c r="K8" s="47"/>
    </row>
    <row r="10" spans="1:11" ht="15">
      <c r="A10"/>
      <c r="B10"/>
      <c r="C10"/>
      <c r="D10"/>
      <c r="E10"/>
      <c r="F10"/>
      <c r="G10"/>
      <c r="H10"/>
      <c r="I10"/>
      <c r="J10"/>
      <c r="K10"/>
    </row>
    <row r="11" spans="1:11" ht="29.25" customHeight="1">
      <c r="A11"/>
      <c r="B11"/>
      <c r="C11"/>
      <c r="D11"/>
      <c r="E11"/>
      <c r="F11"/>
      <c r="G11"/>
      <c r="H11"/>
      <c r="I11"/>
      <c r="J11"/>
      <c r="K11"/>
    </row>
  </sheetData>
  <sheetProtection/>
  <printOptions/>
  <pageMargins left="0.35433070866141736" right="0.35433070866141736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61"/>
  <sheetViews>
    <sheetView zoomScalePageLayoutView="0" workbookViewId="0" topLeftCell="A1">
      <selection activeCell="K128" sqref="K128"/>
    </sheetView>
  </sheetViews>
  <sheetFormatPr defaultColWidth="9.140625" defaultRowHeight="12.75"/>
  <cols>
    <col min="2" max="2" width="45.140625" style="0" customWidth="1"/>
    <col min="3" max="3" width="8.8515625" style="0" customWidth="1"/>
    <col min="8" max="9" width="12.140625" style="0" bestFit="1" customWidth="1"/>
  </cols>
  <sheetData>
    <row r="4" spans="2:9" ht="12.75">
      <c r="B4" s="11" t="s">
        <v>65</v>
      </c>
      <c r="C4" t="s">
        <v>13</v>
      </c>
      <c r="D4">
        <v>35</v>
      </c>
      <c r="E4">
        <v>45</v>
      </c>
      <c r="F4" s="12">
        <v>0.08</v>
      </c>
      <c r="G4">
        <f aca="true" t="shared" si="0" ref="G4:G13">E4*0.08+E4</f>
        <v>48.6</v>
      </c>
      <c r="H4">
        <f aca="true" t="shared" si="1" ref="H4:H13">D4*E4</f>
        <v>1575</v>
      </c>
      <c r="I4" s="7">
        <f aca="true" t="shared" si="2" ref="I4:I13">D4*G4</f>
        <v>1701</v>
      </c>
    </row>
    <row r="5" spans="2:9" ht="12.75">
      <c r="B5" s="11" t="s">
        <v>64</v>
      </c>
      <c r="C5" t="s">
        <v>13</v>
      </c>
      <c r="D5">
        <v>35</v>
      </c>
      <c r="E5">
        <v>50</v>
      </c>
      <c r="F5" s="12">
        <v>0.08</v>
      </c>
      <c r="G5">
        <f t="shared" si="0"/>
        <v>54</v>
      </c>
      <c r="H5">
        <f t="shared" si="1"/>
        <v>1750</v>
      </c>
      <c r="I5" s="7">
        <f t="shared" si="2"/>
        <v>1890</v>
      </c>
    </row>
    <row r="6" spans="2:9" ht="12.75">
      <c r="B6" s="11" t="s">
        <v>63</v>
      </c>
      <c r="C6" t="s">
        <v>13</v>
      </c>
      <c r="D6">
        <v>35</v>
      </c>
      <c r="E6">
        <v>65</v>
      </c>
      <c r="F6" s="12">
        <v>0.08</v>
      </c>
      <c r="G6">
        <f t="shared" si="0"/>
        <v>70.2</v>
      </c>
      <c r="H6">
        <f t="shared" si="1"/>
        <v>2275</v>
      </c>
      <c r="I6" s="7">
        <f t="shared" si="2"/>
        <v>2457</v>
      </c>
    </row>
    <row r="7" spans="2:9" ht="12.75">
      <c r="B7" s="11" t="s">
        <v>62</v>
      </c>
      <c r="C7" t="s">
        <v>13</v>
      </c>
      <c r="D7">
        <v>35</v>
      </c>
      <c r="E7">
        <v>85</v>
      </c>
      <c r="F7" s="12">
        <v>0.08</v>
      </c>
      <c r="G7">
        <f t="shared" si="0"/>
        <v>91.8</v>
      </c>
      <c r="H7">
        <f t="shared" si="1"/>
        <v>2975</v>
      </c>
      <c r="I7" s="7">
        <f t="shared" si="2"/>
        <v>3213</v>
      </c>
    </row>
    <row r="8" spans="2:9" ht="12.75">
      <c r="B8" s="11" t="s">
        <v>61</v>
      </c>
      <c r="C8" t="s">
        <v>13</v>
      </c>
      <c r="D8">
        <v>15</v>
      </c>
      <c r="E8">
        <v>130</v>
      </c>
      <c r="F8" s="12">
        <v>0.08</v>
      </c>
      <c r="G8">
        <f t="shared" si="0"/>
        <v>140.4</v>
      </c>
      <c r="H8">
        <f t="shared" si="1"/>
        <v>1950</v>
      </c>
      <c r="I8" s="7">
        <f t="shared" si="2"/>
        <v>2106</v>
      </c>
    </row>
    <row r="9" spans="2:9" ht="12.75">
      <c r="B9" s="11" t="s">
        <v>60</v>
      </c>
      <c r="C9" t="s">
        <v>13</v>
      </c>
      <c r="D9">
        <v>35</v>
      </c>
      <c r="E9">
        <v>120</v>
      </c>
      <c r="F9" s="12">
        <v>0.08</v>
      </c>
      <c r="G9">
        <f t="shared" si="0"/>
        <v>129.6</v>
      </c>
      <c r="H9">
        <f t="shared" si="1"/>
        <v>4200</v>
      </c>
      <c r="I9" s="7">
        <f t="shared" si="2"/>
        <v>4536</v>
      </c>
    </row>
    <row r="10" spans="1:9" ht="12.75">
      <c r="A10">
        <v>7</v>
      </c>
      <c r="B10" s="11" t="s">
        <v>66</v>
      </c>
      <c r="C10" t="s">
        <v>13</v>
      </c>
      <c r="D10">
        <v>3</v>
      </c>
      <c r="E10">
        <v>273</v>
      </c>
      <c r="F10" s="12">
        <v>0.08</v>
      </c>
      <c r="G10">
        <f t="shared" si="0"/>
        <v>294.84</v>
      </c>
      <c r="H10">
        <f t="shared" si="1"/>
        <v>819</v>
      </c>
      <c r="I10" s="7">
        <f t="shared" si="2"/>
        <v>884.52</v>
      </c>
    </row>
    <row r="11" spans="1:9" ht="12.75">
      <c r="A11">
        <v>8</v>
      </c>
      <c r="B11" s="11" t="s">
        <v>44</v>
      </c>
      <c r="D11">
        <v>8</v>
      </c>
      <c r="E11">
        <v>150</v>
      </c>
      <c r="F11" s="12">
        <v>0.08</v>
      </c>
      <c r="G11">
        <f t="shared" si="0"/>
        <v>162</v>
      </c>
      <c r="H11">
        <f t="shared" si="1"/>
        <v>1200</v>
      </c>
      <c r="I11" s="7">
        <f t="shared" si="2"/>
        <v>1296</v>
      </c>
    </row>
    <row r="12" spans="1:9" ht="12.75">
      <c r="A12">
        <v>9</v>
      </c>
      <c r="B12" s="11" t="s">
        <v>45</v>
      </c>
      <c r="D12">
        <v>80</v>
      </c>
      <c r="E12">
        <v>100</v>
      </c>
      <c r="F12" s="12">
        <v>0.08</v>
      </c>
      <c r="G12">
        <f t="shared" si="0"/>
        <v>108</v>
      </c>
      <c r="H12">
        <f t="shared" si="1"/>
        <v>8000</v>
      </c>
      <c r="I12" s="7">
        <f t="shared" si="2"/>
        <v>8640</v>
      </c>
    </row>
    <row r="13" spans="1:9" ht="12.75">
      <c r="A13">
        <v>10</v>
      </c>
      <c r="B13" s="11" t="s">
        <v>46</v>
      </c>
      <c r="D13">
        <v>80</v>
      </c>
      <c r="E13">
        <v>100</v>
      </c>
      <c r="F13" s="12">
        <v>0.08</v>
      </c>
      <c r="G13">
        <f t="shared" si="0"/>
        <v>108</v>
      </c>
      <c r="H13">
        <f t="shared" si="1"/>
        <v>8000</v>
      </c>
      <c r="I13" s="7">
        <f t="shared" si="2"/>
        <v>8640</v>
      </c>
    </row>
    <row r="14" spans="8:9" ht="12.75">
      <c r="H14">
        <f>SUM(H4:H13)</f>
        <v>32744</v>
      </c>
      <c r="I14" s="7">
        <f>SUM(I4:I13)</f>
        <v>35363.520000000004</v>
      </c>
    </row>
    <row r="17" spans="1:10" ht="51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26.25" customHeight="1">
      <c r="A18" s="73" t="s">
        <v>22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2:10" ht="12.75">
      <c r="B19" s="2"/>
      <c r="C19" s="2"/>
      <c r="D19" s="2"/>
      <c r="E19" s="2"/>
      <c r="F19" s="2"/>
      <c r="G19" s="2"/>
      <c r="H19" s="2"/>
      <c r="I19" s="2"/>
      <c r="J19" s="2"/>
    </row>
    <row r="25" ht="3" customHeight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7" spans="2:9" ht="12.75">
      <c r="B37" t="s">
        <v>47</v>
      </c>
      <c r="D37">
        <v>250</v>
      </c>
      <c r="E37">
        <v>7</v>
      </c>
      <c r="F37" s="12">
        <v>0.08</v>
      </c>
      <c r="G37">
        <f aca="true" t="shared" si="3" ref="G37:G43">E37*0.08+E37</f>
        <v>7.5600000000000005</v>
      </c>
      <c r="H37">
        <f aca="true" t="shared" si="4" ref="H37:H43">D37*E37</f>
        <v>1750</v>
      </c>
      <c r="I37">
        <f aca="true" t="shared" si="5" ref="I37:I43">D37*G37</f>
        <v>1890.0000000000002</v>
      </c>
    </row>
    <row r="38" spans="2:9" ht="12.75">
      <c r="B38" t="s">
        <v>48</v>
      </c>
      <c r="D38">
        <v>300</v>
      </c>
      <c r="E38">
        <v>4.5</v>
      </c>
      <c r="F38" s="12">
        <v>0.08</v>
      </c>
      <c r="G38">
        <f t="shared" si="3"/>
        <v>4.86</v>
      </c>
      <c r="H38">
        <f t="shared" si="4"/>
        <v>1350</v>
      </c>
      <c r="I38">
        <f t="shared" si="5"/>
        <v>1458</v>
      </c>
    </row>
    <row r="39" spans="1:9" ht="12.75">
      <c r="A39">
        <v>3</v>
      </c>
      <c r="D39">
        <v>130</v>
      </c>
      <c r="E39">
        <v>22</v>
      </c>
      <c r="F39" s="12">
        <v>0.08</v>
      </c>
      <c r="G39">
        <f t="shared" si="3"/>
        <v>23.76</v>
      </c>
      <c r="H39">
        <f t="shared" si="4"/>
        <v>2860</v>
      </c>
      <c r="I39">
        <f t="shared" si="5"/>
        <v>3088.8</v>
      </c>
    </row>
    <row r="40" spans="1:9" ht="12.75">
      <c r="A40">
        <v>4</v>
      </c>
      <c r="D40">
        <v>1200</v>
      </c>
      <c r="E40">
        <v>7</v>
      </c>
      <c r="F40" s="12">
        <v>0.08</v>
      </c>
      <c r="G40">
        <f t="shared" si="3"/>
        <v>7.5600000000000005</v>
      </c>
      <c r="H40">
        <f t="shared" si="4"/>
        <v>8400</v>
      </c>
      <c r="I40">
        <f t="shared" si="5"/>
        <v>9072</v>
      </c>
    </row>
    <row r="41" spans="1:9" ht="12.75">
      <c r="A41">
        <v>5</v>
      </c>
      <c r="B41" s="11" t="s">
        <v>59</v>
      </c>
      <c r="C41" s="27"/>
      <c r="D41" s="5">
        <v>8</v>
      </c>
      <c r="E41">
        <v>310</v>
      </c>
      <c r="F41" s="12">
        <v>0.08</v>
      </c>
      <c r="G41">
        <f t="shared" si="3"/>
        <v>334.8</v>
      </c>
      <c r="H41">
        <f t="shared" si="4"/>
        <v>2480</v>
      </c>
      <c r="I41">
        <f t="shared" si="5"/>
        <v>2678.4</v>
      </c>
    </row>
    <row r="42" spans="1:9" ht="12.75">
      <c r="A42">
        <v>6</v>
      </c>
      <c r="B42" s="11" t="s">
        <v>67</v>
      </c>
      <c r="C42" s="5" t="s">
        <v>9</v>
      </c>
      <c r="D42" s="4">
        <v>4</v>
      </c>
      <c r="E42">
        <v>65</v>
      </c>
      <c r="F42" s="12">
        <v>0.08</v>
      </c>
      <c r="G42">
        <f t="shared" si="3"/>
        <v>70.2</v>
      </c>
      <c r="H42">
        <f t="shared" si="4"/>
        <v>260</v>
      </c>
      <c r="I42">
        <f t="shared" si="5"/>
        <v>280.8</v>
      </c>
    </row>
    <row r="43" spans="1:9" ht="12.75">
      <c r="A43">
        <v>7</v>
      </c>
      <c r="C43" s="16"/>
      <c r="D43" s="15">
        <v>24</v>
      </c>
      <c r="E43">
        <v>390</v>
      </c>
      <c r="F43" s="12">
        <v>0.08</v>
      </c>
      <c r="G43">
        <f t="shared" si="3"/>
        <v>421.2</v>
      </c>
      <c r="H43">
        <f t="shared" si="4"/>
        <v>9360</v>
      </c>
      <c r="I43">
        <f t="shared" si="5"/>
        <v>10108.8</v>
      </c>
    </row>
    <row r="44" spans="8:9" ht="12.75">
      <c r="H44">
        <f>SUM(H37:H43)</f>
        <v>26460</v>
      </c>
      <c r="I44">
        <f>SUM(I37:I43)</f>
        <v>28576.8</v>
      </c>
    </row>
    <row r="49" ht="12.75">
      <c r="B49" t="s">
        <v>50</v>
      </c>
    </row>
    <row r="50" ht="12.75">
      <c r="B50" t="s">
        <v>49</v>
      </c>
    </row>
    <row r="59" ht="3.75" customHeight="1"/>
    <row r="60" ht="15.75" customHeight="1"/>
    <row r="72" spans="1:9" ht="12.75">
      <c r="A72">
        <v>1</v>
      </c>
      <c r="B72" t="s">
        <v>51</v>
      </c>
      <c r="D72">
        <v>2500</v>
      </c>
      <c r="E72">
        <v>1.33</v>
      </c>
      <c r="F72" s="12">
        <v>0.23</v>
      </c>
      <c r="G72">
        <f>E72*0.23+E72</f>
        <v>1.6359000000000001</v>
      </c>
      <c r="H72">
        <f>D72*E72</f>
        <v>3325</v>
      </c>
      <c r="I72">
        <f>D72*G72</f>
        <v>4089.7500000000005</v>
      </c>
    </row>
    <row r="73" spans="1:9" ht="12.75">
      <c r="A73">
        <v>2</v>
      </c>
      <c r="D73">
        <v>4000</v>
      </c>
      <c r="E73">
        <v>1.8</v>
      </c>
      <c r="F73" s="12">
        <v>0.23</v>
      </c>
      <c r="G73">
        <f aca="true" t="shared" si="6" ref="G73:G78">E73*0.23+E73</f>
        <v>2.214</v>
      </c>
      <c r="H73">
        <f aca="true" t="shared" si="7" ref="H73:H78">D73*E73</f>
        <v>7200</v>
      </c>
      <c r="I73">
        <f aca="true" t="shared" si="8" ref="I73:I78">D73*G73</f>
        <v>8856</v>
      </c>
    </row>
    <row r="74" spans="1:9" ht="12.75">
      <c r="A74">
        <v>3</v>
      </c>
      <c r="D74">
        <v>2000</v>
      </c>
      <c r="E74">
        <v>3.7</v>
      </c>
      <c r="F74" s="12">
        <v>0.23</v>
      </c>
      <c r="G74">
        <f t="shared" si="6"/>
        <v>4.551</v>
      </c>
      <c r="H74">
        <f t="shared" si="7"/>
        <v>7400</v>
      </c>
      <c r="I74">
        <f t="shared" si="8"/>
        <v>9102</v>
      </c>
    </row>
    <row r="75" spans="1:9" ht="12.75">
      <c r="A75">
        <v>4</v>
      </c>
      <c r="D75">
        <v>7600</v>
      </c>
      <c r="E75">
        <v>4.8</v>
      </c>
      <c r="F75" s="12">
        <v>0.23</v>
      </c>
      <c r="G75">
        <f t="shared" si="6"/>
        <v>5.904</v>
      </c>
      <c r="H75">
        <f t="shared" si="7"/>
        <v>36480</v>
      </c>
      <c r="I75">
        <f t="shared" si="8"/>
        <v>44870.4</v>
      </c>
    </row>
    <row r="76" spans="1:9" ht="12.75">
      <c r="A76">
        <v>5</v>
      </c>
      <c r="D76">
        <v>1000</v>
      </c>
      <c r="E76">
        <v>6.5</v>
      </c>
      <c r="F76" s="12">
        <v>0.23</v>
      </c>
      <c r="G76">
        <f t="shared" si="6"/>
        <v>7.995</v>
      </c>
      <c r="H76">
        <f t="shared" si="7"/>
        <v>6500</v>
      </c>
      <c r="I76">
        <f t="shared" si="8"/>
        <v>7995</v>
      </c>
    </row>
    <row r="77" spans="1:9" ht="12.75">
      <c r="A77">
        <v>7</v>
      </c>
      <c r="D77">
        <v>25530</v>
      </c>
      <c r="E77">
        <v>0.25</v>
      </c>
      <c r="F77" s="12">
        <v>0.23</v>
      </c>
      <c r="G77">
        <f t="shared" si="6"/>
        <v>0.3075</v>
      </c>
      <c r="H77">
        <f t="shared" si="7"/>
        <v>6382.5</v>
      </c>
      <c r="I77">
        <f t="shared" si="8"/>
        <v>7850.474999999999</v>
      </c>
    </row>
    <row r="78" spans="1:9" ht="12.75">
      <c r="A78">
        <v>8</v>
      </c>
      <c r="B78" t="s">
        <v>52</v>
      </c>
      <c r="C78" t="s">
        <v>14</v>
      </c>
      <c r="D78">
        <v>80</v>
      </c>
      <c r="E78">
        <v>11.5</v>
      </c>
      <c r="F78" s="12">
        <v>0.23</v>
      </c>
      <c r="G78">
        <f t="shared" si="6"/>
        <v>14.145</v>
      </c>
      <c r="H78">
        <f t="shared" si="7"/>
        <v>920</v>
      </c>
      <c r="I78">
        <f t="shared" si="8"/>
        <v>1131.6</v>
      </c>
    </row>
    <row r="79" spans="1:9" ht="12.75">
      <c r="A79">
        <v>10</v>
      </c>
      <c r="D79">
        <v>300</v>
      </c>
      <c r="E79">
        <v>7.4</v>
      </c>
      <c r="F79" s="12">
        <v>0.08</v>
      </c>
      <c r="G79">
        <f>E79*0.08+E79</f>
        <v>7.992000000000001</v>
      </c>
      <c r="H79">
        <f>D79*E79</f>
        <v>2220</v>
      </c>
      <c r="I79">
        <f>D79*G79</f>
        <v>2397.6000000000004</v>
      </c>
    </row>
    <row r="80" spans="1:9" ht="12.75">
      <c r="A80">
        <v>11</v>
      </c>
      <c r="D80">
        <v>400</v>
      </c>
      <c r="E80">
        <v>4.5</v>
      </c>
      <c r="F80" s="12">
        <v>0.08</v>
      </c>
      <c r="G80">
        <f aca="true" t="shared" si="9" ref="G80:G131">E80*0.08+E80</f>
        <v>4.86</v>
      </c>
      <c r="H80">
        <f aca="true" t="shared" si="10" ref="H80:H131">D80*E80</f>
        <v>1800</v>
      </c>
      <c r="I80">
        <f aca="true" t="shared" si="11" ref="I80:I131">D80*G80</f>
        <v>1944.0000000000002</v>
      </c>
    </row>
    <row r="81" spans="1:9" ht="12.75">
      <c r="A81">
        <v>12</v>
      </c>
      <c r="D81">
        <v>1000</v>
      </c>
      <c r="E81">
        <v>3.5</v>
      </c>
      <c r="F81" s="12">
        <v>0.08</v>
      </c>
      <c r="G81">
        <f t="shared" si="9"/>
        <v>3.7800000000000002</v>
      </c>
      <c r="H81">
        <f t="shared" si="10"/>
        <v>3500</v>
      </c>
      <c r="I81">
        <f t="shared" si="11"/>
        <v>3780.0000000000005</v>
      </c>
    </row>
    <row r="82" spans="1:9" ht="12.75">
      <c r="A82">
        <v>13</v>
      </c>
      <c r="B82" s="11" t="s">
        <v>53</v>
      </c>
      <c r="C82" t="s">
        <v>14</v>
      </c>
      <c r="D82">
        <v>60</v>
      </c>
      <c r="E82">
        <v>42</v>
      </c>
      <c r="F82" s="12">
        <v>0.08</v>
      </c>
      <c r="G82">
        <f t="shared" si="9"/>
        <v>45.36</v>
      </c>
      <c r="H82">
        <f t="shared" si="10"/>
        <v>2520</v>
      </c>
      <c r="I82">
        <f t="shared" si="11"/>
        <v>2721.6</v>
      </c>
    </row>
    <row r="83" spans="1:9" ht="12.75">
      <c r="A83">
        <v>14</v>
      </c>
      <c r="B83" s="11" t="s">
        <v>54</v>
      </c>
      <c r="C83" t="s">
        <v>14</v>
      </c>
      <c r="D83">
        <v>20</v>
      </c>
      <c r="E83">
        <v>350</v>
      </c>
      <c r="F83" s="12">
        <v>0.08</v>
      </c>
      <c r="G83">
        <f t="shared" si="9"/>
        <v>378</v>
      </c>
      <c r="H83">
        <f t="shared" si="10"/>
        <v>7000</v>
      </c>
      <c r="I83">
        <f t="shared" si="11"/>
        <v>7560</v>
      </c>
    </row>
    <row r="84" spans="1:9" ht="12.75">
      <c r="A84">
        <v>15</v>
      </c>
      <c r="D84">
        <v>66000</v>
      </c>
      <c r="E84">
        <v>0.03</v>
      </c>
      <c r="F84" s="12">
        <v>0.08</v>
      </c>
      <c r="G84">
        <f t="shared" si="9"/>
        <v>0.0324</v>
      </c>
      <c r="H84">
        <f t="shared" si="10"/>
        <v>1980</v>
      </c>
      <c r="I84">
        <f t="shared" si="11"/>
        <v>2138.4</v>
      </c>
    </row>
    <row r="85" spans="1:9" ht="12.75">
      <c r="A85">
        <v>16</v>
      </c>
      <c r="D85">
        <v>2500</v>
      </c>
      <c r="E85">
        <v>1.4</v>
      </c>
      <c r="F85" s="12">
        <v>0.08</v>
      </c>
      <c r="G85">
        <f t="shared" si="9"/>
        <v>1.512</v>
      </c>
      <c r="H85">
        <f t="shared" si="10"/>
        <v>3500</v>
      </c>
      <c r="I85">
        <f t="shared" si="11"/>
        <v>3780</v>
      </c>
    </row>
    <row r="86" spans="1:9" ht="12.75">
      <c r="A86">
        <v>17</v>
      </c>
      <c r="B86" t="s">
        <v>55</v>
      </c>
      <c r="D86">
        <v>6000</v>
      </c>
      <c r="E86">
        <v>0.75</v>
      </c>
      <c r="F86" s="12">
        <v>0.08</v>
      </c>
      <c r="G86">
        <f t="shared" si="9"/>
        <v>0.81</v>
      </c>
      <c r="H86">
        <f t="shared" si="10"/>
        <v>4500</v>
      </c>
      <c r="I86">
        <f t="shared" si="11"/>
        <v>4860</v>
      </c>
    </row>
    <row r="87" spans="1:9" ht="12.75">
      <c r="A87">
        <v>18</v>
      </c>
      <c r="D87">
        <v>360</v>
      </c>
      <c r="E87">
        <v>1.35</v>
      </c>
      <c r="F87" s="12">
        <v>0.08</v>
      </c>
      <c r="G87">
        <f t="shared" si="9"/>
        <v>1.4580000000000002</v>
      </c>
      <c r="H87">
        <f t="shared" si="10"/>
        <v>486.00000000000006</v>
      </c>
      <c r="I87">
        <f t="shared" si="11"/>
        <v>524.8800000000001</v>
      </c>
    </row>
    <row r="88" spans="1:9" ht="12.75">
      <c r="A88">
        <v>19</v>
      </c>
      <c r="D88">
        <v>3500</v>
      </c>
      <c r="E88">
        <v>1</v>
      </c>
      <c r="F88" s="12">
        <v>0.08</v>
      </c>
      <c r="G88">
        <f t="shared" si="9"/>
        <v>1.08</v>
      </c>
      <c r="H88">
        <f t="shared" si="10"/>
        <v>3500</v>
      </c>
      <c r="I88">
        <f t="shared" si="11"/>
        <v>3780.0000000000005</v>
      </c>
    </row>
    <row r="89" spans="1:9" ht="12.75">
      <c r="A89">
        <v>20</v>
      </c>
      <c r="B89" t="s">
        <v>56</v>
      </c>
      <c r="C89" t="s">
        <v>14</v>
      </c>
      <c r="D89">
        <v>75</v>
      </c>
      <c r="E89">
        <v>2</v>
      </c>
      <c r="F89" s="12">
        <v>0.08</v>
      </c>
      <c r="G89">
        <f t="shared" si="9"/>
        <v>2.16</v>
      </c>
      <c r="H89">
        <f t="shared" si="10"/>
        <v>150</v>
      </c>
      <c r="I89">
        <f t="shared" si="11"/>
        <v>162</v>
      </c>
    </row>
    <row r="90" spans="1:9" ht="12.75">
      <c r="A90">
        <v>21</v>
      </c>
      <c r="B90" t="s">
        <v>57</v>
      </c>
      <c r="C90" t="s">
        <v>14</v>
      </c>
      <c r="D90">
        <v>100</v>
      </c>
      <c r="E90">
        <v>52.5</v>
      </c>
      <c r="F90" s="12">
        <v>0.08</v>
      </c>
      <c r="G90">
        <f t="shared" si="9"/>
        <v>56.7</v>
      </c>
      <c r="H90">
        <f t="shared" si="10"/>
        <v>5250</v>
      </c>
      <c r="I90">
        <f t="shared" si="11"/>
        <v>5670</v>
      </c>
    </row>
    <row r="91" spans="1:9" ht="12.75">
      <c r="A91">
        <v>22</v>
      </c>
      <c r="D91">
        <v>2400</v>
      </c>
      <c r="E91">
        <v>0.3</v>
      </c>
      <c r="F91" s="12">
        <v>0.08</v>
      </c>
      <c r="G91">
        <f t="shared" si="9"/>
        <v>0.324</v>
      </c>
      <c r="H91">
        <f t="shared" si="10"/>
        <v>720</v>
      </c>
      <c r="I91">
        <f t="shared" si="11"/>
        <v>777.6</v>
      </c>
    </row>
    <row r="92" spans="1:9" ht="12.75">
      <c r="A92">
        <v>23</v>
      </c>
      <c r="D92">
        <v>5000</v>
      </c>
      <c r="E92">
        <v>0.3</v>
      </c>
      <c r="F92" s="12">
        <v>0.08</v>
      </c>
      <c r="G92">
        <f t="shared" si="9"/>
        <v>0.324</v>
      </c>
      <c r="H92">
        <f t="shared" si="10"/>
        <v>1500</v>
      </c>
      <c r="I92">
        <f t="shared" si="11"/>
        <v>1620</v>
      </c>
    </row>
    <row r="93" spans="1:9" ht="12.75">
      <c r="A93">
        <v>24</v>
      </c>
      <c r="F93" s="12">
        <v>0.08</v>
      </c>
      <c r="G93">
        <f t="shared" si="9"/>
        <v>0</v>
      </c>
      <c r="H93">
        <f t="shared" si="10"/>
        <v>0</v>
      </c>
      <c r="I93">
        <f t="shared" si="11"/>
        <v>0</v>
      </c>
    </row>
    <row r="94" spans="1:9" ht="12.75">
      <c r="A94">
        <v>25</v>
      </c>
      <c r="F94" s="12">
        <v>0.08</v>
      </c>
      <c r="G94">
        <f t="shared" si="9"/>
        <v>0</v>
      </c>
      <c r="H94">
        <f t="shared" si="10"/>
        <v>0</v>
      </c>
      <c r="I94">
        <f t="shared" si="11"/>
        <v>0</v>
      </c>
    </row>
    <row r="95" spans="1:9" ht="12.75">
      <c r="A95">
        <v>26</v>
      </c>
      <c r="F95" s="12">
        <v>0.08</v>
      </c>
      <c r="G95">
        <f t="shared" si="9"/>
        <v>0</v>
      </c>
      <c r="H95">
        <f t="shared" si="10"/>
        <v>0</v>
      </c>
      <c r="I95">
        <f t="shared" si="11"/>
        <v>0</v>
      </c>
    </row>
    <row r="96" spans="1:9" ht="12.75">
      <c r="A96">
        <v>27</v>
      </c>
      <c r="F96" s="12">
        <v>0.08</v>
      </c>
      <c r="G96">
        <f t="shared" si="9"/>
        <v>0</v>
      </c>
      <c r="H96">
        <f t="shared" si="10"/>
        <v>0</v>
      </c>
      <c r="I96">
        <f t="shared" si="11"/>
        <v>0</v>
      </c>
    </row>
    <row r="97" spans="1:9" ht="12.75">
      <c r="A97">
        <v>28</v>
      </c>
      <c r="F97" s="12">
        <v>0.08</v>
      </c>
      <c r="G97">
        <f t="shared" si="9"/>
        <v>0</v>
      </c>
      <c r="H97">
        <f t="shared" si="10"/>
        <v>0</v>
      </c>
      <c r="I97">
        <f t="shared" si="11"/>
        <v>0</v>
      </c>
    </row>
    <row r="98" spans="1:9" ht="12.75">
      <c r="A98">
        <v>29</v>
      </c>
      <c r="F98" s="12">
        <v>0.08</v>
      </c>
      <c r="G98">
        <f t="shared" si="9"/>
        <v>0</v>
      </c>
      <c r="H98">
        <f t="shared" si="10"/>
        <v>0</v>
      </c>
      <c r="I98">
        <f t="shared" si="11"/>
        <v>0</v>
      </c>
    </row>
    <row r="99" spans="1:9" ht="12.75">
      <c r="A99">
        <v>30</v>
      </c>
      <c r="D99">
        <v>100</v>
      </c>
      <c r="E99">
        <v>6</v>
      </c>
      <c r="F99" s="12">
        <v>0.08</v>
      </c>
      <c r="G99">
        <f t="shared" si="9"/>
        <v>6.48</v>
      </c>
      <c r="H99">
        <f t="shared" si="10"/>
        <v>600</v>
      </c>
      <c r="I99">
        <f t="shared" si="11"/>
        <v>648</v>
      </c>
    </row>
    <row r="100" spans="1:9" ht="12.75">
      <c r="A100">
        <v>31</v>
      </c>
      <c r="D100">
        <v>9000</v>
      </c>
      <c r="E100">
        <v>2</v>
      </c>
      <c r="F100" s="12">
        <v>0.08</v>
      </c>
      <c r="G100">
        <f t="shared" si="9"/>
        <v>2.16</v>
      </c>
      <c r="H100">
        <f t="shared" si="10"/>
        <v>18000</v>
      </c>
      <c r="I100">
        <f t="shared" si="11"/>
        <v>19440</v>
      </c>
    </row>
    <row r="101" spans="1:9" ht="12.75">
      <c r="A101">
        <v>32</v>
      </c>
      <c r="B101" t="s">
        <v>58</v>
      </c>
      <c r="C101" t="s">
        <v>14</v>
      </c>
      <c r="D101">
        <v>70</v>
      </c>
      <c r="E101">
        <v>27</v>
      </c>
      <c r="F101" s="12">
        <v>0.08</v>
      </c>
      <c r="G101">
        <f t="shared" si="9"/>
        <v>29.16</v>
      </c>
      <c r="H101">
        <f t="shared" si="10"/>
        <v>1890</v>
      </c>
      <c r="I101">
        <f t="shared" si="11"/>
        <v>2041.2</v>
      </c>
    </row>
    <row r="102" spans="1:9" ht="12.75">
      <c r="A102">
        <v>34</v>
      </c>
      <c r="D102">
        <v>500</v>
      </c>
      <c r="E102">
        <v>1.75</v>
      </c>
      <c r="F102" s="12">
        <v>0.08</v>
      </c>
      <c r="G102">
        <f t="shared" si="9"/>
        <v>1.8900000000000001</v>
      </c>
      <c r="H102">
        <f t="shared" si="10"/>
        <v>875</v>
      </c>
      <c r="I102">
        <f t="shared" si="11"/>
        <v>945.0000000000001</v>
      </c>
    </row>
    <row r="103" spans="1:9" ht="12.75">
      <c r="A103">
        <v>35</v>
      </c>
      <c r="D103">
        <v>1200</v>
      </c>
      <c r="E103">
        <v>2.16</v>
      </c>
      <c r="F103" s="12">
        <v>0.08</v>
      </c>
      <c r="G103">
        <f t="shared" si="9"/>
        <v>2.3328</v>
      </c>
      <c r="H103">
        <f t="shared" si="10"/>
        <v>2592</v>
      </c>
      <c r="I103">
        <f t="shared" si="11"/>
        <v>2799.36</v>
      </c>
    </row>
    <row r="104" spans="1:9" ht="12.75">
      <c r="A104">
        <v>36</v>
      </c>
      <c r="B104" t="s">
        <v>36</v>
      </c>
      <c r="C104" t="s">
        <v>8</v>
      </c>
      <c r="D104">
        <v>600</v>
      </c>
      <c r="E104">
        <v>5</v>
      </c>
      <c r="F104" s="12">
        <v>0.08</v>
      </c>
      <c r="G104">
        <f t="shared" si="9"/>
        <v>5.4</v>
      </c>
      <c r="H104">
        <f t="shared" si="10"/>
        <v>3000</v>
      </c>
      <c r="I104">
        <f t="shared" si="11"/>
        <v>3240</v>
      </c>
    </row>
    <row r="105" spans="1:9" ht="12.75">
      <c r="A105">
        <v>37</v>
      </c>
      <c r="D105">
        <v>2000</v>
      </c>
      <c r="E105">
        <v>0.58</v>
      </c>
      <c r="F105" s="12">
        <v>0.08</v>
      </c>
      <c r="G105">
        <f t="shared" si="9"/>
        <v>0.6264</v>
      </c>
      <c r="H105">
        <f t="shared" si="10"/>
        <v>1160</v>
      </c>
      <c r="I105">
        <f t="shared" si="11"/>
        <v>1252.8</v>
      </c>
    </row>
    <row r="106" spans="1:9" ht="12.75">
      <c r="A106">
        <v>38</v>
      </c>
      <c r="B106" t="s">
        <v>19</v>
      </c>
      <c r="D106">
        <v>500</v>
      </c>
      <c r="E106">
        <v>2.2</v>
      </c>
      <c r="F106" s="12">
        <v>0.08</v>
      </c>
      <c r="G106">
        <f t="shared" si="9"/>
        <v>2.3760000000000003</v>
      </c>
      <c r="H106">
        <f t="shared" si="10"/>
        <v>1100</v>
      </c>
      <c r="I106">
        <f t="shared" si="11"/>
        <v>1188.0000000000002</v>
      </c>
    </row>
    <row r="107" spans="1:9" ht="12.75">
      <c r="A107">
        <v>40</v>
      </c>
      <c r="D107">
        <v>570</v>
      </c>
      <c r="E107">
        <v>4.65</v>
      </c>
      <c r="F107" s="12">
        <v>0.08</v>
      </c>
      <c r="G107">
        <f t="shared" si="9"/>
        <v>5.022</v>
      </c>
      <c r="H107">
        <f t="shared" si="10"/>
        <v>2650.5</v>
      </c>
      <c r="I107">
        <f t="shared" si="11"/>
        <v>2862.54</v>
      </c>
    </row>
    <row r="108" spans="1:9" ht="12.75">
      <c r="A108">
        <v>41</v>
      </c>
      <c r="D108">
        <v>2490</v>
      </c>
      <c r="E108">
        <v>3</v>
      </c>
      <c r="F108" s="12">
        <v>0.08</v>
      </c>
      <c r="G108">
        <f t="shared" si="9"/>
        <v>3.24</v>
      </c>
      <c r="H108">
        <f t="shared" si="10"/>
        <v>7470</v>
      </c>
      <c r="I108">
        <f t="shared" si="11"/>
        <v>8067.6</v>
      </c>
    </row>
    <row r="109" spans="1:9" ht="12.75">
      <c r="A109">
        <v>42</v>
      </c>
      <c r="D109">
        <v>200</v>
      </c>
      <c r="E109">
        <v>9.5</v>
      </c>
      <c r="F109" s="12">
        <v>0.08</v>
      </c>
      <c r="G109">
        <f t="shared" si="9"/>
        <v>10.26</v>
      </c>
      <c r="H109">
        <f t="shared" si="10"/>
        <v>1900</v>
      </c>
      <c r="I109">
        <f t="shared" si="11"/>
        <v>2052</v>
      </c>
    </row>
    <row r="110" spans="1:9" ht="12.75">
      <c r="A110">
        <v>43</v>
      </c>
      <c r="D110">
        <v>30</v>
      </c>
      <c r="E110">
        <v>9.5</v>
      </c>
      <c r="F110" s="12">
        <v>0.08</v>
      </c>
      <c r="G110">
        <f t="shared" si="9"/>
        <v>10.26</v>
      </c>
      <c r="H110">
        <f t="shared" si="10"/>
        <v>285</v>
      </c>
      <c r="I110">
        <f t="shared" si="11"/>
        <v>307.8</v>
      </c>
    </row>
    <row r="111" spans="1:9" ht="12.75">
      <c r="A111">
        <v>44</v>
      </c>
      <c r="D111">
        <v>480</v>
      </c>
      <c r="E111">
        <v>6</v>
      </c>
      <c r="F111" s="12">
        <v>0.08</v>
      </c>
      <c r="G111">
        <f t="shared" si="9"/>
        <v>6.48</v>
      </c>
      <c r="H111">
        <f t="shared" si="10"/>
        <v>2880</v>
      </c>
      <c r="I111">
        <f t="shared" si="11"/>
        <v>3110.4</v>
      </c>
    </row>
    <row r="112" spans="1:9" ht="12.75">
      <c r="A112">
        <v>45</v>
      </c>
      <c r="D112">
        <v>3000</v>
      </c>
      <c r="E112">
        <v>4.6</v>
      </c>
      <c r="F112" s="12">
        <v>0.08</v>
      </c>
      <c r="G112">
        <f t="shared" si="9"/>
        <v>4.968</v>
      </c>
      <c r="H112">
        <f t="shared" si="10"/>
        <v>13799.999999999998</v>
      </c>
      <c r="I112">
        <f t="shared" si="11"/>
        <v>14904</v>
      </c>
    </row>
    <row r="113" spans="1:9" ht="12.75">
      <c r="A113">
        <v>46</v>
      </c>
      <c r="D113">
        <v>2000</v>
      </c>
      <c r="E113">
        <v>5.5</v>
      </c>
      <c r="F113" s="12">
        <v>0.08</v>
      </c>
      <c r="G113">
        <f t="shared" si="9"/>
        <v>5.94</v>
      </c>
      <c r="H113">
        <f t="shared" si="10"/>
        <v>11000</v>
      </c>
      <c r="I113">
        <f t="shared" si="11"/>
        <v>11880</v>
      </c>
    </row>
    <row r="114" spans="1:9" ht="12.75">
      <c r="A114">
        <v>47</v>
      </c>
      <c r="D114">
        <v>680</v>
      </c>
      <c r="E114">
        <v>6.83</v>
      </c>
      <c r="F114" s="12">
        <v>0.08</v>
      </c>
      <c r="G114">
        <f t="shared" si="9"/>
        <v>7.3764</v>
      </c>
      <c r="H114">
        <f t="shared" si="10"/>
        <v>4644.4</v>
      </c>
      <c r="I114">
        <f t="shared" si="11"/>
        <v>5015.952</v>
      </c>
    </row>
    <row r="115" spans="1:9" ht="12.75">
      <c r="A115">
        <v>48</v>
      </c>
      <c r="D115">
        <v>1000</v>
      </c>
      <c r="E115">
        <v>7.9</v>
      </c>
      <c r="F115" s="12">
        <v>0.08</v>
      </c>
      <c r="G115">
        <f t="shared" si="9"/>
        <v>8.532</v>
      </c>
      <c r="H115">
        <f t="shared" si="10"/>
        <v>7900</v>
      </c>
      <c r="I115">
        <f t="shared" si="11"/>
        <v>8532</v>
      </c>
    </row>
    <row r="116" spans="1:9" ht="12.75">
      <c r="A116">
        <v>49</v>
      </c>
      <c r="D116">
        <v>280</v>
      </c>
      <c r="E116">
        <v>38.8</v>
      </c>
      <c r="F116" s="12">
        <v>0.08</v>
      </c>
      <c r="G116">
        <f t="shared" si="9"/>
        <v>41.903999999999996</v>
      </c>
      <c r="H116">
        <f t="shared" si="10"/>
        <v>10864</v>
      </c>
      <c r="I116">
        <f t="shared" si="11"/>
        <v>11733.119999999999</v>
      </c>
    </row>
    <row r="117" spans="1:9" ht="12.75">
      <c r="A117">
        <v>50</v>
      </c>
      <c r="D117">
        <v>100</v>
      </c>
      <c r="E117">
        <v>1.52</v>
      </c>
      <c r="F117" s="12">
        <v>0.08</v>
      </c>
      <c r="G117">
        <f t="shared" si="9"/>
        <v>1.6416</v>
      </c>
      <c r="H117">
        <f t="shared" si="10"/>
        <v>152</v>
      </c>
      <c r="I117">
        <f t="shared" si="11"/>
        <v>164.16</v>
      </c>
    </row>
    <row r="118" spans="1:9" ht="12.75">
      <c r="A118">
        <v>53</v>
      </c>
      <c r="D118">
        <v>100</v>
      </c>
      <c r="E118">
        <v>14</v>
      </c>
      <c r="F118" s="12">
        <v>0.08</v>
      </c>
      <c r="G118">
        <f t="shared" si="9"/>
        <v>15.120000000000001</v>
      </c>
      <c r="H118">
        <f t="shared" si="10"/>
        <v>1400</v>
      </c>
      <c r="I118">
        <f t="shared" si="11"/>
        <v>1512</v>
      </c>
    </row>
    <row r="119" spans="1:9" ht="12.75">
      <c r="A119">
        <v>54</v>
      </c>
      <c r="D119">
        <v>300</v>
      </c>
      <c r="E119">
        <v>11.2</v>
      </c>
      <c r="F119" s="12">
        <v>0.08</v>
      </c>
      <c r="G119">
        <f t="shared" si="9"/>
        <v>12.096</v>
      </c>
      <c r="H119">
        <f t="shared" si="10"/>
        <v>3360</v>
      </c>
      <c r="I119">
        <f t="shared" si="11"/>
        <v>3628.8</v>
      </c>
    </row>
    <row r="120" spans="1:9" ht="12.75">
      <c r="A120">
        <v>55</v>
      </c>
      <c r="D120">
        <v>10</v>
      </c>
      <c r="E120">
        <v>64</v>
      </c>
      <c r="F120" s="12">
        <v>0.08</v>
      </c>
      <c r="G120">
        <f t="shared" si="9"/>
        <v>69.12</v>
      </c>
      <c r="H120">
        <f t="shared" si="10"/>
        <v>640</v>
      </c>
      <c r="I120">
        <f t="shared" si="11"/>
        <v>691.2</v>
      </c>
    </row>
    <row r="121" spans="1:9" ht="12.75">
      <c r="A121">
        <v>56</v>
      </c>
      <c r="B121" s="11" t="s">
        <v>68</v>
      </c>
      <c r="D121">
        <v>12</v>
      </c>
      <c r="E121">
        <v>100</v>
      </c>
      <c r="F121" s="12">
        <v>0.08</v>
      </c>
      <c r="G121">
        <f t="shared" si="9"/>
        <v>108</v>
      </c>
      <c r="H121">
        <f t="shared" si="10"/>
        <v>1200</v>
      </c>
      <c r="I121">
        <f t="shared" si="11"/>
        <v>1296</v>
      </c>
    </row>
    <row r="122" spans="1:9" ht="12.75">
      <c r="A122">
        <v>57</v>
      </c>
      <c r="D122">
        <v>80</v>
      </c>
      <c r="E122">
        <v>30</v>
      </c>
      <c r="F122" s="12">
        <v>0.08</v>
      </c>
      <c r="G122">
        <f t="shared" si="9"/>
        <v>32.4</v>
      </c>
      <c r="H122">
        <f t="shared" si="10"/>
        <v>2400</v>
      </c>
      <c r="I122">
        <f t="shared" si="11"/>
        <v>2592</v>
      </c>
    </row>
    <row r="123" spans="1:9" ht="12.75">
      <c r="A123">
        <v>58</v>
      </c>
      <c r="D123">
        <v>150</v>
      </c>
      <c r="E123">
        <v>5.1</v>
      </c>
      <c r="F123" s="12">
        <v>0.08</v>
      </c>
      <c r="G123">
        <f t="shared" si="9"/>
        <v>5.508</v>
      </c>
      <c r="H123">
        <f t="shared" si="10"/>
        <v>765</v>
      </c>
      <c r="I123">
        <f t="shared" si="11"/>
        <v>826.2</v>
      </c>
    </row>
    <row r="124" spans="1:9" ht="12.75">
      <c r="A124">
        <v>59</v>
      </c>
      <c r="D124">
        <v>2000</v>
      </c>
      <c r="E124">
        <v>3.4</v>
      </c>
      <c r="F124" s="12">
        <v>0.08</v>
      </c>
      <c r="G124">
        <f t="shared" si="9"/>
        <v>3.6719999999999997</v>
      </c>
      <c r="H124">
        <f t="shared" si="10"/>
        <v>6800</v>
      </c>
      <c r="I124">
        <f t="shared" si="11"/>
        <v>7343.999999999999</v>
      </c>
    </row>
    <row r="125" spans="1:9" ht="12.75">
      <c r="A125">
        <v>61</v>
      </c>
      <c r="C125" t="s">
        <v>13</v>
      </c>
      <c r="D125">
        <v>200</v>
      </c>
      <c r="E125">
        <v>1.75</v>
      </c>
      <c r="F125" s="12">
        <v>0.08</v>
      </c>
      <c r="G125">
        <f t="shared" si="9"/>
        <v>1.8900000000000001</v>
      </c>
      <c r="H125">
        <f t="shared" si="10"/>
        <v>350</v>
      </c>
      <c r="I125">
        <f t="shared" si="11"/>
        <v>378</v>
      </c>
    </row>
    <row r="126" spans="1:9" ht="12.75">
      <c r="A126">
        <v>62</v>
      </c>
      <c r="B126" t="s">
        <v>69</v>
      </c>
      <c r="C126" s="4" t="s">
        <v>13</v>
      </c>
      <c r="D126" s="4">
        <v>120</v>
      </c>
      <c r="E126" s="4">
        <v>22</v>
      </c>
      <c r="F126" s="12">
        <v>0.08</v>
      </c>
      <c r="G126">
        <f t="shared" si="9"/>
        <v>23.76</v>
      </c>
      <c r="H126">
        <f t="shared" si="10"/>
        <v>2640</v>
      </c>
      <c r="I126">
        <f t="shared" si="11"/>
        <v>2851.2000000000003</v>
      </c>
    </row>
    <row r="127" spans="1:10" ht="63.75">
      <c r="A127">
        <v>63</v>
      </c>
      <c r="B127" s="3" t="s">
        <v>34</v>
      </c>
      <c r="C127" s="4" t="s">
        <v>13</v>
      </c>
      <c r="D127" s="4">
        <v>100</v>
      </c>
      <c r="E127" s="6">
        <v>25</v>
      </c>
      <c r="F127" s="12">
        <v>0.08</v>
      </c>
      <c r="G127">
        <f t="shared" si="9"/>
        <v>27</v>
      </c>
      <c r="H127">
        <f t="shared" si="10"/>
        <v>2500</v>
      </c>
      <c r="I127">
        <f t="shared" si="11"/>
        <v>2700</v>
      </c>
      <c r="J127" s="4"/>
    </row>
    <row r="128" spans="1:10" ht="25.5">
      <c r="A128">
        <v>64</v>
      </c>
      <c r="B128" s="3" t="s">
        <v>70</v>
      </c>
      <c r="C128" s="4" t="s">
        <v>14</v>
      </c>
      <c r="D128" s="4">
        <v>400</v>
      </c>
      <c r="E128" s="6">
        <v>21.2</v>
      </c>
      <c r="F128" s="12">
        <v>0.08</v>
      </c>
      <c r="G128">
        <f t="shared" si="9"/>
        <v>22.896</v>
      </c>
      <c r="H128">
        <f t="shared" si="10"/>
        <v>8480</v>
      </c>
      <c r="I128">
        <f t="shared" si="11"/>
        <v>9158.4</v>
      </c>
      <c r="J128" s="4"/>
    </row>
    <row r="129" spans="1:10" ht="38.25">
      <c r="A129">
        <v>65</v>
      </c>
      <c r="B129" s="3" t="s">
        <v>35</v>
      </c>
      <c r="C129" s="4" t="s">
        <v>8</v>
      </c>
      <c r="D129" s="4">
        <v>40</v>
      </c>
      <c r="E129" s="6">
        <v>80</v>
      </c>
      <c r="F129" s="12">
        <v>0.08</v>
      </c>
      <c r="G129">
        <f t="shared" si="9"/>
        <v>86.4</v>
      </c>
      <c r="H129">
        <f t="shared" si="10"/>
        <v>3200</v>
      </c>
      <c r="I129">
        <f t="shared" si="11"/>
        <v>3456</v>
      </c>
      <c r="J129" s="4"/>
    </row>
    <row r="130" spans="1:10" ht="12.75">
      <c r="A130">
        <v>66</v>
      </c>
      <c r="B130" s="28" t="s">
        <v>71</v>
      </c>
      <c r="C130" s="4" t="s">
        <v>13</v>
      </c>
      <c r="D130" s="4">
        <v>50</v>
      </c>
      <c r="E130" s="6">
        <v>5</v>
      </c>
      <c r="F130" s="12">
        <v>0.08</v>
      </c>
      <c r="G130">
        <f t="shared" si="9"/>
        <v>5.4</v>
      </c>
      <c r="H130">
        <f t="shared" si="10"/>
        <v>250</v>
      </c>
      <c r="I130">
        <f t="shared" si="11"/>
        <v>270</v>
      </c>
      <c r="J130" s="4"/>
    </row>
    <row r="131" spans="1:10" ht="12.75">
      <c r="A131">
        <v>67</v>
      </c>
      <c r="B131" s="28" t="s">
        <v>37</v>
      </c>
      <c r="C131" s="4" t="s">
        <v>8</v>
      </c>
      <c r="D131" s="4">
        <v>40</v>
      </c>
      <c r="E131" s="6">
        <v>5</v>
      </c>
      <c r="F131" s="12">
        <v>0.08</v>
      </c>
      <c r="G131">
        <f t="shared" si="9"/>
        <v>5.4</v>
      </c>
      <c r="H131">
        <f t="shared" si="10"/>
        <v>200</v>
      </c>
      <c r="I131">
        <f t="shared" si="11"/>
        <v>216</v>
      </c>
      <c r="J131" s="4"/>
    </row>
    <row r="132" spans="8:9" ht="12.75">
      <c r="H132">
        <f>SUM(H72:H131)</f>
        <v>233781.4</v>
      </c>
      <c r="I132">
        <f>SUM(I72:I131)</f>
        <v>262715.037</v>
      </c>
    </row>
    <row r="137" spans="4:9" ht="12.75">
      <c r="D137">
        <v>39700</v>
      </c>
      <c r="E137">
        <v>0.16</v>
      </c>
      <c r="F137" s="12">
        <v>0.08</v>
      </c>
      <c r="G137">
        <f>E137*0.08+E137</f>
        <v>0.1728</v>
      </c>
      <c r="H137">
        <f>D137*E137</f>
        <v>6352</v>
      </c>
      <c r="I137">
        <f>D137*G137</f>
        <v>6860.160000000001</v>
      </c>
    </row>
    <row r="138" spans="2:9" ht="12.75">
      <c r="B138" s="11" t="s">
        <v>11</v>
      </c>
      <c r="D138">
        <v>400</v>
      </c>
      <c r="E138">
        <v>0.32</v>
      </c>
      <c r="F138" s="12">
        <v>0.08</v>
      </c>
      <c r="G138">
        <f aca="true" t="shared" si="12" ref="G138:G154">E138*0.08+E138</f>
        <v>0.3456</v>
      </c>
      <c r="H138">
        <f aca="true" t="shared" si="13" ref="H138:H154">D138*E138</f>
        <v>128</v>
      </c>
      <c r="I138">
        <f aca="true" t="shared" si="14" ref="I138:I154">D138*G138</f>
        <v>138.24</v>
      </c>
    </row>
    <row r="139" spans="4:9" ht="12.75">
      <c r="D139">
        <v>30</v>
      </c>
      <c r="E139">
        <v>9.5</v>
      </c>
      <c r="F139" s="12">
        <v>0.08</v>
      </c>
      <c r="G139">
        <f t="shared" si="12"/>
        <v>10.26</v>
      </c>
      <c r="H139">
        <f t="shared" si="13"/>
        <v>285</v>
      </c>
      <c r="I139">
        <f t="shared" si="14"/>
        <v>307.8</v>
      </c>
    </row>
    <row r="140" spans="4:9" ht="12.75">
      <c r="D140">
        <v>8</v>
      </c>
      <c r="E140">
        <v>35</v>
      </c>
      <c r="F140" s="12">
        <v>0.08</v>
      </c>
      <c r="G140">
        <f t="shared" si="12"/>
        <v>37.8</v>
      </c>
      <c r="H140">
        <f t="shared" si="13"/>
        <v>280</v>
      </c>
      <c r="I140">
        <f t="shared" si="14"/>
        <v>302.4</v>
      </c>
    </row>
    <row r="141" spans="1:9" ht="12.75">
      <c r="A141">
        <v>6</v>
      </c>
      <c r="D141">
        <v>1120</v>
      </c>
      <c r="E141">
        <v>2.5</v>
      </c>
      <c r="F141" s="12">
        <v>0.08</v>
      </c>
      <c r="G141">
        <f t="shared" si="12"/>
        <v>2.7</v>
      </c>
      <c r="H141">
        <f t="shared" si="13"/>
        <v>2800</v>
      </c>
      <c r="I141">
        <f t="shared" si="14"/>
        <v>3024</v>
      </c>
    </row>
    <row r="142" spans="1:9" ht="12.75">
      <c r="A142">
        <v>7</v>
      </c>
      <c r="B142" t="s">
        <v>29</v>
      </c>
      <c r="C142" t="s">
        <v>8</v>
      </c>
      <c r="D142">
        <v>250</v>
      </c>
      <c r="E142">
        <v>1.6</v>
      </c>
      <c r="F142" s="12">
        <v>0.08</v>
      </c>
      <c r="G142">
        <f t="shared" si="12"/>
        <v>1.7280000000000002</v>
      </c>
      <c r="H142">
        <f t="shared" si="13"/>
        <v>400</v>
      </c>
      <c r="I142">
        <f t="shared" si="14"/>
        <v>432.00000000000006</v>
      </c>
    </row>
    <row r="143" spans="1:9" ht="12.75">
      <c r="A143">
        <v>8</v>
      </c>
      <c r="D143">
        <v>4</v>
      </c>
      <c r="E143">
        <v>25.5</v>
      </c>
      <c r="F143" s="12">
        <v>0.08</v>
      </c>
      <c r="G143">
        <f t="shared" si="12"/>
        <v>27.54</v>
      </c>
      <c r="H143">
        <f t="shared" si="13"/>
        <v>102</v>
      </c>
      <c r="I143">
        <f t="shared" si="14"/>
        <v>110.16</v>
      </c>
    </row>
    <row r="144" spans="1:9" ht="25.5">
      <c r="A144">
        <v>9</v>
      </c>
      <c r="B144" s="14" t="s">
        <v>31</v>
      </c>
      <c r="C144" t="s">
        <v>8</v>
      </c>
      <c r="D144">
        <v>140</v>
      </c>
      <c r="E144">
        <v>3.3</v>
      </c>
      <c r="F144" s="12">
        <v>0.08</v>
      </c>
      <c r="G144">
        <f t="shared" si="12"/>
        <v>3.564</v>
      </c>
      <c r="H144">
        <f t="shared" si="13"/>
        <v>462</v>
      </c>
      <c r="I144">
        <f t="shared" si="14"/>
        <v>498.96000000000004</v>
      </c>
    </row>
    <row r="145" spans="1:9" ht="12.75">
      <c r="A145">
        <v>10</v>
      </c>
      <c r="D145">
        <v>30</v>
      </c>
      <c r="E145">
        <v>5.3</v>
      </c>
      <c r="F145" s="12">
        <v>0.08</v>
      </c>
      <c r="G145">
        <f t="shared" si="12"/>
        <v>5.724</v>
      </c>
      <c r="H145">
        <f t="shared" si="13"/>
        <v>159</v>
      </c>
      <c r="I145">
        <f t="shared" si="14"/>
        <v>171.72</v>
      </c>
    </row>
    <row r="146" spans="1:9" ht="12.75">
      <c r="A146">
        <v>11</v>
      </c>
      <c r="D146">
        <v>40</v>
      </c>
      <c r="E146">
        <v>9.2</v>
      </c>
      <c r="F146" s="12">
        <v>0.08</v>
      </c>
      <c r="G146">
        <f t="shared" si="12"/>
        <v>9.936</v>
      </c>
      <c r="H146">
        <f t="shared" si="13"/>
        <v>368</v>
      </c>
      <c r="I146">
        <f t="shared" si="14"/>
        <v>397.44</v>
      </c>
    </row>
    <row r="147" spans="1:9" ht="12.75">
      <c r="A147">
        <v>12</v>
      </c>
      <c r="B147" t="s">
        <v>30</v>
      </c>
      <c r="C147" t="s">
        <v>8</v>
      </c>
      <c r="D147">
        <v>100</v>
      </c>
      <c r="E147">
        <v>20</v>
      </c>
      <c r="F147" s="12">
        <v>0.08</v>
      </c>
      <c r="G147">
        <f t="shared" si="12"/>
        <v>21.6</v>
      </c>
      <c r="H147">
        <f t="shared" si="13"/>
        <v>2000</v>
      </c>
      <c r="I147">
        <f t="shared" si="14"/>
        <v>2160</v>
      </c>
    </row>
    <row r="148" spans="1:9" ht="12.75">
      <c r="A148">
        <v>13</v>
      </c>
      <c r="B148" t="s">
        <v>86</v>
      </c>
      <c r="C148" t="s">
        <v>8</v>
      </c>
      <c r="D148">
        <v>90</v>
      </c>
      <c r="E148">
        <v>3.5</v>
      </c>
      <c r="F148" s="12">
        <v>0.08</v>
      </c>
      <c r="G148">
        <f t="shared" si="12"/>
        <v>3.7800000000000002</v>
      </c>
      <c r="H148">
        <f t="shared" si="13"/>
        <v>315</v>
      </c>
      <c r="I148">
        <f t="shared" si="14"/>
        <v>340.20000000000005</v>
      </c>
    </row>
    <row r="149" spans="1:9" ht="12.75">
      <c r="A149">
        <v>14</v>
      </c>
      <c r="B149" t="s">
        <v>85</v>
      </c>
      <c r="C149" t="s">
        <v>8</v>
      </c>
      <c r="D149">
        <v>220</v>
      </c>
      <c r="E149">
        <v>2</v>
      </c>
      <c r="F149" s="12">
        <v>0.08</v>
      </c>
      <c r="G149">
        <f t="shared" si="12"/>
        <v>2.16</v>
      </c>
      <c r="H149">
        <f t="shared" si="13"/>
        <v>440</v>
      </c>
      <c r="I149">
        <f t="shared" si="14"/>
        <v>475.20000000000005</v>
      </c>
    </row>
    <row r="150" spans="1:9" ht="12.75">
      <c r="A150">
        <v>15</v>
      </c>
      <c r="B150" t="s">
        <v>72</v>
      </c>
      <c r="C150" t="s">
        <v>8</v>
      </c>
      <c r="D150">
        <v>36</v>
      </c>
      <c r="E150">
        <v>3.5</v>
      </c>
      <c r="F150" s="12">
        <v>0.08</v>
      </c>
      <c r="G150">
        <f t="shared" si="12"/>
        <v>3.7800000000000002</v>
      </c>
      <c r="H150">
        <f t="shared" si="13"/>
        <v>126</v>
      </c>
      <c r="I150">
        <f t="shared" si="14"/>
        <v>136.08</v>
      </c>
    </row>
    <row r="151" spans="1:9" ht="12.75">
      <c r="A151">
        <v>16</v>
      </c>
      <c r="B151" t="s">
        <v>73</v>
      </c>
      <c r="C151" t="s">
        <v>13</v>
      </c>
      <c r="D151">
        <v>10</v>
      </c>
      <c r="E151">
        <v>2</v>
      </c>
      <c r="F151" s="12">
        <v>0.08</v>
      </c>
      <c r="G151">
        <f t="shared" si="12"/>
        <v>2.16</v>
      </c>
      <c r="H151">
        <f t="shared" si="13"/>
        <v>20</v>
      </c>
      <c r="I151">
        <f t="shared" si="14"/>
        <v>21.6</v>
      </c>
    </row>
    <row r="152" spans="1:9" ht="12.75">
      <c r="A152">
        <v>17</v>
      </c>
      <c r="B152" t="s">
        <v>18</v>
      </c>
      <c r="C152" t="s">
        <v>8</v>
      </c>
      <c r="D152">
        <v>30</v>
      </c>
      <c r="E152">
        <v>6.3</v>
      </c>
      <c r="F152" s="12">
        <v>0.08</v>
      </c>
      <c r="G152">
        <f t="shared" si="12"/>
        <v>6.804</v>
      </c>
      <c r="H152">
        <f t="shared" si="13"/>
        <v>189</v>
      </c>
      <c r="I152">
        <f t="shared" si="14"/>
        <v>204.12</v>
      </c>
    </row>
    <row r="153" spans="1:9" ht="12.75">
      <c r="A153">
        <v>18</v>
      </c>
      <c r="D153">
        <v>20</v>
      </c>
      <c r="E153">
        <v>36</v>
      </c>
      <c r="F153" s="12">
        <v>0.08</v>
      </c>
      <c r="G153">
        <f t="shared" si="12"/>
        <v>38.88</v>
      </c>
      <c r="H153">
        <f t="shared" si="13"/>
        <v>720</v>
      </c>
      <c r="I153">
        <f t="shared" si="14"/>
        <v>777.6</v>
      </c>
    </row>
    <row r="154" spans="1:9" ht="25.5">
      <c r="A154">
        <v>19</v>
      </c>
      <c r="B154" s="1" t="s">
        <v>38</v>
      </c>
      <c r="C154" t="s">
        <v>8</v>
      </c>
      <c r="D154">
        <v>12</v>
      </c>
      <c r="E154">
        <v>5.6</v>
      </c>
      <c r="F154" s="12">
        <v>0.08</v>
      </c>
      <c r="G154">
        <f t="shared" si="12"/>
        <v>6.048</v>
      </c>
      <c r="H154">
        <f t="shared" si="13"/>
        <v>67.19999999999999</v>
      </c>
      <c r="I154">
        <f t="shared" si="14"/>
        <v>72.576</v>
      </c>
    </row>
    <row r="155" spans="6:9" ht="12.75">
      <c r="F155" s="12"/>
      <c r="H155">
        <f>SUM(H137:H154)</f>
        <v>15213.2</v>
      </c>
      <c r="I155">
        <f>SUM(I137:I154)</f>
        <v>16430.256000000005</v>
      </c>
    </row>
    <row r="156" spans="8:9" ht="12.75">
      <c r="H156" t="s">
        <v>5</v>
      </c>
      <c r="I156" t="s">
        <v>5</v>
      </c>
    </row>
    <row r="157" ht="12.75">
      <c r="H157" t="s">
        <v>5</v>
      </c>
    </row>
    <row r="165" ht="12.75">
      <c r="B165" t="s">
        <v>12</v>
      </c>
    </row>
    <row r="167" ht="12.75">
      <c r="F167" t="s">
        <v>7</v>
      </c>
    </row>
    <row r="168" spans="4:9" ht="12.75">
      <c r="D168">
        <v>1680</v>
      </c>
      <c r="E168">
        <v>6.6</v>
      </c>
      <c r="F168" s="12">
        <v>0.08</v>
      </c>
      <c r="G168">
        <f aca="true" t="shared" si="15" ref="G168:G173">E168*0.08+E168</f>
        <v>7.128</v>
      </c>
      <c r="H168">
        <f aca="true" t="shared" si="16" ref="H168:H173">D168*E168</f>
        <v>11088</v>
      </c>
      <c r="I168">
        <f aca="true" t="shared" si="17" ref="I168:I173">D168*G168</f>
        <v>11975.04</v>
      </c>
    </row>
    <row r="169" spans="4:9" ht="12.75">
      <c r="D169">
        <v>360</v>
      </c>
      <c r="E169">
        <v>6.6</v>
      </c>
      <c r="F169" s="12">
        <v>0.08</v>
      </c>
      <c r="G169">
        <f t="shared" si="15"/>
        <v>7.128</v>
      </c>
      <c r="H169">
        <f t="shared" si="16"/>
        <v>2376</v>
      </c>
      <c r="I169">
        <f t="shared" si="17"/>
        <v>2566.08</v>
      </c>
    </row>
    <row r="170" spans="4:9" ht="12.75">
      <c r="D170">
        <v>38</v>
      </c>
      <c r="E170">
        <v>66</v>
      </c>
      <c r="F170" s="12">
        <v>0.08</v>
      </c>
      <c r="G170">
        <f t="shared" si="15"/>
        <v>71.28</v>
      </c>
      <c r="H170">
        <f t="shared" si="16"/>
        <v>2508</v>
      </c>
      <c r="I170">
        <f t="shared" si="17"/>
        <v>2708.64</v>
      </c>
    </row>
    <row r="171" spans="4:9" ht="12.75">
      <c r="D171">
        <v>100</v>
      </c>
      <c r="E171">
        <v>1.05</v>
      </c>
      <c r="F171" s="12">
        <v>0.08</v>
      </c>
      <c r="G171">
        <f t="shared" si="15"/>
        <v>1.1340000000000001</v>
      </c>
      <c r="H171">
        <f t="shared" si="16"/>
        <v>105</v>
      </c>
      <c r="I171">
        <f t="shared" si="17"/>
        <v>113.4</v>
      </c>
    </row>
    <row r="172" spans="4:9" ht="12.75">
      <c r="D172">
        <v>12</v>
      </c>
      <c r="E172">
        <v>1.05</v>
      </c>
      <c r="F172" s="12">
        <v>0.08</v>
      </c>
      <c r="G172">
        <f t="shared" si="15"/>
        <v>1.1340000000000001</v>
      </c>
      <c r="H172">
        <f t="shared" si="16"/>
        <v>12.600000000000001</v>
      </c>
      <c r="I172">
        <f t="shared" si="17"/>
        <v>13.608</v>
      </c>
    </row>
    <row r="173" spans="1:9" ht="12.75">
      <c r="A173">
        <v>7</v>
      </c>
      <c r="D173">
        <v>120</v>
      </c>
      <c r="E173">
        <v>1.05</v>
      </c>
      <c r="F173" s="12">
        <v>0.08</v>
      </c>
      <c r="G173">
        <f t="shared" si="15"/>
        <v>1.1340000000000001</v>
      </c>
      <c r="H173">
        <f t="shared" si="16"/>
        <v>126</v>
      </c>
      <c r="I173">
        <f t="shared" si="17"/>
        <v>136.08</v>
      </c>
    </row>
    <row r="174" spans="8:9" ht="12.75">
      <c r="H174">
        <f>SUM(H168:H173)</f>
        <v>16215.6</v>
      </c>
      <c r="I174">
        <f>SUM(I168:I173)</f>
        <v>17512.848000000005</v>
      </c>
    </row>
    <row r="187" ht="8.25" customHeight="1"/>
    <row r="188" ht="12.75" hidden="1"/>
    <row r="189" ht="12.75" hidden="1"/>
    <row r="191" ht="12.75">
      <c r="B191" t="s">
        <v>15</v>
      </c>
    </row>
    <row r="192" ht="12.75">
      <c r="D192" t="s">
        <v>6</v>
      </c>
    </row>
    <row r="193" spans="4:9" ht="12.75">
      <c r="D193">
        <v>6250</v>
      </c>
      <c r="E193">
        <v>0.16</v>
      </c>
      <c r="F193" s="12">
        <v>0.08</v>
      </c>
      <c r="G193">
        <f>E193*0.08+E193</f>
        <v>0.1728</v>
      </c>
      <c r="H193">
        <f>D193*E193</f>
        <v>1000</v>
      </c>
      <c r="I193">
        <f>D193*G193</f>
        <v>1080</v>
      </c>
    </row>
    <row r="194" spans="4:9" ht="12.75">
      <c r="D194">
        <v>6400</v>
      </c>
      <c r="E194">
        <v>0.18</v>
      </c>
      <c r="F194" s="12">
        <v>0.08</v>
      </c>
      <c r="G194">
        <f aca="true" t="shared" si="18" ref="G194:G200">E194*0.08+E194</f>
        <v>0.1944</v>
      </c>
      <c r="H194">
        <f aca="true" t="shared" si="19" ref="H194:H200">D194*E194</f>
        <v>1152</v>
      </c>
      <c r="I194">
        <f aca="true" t="shared" si="20" ref="I194:I200">D194*G194</f>
        <v>1244.1599999999999</v>
      </c>
    </row>
    <row r="195" spans="4:9" ht="12.75">
      <c r="D195">
        <v>6000</v>
      </c>
      <c r="E195">
        <v>0.15</v>
      </c>
      <c r="F195" s="12">
        <v>0.08</v>
      </c>
      <c r="G195">
        <f t="shared" si="18"/>
        <v>0.162</v>
      </c>
      <c r="H195">
        <f t="shared" si="19"/>
        <v>900</v>
      </c>
      <c r="I195">
        <f t="shared" si="20"/>
        <v>972</v>
      </c>
    </row>
    <row r="196" spans="4:9" ht="12.75">
      <c r="D196">
        <v>6000</v>
      </c>
      <c r="E196">
        <v>0.16</v>
      </c>
      <c r="F196" s="12">
        <v>0.08</v>
      </c>
      <c r="G196">
        <f t="shared" si="18"/>
        <v>0.1728</v>
      </c>
      <c r="H196">
        <f t="shared" si="19"/>
        <v>960</v>
      </c>
      <c r="I196">
        <f t="shared" si="20"/>
        <v>1036.8</v>
      </c>
    </row>
    <row r="197" spans="4:9" ht="12.75">
      <c r="D197">
        <v>9400</v>
      </c>
      <c r="E197">
        <v>0.15</v>
      </c>
      <c r="F197" s="12">
        <v>0.08</v>
      </c>
      <c r="G197">
        <f t="shared" si="18"/>
        <v>0.162</v>
      </c>
      <c r="H197">
        <f t="shared" si="19"/>
        <v>1410</v>
      </c>
      <c r="I197">
        <f t="shared" si="20"/>
        <v>1522.8</v>
      </c>
    </row>
    <row r="198" spans="4:9" ht="12.75">
      <c r="D198">
        <v>15400</v>
      </c>
      <c r="E198">
        <v>0.15</v>
      </c>
      <c r="F198" s="12">
        <v>0.08</v>
      </c>
      <c r="G198">
        <f t="shared" si="18"/>
        <v>0.162</v>
      </c>
      <c r="H198">
        <f t="shared" si="19"/>
        <v>2310</v>
      </c>
      <c r="I198">
        <f t="shared" si="20"/>
        <v>2494.8</v>
      </c>
    </row>
    <row r="199" spans="2:9" ht="12.75">
      <c r="B199" t="s">
        <v>25</v>
      </c>
      <c r="D199">
        <v>2640</v>
      </c>
      <c r="E199">
        <v>0.5</v>
      </c>
      <c r="F199" s="12">
        <v>0.08</v>
      </c>
      <c r="G199">
        <f t="shared" si="18"/>
        <v>0.54</v>
      </c>
      <c r="H199">
        <f t="shared" si="19"/>
        <v>1320</v>
      </c>
      <c r="I199">
        <f t="shared" si="20"/>
        <v>1425.6000000000001</v>
      </c>
    </row>
    <row r="200" spans="4:9" ht="12.75">
      <c r="D200">
        <v>200</v>
      </c>
      <c r="E200">
        <v>13</v>
      </c>
      <c r="F200" s="12">
        <v>0.08</v>
      </c>
      <c r="G200">
        <f t="shared" si="18"/>
        <v>14.04</v>
      </c>
      <c r="H200">
        <f t="shared" si="19"/>
        <v>2600</v>
      </c>
      <c r="I200">
        <f t="shared" si="20"/>
        <v>2808</v>
      </c>
    </row>
    <row r="201" spans="8:9" ht="12.75">
      <c r="H201">
        <f>SUM(H193:H200)</f>
        <v>11652</v>
      </c>
      <c r="I201">
        <f>SUM(I193:I200)</f>
        <v>12584.160000000002</v>
      </c>
    </row>
    <row r="203" ht="1.5" customHeight="1"/>
    <row r="204" ht="12.75" hidden="1"/>
    <row r="205" ht="12.75" hidden="1"/>
    <row r="206" ht="9.75" customHeight="1" hidden="1"/>
    <row r="207" ht="12.75" hidden="1"/>
    <row r="216" ht="12.75">
      <c r="B216" t="s">
        <v>17</v>
      </c>
    </row>
    <row r="218" spans="4:9" ht="12.75">
      <c r="D218">
        <v>40</v>
      </c>
      <c r="E218">
        <v>350</v>
      </c>
      <c r="F218" s="12">
        <v>0.08</v>
      </c>
      <c r="G218">
        <f>E218*0.08+E218</f>
        <v>378</v>
      </c>
      <c r="H218">
        <f>D218*E218</f>
        <v>14000</v>
      </c>
      <c r="I218">
        <f>D218*G218</f>
        <v>15120</v>
      </c>
    </row>
    <row r="219" spans="4:9" ht="12.75">
      <c r="D219">
        <v>60</v>
      </c>
      <c r="E219">
        <v>380</v>
      </c>
      <c r="F219" s="12">
        <v>0.08</v>
      </c>
      <c r="G219">
        <f>E219*0.08+E219</f>
        <v>410.4</v>
      </c>
      <c r="H219">
        <f>D219*E219</f>
        <v>22800</v>
      </c>
      <c r="I219">
        <f>D219*G219</f>
        <v>24624</v>
      </c>
    </row>
    <row r="220" spans="1:9" ht="12.75">
      <c r="A220">
        <v>3</v>
      </c>
      <c r="B220" s="11" t="s">
        <v>84</v>
      </c>
      <c r="C220" t="s">
        <v>14</v>
      </c>
      <c r="D220">
        <v>4</v>
      </c>
      <c r="E220">
        <v>152</v>
      </c>
      <c r="F220" s="12">
        <v>0.08</v>
      </c>
      <c r="G220">
        <f>E220*0.08+E220</f>
        <v>164.16</v>
      </c>
      <c r="H220">
        <f>D220*E220</f>
        <v>608</v>
      </c>
      <c r="I220">
        <f>D220*G220</f>
        <v>656.64</v>
      </c>
    </row>
    <row r="221" spans="1:9" ht="12.75">
      <c r="A221">
        <v>4</v>
      </c>
      <c r="D221">
        <v>1800</v>
      </c>
      <c r="E221">
        <v>152</v>
      </c>
      <c r="F221" s="12">
        <v>0.08</v>
      </c>
      <c r="G221">
        <f>E221*0.08+E221</f>
        <v>164.16</v>
      </c>
      <c r="H221">
        <f>D221*E221</f>
        <v>273600</v>
      </c>
      <c r="I221">
        <f>D221*G221</f>
        <v>295488</v>
      </c>
    </row>
    <row r="222" spans="8:9" ht="12.75">
      <c r="H222">
        <f>SUM(H218:H221)</f>
        <v>311008</v>
      </c>
      <c r="I222">
        <f>SUM(I218:I221)</f>
        <v>335888.64</v>
      </c>
    </row>
    <row r="223" ht="50.25" customHeight="1">
      <c r="B223" s="13" t="s">
        <v>87</v>
      </c>
    </row>
    <row r="224" ht="12.75" hidden="1"/>
    <row r="225" ht="12.75" hidden="1"/>
    <row r="226" ht="12.75" hidden="1">
      <c r="B226" s="13" t="s">
        <v>20</v>
      </c>
    </row>
    <row r="227" ht="12.75" hidden="1">
      <c r="B227" t="s">
        <v>32</v>
      </c>
    </row>
    <row r="228" ht="12.75">
      <c r="B228" t="s">
        <v>1</v>
      </c>
    </row>
    <row r="229" spans="1:9" ht="25.5">
      <c r="A229">
        <v>1</v>
      </c>
      <c r="B229" s="1" t="s">
        <v>23</v>
      </c>
      <c r="C229" t="s">
        <v>8</v>
      </c>
      <c r="D229">
        <v>530</v>
      </c>
      <c r="E229" s="7">
        <v>12</v>
      </c>
      <c r="F229" s="12">
        <v>0.08</v>
      </c>
      <c r="G229">
        <f>E229*0.08+E229</f>
        <v>12.96</v>
      </c>
      <c r="H229" s="23">
        <f>D229*E229</f>
        <v>6360</v>
      </c>
      <c r="I229">
        <f>D229*G229</f>
        <v>6868.8</v>
      </c>
    </row>
    <row r="230" spans="1:9" ht="25.5">
      <c r="A230">
        <v>2</v>
      </c>
      <c r="B230" s="1" t="s">
        <v>24</v>
      </c>
      <c r="C230" t="s">
        <v>8</v>
      </c>
      <c r="D230">
        <v>860</v>
      </c>
      <c r="E230">
        <v>12</v>
      </c>
      <c r="F230" s="12">
        <v>0.08</v>
      </c>
      <c r="G230">
        <f aca="true" t="shared" si="21" ref="G230:G236">E230*0.08+E230</f>
        <v>12.96</v>
      </c>
      <c r="H230" s="23">
        <f aca="true" t="shared" si="22" ref="H230:H236">D230*E230</f>
        <v>10320</v>
      </c>
      <c r="I230">
        <f aca="true" t="shared" si="23" ref="I230:I236">D230*G230</f>
        <v>11145.6</v>
      </c>
    </row>
    <row r="231" spans="1:9" ht="12.75">
      <c r="A231">
        <v>3</v>
      </c>
      <c r="B231" s="14" t="s">
        <v>28</v>
      </c>
      <c r="C231" t="s">
        <v>8</v>
      </c>
      <c r="D231">
        <v>120</v>
      </c>
      <c r="E231">
        <v>37</v>
      </c>
      <c r="F231" s="12">
        <v>0.08</v>
      </c>
      <c r="G231">
        <f t="shared" si="21"/>
        <v>39.96</v>
      </c>
      <c r="H231" s="23">
        <f t="shared" si="22"/>
        <v>4440</v>
      </c>
      <c r="I231">
        <f t="shared" si="23"/>
        <v>4795.2</v>
      </c>
    </row>
    <row r="232" spans="1:9" ht="12.75">
      <c r="A232">
        <v>4</v>
      </c>
      <c r="B232" s="14" t="s">
        <v>39</v>
      </c>
      <c r="C232" t="s">
        <v>8</v>
      </c>
      <c r="D232">
        <v>60</v>
      </c>
      <c r="E232">
        <v>25</v>
      </c>
      <c r="F232" s="12">
        <v>0.08</v>
      </c>
      <c r="G232">
        <f t="shared" si="21"/>
        <v>27</v>
      </c>
      <c r="H232" s="23">
        <f t="shared" si="22"/>
        <v>1500</v>
      </c>
      <c r="I232">
        <f t="shared" si="23"/>
        <v>1620</v>
      </c>
    </row>
    <row r="233" spans="1:9" ht="12.75">
      <c r="A233">
        <v>5</v>
      </c>
      <c r="B233" s="14" t="s">
        <v>33</v>
      </c>
      <c r="C233" t="s">
        <v>8</v>
      </c>
      <c r="D233">
        <v>284</v>
      </c>
      <c r="E233">
        <v>11</v>
      </c>
      <c r="F233" s="12">
        <v>0.08</v>
      </c>
      <c r="G233">
        <f t="shared" si="21"/>
        <v>11.88</v>
      </c>
      <c r="H233" s="23">
        <f t="shared" si="22"/>
        <v>3124</v>
      </c>
      <c r="I233">
        <f t="shared" si="23"/>
        <v>3373.92</v>
      </c>
    </row>
    <row r="234" spans="1:9" ht="12.75">
      <c r="A234">
        <v>6</v>
      </c>
      <c r="B234" s="14" t="s">
        <v>40</v>
      </c>
      <c r="C234" t="s">
        <v>8</v>
      </c>
      <c r="D234">
        <v>1200</v>
      </c>
      <c r="E234">
        <v>15</v>
      </c>
      <c r="F234" s="12">
        <v>0.08</v>
      </c>
      <c r="G234">
        <f t="shared" si="21"/>
        <v>16.2</v>
      </c>
      <c r="H234" s="23">
        <f t="shared" si="22"/>
        <v>18000</v>
      </c>
      <c r="I234">
        <f t="shared" si="23"/>
        <v>19440</v>
      </c>
    </row>
    <row r="235" spans="1:9" ht="25.5">
      <c r="A235">
        <v>7</v>
      </c>
      <c r="B235" s="14" t="s">
        <v>74</v>
      </c>
      <c r="C235" t="s">
        <v>8</v>
      </c>
      <c r="D235">
        <v>10</v>
      </c>
      <c r="E235">
        <v>104</v>
      </c>
      <c r="F235" s="12">
        <v>0.08</v>
      </c>
      <c r="G235">
        <f t="shared" si="21"/>
        <v>112.32</v>
      </c>
      <c r="H235" s="23">
        <f t="shared" si="22"/>
        <v>1040</v>
      </c>
      <c r="I235">
        <f t="shared" si="23"/>
        <v>1123.1999999999998</v>
      </c>
    </row>
    <row r="236" spans="1:9" ht="12.75">
      <c r="A236">
        <v>8</v>
      </c>
      <c r="B236" s="11" t="s">
        <v>75</v>
      </c>
      <c r="D236">
        <v>10</v>
      </c>
      <c r="E236">
        <v>140</v>
      </c>
      <c r="F236" s="12">
        <v>0.08</v>
      </c>
      <c r="G236">
        <f t="shared" si="21"/>
        <v>151.2</v>
      </c>
      <c r="H236" s="23">
        <f t="shared" si="22"/>
        <v>1400</v>
      </c>
      <c r="I236">
        <f t="shared" si="23"/>
        <v>1512</v>
      </c>
    </row>
    <row r="237" spans="8:9" ht="12.75">
      <c r="H237" s="7">
        <f>SUM(H229:H236)</f>
        <v>46184</v>
      </c>
      <c r="I237">
        <f>SUM(I229:I236)</f>
        <v>49878.72</v>
      </c>
    </row>
    <row r="238" ht="64.5" customHeight="1">
      <c r="D238" t="s">
        <v>5</v>
      </c>
    </row>
    <row r="239" ht="12.75">
      <c r="B239" s="13" t="s">
        <v>26</v>
      </c>
    </row>
    <row r="240" ht="12.75">
      <c r="B240" t="s">
        <v>21</v>
      </c>
    </row>
    <row r="241" spans="1:10" ht="12.75">
      <c r="A241" s="19"/>
      <c r="B241" s="4" t="s">
        <v>1</v>
      </c>
      <c r="C241" s="20"/>
      <c r="D241" s="4"/>
      <c r="E241" s="6"/>
      <c r="F241" s="4"/>
      <c r="G241" s="4"/>
      <c r="H241" s="4"/>
      <c r="I241" s="4"/>
      <c r="J241" s="4"/>
    </row>
    <row r="242" spans="1:10" ht="25.5">
      <c r="A242" s="15">
        <v>1</v>
      </c>
      <c r="B242" s="22" t="s">
        <v>27</v>
      </c>
      <c r="C242" s="16" t="s">
        <v>8</v>
      </c>
      <c r="D242" s="10"/>
      <c r="E242" s="8"/>
      <c r="F242" s="10"/>
      <c r="G242" s="24"/>
      <c r="H242" s="25"/>
      <c r="I242" s="24"/>
      <c r="J242" s="10"/>
    </row>
    <row r="243" spans="1:10" ht="12.75">
      <c r="A243" s="15"/>
      <c r="B243" s="10" t="s">
        <v>41</v>
      </c>
      <c r="C243" s="16"/>
      <c r="D243" s="10">
        <v>40</v>
      </c>
      <c r="E243" s="31">
        <v>8</v>
      </c>
      <c r="F243" s="32">
        <v>0.08</v>
      </c>
      <c r="G243" s="35">
        <f>E243*0.08+E243</f>
        <v>8.64</v>
      </c>
      <c r="H243" s="36">
        <f>D243*E243</f>
        <v>320</v>
      </c>
      <c r="I243" s="35">
        <f>D243*G243</f>
        <v>345.6</v>
      </c>
      <c r="J243" s="26"/>
    </row>
    <row r="244" spans="1:10" ht="12.75">
      <c r="A244" s="15"/>
      <c r="B244" s="10" t="s">
        <v>42</v>
      </c>
      <c r="C244" s="16"/>
      <c r="D244" s="10">
        <v>60</v>
      </c>
      <c r="E244" s="33">
        <v>8</v>
      </c>
      <c r="F244" s="29">
        <v>0.08</v>
      </c>
      <c r="G244" s="24">
        <f>E244*0.08+E244</f>
        <v>8.64</v>
      </c>
      <c r="H244" s="25">
        <f>D244*E244</f>
        <v>480</v>
      </c>
      <c r="I244" s="24">
        <f>D244*G244</f>
        <v>518.4000000000001</v>
      </c>
      <c r="J244" s="10"/>
    </row>
    <row r="245" spans="1:10" ht="12.75">
      <c r="A245" s="17"/>
      <c r="B245" s="21" t="s">
        <v>43</v>
      </c>
      <c r="C245" s="18"/>
      <c r="D245" s="21">
        <v>300</v>
      </c>
      <c r="E245" s="34">
        <v>8</v>
      </c>
      <c r="F245" s="30">
        <v>0.08</v>
      </c>
      <c r="G245" s="37">
        <f>E245*0.08+E245</f>
        <v>8.64</v>
      </c>
      <c r="H245" s="38">
        <f>D245*E245</f>
        <v>2400</v>
      </c>
      <c r="I245" s="37">
        <f>D245*G245</f>
        <v>2592</v>
      </c>
      <c r="J245" s="21"/>
    </row>
    <row r="246" spans="8:9" ht="12.75">
      <c r="H246" s="7">
        <f>SUM(H243:H245)</f>
        <v>3200</v>
      </c>
      <c r="I246">
        <f>SUM(I243:I245)</f>
        <v>3456</v>
      </c>
    </row>
    <row r="248" ht="12.75">
      <c r="I248" t="s">
        <v>5</v>
      </c>
    </row>
    <row r="249" spans="1:10" ht="12.75">
      <c r="A249" s="74" t="s">
        <v>76</v>
      </c>
      <c r="B249" s="75"/>
      <c r="C249" s="75"/>
      <c r="D249" s="75"/>
      <c r="E249" s="75"/>
      <c r="F249" s="75"/>
      <c r="G249" s="75"/>
      <c r="H249" s="75"/>
      <c r="I249" s="75"/>
      <c r="J249" s="75"/>
    </row>
    <row r="250" ht="12.75">
      <c r="B250" t="s">
        <v>77</v>
      </c>
    </row>
    <row r="251" spans="1:10" ht="38.25">
      <c r="A251" s="4" t="s">
        <v>0</v>
      </c>
      <c r="B251" s="4" t="s">
        <v>1</v>
      </c>
      <c r="C251" s="4" t="s">
        <v>2</v>
      </c>
      <c r="D251" s="4" t="s">
        <v>6</v>
      </c>
      <c r="E251" s="3" t="s">
        <v>78</v>
      </c>
      <c r="F251" s="4" t="s">
        <v>16</v>
      </c>
      <c r="G251" s="3" t="s">
        <v>79</v>
      </c>
      <c r="H251" s="6" t="s">
        <v>10</v>
      </c>
      <c r="I251" s="6" t="s">
        <v>3</v>
      </c>
      <c r="J251" s="4" t="s">
        <v>4</v>
      </c>
    </row>
    <row r="252" spans="1:10" ht="51">
      <c r="A252" s="4">
        <v>1</v>
      </c>
      <c r="B252" s="28" t="s">
        <v>80</v>
      </c>
      <c r="C252" s="4" t="s">
        <v>81</v>
      </c>
      <c r="D252" s="4">
        <v>20</v>
      </c>
      <c r="E252" s="4">
        <v>21.3</v>
      </c>
      <c r="F252" s="9">
        <v>0.08</v>
      </c>
      <c r="G252" s="4">
        <f>E252*0.08+E252</f>
        <v>23.004</v>
      </c>
      <c r="H252" s="6">
        <f>D252*E252</f>
        <v>426</v>
      </c>
      <c r="I252" s="6">
        <f>D252*G252</f>
        <v>460.08000000000004</v>
      </c>
      <c r="J252" s="4"/>
    </row>
    <row r="253" spans="1:10" ht="25.5">
      <c r="A253" s="4">
        <v>2</v>
      </c>
      <c r="B253" s="3" t="s">
        <v>82</v>
      </c>
      <c r="C253" s="4" t="s">
        <v>8</v>
      </c>
      <c r="D253" s="4">
        <v>60</v>
      </c>
      <c r="E253" s="4">
        <v>30</v>
      </c>
      <c r="F253" s="9">
        <v>0.08</v>
      </c>
      <c r="G253" s="4">
        <f>E253*0.08+E253</f>
        <v>32.4</v>
      </c>
      <c r="H253" s="6">
        <f>D253*E253</f>
        <v>1800</v>
      </c>
      <c r="I253" s="6">
        <f>D253*G253</f>
        <v>1944</v>
      </c>
      <c r="J253" s="4"/>
    </row>
    <row r="254" spans="1:10" ht="12.75">
      <c r="A254" s="4">
        <v>3</v>
      </c>
      <c r="B254" s="4" t="s">
        <v>83</v>
      </c>
      <c r="C254" s="4" t="s">
        <v>81</v>
      </c>
      <c r="D254" s="4">
        <v>15</v>
      </c>
      <c r="E254" s="4">
        <v>110</v>
      </c>
      <c r="F254" s="9">
        <v>0.08</v>
      </c>
      <c r="G254" s="4">
        <f>E254*0.08+E254</f>
        <v>118.8</v>
      </c>
      <c r="H254" s="6">
        <f>D254*E254</f>
        <v>1650</v>
      </c>
      <c r="I254" s="6">
        <f>D254*G254</f>
        <v>1782</v>
      </c>
      <c r="J254" s="4"/>
    </row>
    <row r="255" spans="8:9" ht="12.75">
      <c r="H255" s="7">
        <f>SUM(H252:H254)</f>
        <v>3876</v>
      </c>
      <c r="I255" s="7">
        <f>SUM(I252:I254)</f>
        <v>4186.08</v>
      </c>
    </row>
    <row r="256" spans="8:9" ht="12.75">
      <c r="H256" s="7"/>
      <c r="I256" s="7"/>
    </row>
    <row r="257" spans="8:9" ht="12.75">
      <c r="H257" s="7"/>
      <c r="I257" s="7"/>
    </row>
    <row r="258" spans="8:9" ht="12.75">
      <c r="H258" s="7"/>
      <c r="I258" s="7"/>
    </row>
    <row r="259" spans="8:9" ht="12.75">
      <c r="H259" s="7"/>
      <c r="I259" s="7"/>
    </row>
    <row r="260" spans="8:9" ht="12.75">
      <c r="H260" s="7"/>
      <c r="I260" s="7"/>
    </row>
    <row r="261" spans="6:9" ht="12.75">
      <c r="F261" t="s">
        <v>5</v>
      </c>
      <c r="G261" t="s">
        <v>5</v>
      </c>
      <c r="H261" s="7"/>
      <c r="I261" s="7"/>
    </row>
  </sheetData>
  <sheetProtection/>
  <mergeCells count="3">
    <mergeCell ref="A17:J17"/>
    <mergeCell ref="A18:J18"/>
    <mergeCell ref="A249:J2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Naczelna</dc:creator>
  <cp:keywords/>
  <dc:description/>
  <cp:lastModifiedBy>a.habieda</cp:lastModifiedBy>
  <cp:lastPrinted>2021-03-10T12:49:38Z</cp:lastPrinted>
  <dcterms:created xsi:type="dcterms:W3CDTF">2007-06-05T09:00:00Z</dcterms:created>
  <dcterms:modified xsi:type="dcterms:W3CDTF">2021-03-23T13:29:32Z</dcterms:modified>
  <cp:category/>
  <cp:version/>
  <cp:contentType/>
  <cp:contentStatus/>
</cp:coreProperties>
</file>