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1\SA.270.43.2021.A - USŁUGI GOSPODARKI ŁOWIECKIEJ\załączniki do SWZ\"/>
    </mc:Choice>
  </mc:AlternateContent>
  <xr:revisionPtr revIDLastSave="0" documentId="13_ncr:1_{037C89E8-CB0C-4EA1-9FF2-D62AE364BA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inwestorski" sheetId="2" r:id="rId1"/>
  </sheets>
  <definedNames>
    <definedName name="_xlnm.Print_Area" localSheetId="0">'Kosztorys inwestorski'!$B$1:$K$41</definedName>
  </definedNames>
  <calcPr calcId="191029"/>
</workbook>
</file>

<file path=xl/calcChain.xml><?xml version="1.0" encoding="utf-8"?>
<calcChain xmlns="http://schemas.openxmlformats.org/spreadsheetml/2006/main">
  <c r="F36" i="2" l="1"/>
  <c r="H36" i="2" s="1"/>
  <c r="J36" i="2" s="1"/>
  <c r="K36" i="2" s="1"/>
  <c r="H12" i="2"/>
  <c r="J12" i="2" s="1"/>
  <c r="K12" i="2" s="1"/>
  <c r="H13" i="2"/>
  <c r="J13" i="2" s="1"/>
  <c r="K13" i="2" s="1"/>
  <c r="H14" i="2"/>
  <c r="J14" i="2" s="1"/>
  <c r="H15" i="2"/>
  <c r="J15" i="2" s="1"/>
  <c r="K15" i="2" s="1"/>
  <c r="H16" i="2"/>
  <c r="J16" i="2" s="1"/>
  <c r="K16" i="2" s="1"/>
  <c r="H17" i="2"/>
  <c r="J17" i="2" s="1"/>
  <c r="H18" i="2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K24" i="2" s="1"/>
  <c r="H25" i="2"/>
  <c r="J25" i="2" s="1"/>
  <c r="K25" i="2" s="1"/>
  <c r="H26" i="2"/>
  <c r="J26" i="2" s="1"/>
  <c r="H27" i="2"/>
  <c r="J27" i="2" s="1"/>
  <c r="K27" i="2" s="1"/>
  <c r="H28" i="2"/>
  <c r="J28" i="2" s="1"/>
  <c r="K28" i="2" s="1"/>
  <c r="H29" i="2"/>
  <c r="J29" i="2" s="1"/>
  <c r="H30" i="2"/>
  <c r="H11" i="2"/>
  <c r="J11" i="2" s="1"/>
  <c r="K11" i="2" s="1"/>
  <c r="K29" i="2" l="1"/>
  <c r="K17" i="2"/>
  <c r="J30" i="2"/>
  <c r="K30" i="2" s="1"/>
  <c r="J18" i="2"/>
  <c r="K18" i="2" s="1"/>
  <c r="K23" i="2"/>
  <c r="K22" i="2"/>
  <c r="K21" i="2"/>
  <c r="K20" i="2"/>
  <c r="K19" i="2"/>
  <c r="K26" i="2"/>
  <c r="K14" i="2"/>
  <c r="F35" i="2"/>
  <c r="H35" i="2" s="1"/>
  <c r="J35" i="2" s="1"/>
  <c r="K35" i="2" s="1"/>
  <c r="F34" i="2"/>
  <c r="H34" i="2" s="1"/>
  <c r="J34" i="2" l="1"/>
  <c r="K34" i="2" s="1"/>
  <c r="E39" i="2" s="1"/>
  <c r="E38" i="2"/>
</calcChain>
</file>

<file path=xl/sharedStrings.xml><?xml version="1.0" encoding="utf-8"?>
<sst xmlns="http://schemas.openxmlformats.org/spreadsheetml/2006/main" count="121" uniqueCount="91">
  <si>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</si>
  <si>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</si>
  <si>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</si>
  <si>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</si>
  <si>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</si>
  <si>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</si>
  <si>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</si>
  <si>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</si>
  <si>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</si>
  <si>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</si>
  <si>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188</t>
  </si>
  <si>
    <t>ŁR-ORKA</t>
  </si>
  <si>
    <t>Głęboka orka</t>
  </si>
  <si>
    <t>HA</t>
  </si>
  <si>
    <t>190</t>
  </si>
  <si>
    <t>ŁR-AGRE</t>
  </si>
  <si>
    <t>Agregatowanie</t>
  </si>
  <si>
    <t>192</t>
  </si>
  <si>
    <t>ŁR-BRON</t>
  </si>
  <si>
    <t>Bronowanie</t>
  </si>
  <si>
    <t>196</t>
  </si>
  <si>
    <t>ŁR-WAŁOW</t>
  </si>
  <si>
    <t>Wałowanie</t>
  </si>
  <si>
    <t>199</t>
  </si>
  <si>
    <t>ŁR-NAWM</t>
  </si>
  <si>
    <t>Wysiew nawozów sztucznych</t>
  </si>
  <si>
    <t>200</t>
  </si>
  <si>
    <t>ŁR-WAPN</t>
  </si>
  <si>
    <t>Wapnowanie</t>
  </si>
  <si>
    <t>202</t>
  </si>
  <si>
    <t>ŁR-WYSNR</t>
  </si>
  <si>
    <t>Wysiew nasion siewnikiem rzutowym</t>
  </si>
  <si>
    <t>203</t>
  </si>
  <si>
    <t>ŁR-WYSNAS</t>
  </si>
  <si>
    <t>Wysiew nasion siewnikiem zbożowym</t>
  </si>
  <si>
    <t>205</t>
  </si>
  <si>
    <t>ŁR-SADZT</t>
  </si>
  <si>
    <t>Sadzenie bulw topinamburu lub ziemniaków</t>
  </si>
  <si>
    <t>206</t>
  </si>
  <si>
    <t>ŁR-SADZWM</t>
  </si>
  <si>
    <t>Sadzenie sadzonek wieloletnich w jamkę</t>
  </si>
  <si>
    <t>TSZT</t>
  </si>
  <si>
    <t>208</t>
  </si>
  <si>
    <t>ŁR-TAL60</t>
  </si>
  <si>
    <t>Wykonanie talerzy pod sadzenie drzewek o wymiarach 60x60 cm</t>
  </si>
  <si>
    <t>212</t>
  </si>
  <si>
    <t>ŁR-KOSZR</t>
  </si>
  <si>
    <t>Koszenie trawy</t>
  </si>
  <si>
    <t>213</t>
  </si>
  <si>
    <t>ŁR-WYKŁW</t>
  </si>
  <si>
    <t>Koszenie trawy z wywozem z łąki</t>
  </si>
  <si>
    <t>214</t>
  </si>
  <si>
    <t>ŁR-GRAB</t>
  </si>
  <si>
    <t>Przegrabianie (suszenie siana)</t>
  </si>
  <si>
    <t>215</t>
  </si>
  <si>
    <t>ŁR-ZGRAB</t>
  </si>
  <si>
    <t>Zgrabianie siana</t>
  </si>
  <si>
    <t>217</t>
  </si>
  <si>
    <t>ŁR-BALOT</t>
  </si>
  <si>
    <t>Balotowanie siana lub masy zielonej</t>
  </si>
  <si>
    <t>441</t>
  </si>
  <si>
    <t>PRE-TROF</t>
  </si>
  <si>
    <t>preparowanie trofeum</t>
  </si>
  <si>
    <t>H</t>
  </si>
  <si>
    <t>442</t>
  </si>
  <si>
    <t>POSZ-POST</t>
  </si>
  <si>
    <t>Poszukiwanie postrzałków</t>
  </si>
  <si>
    <t>443</t>
  </si>
  <si>
    <t>PSY NAGAN</t>
  </si>
  <si>
    <t>Psy dzikarze w miocie</t>
  </si>
  <si>
    <t>467</t>
  </si>
  <si>
    <t>ŁR-KOSZRR</t>
  </si>
  <si>
    <t>Koszenie trawy z rozdrabnianiem pokosu</t>
  </si>
  <si>
    <t>GODZ RH23</t>
  </si>
  <si>
    <t>Prace godzinowe ręczne (23% VAT)</t>
  </si>
  <si>
    <t>GODZ RU23</t>
  </si>
  <si>
    <t>Prace godzinowe ręczne z urządzeniem (23% VAT)</t>
  </si>
  <si>
    <t>GODZ MH23</t>
  </si>
  <si>
    <t>Prace godzinowe ciągnikowe (23% VAT)</t>
  </si>
  <si>
    <t>Cena łączna netto w PLN</t>
  </si>
  <si>
    <t>Cena łączna brutto w PLN</t>
  </si>
  <si>
    <t>445, 448, 451, 454, 465,483</t>
  </si>
  <si>
    <t xml:space="preserve"> 222, 444, 447, 450, 453, 456, 458, 460, 462, 464, 477,485</t>
  </si>
  <si>
    <t xml:space="preserve"> 223, 345, 446, 449, 452, 455, 457, 459, 461, 463, 466, 475,484</t>
  </si>
  <si>
    <t>Skarb Państwa Państwowe Gospodarstwo Leśne Lasy Państwowe Nadleśnictwo Turawa</t>
  </si>
  <si>
    <t>Nazwa i adres wykonawcy:</t>
  </si>
  <si>
    <t xml:space="preserve">Data: </t>
  </si>
  <si>
    <t>KOSZTORYS OFERTOWY</t>
  </si>
  <si>
    <r>
      <rPr>
        <b/>
        <sz val="12"/>
        <color rgb="FF333333"/>
        <rFont val="Arial"/>
        <family val="2"/>
        <charset val="238"/>
      </rPr>
      <t xml:space="preserve">46-045 Turawa, ul. Opolska 35 </t>
    </r>
    <r>
      <rPr>
        <sz val="12"/>
        <color rgb="FF333333"/>
        <rFont val="Arial"/>
        <family val="2"/>
        <charset val="238"/>
      </rPr>
      <t xml:space="preserve">  </t>
    </r>
  </si>
  <si>
    <r>
      <t xml:space="preserve">Dokument musi być złożony pod rygorem nieważności w formie elektronicznej, 
o której mowa w art. 78(1) KC tj. podpisany kwalifikowanym podpisem elektronicznym) 
lub postaci elektronicznej  opatrzonej podpisem zaufanym lub podpisem osobistym (e-dowód).
</t>
    </r>
    <r>
      <rPr>
        <b/>
        <sz val="9"/>
        <color rgb="FFFF0000"/>
        <rFont val="Arial"/>
        <family val="2"/>
        <charset val="238"/>
      </rPr>
      <t>Zaleca się przed podpisaniem zapisanie pliku w formacie PDF.</t>
    </r>
  </si>
  <si>
    <t>Odpowiadając na ogłoszenie o zamówieniu w postępowaniu prowadzoonym w trybie podstawowym na „Wykonywanie usług z zakresu gospodarki łowieckiej na terenie Nadleśnictwa Turawa w roku 2022''  składamy niniejszym ofertę i oferujemy następujące ceny jednostkowe za usługi wchodzące w skład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</si>
</sst>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,\ ###,##0.00"/>
    <numFmt numFmtId="165" formatCode="#,##0.00_ ;\-#,##0.00\ 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44" fontId="1" fillId="2" borderId="1" xfId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4" fontId="1" fillId="2" borderId="1" xfId="1" applyFont="1" applyFill="1" applyBorder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0" fillId="4" borderId="0" xfId="0" applyFill="1" applyProtection="1">
      <protection locked="0"/>
    </xf>
    <xf numFmtId="0" fontId="0" fillId="5" borderId="0" xfId="0" applyFill="1"/>
    <xf numFmtId="0" fontId="8" fillId="0" borderId="0" xfId="0" applyFont="1" applyAlignment="1" applyProtection="1">
      <alignment horizontal="left" vertical="center"/>
      <protection locked="0"/>
    </xf>
    <xf numFmtId="44" fontId="1" fillId="6" borderId="1" xfId="1" applyFont="1" applyFill="1" applyBorder="1" applyAlignment="1" applyProtection="1">
      <alignment horizontal="right" vertical="center"/>
      <protection locked="0"/>
    </xf>
    <xf numFmtId="44" fontId="1" fillId="6" borderId="1" xfId="1" applyFont="1" applyFill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left" vertical="top" wrapText="1"/>
    </xf>
    <xf numFmtId="0" fontId="8" fillId="4" borderId="0" xfId="0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41"/>
  <sheetViews>
    <sheetView showGridLines="0" tabSelected="1" view="pageLayout" zoomScaleNormal="100" workbookViewId="0">
      <selection activeCell="E14" sqref="E1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45" customWidth="1"/>
    <col min="5" max="5" width="5.85546875" customWidth="1"/>
    <col min="6" max="6" width="8.28515625" bestFit="1" customWidth="1"/>
    <col min="7" max="7" width="11" customWidth="1"/>
    <col min="8" max="8" width="11.5703125" bestFit="1" customWidth="1"/>
    <col min="9" max="9" width="6.7109375" style="16" bestFit="1" customWidth="1"/>
    <col min="10" max="10" width="11.5703125" bestFit="1" customWidth="1"/>
    <col min="11" max="11" width="13.85546875" bestFit="1" customWidth="1"/>
    <col min="12" max="12" width="0.85546875" customWidth="1"/>
    <col min="13" max="13" width="14.85546875" customWidth="1"/>
  </cols>
  <sheetData>
    <row r="1" spans="2:11" x14ac:dyDescent="0.2">
      <c r="B1" s="18" t="s">
        <v>85</v>
      </c>
      <c r="J1" s="19" t="s">
        <v>86</v>
      </c>
      <c r="K1" s="20"/>
    </row>
    <row r="2" spans="2:11" ht="6" customHeight="1" x14ac:dyDescent="0.2">
      <c r="B2" s="18"/>
      <c r="J2" s="19"/>
      <c r="K2" s="21"/>
    </row>
    <row r="3" spans="2:11" ht="44.25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2:11" ht="8.25" customHeight="1" x14ac:dyDescent="0.2"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2:11" s="1" customFormat="1" ht="18" customHeight="1" x14ac:dyDescent="0.2">
      <c r="B5" s="31" t="s">
        <v>87</v>
      </c>
      <c r="C5" s="31"/>
      <c r="D5" s="31"/>
      <c r="E5" s="31"/>
      <c r="F5" s="31"/>
      <c r="G5" s="31"/>
      <c r="H5" s="31"/>
      <c r="I5" s="31"/>
      <c r="J5" s="31"/>
      <c r="K5" s="31"/>
    </row>
    <row r="6" spans="2:11" s="1" customFormat="1" ht="5.25" customHeight="1" x14ac:dyDescent="0.2">
      <c r="I6" s="15"/>
    </row>
    <row r="7" spans="2:11" s="1" customFormat="1" ht="15.75" x14ac:dyDescent="0.2">
      <c r="B7" s="32" t="s">
        <v>84</v>
      </c>
      <c r="C7" s="32"/>
      <c r="D7" s="32"/>
      <c r="E7" s="32"/>
      <c r="F7" s="32"/>
      <c r="G7" s="32"/>
      <c r="H7" s="32"/>
      <c r="I7" s="32"/>
      <c r="J7" s="32"/>
      <c r="K7" s="32"/>
    </row>
    <row r="8" spans="2:11" s="1" customFormat="1" ht="15.75" x14ac:dyDescent="0.25">
      <c r="B8" s="33" t="s">
        <v>88</v>
      </c>
      <c r="C8" s="33"/>
      <c r="D8" s="33"/>
      <c r="E8" s="33"/>
      <c r="F8" s="33"/>
      <c r="G8" s="33"/>
      <c r="H8" s="33"/>
      <c r="I8" s="33"/>
      <c r="J8" s="33"/>
      <c r="K8" s="33"/>
    </row>
    <row r="9" spans="2:11" s="1" customFormat="1" ht="36" customHeight="1" x14ac:dyDescent="0.2">
      <c r="B9" s="34" t="s">
        <v>90</v>
      </c>
      <c r="C9" s="34"/>
      <c r="D9" s="34"/>
      <c r="E9" s="34"/>
      <c r="F9" s="34"/>
      <c r="G9" s="34"/>
      <c r="H9" s="34"/>
      <c r="I9" s="34"/>
      <c r="J9" s="34"/>
      <c r="K9" s="34"/>
    </row>
    <row r="10" spans="2:11" s="1" customFormat="1" ht="45.4" customHeight="1" x14ac:dyDescent="0.2">
      <c r="B10" s="2" t="s">
        <v>0</v>
      </c>
      <c r="C10" s="3" t="s">
        <v>1</v>
      </c>
      <c r="D10" s="3" t="s">
        <v>2</v>
      </c>
      <c r="E10" s="3" t="s">
        <v>3</v>
      </c>
      <c r="F10" s="3" t="s">
        <v>4</v>
      </c>
      <c r="G10" s="3" t="s">
        <v>5</v>
      </c>
      <c r="H10" s="2" t="s">
        <v>6</v>
      </c>
      <c r="I10" s="3" t="s">
        <v>7</v>
      </c>
      <c r="J10" s="3" t="s">
        <v>8</v>
      </c>
      <c r="K10" s="2" t="s">
        <v>9</v>
      </c>
    </row>
    <row r="11" spans="2:11" s="1" customFormat="1" ht="19.7" customHeight="1" x14ac:dyDescent="0.2">
      <c r="B11" s="4" t="s">
        <v>10</v>
      </c>
      <c r="C11" s="4" t="s">
        <v>11</v>
      </c>
      <c r="D11" s="5" t="s">
        <v>12</v>
      </c>
      <c r="E11" s="4" t="s">
        <v>13</v>
      </c>
      <c r="F11" s="6">
        <v>11</v>
      </c>
      <c r="G11" s="23"/>
      <c r="H11" s="14">
        <f>F11*G11</f>
        <v>0</v>
      </c>
      <c r="I11" s="11">
        <v>0.23</v>
      </c>
      <c r="J11" s="17">
        <f>H11*I11</f>
        <v>0</v>
      </c>
      <c r="K11" s="17">
        <f>J11+H11</f>
        <v>0</v>
      </c>
    </row>
    <row r="12" spans="2:11" s="1" customFormat="1" ht="19.7" customHeight="1" x14ac:dyDescent="0.2">
      <c r="B12" s="4" t="s">
        <v>14</v>
      </c>
      <c r="C12" s="4" t="s">
        <v>15</v>
      </c>
      <c r="D12" s="5" t="s">
        <v>16</v>
      </c>
      <c r="E12" s="4" t="s">
        <v>13</v>
      </c>
      <c r="F12" s="6">
        <v>11</v>
      </c>
      <c r="G12" s="23"/>
      <c r="H12" s="14">
        <f t="shared" ref="H12:H30" si="0">F12*G12</f>
        <v>0</v>
      </c>
      <c r="I12" s="11">
        <v>0.23</v>
      </c>
      <c r="J12" s="17">
        <f t="shared" ref="J12:J30" si="1">H12*I12</f>
        <v>0</v>
      </c>
      <c r="K12" s="17">
        <f t="shared" ref="K12:K30" si="2">J12+H12</f>
        <v>0</v>
      </c>
    </row>
    <row r="13" spans="2:11" s="1" customFormat="1" ht="19.7" customHeight="1" x14ac:dyDescent="0.2">
      <c r="B13" s="4" t="s">
        <v>17</v>
      </c>
      <c r="C13" s="4" t="s">
        <v>18</v>
      </c>
      <c r="D13" s="5" t="s">
        <v>19</v>
      </c>
      <c r="E13" s="4" t="s">
        <v>13</v>
      </c>
      <c r="F13" s="6">
        <v>11</v>
      </c>
      <c r="G13" s="23"/>
      <c r="H13" s="14">
        <f t="shared" si="0"/>
        <v>0</v>
      </c>
      <c r="I13" s="11">
        <v>0.23</v>
      </c>
      <c r="J13" s="17">
        <f t="shared" si="1"/>
        <v>0</v>
      </c>
      <c r="K13" s="17">
        <f t="shared" si="2"/>
        <v>0</v>
      </c>
    </row>
    <row r="14" spans="2:11" s="1" customFormat="1" ht="19.7" customHeight="1" x14ac:dyDescent="0.2">
      <c r="B14" s="4" t="s">
        <v>20</v>
      </c>
      <c r="C14" s="4" t="s">
        <v>21</v>
      </c>
      <c r="D14" s="5" t="s">
        <v>22</v>
      </c>
      <c r="E14" s="4" t="s">
        <v>13</v>
      </c>
      <c r="F14" s="6">
        <v>4</v>
      </c>
      <c r="G14" s="23"/>
      <c r="H14" s="14">
        <f t="shared" si="0"/>
        <v>0</v>
      </c>
      <c r="I14" s="11">
        <v>0.23</v>
      </c>
      <c r="J14" s="17">
        <f t="shared" si="1"/>
        <v>0</v>
      </c>
      <c r="K14" s="17">
        <f t="shared" si="2"/>
        <v>0</v>
      </c>
    </row>
    <row r="15" spans="2:11" s="1" customFormat="1" ht="19.7" customHeight="1" x14ac:dyDescent="0.2">
      <c r="B15" s="4" t="s">
        <v>23</v>
      </c>
      <c r="C15" s="4" t="s">
        <v>24</v>
      </c>
      <c r="D15" s="5" t="s">
        <v>25</v>
      </c>
      <c r="E15" s="4" t="s">
        <v>13</v>
      </c>
      <c r="F15" s="6">
        <v>32</v>
      </c>
      <c r="G15" s="23"/>
      <c r="H15" s="14">
        <f t="shared" si="0"/>
        <v>0</v>
      </c>
      <c r="I15" s="11">
        <v>0.23</v>
      </c>
      <c r="J15" s="17">
        <f t="shared" si="1"/>
        <v>0</v>
      </c>
      <c r="K15" s="17">
        <f t="shared" si="2"/>
        <v>0</v>
      </c>
    </row>
    <row r="16" spans="2:11" s="1" customFormat="1" ht="19.7" customHeight="1" x14ac:dyDescent="0.2">
      <c r="B16" s="4" t="s">
        <v>26</v>
      </c>
      <c r="C16" s="4" t="s">
        <v>27</v>
      </c>
      <c r="D16" s="5" t="s">
        <v>28</v>
      </c>
      <c r="E16" s="4" t="s">
        <v>13</v>
      </c>
      <c r="F16" s="6">
        <v>37</v>
      </c>
      <c r="G16" s="23"/>
      <c r="H16" s="14">
        <f t="shared" si="0"/>
        <v>0</v>
      </c>
      <c r="I16" s="11">
        <v>0.23</v>
      </c>
      <c r="J16" s="17">
        <f t="shared" si="1"/>
        <v>0</v>
      </c>
      <c r="K16" s="17">
        <f t="shared" si="2"/>
        <v>0</v>
      </c>
    </row>
    <row r="17" spans="2:11" s="1" customFormat="1" ht="19.7" customHeight="1" x14ac:dyDescent="0.2">
      <c r="B17" s="4" t="s">
        <v>29</v>
      </c>
      <c r="C17" s="4" t="s">
        <v>30</v>
      </c>
      <c r="D17" s="5" t="s">
        <v>31</v>
      </c>
      <c r="E17" s="4" t="s">
        <v>13</v>
      </c>
      <c r="F17" s="6">
        <v>2</v>
      </c>
      <c r="G17" s="23"/>
      <c r="H17" s="14">
        <f t="shared" si="0"/>
        <v>0</v>
      </c>
      <c r="I17" s="11">
        <v>0.23</v>
      </c>
      <c r="J17" s="17">
        <f t="shared" si="1"/>
        <v>0</v>
      </c>
      <c r="K17" s="17">
        <f t="shared" si="2"/>
        <v>0</v>
      </c>
    </row>
    <row r="18" spans="2:11" s="1" customFormat="1" ht="19.7" customHeight="1" x14ac:dyDescent="0.2">
      <c r="B18" s="4" t="s">
        <v>32</v>
      </c>
      <c r="C18" s="4" t="s">
        <v>33</v>
      </c>
      <c r="D18" s="5" t="s">
        <v>34</v>
      </c>
      <c r="E18" s="4" t="s">
        <v>13</v>
      </c>
      <c r="F18" s="6">
        <v>9</v>
      </c>
      <c r="G18" s="23"/>
      <c r="H18" s="14">
        <f t="shared" si="0"/>
        <v>0</v>
      </c>
      <c r="I18" s="11">
        <v>0.23</v>
      </c>
      <c r="J18" s="17">
        <f t="shared" si="1"/>
        <v>0</v>
      </c>
      <c r="K18" s="17">
        <f t="shared" si="2"/>
        <v>0</v>
      </c>
    </row>
    <row r="19" spans="2:11" s="1" customFormat="1" ht="19.7" customHeight="1" x14ac:dyDescent="0.2">
      <c r="B19" s="4" t="s">
        <v>35</v>
      </c>
      <c r="C19" s="4" t="s">
        <v>36</v>
      </c>
      <c r="D19" s="5" t="s">
        <v>37</v>
      </c>
      <c r="E19" s="4" t="s">
        <v>13</v>
      </c>
      <c r="F19" s="6">
        <v>0.5</v>
      </c>
      <c r="G19" s="23"/>
      <c r="H19" s="14">
        <f t="shared" si="0"/>
        <v>0</v>
      </c>
      <c r="I19" s="11">
        <v>0.23</v>
      </c>
      <c r="J19" s="17">
        <f t="shared" si="1"/>
        <v>0</v>
      </c>
      <c r="K19" s="17">
        <f t="shared" si="2"/>
        <v>0</v>
      </c>
    </row>
    <row r="20" spans="2:11" s="1" customFormat="1" ht="19.7" customHeight="1" x14ac:dyDescent="0.2">
      <c r="B20" s="4" t="s">
        <v>38</v>
      </c>
      <c r="C20" s="4" t="s">
        <v>39</v>
      </c>
      <c r="D20" s="5" t="s">
        <v>40</v>
      </c>
      <c r="E20" s="4" t="s">
        <v>41</v>
      </c>
      <c r="F20" s="6">
        <v>0.06</v>
      </c>
      <c r="G20" s="23"/>
      <c r="H20" s="14">
        <f t="shared" si="0"/>
        <v>0</v>
      </c>
      <c r="I20" s="11">
        <v>0.23</v>
      </c>
      <c r="J20" s="17">
        <f t="shared" si="1"/>
        <v>0</v>
      </c>
      <c r="K20" s="17">
        <f t="shared" si="2"/>
        <v>0</v>
      </c>
    </row>
    <row r="21" spans="2:11" s="1" customFormat="1" ht="22.5" x14ac:dyDescent="0.2">
      <c r="B21" s="4" t="s">
        <v>42</v>
      </c>
      <c r="C21" s="4" t="s">
        <v>43</v>
      </c>
      <c r="D21" s="5" t="s">
        <v>44</v>
      </c>
      <c r="E21" s="4" t="s">
        <v>41</v>
      </c>
      <c r="F21" s="6">
        <v>0.06</v>
      </c>
      <c r="G21" s="23"/>
      <c r="H21" s="14">
        <f t="shared" si="0"/>
        <v>0</v>
      </c>
      <c r="I21" s="11">
        <v>0.23</v>
      </c>
      <c r="J21" s="17">
        <f t="shared" si="1"/>
        <v>0</v>
      </c>
      <c r="K21" s="17">
        <f t="shared" si="2"/>
        <v>0</v>
      </c>
    </row>
    <row r="22" spans="2:11" s="1" customFormat="1" ht="19.7" customHeight="1" x14ac:dyDescent="0.2">
      <c r="B22" s="4" t="s">
        <v>45</v>
      </c>
      <c r="C22" s="4" t="s">
        <v>46</v>
      </c>
      <c r="D22" s="5" t="s">
        <v>47</v>
      </c>
      <c r="E22" s="4" t="s">
        <v>13</v>
      </c>
      <c r="F22" s="6">
        <v>2</v>
      </c>
      <c r="G22" s="23"/>
      <c r="H22" s="14">
        <f t="shared" si="0"/>
        <v>0</v>
      </c>
      <c r="I22" s="11">
        <v>0.23</v>
      </c>
      <c r="J22" s="17">
        <f t="shared" si="1"/>
        <v>0</v>
      </c>
      <c r="K22" s="17">
        <f t="shared" si="2"/>
        <v>0</v>
      </c>
    </row>
    <row r="23" spans="2:11" s="1" customFormat="1" ht="19.7" customHeight="1" x14ac:dyDescent="0.2">
      <c r="B23" s="4" t="s">
        <v>48</v>
      </c>
      <c r="C23" s="4" t="s">
        <v>49</v>
      </c>
      <c r="D23" s="5" t="s">
        <v>50</v>
      </c>
      <c r="E23" s="4" t="s">
        <v>13</v>
      </c>
      <c r="F23" s="6">
        <v>21</v>
      </c>
      <c r="G23" s="23"/>
      <c r="H23" s="14">
        <f t="shared" si="0"/>
        <v>0</v>
      </c>
      <c r="I23" s="11">
        <v>0.23</v>
      </c>
      <c r="J23" s="17">
        <f t="shared" si="1"/>
        <v>0</v>
      </c>
      <c r="K23" s="17">
        <f t="shared" si="2"/>
        <v>0</v>
      </c>
    </row>
    <row r="24" spans="2:11" s="1" customFormat="1" ht="19.7" customHeight="1" x14ac:dyDescent="0.2">
      <c r="B24" s="4" t="s">
        <v>51</v>
      </c>
      <c r="C24" s="4" t="s">
        <v>52</v>
      </c>
      <c r="D24" s="5" t="s">
        <v>53</v>
      </c>
      <c r="E24" s="4" t="s">
        <v>13</v>
      </c>
      <c r="F24" s="6">
        <v>2</v>
      </c>
      <c r="G24" s="23"/>
      <c r="H24" s="14">
        <f t="shared" si="0"/>
        <v>0</v>
      </c>
      <c r="I24" s="11">
        <v>0.23</v>
      </c>
      <c r="J24" s="17">
        <f t="shared" si="1"/>
        <v>0</v>
      </c>
      <c r="K24" s="17">
        <f t="shared" si="2"/>
        <v>0</v>
      </c>
    </row>
    <row r="25" spans="2:11" s="1" customFormat="1" ht="19.7" customHeight="1" x14ac:dyDescent="0.2">
      <c r="B25" s="4" t="s">
        <v>54</v>
      </c>
      <c r="C25" s="4" t="s">
        <v>55</v>
      </c>
      <c r="D25" s="5" t="s">
        <v>56</v>
      </c>
      <c r="E25" s="4" t="s">
        <v>13</v>
      </c>
      <c r="F25" s="6">
        <v>2</v>
      </c>
      <c r="G25" s="23"/>
      <c r="H25" s="14">
        <f t="shared" si="0"/>
        <v>0</v>
      </c>
      <c r="I25" s="11">
        <v>0.23</v>
      </c>
      <c r="J25" s="17">
        <f t="shared" si="1"/>
        <v>0</v>
      </c>
      <c r="K25" s="17">
        <f t="shared" si="2"/>
        <v>0</v>
      </c>
    </row>
    <row r="26" spans="2:11" s="1" customFormat="1" ht="19.7" customHeight="1" x14ac:dyDescent="0.2">
      <c r="B26" s="4" t="s">
        <v>57</v>
      </c>
      <c r="C26" s="4" t="s">
        <v>58</v>
      </c>
      <c r="D26" s="5" t="s">
        <v>59</v>
      </c>
      <c r="E26" s="4" t="s">
        <v>13</v>
      </c>
      <c r="F26" s="6">
        <v>3</v>
      </c>
      <c r="G26" s="23"/>
      <c r="H26" s="14">
        <f t="shared" si="0"/>
        <v>0</v>
      </c>
      <c r="I26" s="11">
        <v>0.23</v>
      </c>
      <c r="J26" s="17">
        <f t="shared" si="1"/>
        <v>0</v>
      </c>
      <c r="K26" s="17">
        <f t="shared" si="2"/>
        <v>0</v>
      </c>
    </row>
    <row r="27" spans="2:11" s="1" customFormat="1" ht="19.7" customHeight="1" x14ac:dyDescent="0.2">
      <c r="B27" s="4" t="s">
        <v>60</v>
      </c>
      <c r="C27" s="4" t="s">
        <v>61</v>
      </c>
      <c r="D27" s="5" t="s">
        <v>62</v>
      </c>
      <c r="E27" s="4" t="s">
        <v>63</v>
      </c>
      <c r="F27" s="6">
        <v>312</v>
      </c>
      <c r="G27" s="23"/>
      <c r="H27" s="14">
        <f t="shared" si="0"/>
        <v>0</v>
      </c>
      <c r="I27" s="11">
        <v>0.23</v>
      </c>
      <c r="J27" s="17">
        <f t="shared" si="1"/>
        <v>0</v>
      </c>
      <c r="K27" s="17">
        <f t="shared" si="2"/>
        <v>0</v>
      </c>
    </row>
    <row r="28" spans="2:11" s="1" customFormat="1" ht="19.7" customHeight="1" x14ac:dyDescent="0.2">
      <c r="B28" s="4" t="s">
        <v>64</v>
      </c>
      <c r="C28" s="4" t="s">
        <v>65</v>
      </c>
      <c r="D28" s="5" t="s">
        <v>66</v>
      </c>
      <c r="E28" s="4" t="s">
        <v>63</v>
      </c>
      <c r="F28" s="6">
        <v>129</v>
      </c>
      <c r="G28" s="23"/>
      <c r="H28" s="14">
        <f t="shared" si="0"/>
        <v>0</v>
      </c>
      <c r="I28" s="11">
        <v>0.23</v>
      </c>
      <c r="J28" s="17">
        <f t="shared" si="1"/>
        <v>0</v>
      </c>
      <c r="K28" s="17">
        <f t="shared" si="2"/>
        <v>0</v>
      </c>
    </row>
    <row r="29" spans="2:11" s="1" customFormat="1" ht="19.7" customHeight="1" x14ac:dyDescent="0.2">
      <c r="B29" s="4" t="s">
        <v>67</v>
      </c>
      <c r="C29" s="4" t="s">
        <v>68</v>
      </c>
      <c r="D29" s="5" t="s">
        <v>69</v>
      </c>
      <c r="E29" s="4" t="s">
        <v>63</v>
      </c>
      <c r="F29" s="6">
        <v>592</v>
      </c>
      <c r="G29" s="23"/>
      <c r="H29" s="14">
        <f t="shared" si="0"/>
        <v>0</v>
      </c>
      <c r="I29" s="11">
        <v>0.23</v>
      </c>
      <c r="J29" s="17">
        <f t="shared" si="1"/>
        <v>0</v>
      </c>
      <c r="K29" s="17">
        <f t="shared" si="2"/>
        <v>0</v>
      </c>
    </row>
    <row r="30" spans="2:11" s="1" customFormat="1" ht="19.7" customHeight="1" x14ac:dyDescent="0.2">
      <c r="B30" s="4" t="s">
        <v>70</v>
      </c>
      <c r="C30" s="4" t="s">
        <v>71</v>
      </c>
      <c r="D30" s="5" t="s">
        <v>72</v>
      </c>
      <c r="E30" s="4" t="s">
        <v>13</v>
      </c>
      <c r="F30" s="6">
        <v>2</v>
      </c>
      <c r="G30" s="23"/>
      <c r="H30" s="14">
        <f t="shared" si="0"/>
        <v>0</v>
      </c>
      <c r="I30" s="11">
        <v>0.23</v>
      </c>
      <c r="J30" s="17">
        <f t="shared" si="1"/>
        <v>0</v>
      </c>
      <c r="K30" s="17">
        <f t="shared" si="2"/>
        <v>0</v>
      </c>
    </row>
    <row r="31" spans="2:11" s="1" customFormat="1" ht="1.1499999999999999" customHeight="1" x14ac:dyDescent="0.2">
      <c r="I31" s="11">
        <v>0.23</v>
      </c>
    </row>
    <row r="32" spans="2:11" s="1" customFormat="1" ht="11.25" customHeight="1" x14ac:dyDescent="0.2">
      <c r="I32" s="15"/>
    </row>
    <row r="33" spans="2:14" s="1" customFormat="1" ht="45.4" customHeight="1" x14ac:dyDescent="0.2">
      <c r="B33" s="2" t="s">
        <v>0</v>
      </c>
      <c r="C33" s="3" t="s">
        <v>1</v>
      </c>
      <c r="D33" s="7" t="s">
        <v>2</v>
      </c>
      <c r="E33" s="3" t="s">
        <v>3</v>
      </c>
      <c r="F33" s="7" t="s">
        <v>4</v>
      </c>
      <c r="G33" s="3" t="s">
        <v>5</v>
      </c>
      <c r="H33" s="2" t="s">
        <v>6</v>
      </c>
      <c r="I33" s="3" t="s">
        <v>7</v>
      </c>
      <c r="J33" s="3" t="s">
        <v>8</v>
      </c>
      <c r="K33" s="2" t="s">
        <v>9</v>
      </c>
    </row>
    <row r="34" spans="2:14" s="1" customFormat="1" ht="84" x14ac:dyDescent="0.2">
      <c r="B34" s="8" t="s">
        <v>82</v>
      </c>
      <c r="C34" s="4" t="s">
        <v>73</v>
      </c>
      <c r="D34" s="9" t="s">
        <v>74</v>
      </c>
      <c r="E34" s="4" t="s">
        <v>63</v>
      </c>
      <c r="F34" s="10">
        <f>2916+90</f>
        <v>3006</v>
      </c>
      <c r="G34" s="24"/>
      <c r="H34" s="14">
        <f t="shared" ref="H34:H36" si="3">F34*G34</f>
        <v>0</v>
      </c>
      <c r="I34" s="11">
        <v>0.23</v>
      </c>
      <c r="J34" s="17">
        <f t="shared" ref="J34:J36" si="4">H34*I34</f>
        <v>0</v>
      </c>
      <c r="K34" s="17">
        <f t="shared" ref="K34:K36" si="5">J34+H34</f>
        <v>0</v>
      </c>
      <c r="N34" s="13"/>
    </row>
    <row r="35" spans="2:14" s="1" customFormat="1" ht="36" x14ac:dyDescent="0.2">
      <c r="B35" s="8" t="s">
        <v>81</v>
      </c>
      <c r="C35" s="4" t="s">
        <v>75</v>
      </c>
      <c r="D35" s="9" t="s">
        <v>76</v>
      </c>
      <c r="E35" s="4" t="s">
        <v>63</v>
      </c>
      <c r="F35" s="10">
        <f>235+50</f>
        <v>285</v>
      </c>
      <c r="G35" s="24"/>
      <c r="H35" s="14">
        <f t="shared" si="3"/>
        <v>0</v>
      </c>
      <c r="I35" s="11">
        <v>0.23</v>
      </c>
      <c r="J35" s="17">
        <f t="shared" si="4"/>
        <v>0</v>
      </c>
      <c r="K35" s="17">
        <f t="shared" si="5"/>
        <v>0</v>
      </c>
      <c r="N35" s="13"/>
    </row>
    <row r="36" spans="2:14" s="1" customFormat="1" ht="84" x14ac:dyDescent="0.2">
      <c r="B36" s="8" t="s">
        <v>83</v>
      </c>
      <c r="C36" s="4" t="s">
        <v>77</v>
      </c>
      <c r="D36" s="9" t="s">
        <v>78</v>
      </c>
      <c r="E36" s="4" t="s">
        <v>63</v>
      </c>
      <c r="F36" s="10">
        <f>1222+50+1</f>
        <v>1273</v>
      </c>
      <c r="G36" s="24"/>
      <c r="H36" s="14">
        <f t="shared" si="3"/>
        <v>0</v>
      </c>
      <c r="I36" s="11">
        <v>0.23</v>
      </c>
      <c r="J36" s="17">
        <f t="shared" si="4"/>
        <v>0</v>
      </c>
      <c r="K36" s="17">
        <f t="shared" si="5"/>
        <v>0</v>
      </c>
      <c r="N36" s="12"/>
    </row>
    <row r="37" spans="2:14" s="1" customFormat="1" ht="12" x14ac:dyDescent="0.2">
      <c r="I37" s="15"/>
    </row>
    <row r="38" spans="2:14" s="1" customFormat="1" ht="21.4" customHeight="1" x14ac:dyDescent="0.2">
      <c r="B38" s="25" t="s">
        <v>79</v>
      </c>
      <c r="C38" s="25"/>
      <c r="D38" s="25"/>
      <c r="E38" s="27">
        <f>SUM(H11:H30,H34:H36)</f>
        <v>0</v>
      </c>
      <c r="F38" s="27"/>
      <c r="G38" s="27"/>
      <c r="H38" s="27"/>
      <c r="I38" s="27"/>
      <c r="J38" s="27"/>
      <c r="K38" s="27"/>
      <c r="M38" s="12"/>
    </row>
    <row r="39" spans="2:14" s="1" customFormat="1" ht="21.4" customHeight="1" x14ac:dyDescent="0.2">
      <c r="B39" s="26" t="s">
        <v>80</v>
      </c>
      <c r="C39" s="26"/>
      <c r="D39" s="26"/>
      <c r="E39" s="28">
        <f>SUM(K11:K30,K34:K36)</f>
        <v>0</v>
      </c>
      <c r="F39" s="28"/>
      <c r="G39" s="28"/>
      <c r="H39" s="28"/>
      <c r="I39" s="28"/>
      <c r="J39" s="28"/>
      <c r="K39" s="28"/>
      <c r="M39" s="12"/>
    </row>
    <row r="40" spans="2:14" s="1" customFormat="1" ht="8.25" customHeight="1" x14ac:dyDescent="0.2">
      <c r="I40" s="15"/>
    </row>
    <row r="41" spans="2:14" ht="53.25" customHeight="1" x14ac:dyDescent="0.2">
      <c r="B41" s="29" t="s">
        <v>89</v>
      </c>
      <c r="C41" s="29"/>
      <c r="D41" s="29"/>
      <c r="E41" s="29"/>
      <c r="F41" s="29"/>
      <c r="G41" s="29"/>
      <c r="H41" s="29"/>
      <c r="I41" s="29"/>
      <c r="J41" s="29"/>
      <c r="K41" s="29"/>
    </row>
  </sheetData>
  <sheetProtection algorithmName="SHA-512" hashValue="P4xy6p9NvaAutkRcOEwoWQ2QfE3sku+nqgD7XI2VAgKwxFpXCiL0M49qv3bpS7PzKPcDn6IHTjl+FhgRFKs4Sg==" saltValue="3mOLh5KL5OJVbgcXc2jiBQ==" spinCount="100000" sheet="1" objects="1" scenarios="1"/>
  <mergeCells count="10">
    <mergeCell ref="B3:K3"/>
    <mergeCell ref="B5:K5"/>
    <mergeCell ref="B7:K7"/>
    <mergeCell ref="B8:K8"/>
    <mergeCell ref="B9:K9"/>
    <mergeCell ref="B38:D38"/>
    <mergeCell ref="B39:D39"/>
    <mergeCell ref="E38:K38"/>
    <mergeCell ref="E39:K39"/>
    <mergeCell ref="B41:K41"/>
  </mergeCells>
  <pageMargins left="0.7" right="0.7" top="0.75" bottom="0.75" header="0.3" footer="0.3"/>
  <pageSetup paperSize="9" orientation="landscape" r:id="rId1"/>
  <headerFooter alignWithMargins="0">
    <oddHeader>&amp;LZn. sprawy: SA.270.43.2021.A&amp;RZałącznik nr 2 do SWZ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2021-11-19T08:21:46Z</cp:lastPrinted>
  <dcterms:created xsi:type="dcterms:W3CDTF">2021-11-15T12:55:14Z</dcterms:created>
  <dcterms:modified xsi:type="dcterms:W3CDTF">2021-12-13T11:37:23Z</dcterms:modified>
</cp:coreProperties>
</file>