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4\16 MEBLE Rewitalizacja powtórka\robocze\"/>
    </mc:Choice>
  </mc:AlternateContent>
  <xr:revisionPtr revIDLastSave="0" documentId="8_{63992002-A965-4B06-871E-F03B2279C92C}" xr6:coauthVersionLast="36" xr6:coauthVersionMax="36" xr10:uidLastSave="{00000000-0000-0000-0000-000000000000}"/>
  <bookViews>
    <workbookView xWindow="0" yWindow="0" windowWidth="21570" windowHeight="7200" tabRatio="500" firstSheet="4" activeTab="7" xr2:uid="{00000000-000D-0000-FFFF-FFFF00000000}"/>
  </bookViews>
  <sheets>
    <sheet name="Część 1 meble metalowe - Łącz" sheetId="1" r:id="rId1"/>
    <sheet name="Część 2 meble met. WPA" sheetId="2" r:id="rId2"/>
    <sheet name="Część 3 meb met. KMP-Sienki" sheetId="3" r:id="rId3"/>
    <sheet name="Część 4 mebl.met. KMP Tuwima" sheetId="4" r:id="rId4"/>
    <sheet name="Część 5 mebl.cer. Łaczność" sheetId="5" r:id="rId5"/>
    <sheet name="Część 6 mebl.cert. WPA" sheetId="6" r:id="rId6"/>
    <sheet name="Część 7 meble cert.KMP-Sienk." sheetId="7" r:id="rId7"/>
    <sheet name="Część 8 mebl.cert. KMP Tuwima" sheetId="8" r:id="rId8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8" l="1"/>
  <c r="F11" i="8"/>
  <c r="C17" i="8" s="1"/>
  <c r="H19" i="7"/>
  <c r="F19" i="7"/>
  <c r="C26" i="7" s="1"/>
  <c r="I15" i="6"/>
  <c r="H15" i="6"/>
  <c r="F15" i="6"/>
  <c r="C25" i="6" s="1"/>
  <c r="I13" i="5"/>
  <c r="H13" i="5"/>
  <c r="F13" i="5"/>
  <c r="C20" i="5" s="1"/>
  <c r="H18" i="4"/>
  <c r="F18" i="4"/>
  <c r="C25" i="4" s="1"/>
  <c r="H16" i="3"/>
  <c r="F16" i="3"/>
  <c r="C22" i="3" s="1"/>
  <c r="I19" i="2"/>
  <c r="H19" i="2"/>
  <c r="F19" i="2"/>
  <c r="C25" i="2" s="1"/>
  <c r="I14" i="1"/>
  <c r="H14" i="1"/>
  <c r="F14" i="1"/>
  <c r="C19" i="1" s="1"/>
  <c r="E26" i="7" l="1"/>
  <c r="F26" i="7" s="1"/>
  <c r="E25" i="6"/>
  <c r="F25" i="6" s="1"/>
  <c r="E25" i="4"/>
  <c r="F25" i="4" s="1"/>
  <c r="E17" i="8"/>
  <c r="F17" i="8" s="1"/>
  <c r="E19" i="1"/>
  <c r="F19" i="1" s="1"/>
  <c r="E22" i="3"/>
  <c r="F22" i="3" s="1"/>
  <c r="E20" i="5"/>
  <c r="F20" i="5" s="1"/>
  <c r="E25" i="2"/>
  <c r="F25" i="2" s="1"/>
  <c r="I16" i="3"/>
  <c r="I18" i="4"/>
  <c r="I19" i="7"/>
  <c r="I11" i="8"/>
  <c r="H17" i="8" l="1"/>
  <c r="I17" i="8" s="1"/>
  <c r="H20" i="5"/>
  <c r="I20" i="5" s="1"/>
  <c r="H22" i="3"/>
  <c r="I22" i="3" s="1"/>
  <c r="H25" i="6"/>
  <c r="I25" i="6" s="1"/>
  <c r="H25" i="2"/>
  <c r="I25" i="2" s="1"/>
  <c r="H25" i="4"/>
  <c r="I25" i="4" s="1"/>
  <c r="H19" i="1"/>
  <c r="I19" i="1" s="1"/>
  <c r="H26" i="7"/>
  <c r="I26" i="7" s="1"/>
</calcChain>
</file>

<file path=xl/sharedStrings.xml><?xml version="1.0" encoding="utf-8"?>
<sst xmlns="http://schemas.openxmlformats.org/spreadsheetml/2006/main" count="291" uniqueCount="86">
  <si>
    <t>Załącznik nr 2.1 do SWZ</t>
  </si>
  <si>
    <t>FZ-2380/16/24/MB</t>
  </si>
  <si>
    <t>„Rewitalizacja Obszarowa Centrum Łodzi - Projekt 2”</t>
  </si>
  <si>
    <t>WND-RPLD.06.03.01-10-0003/17</t>
  </si>
  <si>
    <r>
      <rPr>
        <sz val="7.5"/>
        <rFont val="Calibri"/>
        <family val="2"/>
        <charset val="238"/>
      </rPr>
      <t xml:space="preserve">       Projekt współfinansowany z Europejskiego Funduszu Rozwoju Regionalnego w ramach </t>
    </r>
    <r>
      <rPr>
        <i/>
        <sz val="7.5"/>
        <rFont val="Calibri"/>
        <family val="2"/>
        <charset val="238"/>
      </rPr>
      <t xml:space="preserve">Regionalnego Programu Operacyjnego Województwa Łódzkiego na lata </t>
    </r>
  </si>
  <si>
    <t>Część 1</t>
  </si>
  <si>
    <t>Wyposażenie Wydział Łączności i Informatyki KWP w Łodzi   niezbędne w celu  uzupełnienia doposażenia realizowanego w ramach Rewitalizacja Centrum Miasta Łodzi ul. Sienkiewicza</t>
  </si>
  <si>
    <t>l.p</t>
  </si>
  <si>
    <t>NAZWA</t>
  </si>
  <si>
    <t>J.M.</t>
  </si>
  <si>
    <t>ILOŚĆ</t>
  </si>
  <si>
    <t>CENA JEDNOSTKOWA NETTO</t>
  </si>
  <si>
    <t>WARTOŚĆ NETTO OGÓŁEM</t>
  </si>
  <si>
    <t>PODATEK VAT</t>
  </si>
  <si>
    <t>KWOTA</t>
  </si>
  <si>
    <t>WARTOŚĆ BRUTTO OGÓŁEM</t>
  </si>
  <si>
    <t>producent/model</t>
  </si>
  <si>
    <t xml:space="preserve"> meble metalowe </t>
  </si>
  <si>
    <t>Regał magazynowy</t>
  </si>
  <si>
    <t>szt.</t>
  </si>
  <si>
    <t>regał metalowy wzmocniony</t>
  </si>
  <si>
    <t>razem:</t>
  </si>
  <si>
    <t>I WYPOSAZENIE - MEBLE METALOWE - PRAWO OPCJI</t>
  </si>
  <si>
    <t>L.P</t>
  </si>
  <si>
    <t>nazwa asortymentu</t>
  </si>
  <si>
    <t>wartość netto ogółem</t>
  </si>
  <si>
    <t>podatek VAT</t>
  </si>
  <si>
    <t>kwota podatku</t>
  </si>
  <si>
    <t>wartość brutto ogółem</t>
  </si>
  <si>
    <t>prawo opcji</t>
  </si>
  <si>
    <t>wartość maksymalna prawa opcji</t>
  </si>
  <si>
    <t>Część 1 meble metalowe</t>
  </si>
  <si>
    <t>Załącznik nr 2.2 do SWZ</t>
  </si>
  <si>
    <t>Część 2</t>
  </si>
  <si>
    <t xml:space="preserve"> Wyposażenie  WPA KWP  niezbędne w celu  uzupełnienia doposażenia realizowanego w ramach Rewitalizacja Centrum Miasta Łodzi ul. Tuwima</t>
  </si>
  <si>
    <t xml:space="preserve">meble  metalowe </t>
  </si>
  <si>
    <t>Szafa metalowa bez skarbca</t>
  </si>
  <si>
    <t>Regał nierdzewny</t>
  </si>
  <si>
    <t>Podest 2 stopniowy</t>
  </si>
  <si>
    <t>Regał archiwalny pełne plecy</t>
  </si>
  <si>
    <t>Regał metalowy wzmocniony</t>
  </si>
  <si>
    <t>Część 2 meble metalowe</t>
  </si>
  <si>
    <t>Załącznik nr 2.3 do SWZ</t>
  </si>
  <si>
    <t>Część 3</t>
  </si>
  <si>
    <t xml:space="preserve"> Wyposażenie KMP w Łodzi  niezbędne w celu  uzupełnienia doposażenia realizowanego w ramach Rewitalizacja Centrum Miasta Łodzi ul. Sienkiewicza</t>
  </si>
  <si>
    <t>meble metalowe</t>
  </si>
  <si>
    <t>Szafa BHP z ławeczką</t>
  </si>
  <si>
    <t>Część 3 meble metalowe</t>
  </si>
  <si>
    <t>Załącznik nr 2.4 do SWZ</t>
  </si>
  <si>
    <t>Część 4</t>
  </si>
  <si>
    <t xml:space="preserve"> Wyposażenie KMP w Łodzi  niezbędne w celu  uzupełnienia doposażenia realizowanego w ramach Rewitalizacja Centrum Miasta Łodzi ul. Tuwima</t>
  </si>
  <si>
    <t xml:space="preserve"> meble metalowe</t>
  </si>
  <si>
    <t>Szafa metalowa BHP z ławeczką</t>
  </si>
  <si>
    <t>Szafa metalowa z 1 skarbcem</t>
  </si>
  <si>
    <t>Część 4 meble metalowe</t>
  </si>
  <si>
    <t>Załącznik nr 2.5 do SWZ</t>
  </si>
  <si>
    <t>Część 5</t>
  </si>
  <si>
    <t>Wyposażenie Wydział Łączności i Informatyki KWP w Łodzi   niezbędne w celu  uzupełnienia doposażenia realizowanego w ramach Rewitalizacja Centrum Miasta Łodzi</t>
  </si>
  <si>
    <t>meble certyfikowane</t>
  </si>
  <si>
    <t>Szafa metalowa kl.A   bez skarbca</t>
  </si>
  <si>
    <t>szafa metalowa kl.A  z 3 skarbcami</t>
  </si>
  <si>
    <t>I WYPOSAZENIE - MEBLE METALOWE CERTYFIKOWANE - PRAWO OPCJI</t>
  </si>
  <si>
    <t>Część 5 meble metalowe certyfikowane</t>
  </si>
  <si>
    <t>Załącznik nr 2.6 do SWZ</t>
  </si>
  <si>
    <r>
      <rPr>
        <sz val="7.5"/>
        <color theme="1"/>
        <rFont val="Calibri"/>
        <family val="2"/>
        <charset val="238"/>
      </rPr>
      <t xml:space="preserve">       Projekt współfinansowany z Europejskiego Funduszu Rozwoju Regionalnego w ramach </t>
    </r>
    <r>
      <rPr>
        <i/>
        <sz val="7.5"/>
        <color theme="1"/>
        <rFont val="Calibri"/>
        <family val="2"/>
        <charset val="238"/>
      </rPr>
      <t xml:space="preserve">Regionalnego Programu Operacyjnego Województwa Łódzkiego na lata </t>
    </r>
  </si>
  <si>
    <t>Część 6</t>
  </si>
  <si>
    <t xml:space="preserve"> Wyposażenie  WPA KWP  w wyposażenie w ramach programu" Rewitalizacja Centrum Miasta Łodzi ul.Tuwima 12a</t>
  </si>
  <si>
    <t>Sejf gabinetowy  z 1 skarbcem</t>
  </si>
  <si>
    <t>Szafa stalowa klasy S2 z 2 skarbcami</t>
  </si>
  <si>
    <t>Część 6 meble metalowe certyfikowane</t>
  </si>
  <si>
    <t>Załącznik nr 2.7 do SWZ</t>
  </si>
  <si>
    <t>Część 7</t>
  </si>
  <si>
    <t xml:space="preserve"> Wyposażenie KMP w Łodzi  w wyposażenie kwaterunkowe w ramach programu" Rewitalizacja Centrum Miasta Łodzi ul.Sienkiewicza</t>
  </si>
  <si>
    <t>szafa metalowa kl.A z 2 skarbcami</t>
  </si>
  <si>
    <t>szt</t>
  </si>
  <si>
    <t>szafa stalowa  S2</t>
  </si>
  <si>
    <t>Sejf gabinetowy kl. S1 z 1 skarbcem</t>
  </si>
  <si>
    <t>Szafa na broń krótką S1</t>
  </si>
  <si>
    <t>Szafa metalowa   kl.A z 1 skarbcem</t>
  </si>
  <si>
    <t>szafa metalowa na  broń długą</t>
  </si>
  <si>
    <t>Część 7 MEBLE METALOWE CERTYFIKOWANE</t>
  </si>
  <si>
    <t>Załącznik nr 2.8 do SWZ</t>
  </si>
  <si>
    <t>Część 8</t>
  </si>
  <si>
    <t xml:space="preserve"> Wyposażenie KMP w Łodzi  w wyposażenie kwaterunkowe w ramach programu" Rewitalizacja Centrum Miasta Łodzi ul.Tuwima nie wymienione w opracowaniu UMŁ - wyposażenie podstawowe</t>
  </si>
  <si>
    <t>sejf stalowy  z 1 skarbcem</t>
  </si>
  <si>
    <t>Część 8 meble metalowe certyfikowane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</si>
</sst>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"/>
    <numFmt numFmtId="165" formatCode="#,##0.00&quot; zł&quot;;[Red]\-#,##0.00&quot; zł&quot;"/>
    <numFmt numFmtId="166" formatCode="_-* #,##0.00&quot; zł&quot;_-;\-* #,##0.00&quot; zł&quot;_-;_-* \-??&quot; zł&quot;_-;_-@_-"/>
  </numFmts>
  <fonts count="32" x14ac:knownFonts="1">
    <font>
      <sz val="11"/>
      <color theme="1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7.5"/>
      <name val="Calibri"/>
      <family val="2"/>
      <charset val="238"/>
    </font>
    <font>
      <sz val="7.5"/>
      <name val="Calibri"/>
      <family val="2"/>
      <charset val="238"/>
    </font>
    <font>
      <i/>
      <sz val="7.5"/>
      <name val="Calibri"/>
      <family val="2"/>
      <charset val="238"/>
    </font>
    <font>
      <sz val="16"/>
      <name val="Calibri"/>
      <family val="2"/>
      <charset val="1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1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7.5"/>
      <color theme="1"/>
      <name val="Calibri"/>
      <family val="2"/>
      <charset val="238"/>
    </font>
    <font>
      <sz val="7.5"/>
      <color theme="1"/>
      <name val="Calibri"/>
      <family val="2"/>
      <charset val="238"/>
    </font>
    <font>
      <i/>
      <sz val="7.5"/>
      <color theme="1"/>
      <name val="Calibri"/>
      <family val="2"/>
      <charset val="238"/>
    </font>
    <font>
      <sz val="16"/>
      <color theme="1"/>
      <name val="Calibri"/>
      <family val="2"/>
      <charset val="1"/>
    </font>
    <font>
      <sz val="10"/>
      <color rgb="FFFF0000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1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5" fillId="2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left" indent="2"/>
    </xf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/>
    <xf numFmtId="0" fontId="7" fillId="0" borderId="0" xfId="0" applyFont="1" applyAlignment="1" applyProtection="1"/>
    <xf numFmtId="0" fontId="3" fillId="2" borderId="0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/>
    <xf numFmtId="0" fontId="3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9" fontId="3" fillId="2" borderId="1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left"/>
    </xf>
    <xf numFmtId="164" fontId="11" fillId="2" borderId="1" xfId="0" applyNumberFormat="1" applyFont="1" applyFill="1" applyBorder="1" applyAlignment="1" applyProtection="1">
      <alignment horizontal="center"/>
    </xf>
    <xf numFmtId="9" fontId="11" fillId="2" borderId="1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164" fontId="13" fillId="2" borderId="1" xfId="0" applyNumberFormat="1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0" fontId="15" fillId="0" borderId="1" xfId="0" applyFont="1" applyBorder="1" applyAlignment="1" applyProtection="1"/>
    <xf numFmtId="0" fontId="15" fillId="0" borderId="1" xfId="0" applyFont="1" applyBorder="1" applyAlignment="1" applyProtection="1">
      <alignment wrapText="1"/>
    </xf>
    <xf numFmtId="164" fontId="16" fillId="2" borderId="1" xfId="0" applyNumberFormat="1" applyFont="1" applyFill="1" applyBorder="1" applyAlignment="1" applyProtection="1">
      <alignment horizontal="center"/>
    </xf>
    <xf numFmtId="9" fontId="15" fillId="0" borderId="1" xfId="0" applyNumberFormat="1" applyFont="1" applyBorder="1" applyAlignment="1" applyProtection="1"/>
    <xf numFmtId="165" fontId="15" fillId="0" borderId="1" xfId="0" applyNumberFormat="1" applyFont="1" applyBorder="1" applyAlignment="1" applyProtection="1"/>
    <xf numFmtId="0" fontId="15" fillId="0" borderId="0" xfId="0" applyFont="1" applyAlignment="1" applyProtection="1"/>
    <xf numFmtId="0" fontId="1" fillId="2" borderId="0" xfId="0" applyFont="1" applyFill="1" applyAlignment="1" applyProtection="1"/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/>
    <xf numFmtId="0" fontId="7" fillId="2" borderId="0" xfId="0" applyFont="1" applyFill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17" fillId="2" borderId="1" xfId="0" applyFont="1" applyFill="1" applyBorder="1" applyAlignment="1" applyProtection="1">
      <alignment horizontal="center" vertical="center"/>
    </xf>
    <xf numFmtId="164" fontId="17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164" fontId="11" fillId="2" borderId="3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11" fillId="2" borderId="1" xfId="0" applyFont="1" applyFill="1" applyBorder="1" applyAlignment="1" applyProtection="1">
      <alignment horizontal="left" wrapText="1"/>
    </xf>
    <xf numFmtId="0" fontId="13" fillId="2" borderId="1" xfId="0" applyFont="1" applyFill="1" applyBorder="1" applyAlignment="1" applyProtection="1"/>
    <xf numFmtId="0" fontId="14" fillId="2" borderId="0" xfId="0" applyFont="1" applyFill="1" applyAlignment="1" applyProtection="1"/>
    <xf numFmtId="0" fontId="15" fillId="2" borderId="1" xfId="0" applyFont="1" applyFill="1" applyBorder="1" applyAlignment="1" applyProtection="1"/>
    <xf numFmtId="0" fontId="15" fillId="2" borderId="1" xfId="0" applyFont="1" applyFill="1" applyBorder="1" applyAlignment="1" applyProtection="1">
      <alignment wrapText="1"/>
    </xf>
    <xf numFmtId="9" fontId="15" fillId="2" borderId="1" xfId="0" applyNumberFormat="1" applyFont="1" applyFill="1" applyBorder="1" applyAlignment="1" applyProtection="1"/>
    <xf numFmtId="165" fontId="15" fillId="2" borderId="1" xfId="0" applyNumberFormat="1" applyFont="1" applyFill="1" applyBorder="1" applyAlignment="1" applyProtection="1"/>
    <xf numFmtId="0" fontId="16" fillId="2" borderId="0" xfId="0" applyFont="1" applyFill="1" applyBorder="1" applyAlignment="1" applyProtection="1"/>
    <xf numFmtId="166" fontId="3" fillId="2" borderId="0" xfId="0" applyNumberFormat="1" applyFont="1" applyFill="1" applyBorder="1" applyAlignment="1" applyProtection="1">
      <alignment horizontal="center"/>
    </xf>
    <xf numFmtId="166" fontId="3" fillId="2" borderId="0" xfId="0" applyNumberFormat="1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/>
    <xf numFmtId="166" fontId="3" fillId="2" borderId="1" xfId="0" applyNumberFormat="1" applyFont="1" applyFill="1" applyBorder="1" applyAlignment="1" applyProtection="1">
      <alignment horizontal="center"/>
    </xf>
    <xf numFmtId="166" fontId="3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/>
    <xf numFmtId="166" fontId="11" fillId="2" borderId="1" xfId="0" applyNumberFormat="1" applyFont="1" applyFill="1" applyBorder="1" applyAlignment="1" applyProtection="1">
      <alignment horizontal="center"/>
    </xf>
    <xf numFmtId="166" fontId="11" fillId="2" borderId="1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/>
    </xf>
    <xf numFmtId="0" fontId="11" fillId="2" borderId="1" xfId="0" applyFont="1" applyFill="1" applyBorder="1" applyAlignment="1" applyProtection="1">
      <alignment horizontal="center" vertical="center"/>
    </xf>
    <xf numFmtId="166" fontId="11" fillId="2" borderId="1" xfId="0" applyNumberFormat="1" applyFont="1" applyFill="1" applyBorder="1" applyAlignment="1" applyProtection="1"/>
    <xf numFmtId="0" fontId="12" fillId="2" borderId="1" xfId="0" applyFont="1" applyFill="1" applyBorder="1" applyAlignment="1" applyProtection="1"/>
    <xf numFmtId="166" fontId="13" fillId="2" borderId="1" xfId="0" applyNumberFormat="1" applyFont="1" applyFill="1" applyBorder="1" applyAlignment="1" applyProtection="1">
      <alignment horizontal="center"/>
    </xf>
    <xf numFmtId="166" fontId="1" fillId="2" borderId="0" xfId="0" applyNumberFormat="1" applyFont="1" applyFill="1" applyAlignment="1" applyProtection="1"/>
    <xf numFmtId="0" fontId="3" fillId="2" borderId="0" xfId="0" applyFont="1" applyFill="1" applyBorder="1" applyAlignment="1" applyProtection="1">
      <alignment vertical="top"/>
    </xf>
    <xf numFmtId="0" fontId="11" fillId="2" borderId="4" xfId="0" applyFont="1" applyFill="1" applyBorder="1" applyAlignment="1" applyProtection="1"/>
    <xf numFmtId="0" fontId="11" fillId="2" borderId="5" xfId="0" applyFont="1" applyFill="1" applyBorder="1" applyAlignment="1" applyProtection="1">
      <alignment horizontal="center"/>
    </xf>
    <xf numFmtId="164" fontId="13" fillId="2" borderId="1" xfId="0" applyNumberFormat="1" applyFont="1" applyFill="1" applyBorder="1" applyAlignment="1" applyProtection="1"/>
    <xf numFmtId="165" fontId="15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0" fillId="0" borderId="0" xfId="0" applyAlignment="1" applyProtection="1"/>
    <xf numFmtId="0" fontId="20" fillId="0" borderId="0" xfId="0" applyFont="1" applyAlignment="1" applyProtection="1">
      <alignment horizontal="center" vertical="center"/>
    </xf>
    <xf numFmtId="0" fontId="21" fillId="0" borderId="0" xfId="0" applyFont="1" applyAlignment="1" applyProtection="1"/>
    <xf numFmtId="0" fontId="23" fillId="0" borderId="0" xfId="0" applyFont="1" applyAlignment="1" applyProtection="1"/>
    <xf numFmtId="0" fontId="8" fillId="2" borderId="0" xfId="0" applyFont="1" applyFill="1" applyBorder="1" applyAlignment="1" applyProtection="1"/>
    <xf numFmtId="164" fontId="3" fillId="2" borderId="0" xfId="0" applyNumberFormat="1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24" fillId="2" borderId="1" xfId="0" applyFont="1" applyFill="1" applyBorder="1" applyAlignment="1" applyProtection="1">
      <alignment horizontal="center"/>
    </xf>
    <xf numFmtId="164" fontId="24" fillId="2" borderId="1" xfId="0" applyNumberFormat="1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left"/>
    </xf>
    <xf numFmtId="164" fontId="25" fillId="0" borderId="1" xfId="0" applyNumberFormat="1" applyFont="1" applyBorder="1" applyAlignment="1" applyProtection="1"/>
    <xf numFmtId="0" fontId="25" fillId="0" borderId="1" xfId="0" applyFont="1" applyBorder="1" applyAlignment="1" applyProtection="1"/>
    <xf numFmtId="0" fontId="26" fillId="0" borderId="0" xfId="0" applyFont="1" applyAlignment="1" applyProtection="1"/>
    <xf numFmtId="0" fontId="27" fillId="0" borderId="0" xfId="0" applyFont="1" applyAlignment="1" applyProtection="1"/>
    <xf numFmtId="0" fontId="28" fillId="0" borderId="1" xfId="0" applyFont="1" applyBorder="1" applyAlignment="1" applyProtection="1"/>
    <xf numFmtId="0" fontId="28" fillId="0" borderId="1" xfId="0" applyFont="1" applyBorder="1" applyAlignment="1" applyProtection="1">
      <alignment wrapText="1"/>
    </xf>
    <xf numFmtId="164" fontId="29" fillId="2" borderId="1" xfId="0" applyNumberFormat="1" applyFont="1" applyFill="1" applyBorder="1" applyAlignment="1" applyProtection="1">
      <alignment horizontal="center"/>
    </xf>
    <xf numFmtId="9" fontId="28" fillId="0" borderId="1" xfId="0" applyNumberFormat="1" applyFont="1" applyBorder="1" applyAlignment="1" applyProtection="1"/>
    <xf numFmtId="165" fontId="28" fillId="0" borderId="1" xfId="0" applyNumberFormat="1" applyFont="1" applyBorder="1" applyAlignment="1" applyProtection="1"/>
    <xf numFmtId="166" fontId="13" fillId="2" borderId="1" xfId="0" applyNumberFormat="1" applyFont="1" applyFill="1" applyBorder="1" applyAlignment="1" applyProtection="1"/>
    <xf numFmtId="0" fontId="25" fillId="2" borderId="1" xfId="0" applyFont="1" applyFill="1" applyBorder="1" applyAlignment="1" applyProtection="1">
      <alignment horizontal="center"/>
    </xf>
    <xf numFmtId="164" fontId="25" fillId="2" borderId="1" xfId="0" applyNumberFormat="1" applyFont="1" applyFill="1" applyBorder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0" fillId="0" borderId="0" xfId="0" applyBorder="1" applyAlignment="1" applyProtection="1"/>
    <xf numFmtId="0" fontId="21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47520</xdr:colOff>
      <xdr:row>2</xdr:row>
      <xdr:rowOff>28440</xdr:rowOff>
    </xdr:from>
    <xdr:to>
      <xdr:col>1</xdr:col>
      <xdr:colOff>465480</xdr:colOff>
      <xdr:row>4</xdr:row>
      <xdr:rowOff>627480</xdr:rowOff>
    </xdr:to>
    <xdr:pic>
      <xdr:nvPicPr>
        <xdr:cNvPr id="2" name="Obraz 27" descr="logo Łódź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409320"/>
          <a:ext cx="106236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85680</xdr:colOff>
      <xdr:row>1</xdr:row>
      <xdr:rowOff>123840</xdr:rowOff>
    </xdr:from>
    <xdr:to>
      <xdr:col>1</xdr:col>
      <xdr:colOff>503640</xdr:colOff>
      <xdr:row>4</xdr:row>
      <xdr:rowOff>532440</xdr:rowOff>
    </xdr:to>
    <xdr:pic>
      <xdr:nvPicPr>
        <xdr:cNvPr id="3" name="Obraz 27" descr="logo Łódź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5680" y="314280"/>
          <a:ext cx="106236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4</xdr:col>
      <xdr:colOff>637200</xdr:colOff>
      <xdr:row>27</xdr:row>
      <xdr:rowOff>132120</xdr:rowOff>
    </xdr:to>
    <xdr:pic>
      <xdr:nvPicPr>
        <xdr:cNvPr id="4" name="Obraz 3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44400" y="6410160"/>
          <a:ext cx="6013800" cy="1084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209520</xdr:colOff>
      <xdr:row>1</xdr:row>
      <xdr:rowOff>0</xdr:rowOff>
    </xdr:from>
    <xdr:to>
      <xdr:col>1</xdr:col>
      <xdr:colOff>627480</xdr:colOff>
      <xdr:row>4</xdr:row>
      <xdr:rowOff>408600</xdr:rowOff>
    </xdr:to>
    <xdr:pic>
      <xdr:nvPicPr>
        <xdr:cNvPr id="3" name="Obraz 27" descr="logo Łódź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9520" y="190440"/>
          <a:ext cx="106236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</xdr:row>
      <xdr:rowOff>66600</xdr:rowOff>
    </xdr:from>
    <xdr:to>
      <xdr:col>1</xdr:col>
      <xdr:colOff>417960</xdr:colOff>
      <xdr:row>4</xdr:row>
      <xdr:rowOff>475200</xdr:rowOff>
    </xdr:to>
    <xdr:pic>
      <xdr:nvPicPr>
        <xdr:cNvPr id="4" name="Obraz 27" descr="logo Łódź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57040"/>
          <a:ext cx="106236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4</xdr:col>
      <xdr:colOff>446760</xdr:colOff>
      <xdr:row>32</xdr:row>
      <xdr:rowOff>132120</xdr:rowOff>
    </xdr:to>
    <xdr:pic>
      <xdr:nvPicPr>
        <xdr:cNvPr id="5" name="Obraz 3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44400" y="7162920"/>
          <a:ext cx="6025320" cy="1084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209520</xdr:colOff>
      <xdr:row>1</xdr:row>
      <xdr:rowOff>0</xdr:rowOff>
    </xdr:from>
    <xdr:to>
      <xdr:col>1</xdr:col>
      <xdr:colOff>627480</xdr:colOff>
      <xdr:row>4</xdr:row>
      <xdr:rowOff>408600</xdr:rowOff>
    </xdr:to>
    <xdr:pic>
      <xdr:nvPicPr>
        <xdr:cNvPr id="6" name="Obraz 27" descr="logo Łódź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9520" y="190440"/>
          <a:ext cx="106236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66600</xdr:colOff>
      <xdr:row>1</xdr:row>
      <xdr:rowOff>38160</xdr:rowOff>
    </xdr:from>
    <xdr:to>
      <xdr:col>1</xdr:col>
      <xdr:colOff>484560</xdr:colOff>
      <xdr:row>4</xdr:row>
      <xdr:rowOff>446760</xdr:rowOff>
    </xdr:to>
    <xdr:pic>
      <xdr:nvPicPr>
        <xdr:cNvPr id="7" name="Obraz 27" descr="logo Łódź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600" y="228600"/>
          <a:ext cx="106236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4</xdr:col>
      <xdr:colOff>417960</xdr:colOff>
      <xdr:row>29</xdr:row>
      <xdr:rowOff>132120</xdr:rowOff>
    </xdr:to>
    <xdr:pic>
      <xdr:nvPicPr>
        <xdr:cNvPr id="8" name="Obraz 3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44400" y="6581880"/>
          <a:ext cx="6026400" cy="1084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209520</xdr:colOff>
      <xdr:row>1</xdr:row>
      <xdr:rowOff>0</xdr:rowOff>
    </xdr:from>
    <xdr:to>
      <xdr:col>1</xdr:col>
      <xdr:colOff>627480</xdr:colOff>
      <xdr:row>4</xdr:row>
      <xdr:rowOff>408600</xdr:rowOff>
    </xdr:to>
    <xdr:pic>
      <xdr:nvPicPr>
        <xdr:cNvPr id="9" name="Obraz 27" descr="logo Łódź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9520" y="190440"/>
          <a:ext cx="106236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</xdr:row>
      <xdr:rowOff>66600</xdr:rowOff>
    </xdr:from>
    <xdr:to>
      <xdr:col>1</xdr:col>
      <xdr:colOff>417960</xdr:colOff>
      <xdr:row>4</xdr:row>
      <xdr:rowOff>475200</xdr:rowOff>
    </xdr:to>
    <xdr:pic>
      <xdr:nvPicPr>
        <xdr:cNvPr id="10" name="Obraz 27" descr="logo Łódź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57040"/>
          <a:ext cx="106236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4</xdr:col>
      <xdr:colOff>389520</xdr:colOff>
      <xdr:row>33</xdr:row>
      <xdr:rowOff>132120</xdr:rowOff>
    </xdr:to>
    <xdr:pic>
      <xdr:nvPicPr>
        <xdr:cNvPr id="11" name="Obraz 3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44400" y="7134120"/>
          <a:ext cx="6028560" cy="1084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209520</xdr:colOff>
      <xdr:row>1</xdr:row>
      <xdr:rowOff>0</xdr:rowOff>
    </xdr:from>
    <xdr:to>
      <xdr:col>1</xdr:col>
      <xdr:colOff>627480</xdr:colOff>
      <xdr:row>4</xdr:row>
      <xdr:rowOff>408600</xdr:rowOff>
    </xdr:to>
    <xdr:pic>
      <xdr:nvPicPr>
        <xdr:cNvPr id="12" name="Obraz 27" descr="logo Łódź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9520" y="190440"/>
          <a:ext cx="106236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</xdr:row>
      <xdr:rowOff>66600</xdr:rowOff>
    </xdr:from>
    <xdr:to>
      <xdr:col>1</xdr:col>
      <xdr:colOff>417960</xdr:colOff>
      <xdr:row>4</xdr:row>
      <xdr:rowOff>475200</xdr:rowOff>
    </xdr:to>
    <xdr:pic>
      <xdr:nvPicPr>
        <xdr:cNvPr id="13" name="Obraz 27" descr="logo Łódź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57040"/>
          <a:ext cx="106236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4</xdr:col>
      <xdr:colOff>303840</xdr:colOff>
      <xdr:row>27</xdr:row>
      <xdr:rowOff>132120</xdr:rowOff>
    </xdr:to>
    <xdr:pic>
      <xdr:nvPicPr>
        <xdr:cNvPr id="14" name="Obraz 3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44400" y="6076800"/>
          <a:ext cx="6032880" cy="1084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209520</xdr:colOff>
      <xdr:row>1</xdr:row>
      <xdr:rowOff>0</xdr:rowOff>
    </xdr:from>
    <xdr:to>
      <xdr:col>1</xdr:col>
      <xdr:colOff>627480</xdr:colOff>
      <xdr:row>4</xdr:row>
      <xdr:rowOff>408600</xdr:rowOff>
    </xdr:to>
    <xdr:pic>
      <xdr:nvPicPr>
        <xdr:cNvPr id="15" name="Obraz 27" descr="logo Łódź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9520" y="190440"/>
          <a:ext cx="102960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</xdr:row>
      <xdr:rowOff>66600</xdr:rowOff>
    </xdr:from>
    <xdr:to>
      <xdr:col>1</xdr:col>
      <xdr:colOff>417960</xdr:colOff>
      <xdr:row>4</xdr:row>
      <xdr:rowOff>475200</xdr:rowOff>
    </xdr:to>
    <xdr:pic>
      <xdr:nvPicPr>
        <xdr:cNvPr id="16" name="Obraz 27" descr="logo Łódź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57040"/>
          <a:ext cx="102960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4</xdr:col>
      <xdr:colOff>551520</xdr:colOff>
      <xdr:row>32</xdr:row>
      <xdr:rowOff>132120</xdr:rowOff>
    </xdr:to>
    <xdr:pic>
      <xdr:nvPicPr>
        <xdr:cNvPr id="17" name="Obraz 3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11640" y="6772320"/>
          <a:ext cx="5985720" cy="1084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209520</xdr:colOff>
      <xdr:row>2</xdr:row>
      <xdr:rowOff>0</xdr:rowOff>
    </xdr:from>
    <xdr:to>
      <xdr:col>1</xdr:col>
      <xdr:colOff>627480</xdr:colOff>
      <xdr:row>5</xdr:row>
      <xdr:rowOff>408600</xdr:rowOff>
    </xdr:to>
    <xdr:pic>
      <xdr:nvPicPr>
        <xdr:cNvPr id="18" name="Obraz 27" descr="logo Łódź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9520" y="380880"/>
          <a:ext cx="106236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2</xdr:row>
      <xdr:rowOff>66600</xdr:rowOff>
    </xdr:from>
    <xdr:to>
      <xdr:col>1</xdr:col>
      <xdr:colOff>417960</xdr:colOff>
      <xdr:row>5</xdr:row>
      <xdr:rowOff>475200</xdr:rowOff>
    </xdr:to>
    <xdr:pic>
      <xdr:nvPicPr>
        <xdr:cNvPr id="19" name="Obraz 27" descr="logo Łódź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447480"/>
          <a:ext cx="106236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4</xdr:col>
      <xdr:colOff>456120</xdr:colOff>
      <xdr:row>33</xdr:row>
      <xdr:rowOff>132120</xdr:rowOff>
    </xdr:to>
    <xdr:pic>
      <xdr:nvPicPr>
        <xdr:cNvPr id="20" name="Obraz 3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44400" y="6905520"/>
          <a:ext cx="6025320" cy="10846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209520</xdr:colOff>
      <xdr:row>1</xdr:row>
      <xdr:rowOff>0</xdr:rowOff>
    </xdr:from>
    <xdr:to>
      <xdr:col>1</xdr:col>
      <xdr:colOff>627480</xdr:colOff>
      <xdr:row>4</xdr:row>
      <xdr:rowOff>408600</xdr:rowOff>
    </xdr:to>
    <xdr:pic>
      <xdr:nvPicPr>
        <xdr:cNvPr id="21" name="Obraz 27" descr="logo Łódź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9520" y="190440"/>
          <a:ext cx="102960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</xdr:row>
      <xdr:rowOff>66600</xdr:rowOff>
    </xdr:from>
    <xdr:to>
      <xdr:col>1</xdr:col>
      <xdr:colOff>417960</xdr:colOff>
      <xdr:row>4</xdr:row>
      <xdr:rowOff>475200</xdr:rowOff>
    </xdr:to>
    <xdr:pic>
      <xdr:nvPicPr>
        <xdr:cNvPr id="22" name="Obraz 27" descr="logo Łódź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57040"/>
          <a:ext cx="1029600" cy="980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4</xdr:col>
      <xdr:colOff>360720</xdr:colOff>
      <xdr:row>26</xdr:row>
      <xdr:rowOff>132120</xdr:rowOff>
    </xdr:to>
    <xdr:pic>
      <xdr:nvPicPr>
        <xdr:cNvPr id="23" name="Obraz 3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11640" y="5743440"/>
          <a:ext cx="5996160" cy="108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zoomScaleNormal="100" workbookViewId="0">
      <selection activeCell="H19" sqref="H19"/>
    </sheetView>
  </sheetViews>
  <sheetFormatPr defaultColWidth="9.140625" defaultRowHeight="15" x14ac:dyDescent="0.25"/>
  <cols>
    <col min="1" max="1" width="9.140625" style="8"/>
    <col min="2" max="2" width="52.7109375" style="8" customWidth="1"/>
    <col min="3" max="3" width="14.42578125" style="8" customWidth="1"/>
    <col min="4" max="4" width="9.140625" style="8"/>
    <col min="5" max="5" width="21.140625" style="8" customWidth="1"/>
    <col min="6" max="6" width="20.42578125" style="8" customWidth="1"/>
    <col min="7" max="7" width="15" style="8" customWidth="1"/>
    <col min="8" max="8" width="21.140625" style="8" customWidth="1"/>
    <col min="9" max="9" width="24.42578125" style="8" customWidth="1"/>
    <col min="10" max="10" width="18.140625" style="8" customWidth="1"/>
    <col min="11" max="16384" width="9.140625" style="8"/>
  </cols>
  <sheetData>
    <row r="1" spans="1:10" x14ac:dyDescent="0.25">
      <c r="I1" s="9" t="s">
        <v>0</v>
      </c>
    </row>
    <row r="2" spans="1:10" x14ac:dyDescent="0.25">
      <c r="I2" s="10" t="s">
        <v>1</v>
      </c>
    </row>
    <row r="3" spans="1:10" x14ac:dyDescent="0.25">
      <c r="B3" s="11" t="s">
        <v>2</v>
      </c>
    </row>
    <row r="4" spans="1:10" x14ac:dyDescent="0.25">
      <c r="B4" s="11" t="s">
        <v>3</v>
      </c>
    </row>
    <row r="5" spans="1:10" ht="53.25" customHeight="1" x14ac:dyDescent="0.25">
      <c r="B5" s="12" t="s">
        <v>4</v>
      </c>
    </row>
    <row r="8" spans="1:10" ht="21" x14ac:dyDescent="0.35">
      <c r="B8" s="13" t="s">
        <v>5</v>
      </c>
    </row>
    <row r="9" spans="1:10" s="14" customFormat="1" ht="50.25" customHeight="1" x14ac:dyDescent="0.25">
      <c r="B9" s="7" t="s">
        <v>6</v>
      </c>
      <c r="C9" s="7"/>
      <c r="D9" s="7"/>
      <c r="E9" s="7"/>
      <c r="F9" s="7"/>
      <c r="G9" s="7"/>
      <c r="H9" s="7"/>
      <c r="I9" s="7"/>
    </row>
    <row r="10" spans="1:10" s="19" customFormat="1" ht="50.25" customHeight="1" x14ac:dyDescent="0.2">
      <c r="A10" s="15" t="s">
        <v>7</v>
      </c>
      <c r="B10" s="15" t="s">
        <v>8</v>
      </c>
      <c r="C10" s="15" t="s">
        <v>9</v>
      </c>
      <c r="D10" s="15" t="s">
        <v>10</v>
      </c>
      <c r="E10" s="16" t="s">
        <v>11</v>
      </c>
      <c r="F10" s="17" t="s">
        <v>12</v>
      </c>
      <c r="G10" s="17" t="s">
        <v>13</v>
      </c>
      <c r="H10" s="15" t="s">
        <v>14</v>
      </c>
      <c r="I10" s="17" t="s">
        <v>15</v>
      </c>
      <c r="J10" s="18" t="s">
        <v>16</v>
      </c>
    </row>
    <row r="11" spans="1:10" s="24" customFormat="1" ht="19.5" customHeight="1" x14ac:dyDescent="0.2">
      <c r="A11" s="20"/>
      <c r="B11" s="21" t="s">
        <v>17</v>
      </c>
      <c r="C11" s="20"/>
      <c r="D11" s="20"/>
      <c r="E11" s="22"/>
      <c r="F11" s="22"/>
      <c r="G11" s="23"/>
      <c r="H11" s="22"/>
      <c r="I11" s="22"/>
      <c r="J11" s="20"/>
    </row>
    <row r="12" spans="1:10" s="24" customFormat="1" ht="19.5" customHeight="1" x14ac:dyDescent="0.2">
      <c r="A12" s="25">
        <v>1</v>
      </c>
      <c r="B12" s="26" t="s">
        <v>18</v>
      </c>
      <c r="C12" s="25" t="s">
        <v>19</v>
      </c>
      <c r="D12" s="25">
        <v>2</v>
      </c>
      <c r="E12" s="27"/>
      <c r="F12" s="27"/>
      <c r="G12" s="28">
        <v>0.23</v>
      </c>
      <c r="H12" s="27"/>
      <c r="I12" s="27"/>
      <c r="J12" s="20"/>
    </row>
    <row r="13" spans="1:10" s="32" customFormat="1" ht="15.75" x14ac:dyDescent="0.25">
      <c r="A13" s="29">
        <v>2</v>
      </c>
      <c r="B13" s="26" t="s">
        <v>20</v>
      </c>
      <c r="C13" s="25" t="s">
        <v>19</v>
      </c>
      <c r="D13" s="29">
        <v>22</v>
      </c>
      <c r="E13" s="30"/>
      <c r="F13" s="27"/>
      <c r="G13" s="28">
        <v>0.23</v>
      </c>
      <c r="H13" s="27"/>
      <c r="I13" s="27"/>
      <c r="J13" s="31"/>
    </row>
    <row r="14" spans="1:10" s="35" customFormat="1" ht="15.75" x14ac:dyDescent="0.25">
      <c r="A14" s="6" t="s">
        <v>21</v>
      </c>
      <c r="B14" s="6"/>
      <c r="C14" s="6"/>
      <c r="D14" s="6"/>
      <c r="E14" s="33"/>
      <c r="F14" s="34">
        <f>SUM(F11:F13)</f>
        <v>0</v>
      </c>
      <c r="G14" s="33"/>
      <c r="H14" s="34">
        <f>SUM(H11:H13)</f>
        <v>0</v>
      </c>
      <c r="I14" s="34">
        <f>SUM(I11:I13)</f>
        <v>0</v>
      </c>
    </row>
    <row r="17" spans="1:9" x14ac:dyDescent="0.25">
      <c r="A17" s="36" t="s">
        <v>22</v>
      </c>
      <c r="B17" s="36"/>
      <c r="C17" s="36"/>
      <c r="D17" s="36"/>
      <c r="E17" s="36"/>
      <c r="F17" s="36"/>
      <c r="G17" s="36"/>
      <c r="H17" s="36"/>
      <c r="I17" s="36"/>
    </row>
    <row r="18" spans="1:9" ht="32.25" customHeight="1" x14ac:dyDescent="0.25">
      <c r="A18" s="36" t="s">
        <v>23</v>
      </c>
      <c r="B18" s="36" t="s">
        <v>24</v>
      </c>
      <c r="C18" s="37" t="s">
        <v>25</v>
      </c>
      <c r="D18" s="37" t="s">
        <v>26</v>
      </c>
      <c r="E18" s="37" t="s">
        <v>27</v>
      </c>
      <c r="F18" s="37" t="s">
        <v>28</v>
      </c>
      <c r="G18" s="37" t="s">
        <v>29</v>
      </c>
      <c r="H18" s="37" t="s">
        <v>30</v>
      </c>
      <c r="I18" s="37" t="s">
        <v>28</v>
      </c>
    </row>
    <row r="19" spans="1:9" ht="47.25" customHeight="1" x14ac:dyDescent="0.25">
      <c r="A19" s="36">
        <v>1</v>
      </c>
      <c r="B19" s="36" t="s">
        <v>31</v>
      </c>
      <c r="C19" s="38">
        <f>F14</f>
        <v>0</v>
      </c>
      <c r="D19" s="39">
        <v>0.23</v>
      </c>
      <c r="E19" s="40">
        <f>ROUND(C19*23%,2)</f>
        <v>0</v>
      </c>
      <c r="F19" s="40">
        <f>C19+E19</f>
        <v>0</v>
      </c>
      <c r="G19" s="39">
        <v>0.2</v>
      </c>
      <c r="H19" s="40">
        <f>ROUND(F19*G19,2)</f>
        <v>0</v>
      </c>
      <c r="I19" s="40">
        <f>F19+H19</f>
        <v>0</v>
      </c>
    </row>
    <row r="20" spans="1:9" x14ac:dyDescent="0.25">
      <c r="A20" s="41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41"/>
      <c r="B21" s="41"/>
      <c r="C21" s="41"/>
      <c r="D21" s="41"/>
      <c r="E21" s="41"/>
      <c r="F21" s="41"/>
      <c r="G21" s="41"/>
      <c r="H21" s="41"/>
      <c r="I21" s="41"/>
    </row>
  </sheetData>
  <mergeCells count="2">
    <mergeCell ref="B9:I9"/>
    <mergeCell ref="A14:D14"/>
  </mergeCells>
  <pageMargins left="0.7" right="0.7" top="0.75" bottom="0.75" header="0.511811023622047" footer="0.511811023622047"/>
  <pageSetup paperSize="9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5"/>
  <sheetViews>
    <sheetView topLeftCell="A4" zoomScaleNormal="100" workbookViewId="0">
      <selection activeCell="B25" sqref="B25"/>
    </sheetView>
  </sheetViews>
  <sheetFormatPr defaultColWidth="9.140625" defaultRowHeight="15" x14ac:dyDescent="0.25"/>
  <cols>
    <col min="1" max="1" width="9.140625" style="42"/>
    <col min="2" max="2" width="52.7109375" style="42" customWidth="1"/>
    <col min="3" max="3" width="17.28515625" style="42" customWidth="1"/>
    <col min="4" max="4" width="9.140625" style="42"/>
    <col min="5" max="5" width="21.140625" style="42" customWidth="1"/>
    <col min="6" max="6" width="20.42578125" style="42" customWidth="1"/>
    <col min="7" max="7" width="15" style="42" customWidth="1"/>
    <col min="8" max="8" width="21.140625" style="42" customWidth="1"/>
    <col min="9" max="9" width="24.42578125" style="42" customWidth="1"/>
    <col min="10" max="10" width="19.42578125" style="42" customWidth="1"/>
    <col min="11" max="16384" width="9.140625" style="42"/>
  </cols>
  <sheetData>
    <row r="1" spans="1:10" x14ac:dyDescent="0.25">
      <c r="I1" s="9" t="s">
        <v>32</v>
      </c>
    </row>
    <row r="2" spans="1:10" x14ac:dyDescent="0.25">
      <c r="I2" s="10" t="s">
        <v>1</v>
      </c>
    </row>
    <row r="3" spans="1:10" x14ac:dyDescent="0.25">
      <c r="B3" s="43" t="s">
        <v>2</v>
      </c>
    </row>
    <row r="4" spans="1:10" x14ac:dyDescent="0.25">
      <c r="B4" s="43" t="s">
        <v>3</v>
      </c>
    </row>
    <row r="5" spans="1:10" ht="53.25" customHeight="1" x14ac:dyDescent="0.25">
      <c r="B5" s="44" t="s">
        <v>4</v>
      </c>
    </row>
    <row r="8" spans="1:10" ht="21" x14ac:dyDescent="0.35">
      <c r="B8" s="45" t="s">
        <v>33</v>
      </c>
    </row>
    <row r="10" spans="1:10" s="47" customFormat="1" ht="35.25" customHeight="1" x14ac:dyDescent="0.25">
      <c r="A10" s="46"/>
      <c r="B10" s="7" t="s">
        <v>34</v>
      </c>
      <c r="C10" s="7"/>
      <c r="D10" s="7"/>
      <c r="E10" s="7"/>
      <c r="F10" s="7"/>
      <c r="G10" s="7"/>
      <c r="H10" s="7"/>
      <c r="I10" s="7"/>
    </row>
    <row r="11" spans="1:10" s="47" customFormat="1" ht="19.5" customHeight="1" x14ac:dyDescent="0.25">
      <c r="A11" s="46"/>
      <c r="B11" s="5"/>
      <c r="C11" s="5"/>
      <c r="D11" s="5"/>
      <c r="E11" s="5"/>
      <c r="F11" s="5"/>
      <c r="G11" s="5"/>
      <c r="H11" s="5"/>
    </row>
    <row r="12" spans="1:10" s="52" customFormat="1" ht="29.25" customHeight="1" x14ac:dyDescent="0.25">
      <c r="A12" s="48" t="s">
        <v>7</v>
      </c>
      <c r="B12" s="48" t="s">
        <v>8</v>
      </c>
      <c r="C12" s="48" t="s">
        <v>9</v>
      </c>
      <c r="D12" s="48" t="s">
        <v>10</v>
      </c>
      <c r="E12" s="49" t="s">
        <v>11</v>
      </c>
      <c r="F12" s="50" t="s">
        <v>12</v>
      </c>
      <c r="G12" s="50" t="s">
        <v>13</v>
      </c>
      <c r="H12" s="48" t="s">
        <v>14</v>
      </c>
      <c r="I12" s="50" t="s">
        <v>15</v>
      </c>
      <c r="J12" s="51" t="s">
        <v>16</v>
      </c>
    </row>
    <row r="13" spans="1:10" s="52" customFormat="1" ht="29.25" customHeight="1" x14ac:dyDescent="0.25">
      <c r="A13" s="48"/>
      <c r="B13" s="51" t="s">
        <v>35</v>
      </c>
      <c r="C13" s="48"/>
      <c r="D13" s="48"/>
      <c r="E13" s="49"/>
      <c r="F13" s="50"/>
      <c r="G13" s="50"/>
      <c r="H13" s="53"/>
      <c r="I13" s="50"/>
      <c r="J13" s="54"/>
    </row>
    <row r="14" spans="1:10" s="19" customFormat="1" ht="19.5" customHeight="1" x14ac:dyDescent="0.2">
      <c r="A14" s="25">
        <v>1</v>
      </c>
      <c r="B14" s="26" t="s">
        <v>36</v>
      </c>
      <c r="C14" s="25" t="s">
        <v>19</v>
      </c>
      <c r="D14" s="25">
        <v>15</v>
      </c>
      <c r="E14" s="27"/>
      <c r="F14" s="27"/>
      <c r="G14" s="28">
        <v>0.23</v>
      </c>
      <c r="H14" s="55"/>
      <c r="I14" s="27"/>
      <c r="J14" s="56"/>
    </row>
    <row r="15" spans="1:10" s="19" customFormat="1" ht="19.5" customHeight="1" x14ac:dyDescent="0.2">
      <c r="A15" s="25">
        <v>2</v>
      </c>
      <c r="B15" s="57" t="s">
        <v>37</v>
      </c>
      <c r="C15" s="25" t="s">
        <v>19</v>
      </c>
      <c r="D15" s="25">
        <v>10</v>
      </c>
      <c r="E15" s="27"/>
      <c r="F15" s="27"/>
      <c r="G15" s="28">
        <v>0.23</v>
      </c>
      <c r="H15" s="55"/>
      <c r="I15" s="27"/>
      <c r="J15" s="56"/>
    </row>
    <row r="16" spans="1:10" s="19" customFormat="1" ht="19.5" customHeight="1" x14ac:dyDescent="0.2">
      <c r="A16" s="25">
        <v>3</v>
      </c>
      <c r="B16" s="26" t="s">
        <v>38</v>
      </c>
      <c r="C16" s="25" t="s">
        <v>19</v>
      </c>
      <c r="D16" s="25">
        <v>1</v>
      </c>
      <c r="E16" s="27"/>
      <c r="F16" s="27"/>
      <c r="G16" s="28">
        <v>0.23</v>
      </c>
      <c r="H16" s="55"/>
      <c r="I16" s="27"/>
      <c r="J16" s="56"/>
    </row>
    <row r="17" spans="1:10" s="19" customFormat="1" ht="18" customHeight="1" x14ac:dyDescent="0.2">
      <c r="A17" s="25">
        <v>4</v>
      </c>
      <c r="B17" s="57" t="s">
        <v>39</v>
      </c>
      <c r="C17" s="25" t="s">
        <v>19</v>
      </c>
      <c r="D17" s="25">
        <v>140</v>
      </c>
      <c r="E17" s="27"/>
      <c r="F17" s="27"/>
      <c r="G17" s="28">
        <v>0.23</v>
      </c>
      <c r="H17" s="55"/>
      <c r="I17" s="27"/>
      <c r="J17" s="56"/>
    </row>
    <row r="18" spans="1:10" s="19" customFormat="1" ht="19.5" customHeight="1" x14ac:dyDescent="0.2">
      <c r="A18" s="25">
        <v>5</v>
      </c>
      <c r="B18" s="26" t="s">
        <v>40</v>
      </c>
      <c r="C18" s="25" t="s">
        <v>19</v>
      </c>
      <c r="D18" s="25">
        <v>25</v>
      </c>
      <c r="E18" s="27"/>
      <c r="F18" s="27"/>
      <c r="G18" s="28">
        <v>0.23</v>
      </c>
      <c r="H18" s="55"/>
      <c r="I18" s="27"/>
      <c r="J18" s="56"/>
    </row>
    <row r="19" spans="1:10" s="59" customFormat="1" ht="15.75" x14ac:dyDescent="0.25">
      <c r="A19" s="6" t="s">
        <v>21</v>
      </c>
      <c r="B19" s="6"/>
      <c r="C19" s="6"/>
      <c r="D19" s="6"/>
      <c r="E19" s="58"/>
      <c r="F19" s="34">
        <f>SUM(F14:F18)</f>
        <v>0</v>
      </c>
      <c r="G19" s="33"/>
      <c r="H19" s="34">
        <f>SUM(H14:H18)</f>
        <v>0</v>
      </c>
      <c r="I19" s="34">
        <f>SUM(I14:I18)</f>
        <v>0</v>
      </c>
    </row>
    <row r="23" spans="1:10" x14ac:dyDescent="0.25">
      <c r="A23" s="60" t="s">
        <v>22</v>
      </c>
      <c r="B23" s="60"/>
      <c r="C23" s="60"/>
      <c r="D23" s="60"/>
      <c r="E23" s="60"/>
      <c r="F23" s="60"/>
      <c r="G23" s="60"/>
      <c r="H23" s="60"/>
      <c r="I23" s="60"/>
    </row>
    <row r="24" spans="1:10" ht="29.25" x14ac:dyDescent="0.25">
      <c r="A24" s="60" t="s">
        <v>23</v>
      </c>
      <c r="B24" s="60" t="s">
        <v>24</v>
      </c>
      <c r="C24" s="61" t="s">
        <v>25</v>
      </c>
      <c r="D24" s="61" t="s">
        <v>26</v>
      </c>
      <c r="E24" s="61" t="s">
        <v>27</v>
      </c>
      <c r="F24" s="61" t="s">
        <v>28</v>
      </c>
      <c r="G24" s="61" t="s">
        <v>29</v>
      </c>
      <c r="H24" s="61" t="s">
        <v>30</v>
      </c>
      <c r="I24" s="61" t="s">
        <v>28</v>
      </c>
    </row>
    <row r="25" spans="1:10" ht="40.5" customHeight="1" x14ac:dyDescent="0.25">
      <c r="A25" s="60">
        <v>1</v>
      </c>
      <c r="B25" s="60" t="s">
        <v>41</v>
      </c>
      <c r="C25" s="38">
        <f>F19</f>
        <v>0</v>
      </c>
      <c r="D25" s="62">
        <v>0.23</v>
      </c>
      <c r="E25" s="40">
        <f>ROUND(C25*23%,2)</f>
        <v>0</v>
      </c>
      <c r="F25" s="63">
        <f>C25+E25</f>
        <v>0</v>
      </c>
      <c r="G25" s="62">
        <v>0.2</v>
      </c>
      <c r="H25" s="40">
        <f>ROUND(F25*G25,2)</f>
        <v>0</v>
      </c>
      <c r="I25" s="63">
        <f>F25+H25</f>
        <v>0</v>
      </c>
    </row>
  </sheetData>
  <mergeCells count="3">
    <mergeCell ref="B10:I10"/>
    <mergeCell ref="B11:H11"/>
    <mergeCell ref="A19:D19"/>
  </mergeCells>
  <pageMargins left="0.7" right="0.7" top="0.75" bottom="0.75" header="0.511811023622047" footer="0.511811023622047"/>
  <pageSetup paperSize="9" fitToHeight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"/>
  <sheetViews>
    <sheetView zoomScaleNormal="100" workbookViewId="0">
      <selection activeCell="B22" sqref="B22"/>
    </sheetView>
  </sheetViews>
  <sheetFormatPr defaultColWidth="9.140625" defaultRowHeight="15" x14ac:dyDescent="0.25"/>
  <cols>
    <col min="1" max="1" width="9.140625" style="42"/>
    <col min="2" max="2" width="52.7109375" style="42" customWidth="1"/>
    <col min="3" max="3" width="17.7109375" style="42" customWidth="1"/>
    <col min="4" max="4" width="9.140625" style="42"/>
    <col min="5" max="5" width="21.140625" style="42" customWidth="1"/>
    <col min="6" max="6" width="20.42578125" style="42" customWidth="1"/>
    <col min="7" max="7" width="15" style="42" customWidth="1"/>
    <col min="8" max="8" width="21.140625" style="42" customWidth="1"/>
    <col min="9" max="9" width="24.42578125" style="42" customWidth="1"/>
    <col min="10" max="10" width="17.140625" style="42" customWidth="1"/>
    <col min="11" max="16384" width="9.140625" style="42"/>
  </cols>
  <sheetData>
    <row r="1" spans="1:10" x14ac:dyDescent="0.25">
      <c r="I1" s="9" t="s">
        <v>42</v>
      </c>
    </row>
    <row r="2" spans="1:10" x14ac:dyDescent="0.25">
      <c r="I2" s="10" t="s">
        <v>1</v>
      </c>
    </row>
    <row r="3" spans="1:10" x14ac:dyDescent="0.25">
      <c r="B3" s="43" t="s">
        <v>2</v>
      </c>
    </row>
    <row r="4" spans="1:10" x14ac:dyDescent="0.25">
      <c r="B4" s="43" t="s">
        <v>3</v>
      </c>
    </row>
    <row r="5" spans="1:10" ht="53.25" customHeight="1" x14ac:dyDescent="0.25">
      <c r="B5" s="44" t="s">
        <v>4</v>
      </c>
    </row>
    <row r="7" spans="1:10" ht="21" x14ac:dyDescent="0.35">
      <c r="B7" s="45" t="s">
        <v>43</v>
      </c>
    </row>
    <row r="9" spans="1:10" s="47" customFormat="1" ht="76.5" customHeight="1" x14ac:dyDescent="0.2">
      <c r="A9" s="4" t="s">
        <v>44</v>
      </c>
      <c r="B9" s="4"/>
      <c r="C9" s="4"/>
      <c r="D9" s="4"/>
      <c r="E9" s="4"/>
      <c r="F9" s="4"/>
      <c r="G9" s="4"/>
      <c r="H9" s="4"/>
      <c r="I9" s="4"/>
    </row>
    <row r="10" spans="1:10" s="47" customFormat="1" ht="19.5" customHeight="1" x14ac:dyDescent="0.25">
      <c r="A10" s="46"/>
      <c r="B10" s="64"/>
      <c r="C10" s="46"/>
      <c r="E10" s="65"/>
      <c r="F10" s="66"/>
      <c r="H10" s="67"/>
      <c r="I10" s="67"/>
    </row>
    <row r="11" spans="1:10" s="52" customFormat="1" ht="29.25" customHeight="1" x14ac:dyDescent="0.25">
      <c r="A11" s="48" t="s">
        <v>7</v>
      </c>
      <c r="B11" s="48" t="s">
        <v>8</v>
      </c>
      <c r="C11" s="48" t="s">
        <v>9</v>
      </c>
      <c r="D11" s="48" t="s">
        <v>10</v>
      </c>
      <c r="E11" s="49" t="s">
        <v>11</v>
      </c>
      <c r="F11" s="50" t="s">
        <v>12</v>
      </c>
      <c r="G11" s="50" t="s">
        <v>13</v>
      </c>
      <c r="H11" s="48" t="s">
        <v>14</v>
      </c>
      <c r="I11" s="50" t="s">
        <v>15</v>
      </c>
      <c r="J11" s="51" t="s">
        <v>16</v>
      </c>
    </row>
    <row r="12" spans="1:10" s="19" customFormat="1" ht="19.5" customHeight="1" x14ac:dyDescent="0.2">
      <c r="A12" s="20"/>
      <c r="B12" s="21" t="s">
        <v>45</v>
      </c>
      <c r="C12" s="20"/>
      <c r="D12" s="20"/>
      <c r="E12" s="68"/>
      <c r="F12" s="69"/>
      <c r="G12" s="23"/>
      <c r="H12" s="22"/>
      <c r="I12" s="22"/>
      <c r="J12" s="56"/>
    </row>
    <row r="13" spans="1:10" s="19" customFormat="1" ht="19.5" customHeight="1" x14ac:dyDescent="0.2">
      <c r="A13" s="25">
        <v>1</v>
      </c>
      <c r="B13" s="70" t="s">
        <v>46</v>
      </c>
      <c r="C13" s="25" t="s">
        <v>19</v>
      </c>
      <c r="D13" s="25">
        <v>25</v>
      </c>
      <c r="E13" s="71"/>
      <c r="F13" s="72"/>
      <c r="G13" s="28">
        <v>0.23</v>
      </c>
      <c r="H13" s="27"/>
      <c r="I13" s="27"/>
      <c r="J13" s="56"/>
    </row>
    <row r="14" spans="1:10" s="19" customFormat="1" ht="19.5" customHeight="1" x14ac:dyDescent="0.2">
      <c r="A14" s="25">
        <v>2</v>
      </c>
      <c r="B14" s="73" t="s">
        <v>40</v>
      </c>
      <c r="C14" s="74" t="s">
        <v>19</v>
      </c>
      <c r="D14" s="74">
        <v>167</v>
      </c>
      <c r="E14" s="75"/>
      <c r="F14" s="72"/>
      <c r="G14" s="28">
        <v>0.23</v>
      </c>
      <c r="H14" s="27"/>
      <c r="I14" s="27"/>
      <c r="J14" s="56"/>
    </row>
    <row r="15" spans="1:10" s="19" customFormat="1" ht="19.5" customHeight="1" x14ac:dyDescent="0.2">
      <c r="A15" s="25">
        <v>3</v>
      </c>
      <c r="B15" s="70" t="s">
        <v>38</v>
      </c>
      <c r="C15" s="25" t="s">
        <v>19</v>
      </c>
      <c r="D15" s="25">
        <v>25</v>
      </c>
      <c r="E15" s="71"/>
      <c r="F15" s="72"/>
      <c r="G15" s="28">
        <v>0.23</v>
      </c>
      <c r="H15" s="27"/>
      <c r="I15" s="27"/>
      <c r="J15" s="56"/>
    </row>
    <row r="16" spans="1:10" ht="15.75" x14ac:dyDescent="0.25">
      <c r="A16" s="6" t="s">
        <v>21</v>
      </c>
      <c r="B16" s="6"/>
      <c r="C16" s="6"/>
      <c r="D16" s="6"/>
      <c r="E16" s="76"/>
      <c r="F16" s="77">
        <f>SUM(F12:F15)</f>
        <v>0</v>
      </c>
      <c r="G16" s="33"/>
      <c r="H16" s="34">
        <f>SUM(H12:H15)</f>
        <v>0</v>
      </c>
      <c r="I16" s="34">
        <f>F16+H16</f>
        <v>0</v>
      </c>
    </row>
    <row r="17" spans="1:9" x14ac:dyDescent="0.25">
      <c r="I17" s="78"/>
    </row>
    <row r="20" spans="1:9" x14ac:dyDescent="0.25">
      <c r="A20" s="60" t="s">
        <v>22</v>
      </c>
      <c r="B20" s="60"/>
      <c r="C20" s="60"/>
      <c r="D20" s="60"/>
      <c r="E20" s="60"/>
      <c r="F20" s="60"/>
      <c r="G20" s="60"/>
      <c r="H20" s="60"/>
      <c r="I20" s="60"/>
    </row>
    <row r="21" spans="1:9" ht="29.25" x14ac:dyDescent="0.25">
      <c r="A21" s="60"/>
      <c r="B21" s="60" t="s">
        <v>24</v>
      </c>
      <c r="C21" s="61" t="s">
        <v>25</v>
      </c>
      <c r="D21" s="61" t="s">
        <v>26</v>
      </c>
      <c r="E21" s="61" t="s">
        <v>27</v>
      </c>
      <c r="F21" s="61" t="s">
        <v>28</v>
      </c>
      <c r="G21" s="61" t="s">
        <v>29</v>
      </c>
      <c r="H21" s="61" t="s">
        <v>30</v>
      </c>
      <c r="I21" s="61" t="s">
        <v>28</v>
      </c>
    </row>
    <row r="22" spans="1:9" ht="15.75" x14ac:dyDescent="0.25">
      <c r="A22" s="60">
        <v>1</v>
      </c>
      <c r="B22" s="60" t="s">
        <v>47</v>
      </c>
      <c r="C22" s="38">
        <f>F16</f>
        <v>0</v>
      </c>
      <c r="D22" s="62">
        <v>0.23</v>
      </c>
      <c r="E22" s="40">
        <f>ROUND(C22*23%,2)</f>
        <v>0</v>
      </c>
      <c r="F22" s="63">
        <f>C22+E22</f>
        <v>0</v>
      </c>
      <c r="G22" s="62">
        <v>0.2</v>
      </c>
      <c r="H22" s="40">
        <f>ROUND(F22*G22,2)</f>
        <v>0</v>
      </c>
      <c r="I22" s="63">
        <f>F22+H22</f>
        <v>0</v>
      </c>
    </row>
  </sheetData>
  <mergeCells count="2">
    <mergeCell ref="A9:I9"/>
    <mergeCell ref="A16:D16"/>
  </mergeCells>
  <pageMargins left="0.7" right="0.7" top="0.75" bottom="0.75" header="0.511811023622047" footer="0.511811023622047"/>
  <pageSetup paperSize="9" fitToHeight="0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5"/>
  <sheetViews>
    <sheetView zoomScaleNormal="100" workbookViewId="0">
      <selection activeCell="B25" sqref="B25"/>
    </sheetView>
  </sheetViews>
  <sheetFormatPr defaultColWidth="9.140625" defaultRowHeight="15" x14ac:dyDescent="0.25"/>
  <cols>
    <col min="1" max="1" width="9.140625" style="8"/>
    <col min="2" max="2" width="52.7109375" style="8" customWidth="1"/>
    <col min="3" max="3" width="18.140625" style="8" customWidth="1"/>
    <col min="4" max="4" width="9.140625" style="8"/>
    <col min="5" max="5" width="21.140625" style="8" customWidth="1"/>
    <col min="6" max="6" width="20.42578125" style="8" customWidth="1"/>
    <col min="7" max="7" width="15" style="8" customWidth="1"/>
    <col min="8" max="8" width="21.140625" style="8" customWidth="1"/>
    <col min="9" max="9" width="24.42578125" style="8" customWidth="1"/>
    <col min="10" max="10" width="22.42578125" style="8" customWidth="1"/>
    <col min="11" max="16384" width="9.140625" style="8"/>
  </cols>
  <sheetData>
    <row r="1" spans="1:10" x14ac:dyDescent="0.25">
      <c r="I1" s="9" t="s">
        <v>48</v>
      </c>
    </row>
    <row r="2" spans="1:10" x14ac:dyDescent="0.25">
      <c r="I2" s="10" t="s">
        <v>1</v>
      </c>
    </row>
    <row r="3" spans="1:10" x14ac:dyDescent="0.25">
      <c r="B3" s="11" t="s">
        <v>2</v>
      </c>
    </row>
    <row r="4" spans="1:10" x14ac:dyDescent="0.25">
      <c r="B4" s="11" t="s">
        <v>3</v>
      </c>
    </row>
    <row r="5" spans="1:10" ht="53.25" customHeight="1" x14ac:dyDescent="0.25">
      <c r="B5" s="12" t="s">
        <v>4</v>
      </c>
    </row>
    <row r="7" spans="1:10" ht="21" x14ac:dyDescent="0.35">
      <c r="B7" s="13" t="s">
        <v>49</v>
      </c>
    </row>
    <row r="10" spans="1:10" s="79" customFormat="1" ht="55.5" customHeight="1" x14ac:dyDescent="0.25">
      <c r="A10" s="3" t="s">
        <v>50</v>
      </c>
      <c r="B10" s="3"/>
      <c r="C10" s="3"/>
      <c r="D10" s="3"/>
      <c r="E10" s="3"/>
      <c r="F10" s="3"/>
      <c r="G10" s="3"/>
      <c r="H10" s="3"/>
      <c r="I10" s="3"/>
    </row>
    <row r="11" spans="1:10" s="52" customFormat="1" ht="29.25" customHeight="1" x14ac:dyDescent="0.25">
      <c r="A11" s="48" t="s">
        <v>7</v>
      </c>
      <c r="B11" s="48" t="s">
        <v>8</v>
      </c>
      <c r="C11" s="48" t="s">
        <v>9</v>
      </c>
      <c r="D11" s="48" t="s">
        <v>10</v>
      </c>
      <c r="E11" s="49" t="s">
        <v>11</v>
      </c>
      <c r="F11" s="50" t="s">
        <v>12</v>
      </c>
      <c r="G11" s="50" t="s">
        <v>13</v>
      </c>
      <c r="H11" s="48" t="s">
        <v>14</v>
      </c>
      <c r="I11" s="50" t="s">
        <v>15</v>
      </c>
      <c r="J11" s="51" t="s">
        <v>16</v>
      </c>
    </row>
    <row r="12" spans="1:10" s="19" customFormat="1" ht="19.5" customHeight="1" x14ac:dyDescent="0.2">
      <c r="A12" s="20"/>
      <c r="B12" s="21" t="s">
        <v>51</v>
      </c>
      <c r="C12" s="20"/>
      <c r="D12" s="20"/>
      <c r="E12" s="22"/>
      <c r="F12" s="22"/>
      <c r="G12" s="23"/>
      <c r="H12" s="22"/>
      <c r="I12" s="22"/>
      <c r="J12" s="56"/>
    </row>
    <row r="13" spans="1:10" s="19" customFormat="1" ht="19.5" customHeight="1" x14ac:dyDescent="0.2">
      <c r="A13" s="25">
        <v>1</v>
      </c>
      <c r="B13" s="70" t="s">
        <v>36</v>
      </c>
      <c r="C13" s="25" t="s">
        <v>19</v>
      </c>
      <c r="D13" s="25">
        <v>11</v>
      </c>
      <c r="E13" s="27"/>
      <c r="F13" s="27"/>
      <c r="G13" s="28">
        <v>0.23</v>
      </c>
      <c r="H13" s="27"/>
      <c r="I13" s="27"/>
      <c r="J13" s="56"/>
    </row>
    <row r="14" spans="1:10" s="19" customFormat="1" ht="19.5" customHeight="1" x14ac:dyDescent="0.2">
      <c r="A14" s="25">
        <v>2</v>
      </c>
      <c r="B14" s="57" t="s">
        <v>40</v>
      </c>
      <c r="C14" s="25" t="s">
        <v>19</v>
      </c>
      <c r="D14" s="25">
        <v>95</v>
      </c>
      <c r="E14" s="27"/>
      <c r="F14" s="27"/>
      <c r="G14" s="28">
        <v>0.23</v>
      </c>
      <c r="H14" s="27"/>
      <c r="I14" s="27"/>
      <c r="J14" s="56"/>
    </row>
    <row r="15" spans="1:10" s="19" customFormat="1" ht="19.5" customHeight="1" x14ac:dyDescent="0.2">
      <c r="A15" s="25">
        <v>3</v>
      </c>
      <c r="B15" s="70" t="s">
        <v>38</v>
      </c>
      <c r="C15" s="25" t="s">
        <v>19</v>
      </c>
      <c r="D15" s="25">
        <v>6</v>
      </c>
      <c r="E15" s="27"/>
      <c r="F15" s="27"/>
      <c r="G15" s="28">
        <v>0.23</v>
      </c>
      <c r="H15" s="27"/>
      <c r="I15" s="27"/>
      <c r="J15" s="56"/>
    </row>
    <row r="16" spans="1:10" s="19" customFormat="1" ht="19.5" customHeight="1" x14ac:dyDescent="0.2">
      <c r="A16" s="25">
        <v>4</v>
      </c>
      <c r="B16" s="70" t="s">
        <v>52</v>
      </c>
      <c r="C16" s="25" t="s">
        <v>19</v>
      </c>
      <c r="D16" s="25">
        <v>35</v>
      </c>
      <c r="E16" s="27"/>
      <c r="F16" s="27"/>
      <c r="G16" s="28">
        <v>0.23</v>
      </c>
      <c r="H16" s="27"/>
      <c r="I16" s="27"/>
      <c r="J16" s="56"/>
    </row>
    <row r="17" spans="1:10" s="19" customFormat="1" ht="19.5" customHeight="1" x14ac:dyDescent="0.2">
      <c r="A17" s="25">
        <v>5</v>
      </c>
      <c r="B17" s="80" t="s">
        <v>53</v>
      </c>
      <c r="C17" s="25" t="s">
        <v>19</v>
      </c>
      <c r="D17" s="81">
        <v>4</v>
      </c>
      <c r="E17" s="27"/>
      <c r="F17" s="27"/>
      <c r="G17" s="28">
        <v>0.23</v>
      </c>
      <c r="H17" s="27"/>
      <c r="I17" s="27"/>
      <c r="J17" s="56"/>
    </row>
    <row r="18" spans="1:10" s="59" customFormat="1" ht="15.75" x14ac:dyDescent="0.25">
      <c r="A18" s="6" t="s">
        <v>21</v>
      </c>
      <c r="B18" s="6"/>
      <c r="C18" s="6"/>
      <c r="D18" s="6"/>
      <c r="E18" s="82"/>
      <c r="F18" s="82">
        <f>SUM(F12:F17)</f>
        <v>0</v>
      </c>
      <c r="G18" s="58"/>
      <c r="H18" s="82">
        <f>SUM(H12:H17)</f>
        <v>0</v>
      </c>
      <c r="I18" s="82">
        <f>F18+H18</f>
        <v>0</v>
      </c>
    </row>
    <row r="23" spans="1:10" x14ac:dyDescent="0.25">
      <c r="A23" s="36" t="s">
        <v>22</v>
      </c>
      <c r="B23" s="36"/>
      <c r="C23" s="36"/>
      <c r="D23" s="36"/>
      <c r="E23" s="36"/>
      <c r="F23" s="36"/>
      <c r="G23" s="36"/>
      <c r="H23" s="36"/>
      <c r="I23" s="36"/>
    </row>
    <row r="24" spans="1:10" ht="29.25" x14ac:dyDescent="0.25">
      <c r="A24" s="36" t="s">
        <v>23</v>
      </c>
      <c r="B24" s="36" t="s">
        <v>24</v>
      </c>
      <c r="C24" s="37" t="s">
        <v>25</v>
      </c>
      <c r="D24" s="37" t="s">
        <v>26</v>
      </c>
      <c r="E24" s="37" t="s">
        <v>27</v>
      </c>
      <c r="F24" s="37" t="s">
        <v>28</v>
      </c>
      <c r="G24" s="37" t="s">
        <v>29</v>
      </c>
      <c r="H24" s="37" t="s">
        <v>30</v>
      </c>
      <c r="I24" s="37" t="s">
        <v>28</v>
      </c>
    </row>
    <row r="25" spans="1:10" ht="15.75" x14ac:dyDescent="0.25">
      <c r="A25" s="36">
        <v>1</v>
      </c>
      <c r="B25" s="36" t="s">
        <v>54</v>
      </c>
      <c r="C25" s="38">
        <f>F18</f>
        <v>0</v>
      </c>
      <c r="D25" s="39">
        <v>0.23</v>
      </c>
      <c r="E25" s="40">
        <f>ROUND(C25*23%,2)</f>
        <v>0</v>
      </c>
      <c r="F25" s="40">
        <f>C25+E25</f>
        <v>0</v>
      </c>
      <c r="G25" s="39">
        <v>0.2</v>
      </c>
      <c r="H25" s="40">
        <f>ROUND(F25*G25,2)</f>
        <v>0</v>
      </c>
      <c r="I25" s="40">
        <f>F25+H25</f>
        <v>0</v>
      </c>
    </row>
  </sheetData>
  <mergeCells count="2">
    <mergeCell ref="A10:I10"/>
    <mergeCell ref="A18:D18"/>
  </mergeCells>
  <pageMargins left="0.7" right="0.7" top="0.75" bottom="0.75" header="0.511811023622047" footer="0.511811023622047"/>
  <pageSetup paperSize="9" fitToHeight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6"/>
  <sheetViews>
    <sheetView zoomScaleNormal="100" workbookViewId="0">
      <selection activeCell="B20" sqref="B20"/>
    </sheetView>
  </sheetViews>
  <sheetFormatPr defaultColWidth="9.140625" defaultRowHeight="15" x14ac:dyDescent="0.25"/>
  <cols>
    <col min="1" max="1" width="9.140625" style="8"/>
    <col min="2" max="2" width="52.7109375" style="8" customWidth="1"/>
    <col min="3" max="3" width="19.42578125" style="8" customWidth="1"/>
    <col min="4" max="4" width="9.140625" style="8"/>
    <col min="5" max="5" width="21.140625" style="8" customWidth="1"/>
    <col min="6" max="6" width="20.42578125" style="8" customWidth="1"/>
    <col min="7" max="7" width="15" style="8" customWidth="1"/>
    <col min="8" max="8" width="21.140625" style="8" customWidth="1"/>
    <col min="9" max="9" width="24.42578125" style="8" customWidth="1"/>
    <col min="10" max="10" width="17.42578125" style="8" customWidth="1"/>
    <col min="11" max="16384" width="9.140625" style="8"/>
  </cols>
  <sheetData>
    <row r="1" spans="1:10" x14ac:dyDescent="0.25">
      <c r="I1" s="9" t="s">
        <v>55</v>
      </c>
    </row>
    <row r="2" spans="1:10" x14ac:dyDescent="0.25">
      <c r="I2" s="10" t="s">
        <v>1</v>
      </c>
    </row>
    <row r="3" spans="1:10" x14ac:dyDescent="0.25">
      <c r="B3" s="11" t="s">
        <v>2</v>
      </c>
    </row>
    <row r="4" spans="1:10" x14ac:dyDescent="0.25">
      <c r="B4" s="11" t="s">
        <v>3</v>
      </c>
    </row>
    <row r="5" spans="1:10" ht="53.25" customHeight="1" x14ac:dyDescent="0.25">
      <c r="B5" s="12" t="s">
        <v>4</v>
      </c>
    </row>
    <row r="7" spans="1:10" ht="21" x14ac:dyDescent="0.35">
      <c r="B7" s="13" t="s">
        <v>56</v>
      </c>
    </row>
    <row r="8" spans="1:10" s="14" customFormat="1" ht="50.25" customHeight="1" x14ac:dyDescent="0.25">
      <c r="B8" s="7" t="s">
        <v>57</v>
      </c>
      <c r="C8" s="7"/>
      <c r="D8" s="7"/>
      <c r="E8" s="7"/>
      <c r="F8" s="7"/>
      <c r="G8" s="7"/>
      <c r="H8" s="7"/>
      <c r="I8" s="7"/>
    </row>
    <row r="9" spans="1:10" s="19" customFormat="1" ht="50.25" customHeight="1" x14ac:dyDescent="0.2">
      <c r="A9" s="15" t="s">
        <v>7</v>
      </c>
      <c r="B9" s="15" t="s">
        <v>8</v>
      </c>
      <c r="C9" s="15" t="s">
        <v>9</v>
      </c>
      <c r="D9" s="15" t="s">
        <v>10</v>
      </c>
      <c r="E9" s="16" t="s">
        <v>11</v>
      </c>
      <c r="F9" s="17" t="s">
        <v>12</v>
      </c>
      <c r="G9" s="17" t="s">
        <v>13</v>
      </c>
      <c r="H9" s="15" t="s">
        <v>14</v>
      </c>
      <c r="I9" s="17" t="s">
        <v>15</v>
      </c>
      <c r="J9" s="18" t="s">
        <v>16</v>
      </c>
    </row>
    <row r="10" spans="1:10" s="19" customFormat="1" ht="19.5" customHeight="1" x14ac:dyDescent="0.2">
      <c r="A10" s="15"/>
      <c r="B10" s="18" t="s">
        <v>58</v>
      </c>
      <c r="C10" s="15"/>
      <c r="D10" s="15"/>
      <c r="E10" s="16"/>
      <c r="F10" s="17"/>
      <c r="G10" s="17"/>
      <c r="H10" s="15"/>
      <c r="I10" s="17"/>
      <c r="J10" s="56"/>
    </row>
    <row r="11" spans="1:10" s="24" customFormat="1" ht="19.5" customHeight="1" x14ac:dyDescent="0.2">
      <c r="A11" s="25">
        <v>1</v>
      </c>
      <c r="B11" s="26" t="s">
        <v>59</v>
      </c>
      <c r="C11" s="25" t="s">
        <v>19</v>
      </c>
      <c r="D11" s="25">
        <v>1</v>
      </c>
      <c r="E11" s="27"/>
      <c r="F11" s="27"/>
      <c r="G11" s="28">
        <v>0.23</v>
      </c>
      <c r="H11" s="27"/>
      <c r="I11" s="27"/>
      <c r="J11" s="20"/>
    </row>
    <row r="12" spans="1:10" s="24" customFormat="1" ht="19.5" customHeight="1" x14ac:dyDescent="0.2">
      <c r="A12" s="25">
        <v>2</v>
      </c>
      <c r="B12" s="26" t="s">
        <v>60</v>
      </c>
      <c r="C12" s="25" t="s">
        <v>19</v>
      </c>
      <c r="D12" s="25">
        <v>2</v>
      </c>
      <c r="E12" s="27"/>
      <c r="F12" s="27"/>
      <c r="G12" s="28">
        <v>0.23</v>
      </c>
      <c r="H12" s="27"/>
      <c r="I12" s="27"/>
      <c r="J12" s="20"/>
    </row>
    <row r="13" spans="1:10" s="35" customFormat="1" ht="15.75" x14ac:dyDescent="0.25">
      <c r="A13" s="6" t="s">
        <v>21</v>
      </c>
      <c r="B13" s="6"/>
      <c r="C13" s="6"/>
      <c r="D13" s="6"/>
      <c r="E13" s="33"/>
      <c r="F13" s="34">
        <f>SUM(F11:F12)</f>
        <v>0</v>
      </c>
      <c r="G13" s="33"/>
      <c r="H13" s="34">
        <f>SUM(H11:H12)</f>
        <v>0</v>
      </c>
      <c r="I13" s="34">
        <f>SUM(I11:I12)</f>
        <v>0</v>
      </c>
    </row>
    <row r="18" spans="1:9" x14ac:dyDescent="0.25">
      <c r="A18" s="36" t="s">
        <v>61</v>
      </c>
      <c r="B18" s="36"/>
      <c r="C18" s="36"/>
      <c r="D18" s="36"/>
      <c r="E18" s="36"/>
      <c r="F18" s="36"/>
      <c r="G18" s="36"/>
      <c r="H18" s="36"/>
      <c r="I18" s="36"/>
    </row>
    <row r="19" spans="1:9" ht="29.25" x14ac:dyDescent="0.25">
      <c r="A19" s="36" t="s">
        <v>23</v>
      </c>
      <c r="B19" s="36" t="s">
        <v>24</v>
      </c>
      <c r="C19" s="37" t="s">
        <v>25</v>
      </c>
      <c r="D19" s="37" t="s">
        <v>26</v>
      </c>
      <c r="E19" s="37" t="s">
        <v>27</v>
      </c>
      <c r="F19" s="37" t="s">
        <v>28</v>
      </c>
      <c r="G19" s="37" t="s">
        <v>29</v>
      </c>
      <c r="H19" s="37" t="s">
        <v>30</v>
      </c>
      <c r="I19" s="37" t="s">
        <v>28</v>
      </c>
    </row>
    <row r="20" spans="1:9" ht="20.25" customHeight="1" x14ac:dyDescent="0.25">
      <c r="A20" s="36">
        <v>1</v>
      </c>
      <c r="B20" s="36" t="s">
        <v>62</v>
      </c>
      <c r="C20" s="38">
        <f>F13</f>
        <v>0</v>
      </c>
      <c r="D20" s="39">
        <v>0.23</v>
      </c>
      <c r="E20" s="40">
        <f>ROUND(C20*23%,2)</f>
        <v>0</v>
      </c>
      <c r="F20" s="40">
        <f>C20+E20</f>
        <v>0</v>
      </c>
      <c r="G20" s="39">
        <v>0.2</v>
      </c>
      <c r="H20" s="40">
        <f>ROUND(F20*G20,2)</f>
        <v>0</v>
      </c>
      <c r="I20" s="40">
        <f>F20+H20</f>
        <v>0</v>
      </c>
    </row>
    <row r="25" spans="1:9" x14ac:dyDescent="0.25">
      <c r="E25" s="83"/>
      <c r="F25" s="84"/>
      <c r="G25" s="84"/>
      <c r="H25" s="83"/>
    </row>
    <row r="26" spans="1:9" x14ac:dyDescent="0.25">
      <c r="E26" s="84"/>
      <c r="F26" s="84"/>
      <c r="G26" s="84"/>
      <c r="H26" s="84"/>
    </row>
  </sheetData>
  <mergeCells count="2">
    <mergeCell ref="B8:I8"/>
    <mergeCell ref="A13:D13"/>
  </mergeCells>
  <pageMargins left="0.7" right="0.7" top="0.75" bottom="0.75" header="0.511811023622047" footer="0.511811023622047"/>
  <pageSetup paperSize="9" fitToHeight="0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5"/>
  <sheetViews>
    <sheetView zoomScaleNormal="100" workbookViewId="0">
      <selection activeCell="B25" sqref="B25"/>
    </sheetView>
  </sheetViews>
  <sheetFormatPr defaultColWidth="8.7109375" defaultRowHeight="15" x14ac:dyDescent="0.25"/>
  <cols>
    <col min="2" max="2" width="52.7109375" style="85" customWidth="1"/>
    <col min="3" max="3" width="15.7109375" style="85" customWidth="1"/>
    <col min="5" max="5" width="21.140625" style="85" customWidth="1"/>
    <col min="6" max="6" width="20.42578125" style="85" customWidth="1"/>
    <col min="7" max="7" width="15" style="85" customWidth="1"/>
    <col min="8" max="8" width="21.140625" style="85" customWidth="1"/>
    <col min="9" max="9" width="24.42578125" style="85" customWidth="1"/>
    <col min="10" max="10" width="18.28515625" style="85" customWidth="1"/>
  </cols>
  <sheetData>
    <row r="1" spans="1:10" x14ac:dyDescent="0.25">
      <c r="I1" s="9" t="s">
        <v>63</v>
      </c>
    </row>
    <row r="2" spans="1:10" x14ac:dyDescent="0.25">
      <c r="A2" s="85"/>
      <c r="D2" s="85"/>
      <c r="I2" s="10" t="s">
        <v>1</v>
      </c>
    </row>
    <row r="3" spans="1:10" x14ac:dyDescent="0.25">
      <c r="A3" s="85"/>
      <c r="B3" s="86" t="s">
        <v>2</v>
      </c>
      <c r="D3" s="85"/>
    </row>
    <row r="4" spans="1:10" x14ac:dyDescent="0.25">
      <c r="A4" s="85"/>
      <c r="B4" s="86" t="s">
        <v>3</v>
      </c>
      <c r="D4" s="85"/>
    </row>
    <row r="5" spans="1:10" ht="53.25" customHeight="1" x14ac:dyDescent="0.25">
      <c r="A5" s="85"/>
      <c r="B5" s="87" t="s">
        <v>64</v>
      </c>
      <c r="D5" s="85"/>
    </row>
    <row r="7" spans="1:10" ht="21" x14ac:dyDescent="0.35">
      <c r="B7" s="88" t="s">
        <v>65</v>
      </c>
    </row>
    <row r="9" spans="1:10" s="47" customFormat="1" ht="25.5" customHeight="1" x14ac:dyDescent="0.25">
      <c r="A9" s="46"/>
      <c r="B9" s="89" t="s">
        <v>66</v>
      </c>
      <c r="C9" s="46"/>
      <c r="E9" s="90"/>
    </row>
    <row r="10" spans="1:10" s="47" customFormat="1" ht="19.5" customHeight="1" x14ac:dyDescent="0.25">
      <c r="A10" s="46"/>
      <c r="B10" s="5"/>
      <c r="C10" s="5"/>
      <c r="D10" s="5"/>
      <c r="E10" s="5"/>
      <c r="F10" s="5"/>
      <c r="G10" s="5"/>
      <c r="H10" s="5"/>
    </row>
    <row r="11" spans="1:10" s="52" customFormat="1" ht="29.25" customHeight="1" x14ac:dyDescent="0.25">
      <c r="A11" s="48" t="s">
        <v>7</v>
      </c>
      <c r="B11" s="48" t="s">
        <v>8</v>
      </c>
      <c r="C11" s="48" t="s">
        <v>9</v>
      </c>
      <c r="D11" s="48" t="s">
        <v>10</v>
      </c>
      <c r="E11" s="49" t="s">
        <v>11</v>
      </c>
      <c r="F11" s="50" t="s">
        <v>12</v>
      </c>
      <c r="G11" s="50" t="s">
        <v>13</v>
      </c>
      <c r="H11" s="48" t="s">
        <v>14</v>
      </c>
      <c r="I11" s="50" t="s">
        <v>15</v>
      </c>
      <c r="J11" s="51" t="s">
        <v>16</v>
      </c>
    </row>
    <row r="12" spans="1:10" s="19" customFormat="1" ht="19.5" customHeight="1" x14ac:dyDescent="0.2">
      <c r="A12" s="20"/>
      <c r="B12" s="91" t="s">
        <v>58</v>
      </c>
      <c r="C12" s="20"/>
      <c r="D12" s="92"/>
      <c r="E12" s="93"/>
      <c r="F12" s="22"/>
      <c r="G12" s="23"/>
      <c r="H12" s="94"/>
      <c r="I12" s="22"/>
      <c r="J12" s="56"/>
    </row>
    <row r="13" spans="1:10" s="19" customFormat="1" ht="26.25" customHeight="1" x14ac:dyDescent="0.2">
      <c r="A13" s="25">
        <v>1</v>
      </c>
      <c r="B13" s="95" t="s">
        <v>67</v>
      </c>
      <c r="C13" s="25" t="s">
        <v>19</v>
      </c>
      <c r="D13" s="25">
        <v>2</v>
      </c>
      <c r="E13" s="27"/>
      <c r="F13" s="27"/>
      <c r="G13" s="28">
        <v>0.23</v>
      </c>
      <c r="H13" s="55"/>
      <c r="I13" s="27"/>
      <c r="J13" s="56"/>
    </row>
    <row r="14" spans="1:10" s="19" customFormat="1" ht="26.25" customHeight="1" x14ac:dyDescent="0.2">
      <c r="A14" s="25">
        <v>2</v>
      </c>
      <c r="B14" s="95" t="s">
        <v>68</v>
      </c>
      <c r="C14" s="25" t="s">
        <v>19</v>
      </c>
      <c r="D14" s="25">
        <v>1</v>
      </c>
      <c r="E14" s="27"/>
      <c r="F14" s="27"/>
      <c r="G14" s="28">
        <v>0.23</v>
      </c>
      <c r="H14" s="55"/>
      <c r="I14" s="27"/>
      <c r="J14" s="56"/>
    </row>
    <row r="15" spans="1:10" s="98" customFormat="1" ht="15.75" x14ac:dyDescent="0.25">
      <c r="A15" s="6" t="s">
        <v>21</v>
      </c>
      <c r="B15" s="6"/>
      <c r="C15" s="6"/>
      <c r="D15" s="6"/>
      <c r="E15" s="58"/>
      <c r="F15" s="96">
        <f>SUM(F12:F14)</f>
        <v>0</v>
      </c>
      <c r="G15" s="97"/>
      <c r="H15" s="96">
        <f>SUM(H12:H14)</f>
        <v>0</v>
      </c>
      <c r="I15" s="96">
        <f>SUM(I12:I14)</f>
        <v>0</v>
      </c>
    </row>
    <row r="16" spans="1:10" ht="15.75" x14ac:dyDescent="0.25">
      <c r="A16" s="99"/>
      <c r="B16" s="99"/>
      <c r="C16" s="99"/>
      <c r="D16" s="99"/>
      <c r="E16" s="99"/>
      <c r="F16" s="99"/>
      <c r="G16" s="99"/>
      <c r="H16" s="99"/>
      <c r="I16" s="99"/>
    </row>
    <row r="21" spans="1:9" ht="18" customHeight="1" x14ac:dyDescent="0.25"/>
    <row r="23" spans="1:9" x14ac:dyDescent="0.25">
      <c r="A23" s="100" t="s">
        <v>61</v>
      </c>
      <c r="B23" s="100"/>
      <c r="C23" s="100"/>
      <c r="D23" s="100"/>
      <c r="E23" s="100"/>
      <c r="F23" s="100"/>
      <c r="G23" s="100"/>
      <c r="H23" s="100"/>
      <c r="I23" s="100"/>
    </row>
    <row r="24" spans="1:9" ht="29.25" x14ac:dyDescent="0.25">
      <c r="A24" s="100" t="s">
        <v>23</v>
      </c>
      <c r="B24" s="100" t="s">
        <v>24</v>
      </c>
      <c r="C24" s="101" t="s">
        <v>25</v>
      </c>
      <c r="D24" s="101" t="s">
        <v>26</v>
      </c>
      <c r="E24" s="101" t="s">
        <v>27</v>
      </c>
      <c r="F24" s="101" t="s">
        <v>28</v>
      </c>
      <c r="G24" s="101" t="s">
        <v>29</v>
      </c>
      <c r="H24" s="101" t="s">
        <v>30</v>
      </c>
      <c r="I24" s="101" t="s">
        <v>28</v>
      </c>
    </row>
    <row r="25" spans="1:9" ht="24" customHeight="1" x14ac:dyDescent="0.25">
      <c r="A25" s="100">
        <v>1</v>
      </c>
      <c r="B25" s="100" t="s">
        <v>69</v>
      </c>
      <c r="C25" s="102">
        <f>F15</f>
        <v>0</v>
      </c>
      <c r="D25" s="103">
        <v>0.23</v>
      </c>
      <c r="E25" s="40">
        <f>ROUND(C25*23%,2)</f>
        <v>0</v>
      </c>
      <c r="F25" s="104">
        <f>C25+E25</f>
        <v>0</v>
      </c>
      <c r="G25" s="103">
        <v>0.2</v>
      </c>
      <c r="H25" s="40">
        <f>ROUND(F25*G25,2)</f>
        <v>0</v>
      </c>
      <c r="I25" s="104">
        <f>F25+H25</f>
        <v>0</v>
      </c>
    </row>
  </sheetData>
  <mergeCells count="2">
    <mergeCell ref="B10:H10"/>
    <mergeCell ref="A15:D15"/>
  </mergeCells>
  <pageMargins left="0.7" right="0.7" top="0.75" bottom="0.75" header="0.511811023622047" footer="0.511811023622047"/>
  <pageSetup paperSize="9" fitToHeight="0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6"/>
  <sheetViews>
    <sheetView zoomScaleNormal="100" workbookViewId="0">
      <selection activeCell="B26" sqref="B26"/>
    </sheetView>
  </sheetViews>
  <sheetFormatPr defaultColWidth="9.140625" defaultRowHeight="15" x14ac:dyDescent="0.25"/>
  <cols>
    <col min="1" max="1" width="9.140625" style="42"/>
    <col min="2" max="2" width="52.7109375" style="42" customWidth="1"/>
    <col min="3" max="3" width="17.140625" style="42" customWidth="1"/>
    <col min="4" max="4" width="9.140625" style="42"/>
    <col min="5" max="5" width="21.140625" style="42" customWidth="1"/>
    <col min="6" max="6" width="20.42578125" style="42" customWidth="1"/>
    <col min="7" max="7" width="15" style="42" customWidth="1"/>
    <col min="8" max="8" width="21.140625" style="42" customWidth="1"/>
    <col min="9" max="9" width="24.42578125" style="42" customWidth="1"/>
    <col min="10" max="10" width="19.140625" style="42" customWidth="1"/>
    <col min="11" max="16384" width="9.140625" style="42"/>
  </cols>
  <sheetData>
    <row r="1" spans="1:10" x14ac:dyDescent="0.25">
      <c r="I1" s="9" t="s">
        <v>70</v>
      </c>
    </row>
    <row r="2" spans="1:10" x14ac:dyDescent="0.25">
      <c r="I2" s="10" t="s">
        <v>1</v>
      </c>
    </row>
    <row r="4" spans="1:10" x14ac:dyDescent="0.25">
      <c r="B4" s="43" t="s">
        <v>2</v>
      </c>
    </row>
    <row r="5" spans="1:10" x14ac:dyDescent="0.25">
      <c r="B5" s="43" t="s">
        <v>3</v>
      </c>
    </row>
    <row r="6" spans="1:10" ht="53.25" customHeight="1" x14ac:dyDescent="0.25">
      <c r="B6" s="44" t="s">
        <v>4</v>
      </c>
    </row>
    <row r="8" spans="1:10" ht="21" x14ac:dyDescent="0.35">
      <c r="B8" s="45" t="s">
        <v>71</v>
      </c>
    </row>
    <row r="9" spans="1:10" s="47" customFormat="1" ht="19.5" customHeight="1" x14ac:dyDescent="0.25">
      <c r="A9" s="2" t="s">
        <v>72</v>
      </c>
      <c r="B9" s="2"/>
      <c r="C9" s="2"/>
      <c r="D9" s="2"/>
      <c r="E9" s="2"/>
      <c r="F9" s="2"/>
      <c r="G9" s="2"/>
      <c r="H9" s="2"/>
      <c r="I9" s="2"/>
    </row>
    <row r="10" spans="1:10" s="47" customFormat="1" ht="19.5" customHeight="1" x14ac:dyDescent="0.25">
      <c r="A10" s="46"/>
      <c r="B10" s="64"/>
      <c r="C10" s="46"/>
      <c r="E10" s="65"/>
      <c r="F10" s="66"/>
      <c r="H10" s="67"/>
      <c r="I10" s="67"/>
    </row>
    <row r="11" spans="1:10" s="52" customFormat="1" ht="29.25" customHeight="1" x14ac:dyDescent="0.25">
      <c r="A11" s="48" t="s">
        <v>7</v>
      </c>
      <c r="B11" s="48" t="s">
        <v>8</v>
      </c>
      <c r="C11" s="48" t="s">
        <v>9</v>
      </c>
      <c r="D11" s="48" t="s">
        <v>10</v>
      </c>
      <c r="E11" s="49" t="s">
        <v>11</v>
      </c>
      <c r="F11" s="50" t="s">
        <v>12</v>
      </c>
      <c r="G11" s="50" t="s">
        <v>13</v>
      </c>
      <c r="H11" s="48" t="s">
        <v>14</v>
      </c>
      <c r="I11" s="50" t="s">
        <v>15</v>
      </c>
      <c r="J11" s="51" t="s">
        <v>16</v>
      </c>
    </row>
    <row r="12" spans="1:10" s="52" customFormat="1" ht="21.75" customHeight="1" x14ac:dyDescent="0.25">
      <c r="A12" s="48"/>
      <c r="B12" s="51" t="s">
        <v>58</v>
      </c>
      <c r="C12" s="48"/>
      <c r="D12" s="48"/>
      <c r="E12" s="49"/>
      <c r="F12" s="50"/>
      <c r="G12" s="50"/>
      <c r="H12" s="48"/>
      <c r="I12" s="50"/>
      <c r="J12" s="54"/>
    </row>
    <row r="13" spans="1:10" s="19" customFormat="1" ht="19.5" customHeight="1" x14ac:dyDescent="0.2">
      <c r="A13" s="25">
        <v>1</v>
      </c>
      <c r="B13" s="70" t="s">
        <v>73</v>
      </c>
      <c r="C13" s="25" t="s">
        <v>74</v>
      </c>
      <c r="D13" s="25">
        <v>80</v>
      </c>
      <c r="E13" s="71"/>
      <c r="F13" s="72"/>
      <c r="G13" s="28">
        <v>0.23</v>
      </c>
      <c r="H13" s="27"/>
      <c r="I13" s="27"/>
      <c r="J13" s="56"/>
    </row>
    <row r="14" spans="1:10" s="19" customFormat="1" ht="19.5" customHeight="1" x14ac:dyDescent="0.2">
      <c r="A14" s="25">
        <v>2</v>
      </c>
      <c r="B14" s="70" t="s">
        <v>75</v>
      </c>
      <c r="C14" s="25" t="s">
        <v>74</v>
      </c>
      <c r="D14" s="25">
        <v>40</v>
      </c>
      <c r="E14" s="71"/>
      <c r="F14" s="72"/>
      <c r="G14" s="28">
        <v>0.23</v>
      </c>
      <c r="H14" s="27"/>
      <c r="I14" s="27"/>
      <c r="J14" s="56"/>
    </row>
    <row r="15" spans="1:10" s="19" customFormat="1" ht="19.5" customHeight="1" x14ac:dyDescent="0.2">
      <c r="A15" s="25">
        <v>3</v>
      </c>
      <c r="B15" s="70" t="s">
        <v>76</v>
      </c>
      <c r="C15" s="25" t="s">
        <v>19</v>
      </c>
      <c r="D15" s="25">
        <v>23</v>
      </c>
      <c r="E15" s="71"/>
      <c r="F15" s="72"/>
      <c r="G15" s="28">
        <v>0.23</v>
      </c>
      <c r="H15" s="27"/>
      <c r="I15" s="27"/>
      <c r="J15" s="56"/>
    </row>
    <row r="16" spans="1:10" s="19" customFormat="1" ht="19.5" customHeight="1" x14ac:dyDescent="0.2">
      <c r="A16" s="25">
        <v>4</v>
      </c>
      <c r="B16" s="70" t="s">
        <v>77</v>
      </c>
      <c r="C16" s="25" t="s">
        <v>19</v>
      </c>
      <c r="D16" s="25">
        <v>1</v>
      </c>
      <c r="E16" s="71"/>
      <c r="F16" s="72"/>
      <c r="G16" s="28">
        <v>0.23</v>
      </c>
      <c r="H16" s="27"/>
      <c r="I16" s="27"/>
      <c r="J16" s="56"/>
    </row>
    <row r="17" spans="1:10" s="19" customFormat="1" ht="19.5" customHeight="1" x14ac:dyDescent="0.2">
      <c r="A17" s="25">
        <v>5</v>
      </c>
      <c r="B17" s="70" t="s">
        <v>78</v>
      </c>
      <c r="C17" s="25" t="s">
        <v>19</v>
      </c>
      <c r="D17" s="25">
        <v>13</v>
      </c>
      <c r="E17" s="71"/>
      <c r="F17" s="72"/>
      <c r="G17" s="28">
        <v>0.23</v>
      </c>
      <c r="H17" s="27"/>
      <c r="I17" s="27"/>
      <c r="J17" s="56"/>
    </row>
    <row r="18" spans="1:10" s="19" customFormat="1" ht="19.5" customHeight="1" x14ac:dyDescent="0.2">
      <c r="A18" s="25">
        <v>6</v>
      </c>
      <c r="B18" s="70" t="s">
        <v>79</v>
      </c>
      <c r="C18" s="25" t="s">
        <v>19</v>
      </c>
      <c r="D18" s="25">
        <v>1</v>
      </c>
      <c r="E18" s="71"/>
      <c r="F18" s="72"/>
      <c r="G18" s="28">
        <v>0.23</v>
      </c>
      <c r="H18" s="27"/>
      <c r="I18" s="27"/>
      <c r="J18" s="56"/>
    </row>
    <row r="19" spans="1:10" ht="15.75" x14ac:dyDescent="0.25">
      <c r="A19" s="6" t="s">
        <v>21</v>
      </c>
      <c r="B19" s="6"/>
      <c r="C19" s="6"/>
      <c r="D19" s="6"/>
      <c r="E19" s="76"/>
      <c r="F19" s="105">
        <f>SUM(F13:F18)</f>
        <v>0</v>
      </c>
      <c r="G19" s="58"/>
      <c r="H19" s="82">
        <f>SUM(H13:H18)</f>
        <v>0</v>
      </c>
      <c r="I19" s="82">
        <f>F19+H19</f>
        <v>0</v>
      </c>
    </row>
    <row r="20" spans="1:10" x14ac:dyDescent="0.25">
      <c r="I20" s="78"/>
    </row>
    <row r="24" spans="1:10" x14ac:dyDescent="0.25">
      <c r="A24" s="60" t="s">
        <v>61</v>
      </c>
      <c r="B24" s="60"/>
      <c r="C24" s="60"/>
      <c r="D24" s="60"/>
      <c r="E24" s="60"/>
      <c r="F24" s="60"/>
      <c r="G24" s="60"/>
      <c r="H24" s="60"/>
      <c r="I24" s="60"/>
    </row>
    <row r="25" spans="1:10" ht="29.25" x14ac:dyDescent="0.25">
      <c r="A25" s="60" t="s">
        <v>23</v>
      </c>
      <c r="B25" s="60" t="s">
        <v>24</v>
      </c>
      <c r="C25" s="101" t="s">
        <v>25</v>
      </c>
      <c r="D25" s="101" t="s">
        <v>26</v>
      </c>
      <c r="E25" s="101" t="s">
        <v>27</v>
      </c>
      <c r="F25" s="101" t="s">
        <v>28</v>
      </c>
      <c r="G25" s="101" t="s">
        <v>29</v>
      </c>
      <c r="H25" s="101" t="s">
        <v>30</v>
      </c>
      <c r="I25" s="101" t="s">
        <v>28</v>
      </c>
    </row>
    <row r="26" spans="1:10" ht="22.5" customHeight="1" x14ac:dyDescent="0.25">
      <c r="A26" s="60">
        <v>1</v>
      </c>
      <c r="B26" s="60" t="s">
        <v>80</v>
      </c>
      <c r="C26" s="38">
        <f>F19</f>
        <v>0</v>
      </c>
      <c r="D26" s="62">
        <v>0.23</v>
      </c>
      <c r="E26" s="40">
        <f>ROUND(C26*23%,2)</f>
        <v>0</v>
      </c>
      <c r="F26" s="63">
        <f>C26+E26</f>
        <v>0</v>
      </c>
      <c r="G26" s="62">
        <v>0.2</v>
      </c>
      <c r="H26" s="40">
        <f>ROUND(F26*G26,2)</f>
        <v>0</v>
      </c>
      <c r="I26" s="63">
        <f>F26+H26</f>
        <v>0</v>
      </c>
    </row>
  </sheetData>
  <mergeCells count="2">
    <mergeCell ref="A9:I9"/>
    <mergeCell ref="A19:D19"/>
  </mergeCells>
  <pageMargins left="0.7" right="0.7" top="0.75" bottom="0.75" header="0.511811023622047" footer="0.511811023622047"/>
  <pageSetup paperSize="9" fitToHeight="0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1"/>
  <sheetViews>
    <sheetView tabSelected="1" zoomScaleNormal="100" workbookViewId="0">
      <selection activeCell="B17" sqref="B17"/>
    </sheetView>
  </sheetViews>
  <sheetFormatPr defaultColWidth="8.7109375" defaultRowHeight="15" x14ac:dyDescent="0.25"/>
  <cols>
    <col min="2" max="2" width="52.7109375" style="85" customWidth="1"/>
    <col min="3" max="3" width="18.5703125" style="85" customWidth="1"/>
    <col min="5" max="5" width="21.140625" style="85" customWidth="1"/>
    <col min="6" max="6" width="20.42578125" style="85" customWidth="1"/>
    <col min="7" max="7" width="15" style="85" customWidth="1"/>
    <col min="8" max="8" width="21.140625" style="85" customWidth="1"/>
    <col min="9" max="9" width="24.42578125" style="85" customWidth="1"/>
    <col min="10" max="10" width="18.140625" style="85" customWidth="1"/>
  </cols>
  <sheetData>
    <row r="1" spans="1:10" x14ac:dyDescent="0.25">
      <c r="I1" s="9" t="s">
        <v>81</v>
      </c>
    </row>
    <row r="2" spans="1:10" x14ac:dyDescent="0.25">
      <c r="A2" s="85"/>
      <c r="D2" s="85"/>
      <c r="I2" s="10" t="s">
        <v>1</v>
      </c>
    </row>
    <row r="3" spans="1:10" x14ac:dyDescent="0.25">
      <c r="A3" s="85"/>
      <c r="B3" s="86" t="s">
        <v>2</v>
      </c>
      <c r="D3" s="85"/>
    </row>
    <row r="4" spans="1:10" x14ac:dyDescent="0.25">
      <c r="A4" s="85"/>
      <c r="B4" s="86" t="s">
        <v>3</v>
      </c>
      <c r="D4" s="85"/>
    </row>
    <row r="5" spans="1:10" ht="53.25" customHeight="1" x14ac:dyDescent="0.25">
      <c r="A5" s="85"/>
      <c r="B5" s="87" t="s">
        <v>64</v>
      </c>
      <c r="D5" s="85"/>
    </row>
    <row r="6" spans="1:10" ht="21" x14ac:dyDescent="0.35">
      <c r="B6" s="88" t="s">
        <v>82</v>
      </c>
    </row>
    <row r="7" spans="1:10" s="79" customFormat="1" ht="55.5" customHeight="1" x14ac:dyDescent="0.25">
      <c r="A7" s="3" t="s">
        <v>83</v>
      </c>
      <c r="B7" s="3"/>
      <c r="C7" s="3"/>
      <c r="D7" s="3"/>
      <c r="E7" s="3"/>
      <c r="F7" s="3"/>
      <c r="G7" s="3"/>
      <c r="H7" s="3"/>
      <c r="I7" s="3"/>
    </row>
    <row r="8" spans="1:10" s="52" customFormat="1" ht="29.25" customHeight="1" x14ac:dyDescent="0.25">
      <c r="A8" s="48" t="s">
        <v>7</v>
      </c>
      <c r="B8" s="48" t="s">
        <v>8</v>
      </c>
      <c r="C8" s="48" t="s">
        <v>9</v>
      </c>
      <c r="D8" s="48" t="s">
        <v>10</v>
      </c>
      <c r="E8" s="49" t="s">
        <v>11</v>
      </c>
      <c r="F8" s="50" t="s">
        <v>12</v>
      </c>
      <c r="G8" s="50" t="s">
        <v>13</v>
      </c>
      <c r="H8" s="48" t="s">
        <v>14</v>
      </c>
      <c r="I8" s="50" t="s">
        <v>15</v>
      </c>
      <c r="J8" s="51" t="s">
        <v>16</v>
      </c>
    </row>
    <row r="9" spans="1:10" s="52" customFormat="1" ht="20.25" customHeight="1" x14ac:dyDescent="0.25">
      <c r="A9" s="48"/>
      <c r="B9" s="48" t="s">
        <v>58</v>
      </c>
      <c r="C9" s="48"/>
      <c r="D9" s="48"/>
      <c r="E9" s="49"/>
      <c r="F9" s="50"/>
      <c r="G9" s="50"/>
      <c r="H9" s="48"/>
      <c r="I9" s="50"/>
      <c r="J9" s="54"/>
    </row>
    <row r="10" spans="1:10" s="19" customFormat="1" ht="24" customHeight="1" x14ac:dyDescent="0.2">
      <c r="A10" s="25">
        <v>1</v>
      </c>
      <c r="B10" s="70" t="s">
        <v>84</v>
      </c>
      <c r="C10" s="25" t="s">
        <v>19</v>
      </c>
      <c r="D10" s="25">
        <v>4</v>
      </c>
      <c r="E10" s="27"/>
      <c r="F10" s="27"/>
      <c r="G10" s="28">
        <v>0.23</v>
      </c>
      <c r="H10" s="27"/>
      <c r="I10" s="27"/>
      <c r="J10" s="56"/>
    </row>
    <row r="11" spans="1:10" s="108" customFormat="1" ht="15.75" x14ac:dyDescent="0.25">
      <c r="A11" s="1" t="s">
        <v>21</v>
      </c>
      <c r="B11" s="1"/>
      <c r="C11" s="1"/>
      <c r="D11" s="1"/>
      <c r="E11" s="107"/>
      <c r="F11" s="107">
        <f>SUM(F10:F10)</f>
        <v>0</v>
      </c>
      <c r="G11" s="106"/>
      <c r="H11" s="107">
        <f>SUM(H10:H10)</f>
        <v>0</v>
      </c>
      <c r="I11" s="107">
        <f>F11+H11</f>
        <v>0</v>
      </c>
    </row>
    <row r="15" spans="1:10" x14ac:dyDescent="0.25">
      <c r="A15" s="100" t="s">
        <v>61</v>
      </c>
      <c r="B15" s="100"/>
      <c r="C15" s="100"/>
      <c r="D15" s="100"/>
      <c r="E15" s="100"/>
      <c r="F15" s="100"/>
      <c r="G15" s="100"/>
      <c r="H15" s="100"/>
      <c r="I15" s="100"/>
    </row>
    <row r="16" spans="1:10" ht="29.25" x14ac:dyDescent="0.25">
      <c r="A16" s="100" t="s">
        <v>23</v>
      </c>
      <c r="B16" s="100" t="s">
        <v>24</v>
      </c>
      <c r="C16" s="101" t="s">
        <v>25</v>
      </c>
      <c r="D16" s="101" t="s">
        <v>26</v>
      </c>
      <c r="E16" s="101" t="s">
        <v>27</v>
      </c>
      <c r="F16" s="101" t="s">
        <v>28</v>
      </c>
      <c r="G16" s="101" t="s">
        <v>29</v>
      </c>
      <c r="H16" s="101" t="s">
        <v>30</v>
      </c>
      <c r="I16" s="101" t="s">
        <v>28</v>
      </c>
    </row>
    <row r="17" spans="1:9" ht="24" customHeight="1" x14ac:dyDescent="0.25">
      <c r="A17" s="100">
        <v>1</v>
      </c>
      <c r="B17" s="100" t="s">
        <v>85</v>
      </c>
      <c r="C17" s="102">
        <f>F11</f>
        <v>0</v>
      </c>
      <c r="D17" s="103">
        <v>0.23</v>
      </c>
      <c r="E17" s="40">
        <f>ROUND(C17*23%,2)</f>
        <v>0</v>
      </c>
      <c r="F17" s="104">
        <f>C17+E17</f>
        <v>0</v>
      </c>
      <c r="G17" s="103">
        <v>0.2</v>
      </c>
      <c r="H17" s="40">
        <f>ROUND(F17*G17,2)</f>
        <v>0</v>
      </c>
      <c r="I17" s="104">
        <f>F17+H17</f>
        <v>0</v>
      </c>
    </row>
    <row r="25" spans="1:9" x14ac:dyDescent="0.25">
      <c r="E25" s="83"/>
      <c r="F25" s="109"/>
      <c r="G25" s="109"/>
      <c r="H25" s="83"/>
    </row>
    <row r="27" spans="1:9" x14ac:dyDescent="0.25">
      <c r="B27" s="86"/>
    </row>
    <row r="28" spans="1:9" x14ac:dyDescent="0.25">
      <c r="B28" s="86"/>
    </row>
    <row r="29" spans="1:9" x14ac:dyDescent="0.25">
      <c r="B29" s="110"/>
    </row>
    <row r="30" spans="1:9" x14ac:dyDescent="0.25">
      <c r="B30" s="111"/>
    </row>
    <row r="31" spans="1:9" x14ac:dyDescent="0.25">
      <c r="B31" s="112"/>
    </row>
  </sheetData>
  <mergeCells count="2">
    <mergeCell ref="A7:I7"/>
    <mergeCell ref="A11:D11"/>
  </mergeCells>
  <pageMargins left="0.7" right="0.7" top="0.75" bottom="0.75" header="0.511811023622047" footer="0.511811023622047"/>
  <pageSetup paperSize="9" scale="6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1 meble metalowe - Łącz</vt:lpstr>
      <vt:lpstr>Część 2 meble met. WPA</vt:lpstr>
      <vt:lpstr>Część 3 meb met. KMP-Sienki</vt:lpstr>
      <vt:lpstr>Część 4 mebl.met. KMP Tuwima</vt:lpstr>
      <vt:lpstr>Część 5 mebl.cer. Łaczność</vt:lpstr>
      <vt:lpstr>Część 6 mebl.cert. WPA</vt:lpstr>
      <vt:lpstr>Część 7 meble cert.KMP-Sienk.</vt:lpstr>
      <vt:lpstr>Część 8 mebl.cert. KMP Tuwima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A51366</dc:creator>
  <dc:description/>
  <cp:lastModifiedBy>A51366</cp:lastModifiedBy>
  <cp:revision>2</cp:revision>
  <cp:lastPrinted>2024-04-16T09:08:13Z</cp:lastPrinted>
  <dcterms:created xsi:type="dcterms:W3CDTF">2006-09-16T00:00:00Z</dcterms:created>
  <dcterms:modified xsi:type="dcterms:W3CDTF">2024-04-16T09:08:29Z</dcterms:modified>
  <dc:language>pl-PL</dc:language>
</cp:coreProperties>
</file>