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4. Asia\PRZETARGI 2024\UNIJNE\33_PN_LEKI TERAPEUTYCZNE\3. SWZ + załączniki\"/>
    </mc:Choice>
  </mc:AlternateContent>
  <xr:revisionPtr revIDLastSave="0" documentId="13_ncr:1_{9D617DD2-55A8-4165-9F2B-360ECFC7491E}" xr6:coauthVersionLast="47" xr6:coauthVersionMax="47" xr10:uidLastSave="{00000000-0000-0000-0000-000000000000}"/>
  <bookViews>
    <workbookView xWindow="-108" yWindow="-108" windowWidth="23256" windowHeight="12576" firstSheet="5" activeTab="14" xr2:uid="{16374E63-9162-4A7D-B3A8-3D9E8CA57F8A}"/>
  </bookViews>
  <sheets>
    <sheet name="Część 1" sheetId="1" r:id="rId1"/>
    <sheet name="Część 2" sheetId="2" r:id="rId2"/>
    <sheet name="Część 3" sheetId="3" r:id="rId3"/>
    <sheet name="Część 4" sheetId="4" r:id="rId4"/>
    <sheet name="Część 5" sheetId="5" r:id="rId5"/>
    <sheet name="Część 6" sheetId="6" r:id="rId6"/>
    <sheet name="Część 7" sheetId="7" r:id="rId7"/>
    <sheet name="Część 8" sheetId="8" r:id="rId8"/>
    <sheet name="Część 9" sheetId="9" r:id="rId9"/>
    <sheet name="Część 10" sheetId="10" r:id="rId10"/>
    <sheet name="Część 11" sheetId="11" r:id="rId11"/>
    <sheet name="Część 12" sheetId="12" r:id="rId12"/>
    <sheet name="Część 13" sheetId="13" r:id="rId13"/>
    <sheet name="Część 14" sheetId="14" r:id="rId14"/>
    <sheet name="Część 15" sheetId="15" r:id="rId15"/>
    <sheet name="Część 16" sheetId="16" r:id="rId16"/>
  </sheets>
  <definedNames>
    <definedName name="_xlnm.Print_Area" localSheetId="0">'Część 1'!$A$1:$N$19</definedName>
    <definedName name="_xlnm.Print_Area" localSheetId="1">'Część 2'!$A$1:$N$16</definedName>
    <definedName name="_xlnm.Print_Area" localSheetId="2">'Część 3'!$A$1:$N$18</definedName>
  </definedNames>
  <calcPr calcId="181029"/>
</workbook>
</file>

<file path=xl/calcChain.xml><?xml version="1.0" encoding="utf-8"?>
<calcChain xmlns="http://schemas.openxmlformats.org/spreadsheetml/2006/main">
  <c r="J16" i="8" l="1"/>
  <c r="N14" i="9"/>
  <c r="L14" i="9"/>
  <c r="J14" i="9"/>
  <c r="N13" i="10"/>
  <c r="L13" i="10"/>
  <c r="J13" i="10"/>
  <c r="J13" i="11"/>
  <c r="N13" i="11"/>
  <c r="L13" i="11"/>
  <c r="J15" i="12"/>
  <c r="N13" i="13"/>
  <c r="L13" i="13"/>
  <c r="J13" i="13"/>
  <c r="N13" i="14"/>
  <c r="L13" i="14"/>
  <c r="J13" i="14"/>
  <c r="N13" i="15"/>
  <c r="L13" i="15"/>
  <c r="J13" i="15"/>
  <c r="J13" i="16"/>
  <c r="L13" i="16"/>
  <c r="N13" i="16"/>
  <c r="N19" i="16"/>
  <c r="L19" i="16"/>
  <c r="J19" i="16"/>
  <c r="J18" i="16"/>
  <c r="J12" i="16"/>
  <c r="J12" i="11"/>
  <c r="M12" i="4"/>
  <c r="J12" i="2"/>
  <c r="L12" i="2" s="1"/>
  <c r="L13" i="2" s="1"/>
  <c r="L18" i="16" l="1"/>
  <c r="L12" i="16"/>
  <c r="J13" i="2"/>
  <c r="N12" i="2"/>
  <c r="J12" i="15"/>
  <c r="J12" i="14"/>
  <c r="J12" i="13"/>
  <c r="J14" i="12"/>
  <c r="L14" i="12" s="1"/>
  <c r="N14" i="12" s="1"/>
  <c r="M14" i="12" s="1"/>
  <c r="J13" i="12"/>
  <c r="L13" i="12" s="1"/>
  <c r="J12" i="12"/>
  <c r="J12" i="10"/>
  <c r="J13" i="9"/>
  <c r="L13" i="9" s="1"/>
  <c r="N13" i="9" s="1"/>
  <c r="M13" i="9" s="1"/>
  <c r="J12" i="9"/>
  <c r="J15" i="8"/>
  <c r="L15" i="8" s="1"/>
  <c r="J14" i="8"/>
  <c r="L14" i="8" s="1"/>
  <c r="J13" i="8"/>
  <c r="J12" i="7"/>
  <c r="J13" i="7" s="1"/>
  <c r="J12" i="6"/>
  <c r="J13" i="6" s="1"/>
  <c r="J13" i="5"/>
  <c r="L13" i="5" s="1"/>
  <c r="N13" i="5" s="1"/>
  <c r="M13" i="5" s="1"/>
  <c r="J12" i="5"/>
  <c r="J12" i="4"/>
  <c r="J12" i="3"/>
  <c r="J13" i="3" s="1"/>
  <c r="J13" i="1"/>
  <c r="N18" i="16" l="1"/>
  <c r="N12" i="16"/>
  <c r="L12" i="13"/>
  <c r="L12" i="12"/>
  <c r="L15" i="12" s="1"/>
  <c r="L12" i="9"/>
  <c r="L13" i="8"/>
  <c r="L16" i="8" s="1"/>
  <c r="L12" i="4"/>
  <c r="L13" i="4" s="1"/>
  <c r="J13" i="4"/>
  <c r="L12" i="5"/>
  <c r="L14" i="5" s="1"/>
  <c r="J14" i="5"/>
  <c r="M12" i="2"/>
  <c r="N13" i="2"/>
  <c r="L13" i="1"/>
  <c r="L14" i="1" s="1"/>
  <c r="J14" i="1"/>
  <c r="L12" i="3"/>
  <c r="L13" i="3" s="1"/>
  <c r="L12" i="7"/>
  <c r="L13" i="7" s="1"/>
  <c r="L12" i="11"/>
  <c r="L12" i="15"/>
  <c r="N12" i="9"/>
  <c r="N12" i="5"/>
  <c r="L12" i="6"/>
  <c r="L13" i="6" s="1"/>
  <c r="N13" i="8"/>
  <c r="N14" i="8"/>
  <c r="M14" i="8" s="1"/>
  <c r="N15" i="8"/>
  <c r="M15" i="8" s="1"/>
  <c r="L12" i="10"/>
  <c r="N12" i="12"/>
  <c r="N13" i="12"/>
  <c r="M13" i="12" s="1"/>
  <c r="L12" i="14"/>
  <c r="M18" i="16" l="1"/>
  <c r="M12" i="16"/>
  <c r="N12" i="15"/>
  <c r="N12" i="13"/>
  <c r="M12" i="12"/>
  <c r="N15" i="12"/>
  <c r="M13" i="8"/>
  <c r="N16" i="8"/>
  <c r="N12" i="4"/>
  <c r="N13" i="4" s="1"/>
  <c r="M12" i="5"/>
  <c r="N14" i="5"/>
  <c r="N12" i="3"/>
  <c r="N13" i="1"/>
  <c r="N14" i="1" s="1"/>
  <c r="N12" i="11"/>
  <c r="N12" i="7"/>
  <c r="N12" i="14"/>
  <c r="M12" i="9"/>
  <c r="N12" i="10"/>
  <c r="N12" i="6"/>
  <c r="M12" i="15" l="1"/>
  <c r="M12" i="14"/>
  <c r="M12" i="13"/>
  <c r="M12" i="11"/>
  <c r="M12" i="7"/>
  <c r="N13" i="7"/>
  <c r="M12" i="6"/>
  <c r="N13" i="6"/>
  <c r="N13" i="3"/>
  <c r="M12" i="3"/>
  <c r="M13" i="1"/>
  <c r="M12" i="10"/>
</calcChain>
</file>

<file path=xl/sharedStrings.xml><?xml version="1.0" encoding="utf-8"?>
<sst xmlns="http://schemas.openxmlformats.org/spreadsheetml/2006/main" count="618" uniqueCount="122">
  <si>
    <t>L.p.</t>
  </si>
  <si>
    <t>Nazwa materiału</t>
  </si>
  <si>
    <t>Nazwa handlowa</t>
  </si>
  <si>
    <t>Kod EAN</t>
  </si>
  <si>
    <t>Postać</t>
  </si>
  <si>
    <t>Dawka</t>
  </si>
  <si>
    <t>Ilość</t>
  </si>
  <si>
    <t>Jednostka</t>
  </si>
  <si>
    <t>Cena netto</t>
  </si>
  <si>
    <t>Wartość netto</t>
  </si>
  <si>
    <t>Cena brutto</t>
  </si>
  <si>
    <t>Wartość brutto</t>
  </si>
  <si>
    <t>1.</t>
  </si>
  <si>
    <t>TRIPTORELINUM</t>
  </si>
  <si>
    <t>INJ.</t>
  </si>
  <si>
    <t>0,00375 G</t>
  </si>
  <si>
    <t>op.</t>
  </si>
  <si>
    <t>TOBRAMYCINUM</t>
  </si>
  <si>
    <t>Roztwór do inhalacji</t>
  </si>
  <si>
    <t>0,3 G/4 – 5 ML x 56 amp.</t>
  </si>
  <si>
    <t>OP.</t>
  </si>
  <si>
    <t>Toxinum botulinicum typum A ad iniectabile</t>
  </si>
  <si>
    <t>500 J.M.</t>
  </si>
  <si>
    <t>FIOL.</t>
  </si>
  <si>
    <t>100 J.M.</t>
  </si>
  <si>
    <t>ETANERCEPT</t>
  </si>
  <si>
    <t>Proszek i rozpuszcz. do sporządz. roztw. do wstrzykiwań</t>
  </si>
  <si>
    <t>0,025 G</t>
  </si>
  <si>
    <t>Fiol. + amp. - strzyk.</t>
  </si>
  <si>
    <t>2.</t>
  </si>
  <si>
    <t>ETANERCEPT       (do stosowania          u dzieci)</t>
  </si>
  <si>
    <t>0,01 G</t>
  </si>
  <si>
    <t>Wymagania:</t>
  </si>
  <si>
    <t>ADALIMUMAB</t>
  </si>
  <si>
    <t>0,02 G/0,4 ML</t>
  </si>
  <si>
    <t>amp.-strzyk.</t>
  </si>
  <si>
    <t>0,04 G/0,4 – 0,8 ML</t>
  </si>
  <si>
    <t>amp.-strzyk./ wstrzyk.</t>
  </si>
  <si>
    <t>TOCILIZUMAB</t>
  </si>
  <si>
    <t>0,4 g/20 ml</t>
  </si>
  <si>
    <t xml:space="preserve">Fiol.  </t>
  </si>
  <si>
    <t>0,2 g/10 ml</t>
  </si>
  <si>
    <t>3.</t>
  </si>
  <si>
    <t>0,08 g/4 ml</t>
  </si>
  <si>
    <t>a</t>
  </si>
  <si>
    <t>b</t>
  </si>
  <si>
    <t>d</t>
  </si>
  <si>
    <t>e = c x d</t>
  </si>
  <si>
    <t>Sekukinumab</t>
  </si>
  <si>
    <t>Roztwór do wstrzykiwań</t>
  </si>
  <si>
    <t>150mg/ml</t>
  </si>
  <si>
    <t>75mg/ml</t>
  </si>
  <si>
    <t>Poz.1</t>
  </si>
  <si>
    <t>Lek w postaci  2 amp.-strz./2 wstrz.</t>
  </si>
  <si>
    <t>ANAKINRA</t>
  </si>
  <si>
    <t>roztwór do wstrzykiwań</t>
  </si>
  <si>
    <t>100 mg/0,67 ml</t>
  </si>
  <si>
    <t xml:space="preserve">Poz. 1 Lek pakowany: 7 amp.-strz. po 0,67 ml z podziałką
</t>
  </si>
  <si>
    <t>Cannabidiolum</t>
  </si>
  <si>
    <t>roztwór doustny, op = 100ml</t>
  </si>
  <si>
    <t>100 mg/ml</t>
  </si>
  <si>
    <t>Burosumab</t>
  </si>
  <si>
    <t>10 mg</t>
  </si>
  <si>
    <t>20 mg</t>
  </si>
  <si>
    <t>30 mg</t>
  </si>
  <si>
    <t>LARONIDASUM</t>
  </si>
  <si>
    <t>500 J/5 ML.</t>
  </si>
  <si>
    <t>IDURSULFASE</t>
  </si>
  <si>
    <t>0,006G/3ML</t>
  </si>
  <si>
    <t>Satralizumabum</t>
  </si>
  <si>
    <t>120 mg/ml</t>
  </si>
  <si>
    <t>Lek w ampułkostrzykawce</t>
  </si>
  <si>
    <t>Blinatumomabum</t>
  </si>
  <si>
    <t>proszek do sporządzania koncentratu roztworu do infuzji</t>
  </si>
  <si>
    <t>38,5 μg</t>
  </si>
  <si>
    <t>W opakowaniu: 1 fiol.prosz. + 1 fiol.roztw.stabilizującego 10ml</t>
  </si>
  <si>
    <t xml:space="preserve">Załącznik 2.1 do SWZ     </t>
  </si>
  <si>
    <t>Nazwa i adres Wykonawcy:
………………………………................………………</t>
  </si>
  <si>
    <t>Nr sprawy 33/2024/PN</t>
  </si>
  <si>
    <r>
      <t xml:space="preserve">Lek ze wskazaniem - </t>
    </r>
    <r>
      <rPr>
        <sz val="10"/>
        <color theme="1"/>
        <rFont val="Arial"/>
        <family val="2"/>
        <charset val="238"/>
      </rPr>
      <t>Przedwczesne dojrzewanie płciowe przed 8 rokiem życia u dziewcząt i przed 10 rokiem życia u chłopców</t>
    </r>
  </si>
  <si>
    <t>VAT %</t>
  </si>
  <si>
    <t>Wartość VAT</t>
  </si>
  <si>
    <t>f = c + e</t>
  </si>
  <si>
    <t xml:space="preserve">c = a x b </t>
  </si>
  <si>
    <t>g = f / a</t>
  </si>
  <si>
    <t>X</t>
  </si>
  <si>
    <t>RAZEM:</t>
  </si>
  <si>
    <r>
      <t xml:space="preserve">Część nr 1 - LEKI STOSOWANE W LECZENIU PRZEDWCZESNEGO DOJRZEWANIA PŁCIOWEGO U DZIECI (ICD-10 E 22.8) ( program B.18) </t>
    </r>
    <r>
      <rPr>
        <i/>
        <sz val="9"/>
        <color theme="1"/>
        <rFont val="Arial"/>
        <family val="2"/>
        <charset val="238"/>
      </rPr>
      <t>(CPV:33652200-7)</t>
    </r>
  </si>
  <si>
    <t>FORMULARZ CENOWY
DOSTAWY PRODUKTÓW LECZNICZYCH STOSOWANYCH W PROGRAMACH TERAPEUTYCZNYCH</t>
  </si>
  <si>
    <t xml:space="preserve">Załącznik 2.2 do SWZ     </t>
  </si>
  <si>
    <r>
      <t xml:space="preserve">Część nr 2 - LEK STOSOWANY W LECZENIU PRZEWLEKŁYCH ZAKAŻEŃ PŁUC U ŚWIADCZENIOBIORCÓW Z MUKOWISCYDOZĄ (B.27)
</t>
    </r>
    <r>
      <rPr>
        <sz val="9"/>
        <color theme="1"/>
        <rFont val="Arial"/>
        <family val="2"/>
        <charset val="238"/>
      </rPr>
      <t>(CPV:33651100-9)</t>
    </r>
  </si>
  <si>
    <t xml:space="preserve">Załącznik 2.3 do SWZ     </t>
  </si>
  <si>
    <r>
      <t>Część nr 3 - LEK STOSOWANY W LECZENIU SPASTYCZNOŚCI W MÓZGOWYM PORAŻENIU DZIECIĘCYM</t>
    </r>
    <r>
      <rPr>
        <b/>
        <sz val="9"/>
        <color theme="1"/>
        <rFont val="Arial"/>
        <family val="2"/>
        <charset val="238"/>
      </rPr>
      <t xml:space="preserve"> (B.30) </t>
    </r>
    <r>
      <rPr>
        <b/>
        <i/>
        <sz val="9"/>
        <color theme="1"/>
        <rFont val="Arial"/>
        <family val="2"/>
        <charset val="238"/>
      </rPr>
      <t>(</t>
    </r>
    <r>
      <rPr>
        <i/>
        <sz val="9"/>
        <color theme="1"/>
        <rFont val="Arial"/>
        <family val="2"/>
        <charset val="238"/>
      </rPr>
      <t>CPV: 33632200-1)</t>
    </r>
  </si>
  <si>
    <t xml:space="preserve">Załącznik 2.4 do SWZ     </t>
  </si>
  <si>
    <r>
      <t>Część nr 4 - LEK STOSOWANY W LECZENIU SPASTYCZNOŚCI W MÓZGOWYM PORAŻENIU DZIECIĘCYM II</t>
    </r>
    <r>
      <rPr>
        <b/>
        <sz val="9"/>
        <color theme="1"/>
        <rFont val="Arial"/>
        <family val="2"/>
        <charset val="238"/>
      </rPr>
      <t xml:space="preserve"> (program B.30) </t>
    </r>
    <r>
      <rPr>
        <b/>
        <i/>
        <sz val="9"/>
        <color theme="1"/>
        <rFont val="Arial"/>
        <family val="2"/>
        <charset val="238"/>
      </rPr>
      <t>(</t>
    </r>
    <r>
      <rPr>
        <i/>
        <sz val="9"/>
        <color theme="1"/>
        <rFont val="Arial"/>
        <family val="2"/>
        <charset val="238"/>
      </rPr>
      <t>CPV: 33632200-1)</t>
    </r>
  </si>
  <si>
    <r>
      <t xml:space="preserve">Część nr 5 - LEKI STOSOWANE W LECZENIU CHORYCH Z AKTYWNĄ POSTACIĄ REUMATOIDALNEGO ZAPALENIA STAWÓW I MŁODZIEŃCZYM
IDIOPATYCZNYM ZAPALENIU STAWÓW (B.33) </t>
    </r>
    <r>
      <rPr>
        <i/>
        <sz val="9"/>
        <color theme="1"/>
        <rFont val="Arial"/>
        <family val="2"/>
        <charset val="238"/>
      </rPr>
      <t>(CPV: 33652300-8)</t>
    </r>
  </si>
  <si>
    <t xml:space="preserve">Załącznik 2.5 do SWZ     </t>
  </si>
  <si>
    <r>
      <rPr>
        <sz val="10"/>
        <color theme="1"/>
        <rFont val="Arial"/>
        <family val="2"/>
        <charset val="238"/>
      </rPr>
      <t>Poz.1-2 - Lek w postaci proszku i rozpuszczalnika z możliwością podziału fiolki. Lek do podania dzieciom na kg m.c.</t>
    </r>
  </si>
  <si>
    <t xml:space="preserve">Załącznik 2.6 do SWZ     </t>
  </si>
  <si>
    <r>
      <t xml:space="preserve">Część nr 6 - LEKI STOSOWANE W LECZENIU CHORYCH Z AKTYWNĄ POSTACIĄ REUMATOIDALNEGO ZAPALENIA STAWÓW I MŁODZIEŃCZYM
IDIOPATYCZNYM ZAPALENIU STAWÓW II (B.33) </t>
    </r>
    <r>
      <rPr>
        <i/>
        <sz val="9"/>
        <color theme="1"/>
        <rFont val="Arial1"/>
        <charset val="238"/>
      </rPr>
      <t>(CPV: 33652300-8)</t>
    </r>
  </si>
  <si>
    <r>
      <t xml:space="preserve">Część nr 7 - LEKI STOSOWANE W LECZENIU CHORYCH Z AKTYWNĄ POSTACIĄ REUMATOIDALNEGO ZAPALENIA STAWÓW I MŁODZIEŃCZYM
IDIOPATYCZNYM ZAPALENIU STAWÓW III (B.33) </t>
    </r>
    <r>
      <rPr>
        <i/>
        <sz val="9"/>
        <color theme="1"/>
        <rFont val="Arial1"/>
        <charset val="238"/>
      </rPr>
      <t>(CPV: 33652300-8)</t>
    </r>
  </si>
  <si>
    <t xml:space="preserve">Załącznik 2.7 do SWZ     </t>
  </si>
  <si>
    <t xml:space="preserve">Załącznik 2.8 do SWZ     </t>
  </si>
  <si>
    <r>
      <t xml:space="preserve">Część nr 8 - LEKI STOSOWANE W LECZENIU CHORYCH Z AKTYWNĄ POSTACIĄ REUMATOIDALNEGO ZAPALENIA STAWÓW I MŁODZIEŃCZYM
IDIOPATYCZNYM ZAPALENIU STAWÓW IV (B.33) </t>
    </r>
    <r>
      <rPr>
        <i/>
        <sz val="9"/>
        <color theme="1"/>
        <rFont val="Arial1"/>
        <charset val="238"/>
      </rPr>
      <t>(CPV: 33652300-8)</t>
    </r>
  </si>
  <si>
    <t xml:space="preserve">Załącznik 2.9 do SWZ     </t>
  </si>
  <si>
    <r>
      <t xml:space="preserve">Część nr 9 - LEKI STOSOWANE W LECZENIU CHORYCH Z AKTYWNĄ POSTACIĄ REUMATOIDALNEGO ZAPALENIA STAWÓW I MŁODZIEŃCZYM
IDIOPATYCZNYM ZAPALENIU STAWÓW V (B.33) </t>
    </r>
    <r>
      <rPr>
        <i/>
        <sz val="9"/>
        <color theme="1"/>
        <rFont val="Arial1"/>
        <charset val="238"/>
      </rPr>
      <t>(CPV: 33652300-8)</t>
    </r>
  </si>
  <si>
    <t xml:space="preserve">Załącznik 2.10 do SWZ     </t>
  </si>
  <si>
    <r>
      <t xml:space="preserve">Część nr 10 - LEKI STOSOWANE W LECZENIU CHORYCH Z AKTYWNĄ POSTACIĄ REUMATOIDALNEGO ZAPALENIA STAWÓW I MŁODZIEŃCZYM
IDIOPATYCZNYM ZAPALENIU STAWÓW VI (B.33) </t>
    </r>
    <r>
      <rPr>
        <i/>
        <sz val="9"/>
        <color theme="1"/>
        <rFont val="Arial1"/>
        <charset val="238"/>
      </rPr>
      <t>(CPV: 33652300-8)</t>
    </r>
  </si>
  <si>
    <t xml:space="preserve">Załącznik 2.11 do SWZ     </t>
  </si>
  <si>
    <t xml:space="preserve">Załącznik 2.12 do SWZ     </t>
  </si>
  <si>
    <t xml:space="preserve">Załącznik 2.13 do SWZ     </t>
  </si>
  <si>
    <t xml:space="preserve">Załącznik 2.14 do SWZ     </t>
  </si>
  <si>
    <t xml:space="preserve">Załącznik 2.15 do SWZ     </t>
  </si>
  <si>
    <t xml:space="preserve">Załącznik 2.16 do SWZ     </t>
  </si>
  <si>
    <r>
      <t xml:space="preserve">Część nr 11 - LEK STOSOWANY W PROGRAMIE LECZENIA PACJENTÓW  Z NAPADAMI PADACZKOWYMI W PRZEBIEGU ZESPOŁU STWARDNIENIA GUZOWATEGO  (B.153)ORAZ W PROGRAMIE LECZENIA PACJENTÓW Z ZESPOŁEM LENNOXA-GASTAUTA LUB Z ZESPOŁEM DRAVET  (B.154.FM) </t>
    </r>
    <r>
      <rPr>
        <i/>
        <sz val="9"/>
        <color theme="1"/>
        <rFont val="Arial"/>
        <family val="2"/>
        <charset val="238"/>
      </rPr>
      <t>(CPV: 33690000-3)</t>
    </r>
  </si>
  <si>
    <r>
      <t xml:space="preserve">Część nr 12 - LEK STOSOWANY W PROGRAMIE LECZENIA CHORYCH NA HIPOFOSFATEMIĘ SPRZĘŻONĄ Z CHROMOSOMEM X (B.151) </t>
    </r>
    <r>
      <rPr>
        <i/>
        <sz val="9"/>
        <color theme="1"/>
        <rFont val="Arial"/>
        <family val="2"/>
        <charset val="238"/>
      </rPr>
      <t>(CPV: 33698300-2)</t>
    </r>
  </si>
  <si>
    <r>
      <t xml:space="preserve">Część nr 16 - LEK STOSOWANY W PROGRAMIE B.65 LECZENIE CHORYCH NA OSTRĄ BIAŁACZKĘ LIMFOBLASTYCZNĄ </t>
    </r>
    <r>
      <rPr>
        <i/>
        <sz val="9"/>
        <color theme="1"/>
        <rFont val="Arial"/>
        <family val="2"/>
        <charset val="238"/>
      </rPr>
      <t>(CPV: 33652000-5)</t>
    </r>
  </si>
  <si>
    <r>
      <t xml:space="preserve">Część nr 13 - LEK STOSOWANY W LECZENIU CHOROBY HURLER (B.24) </t>
    </r>
    <r>
      <rPr>
        <i/>
        <sz val="9"/>
        <color theme="1"/>
        <rFont val="Arial"/>
        <family val="2"/>
        <charset val="238"/>
      </rPr>
      <t>(CPV: 33610000-9)</t>
    </r>
  </si>
  <si>
    <t>Tabela nr 1: ZAMÓWIENIE PODSTAWOWE:</t>
  </si>
  <si>
    <t>Tabela nr 2: PRAWO OPCJI:</t>
  </si>
  <si>
    <r>
      <t xml:space="preserve">Część nr 14- LEK STOSOWANY W LECZENIU MUKOPOLISACHARYDOZY TYPU II (ZESPÓŁ HUNTERA) (PROGRAM B.25)  </t>
    </r>
    <r>
      <rPr>
        <i/>
        <sz val="9"/>
        <color theme="1"/>
        <rFont val="Arial"/>
        <family val="2"/>
        <charset val="238"/>
      </rPr>
      <t>(CPV: 33610000-9)</t>
    </r>
  </si>
  <si>
    <r>
      <t xml:space="preserve">Część nr 15 - LEK STOSOWANY U PACJENTÓW ZE SPEKTRUM ZAPALENIA NERWÓW WZROKOWYCH I RDZENIA KRĘGOWEGO NMOSD (PROGRAM B.138FM)  </t>
    </r>
    <r>
      <rPr>
        <i/>
        <sz val="9"/>
        <color theme="1"/>
        <rFont val="Arial"/>
        <family val="2"/>
        <charset val="238"/>
      </rPr>
      <t>(CPV: 33661700-8)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</si>
</sst>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&quot;-&quot;#,##0.00"/>
    <numFmt numFmtId="165" formatCode="#,##0.00&quot; &quot;;[Red]&quot;-&quot;#,##0.00&quot; &quot;"/>
    <numFmt numFmtId="166" formatCode="#,##0.00&quot; &quot;[$€-407];[Red]&quot;-&quot;#,##0.00&quot; &quot;[$€-407]"/>
  </numFmts>
  <fonts count="47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1"/>
      <color rgb="FF008000"/>
      <name val="Calibri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1"/>
      <charset val="238"/>
    </font>
    <font>
      <b/>
      <sz val="11"/>
      <color theme="1"/>
      <name val="Arial1"/>
      <charset val="238"/>
    </font>
    <font>
      <b/>
      <u/>
      <sz val="12"/>
      <color theme="1"/>
      <name val="Arial1"/>
      <charset val="238"/>
    </font>
    <font>
      <b/>
      <sz val="11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0"/>
      <color theme="1"/>
      <name val="Arial11"/>
      <charset val="238"/>
    </font>
    <font>
      <b/>
      <sz val="14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theme="1"/>
      <name val="Arial1"/>
      <charset val="238"/>
    </font>
    <font>
      <i/>
      <sz val="9"/>
      <color theme="1"/>
      <name val="Arial1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3F3F76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EEEEEE"/>
      </patternFill>
    </fill>
    <fill>
      <patternFill patternType="solid">
        <fgColor theme="2"/>
        <bgColor rgb="FFF2F2F2"/>
      </patternFill>
    </fill>
    <fill>
      <patternFill patternType="solid">
        <fgColor theme="2" tint="-0.249977111117893"/>
        <bgColor rgb="FFF2F2F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rgb="FFEEEEEE"/>
      </patternFill>
    </fill>
    <fill>
      <patternFill patternType="solid">
        <fgColor rgb="FFEDEDED"/>
        <bgColor rgb="FFEDEDED"/>
      </patternFill>
    </fill>
    <fill>
      <patternFill patternType="solid">
        <fgColor rgb="FFFFCC99"/>
        <bgColor rgb="FFFFCC99"/>
      </patternFill>
    </fill>
  </fills>
  <borders count="1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7F7F7F"/>
      </bottom>
      <diagonal/>
    </border>
  </borders>
  <cellStyleXfs count="56">
    <xf numFmtId="0" fontId="0" fillId="0" borderId="0"/>
    <xf numFmtId="0" fontId="3" fillId="0" borderId="0"/>
    <xf numFmtId="0" fontId="4" fillId="2" borderId="0"/>
    <xf numFmtId="0" fontId="4" fillId="3" borderId="0"/>
    <xf numFmtId="0" fontId="3" fillId="4" borderId="0"/>
    <xf numFmtId="0" fontId="5" fillId="5" borderId="0"/>
    <xf numFmtId="0" fontId="6" fillId="6" borderId="0"/>
    <xf numFmtId="0" fontId="7" fillId="7" borderId="0"/>
    <xf numFmtId="0" fontId="8" fillId="0" borderId="0"/>
    <xf numFmtId="0" fontId="9" fillId="7" borderId="0"/>
    <xf numFmtId="0" fontId="10" fillId="0" borderId="0">
      <alignment horizontal="center"/>
    </xf>
    <xf numFmtId="0" fontId="11" fillId="0" borderId="0"/>
    <xf numFmtId="0" fontId="12" fillId="0" borderId="0"/>
    <xf numFmtId="0" fontId="13" fillId="0" borderId="0"/>
    <xf numFmtId="0" fontId="10" fillId="0" borderId="0">
      <alignment horizontal="center" textRotation="90"/>
    </xf>
    <xf numFmtId="0" fontId="14" fillId="0" borderId="0"/>
    <xf numFmtId="0" fontId="15" fillId="8" borderId="0"/>
    <xf numFmtId="0" fontId="16" fillId="8" borderId="1"/>
    <xf numFmtId="0" fontId="17" fillId="0" borderId="0"/>
    <xf numFmtId="0" fontId="18" fillId="0" borderId="0"/>
    <xf numFmtId="166" fontId="17" fillId="0" borderId="0"/>
    <xf numFmtId="0" fontId="1" fillId="0" borderId="0"/>
    <xf numFmtId="0" fontId="1" fillId="0" borderId="0"/>
    <xf numFmtId="0" fontId="5" fillId="0" borderId="0"/>
    <xf numFmtId="0" fontId="28" fillId="0" borderId="0"/>
    <xf numFmtId="0" fontId="31" fillId="0" borderId="0"/>
    <xf numFmtId="0" fontId="42" fillId="0" borderId="0"/>
    <xf numFmtId="0" fontId="44" fillId="16" borderId="4" applyNumberFormat="0" applyAlignment="0" applyProtection="0"/>
    <xf numFmtId="0" fontId="43" fillId="15" borderId="0" applyNumberFormat="0" applyBorder="0" applyAlignment="0" applyProtection="0"/>
    <xf numFmtId="0" fontId="3" fillId="0" borderId="0" applyNumberFormat="0" applyBorder="0" applyProtection="0"/>
    <xf numFmtId="0" fontId="4" fillId="2" borderId="0" applyNumberFormat="0" applyBorder="0" applyProtection="0"/>
    <xf numFmtId="0" fontId="4" fillId="3" borderId="0" applyNumberFormat="0" applyBorder="0" applyProtection="0"/>
    <xf numFmtId="0" fontId="3" fillId="4" borderId="0" applyNumberFormat="0" applyBorder="0" applyProtection="0"/>
    <xf numFmtId="0" fontId="5" fillId="5" borderId="0" applyNumberFormat="0" applyBorder="0" applyProtection="0"/>
    <xf numFmtId="0" fontId="6" fillId="6" borderId="0" applyNumberFormat="0" applyBorder="0" applyProtection="0"/>
    <xf numFmtId="0" fontId="8" fillId="0" borderId="0" applyNumberFormat="0" applyBorder="0" applyProtection="0"/>
    <xf numFmtId="0" fontId="9" fillId="7" borderId="0" applyNumberFormat="0" applyBorder="0" applyProtection="0"/>
    <xf numFmtId="0" fontId="45" fillId="0" borderId="0" applyNumberFormat="0" applyBorder="0" applyProtection="0">
      <alignment horizontal="center"/>
    </xf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45" fillId="0" borderId="0" applyNumberFormat="0" applyBorder="0" applyProtection="0">
      <alignment horizontal="center" textRotation="90"/>
    </xf>
    <xf numFmtId="0" fontId="14" fillId="0" borderId="0" applyNumberFormat="0" applyBorder="0" applyProtection="0"/>
    <xf numFmtId="0" fontId="15" fillId="8" borderId="0" applyNumberFormat="0" applyBorder="0" applyProtection="0"/>
    <xf numFmtId="0" fontId="34" fillId="0" borderId="0" applyNumberFormat="0" applyBorder="0" applyProtection="0"/>
    <xf numFmtId="0" fontId="16" fillId="8" borderId="1" applyNumberFormat="0" applyProtection="0"/>
    <xf numFmtId="9" fontId="34" fillId="0" borderId="0" applyFill="0" applyBorder="0" applyAlignment="0" applyProtection="0"/>
    <xf numFmtId="0" fontId="46" fillId="0" borderId="0" applyNumberFormat="0" applyBorder="0" applyProtection="0"/>
    <xf numFmtId="0" fontId="18" fillId="0" borderId="0" applyNumberFormat="0" applyBorder="0" applyProtection="0"/>
    <xf numFmtId="166" fontId="46" fillId="0" borderId="0" applyBorder="0" applyProtection="0"/>
    <xf numFmtId="0" fontId="42" fillId="0" borderId="0" applyNumberFormat="0" applyFont="0" applyBorder="0" applyProtection="0"/>
    <xf numFmtId="0" fontId="34" fillId="0" borderId="0" applyNumberFormat="0" applyBorder="0" applyProtection="0"/>
    <xf numFmtId="0" fontId="42" fillId="0" borderId="0" applyNumberFormat="0" applyFont="0" applyBorder="0" applyProtection="0"/>
    <xf numFmtId="0" fontId="5" fillId="0" borderId="0" applyNumberFormat="0" applyBorder="0" applyProtection="0"/>
    <xf numFmtId="0" fontId="45" fillId="0" borderId="0" applyNumberFormat="0" applyBorder="0" applyProtection="0">
      <alignment horizontal="center"/>
    </xf>
    <xf numFmtId="0" fontId="46" fillId="0" borderId="0" applyNumberFormat="0" applyBorder="0" applyProtection="0"/>
  </cellStyleXfs>
  <cellXfs count="84">
    <xf numFmtId="0" fontId="0" fillId="0" borderId="0" xfId="0"/>
    <xf numFmtId="0" fontId="19" fillId="0" borderId="0" xfId="0" applyFont="1"/>
    <xf numFmtId="0" fontId="20" fillId="0" borderId="0" xfId="0" applyFont="1"/>
    <xf numFmtId="0" fontId="22" fillId="0" borderId="0" xfId="0" applyFont="1"/>
    <xf numFmtId="0" fontId="23" fillId="0" borderId="0" xfId="0" applyFont="1"/>
    <xf numFmtId="49" fontId="20" fillId="0" borderId="0" xfId="0" applyNumberFormat="1" applyFont="1"/>
    <xf numFmtId="0" fontId="24" fillId="0" borderId="0" xfId="0" applyFont="1"/>
    <xf numFmtId="0" fontId="25" fillId="0" borderId="0" xfId="0" applyFont="1"/>
    <xf numFmtId="165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/>
    </xf>
    <xf numFmtId="0" fontId="27" fillId="0" borderId="0" xfId="0" applyFont="1"/>
    <xf numFmtId="0" fontId="30" fillId="0" borderId="0" xfId="0" applyFont="1"/>
    <xf numFmtId="4" fontId="32" fillId="9" borderId="5" xfId="24" applyNumberFormat="1" applyFont="1" applyFill="1" applyBorder="1" applyAlignment="1">
      <alignment horizontal="center" vertical="center" wrapText="1"/>
    </xf>
    <xf numFmtId="3" fontId="33" fillId="10" borderId="5" xfId="24" applyNumberFormat="1" applyFont="1" applyFill="1" applyBorder="1" applyAlignment="1">
      <alignment horizontal="center" vertical="center" wrapText="1"/>
    </xf>
    <xf numFmtId="0" fontId="33" fillId="10" borderId="5" xfId="24" applyFont="1" applyFill="1" applyBorder="1" applyAlignment="1">
      <alignment horizontal="center" vertical="center" wrapText="1"/>
    </xf>
    <xf numFmtId="0" fontId="33" fillId="11" borderId="5" xfId="24" applyFont="1" applyFill="1" applyBorder="1" applyAlignment="1">
      <alignment horizontal="center" vertical="center" wrapText="1"/>
    </xf>
    <xf numFmtId="0" fontId="2" fillId="12" borderId="2" xfId="0" applyFont="1" applyFill="1" applyBorder="1"/>
    <xf numFmtId="49" fontId="2" fillId="12" borderId="2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2" fillId="13" borderId="2" xfId="0" applyFont="1" applyFill="1" applyBorder="1" applyAlignment="1">
      <alignment vertical="center"/>
    </xf>
    <xf numFmtId="49" fontId="2" fillId="13" borderId="2" xfId="0" applyNumberFormat="1" applyFont="1" applyFill="1" applyBorder="1" applyAlignment="1">
      <alignment horizontal="center" vertical="center" wrapText="1"/>
    </xf>
    <xf numFmtId="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9" fontId="21" fillId="0" borderId="2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2" xfId="0" applyNumberForma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4" fontId="32" fillId="14" borderId="5" xfId="24" applyNumberFormat="1" applyFont="1" applyFill="1" applyBorder="1" applyAlignment="1">
      <alignment horizontal="center" vertical="center" wrapText="1"/>
    </xf>
    <xf numFmtId="49" fontId="39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 wrapText="1"/>
    </xf>
    <xf numFmtId="0" fontId="2" fillId="12" borderId="10" xfId="0" applyFont="1" applyFill="1" applyBorder="1"/>
    <xf numFmtId="49" fontId="2" fillId="12" borderId="10" xfId="0" applyNumberFormat="1" applyFont="1" applyFill="1" applyBorder="1" applyAlignment="1">
      <alignment horizontal="center" wrapText="1"/>
    </xf>
    <xf numFmtId="0" fontId="33" fillId="10" borderId="11" xfId="24" applyFont="1" applyFill="1" applyBorder="1" applyAlignment="1">
      <alignment horizontal="center" vertical="center" wrapText="1"/>
    </xf>
    <xf numFmtId="0" fontId="33" fillId="11" borderId="11" xfId="24" applyFont="1" applyFill="1" applyBorder="1" applyAlignment="1">
      <alignment horizontal="center" vertical="center" wrapText="1"/>
    </xf>
    <xf numFmtId="3" fontId="33" fillId="10" borderId="11" xfId="24" applyNumberFormat="1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vertical="center"/>
    </xf>
    <xf numFmtId="49" fontId="2" fillId="13" borderId="5" xfId="0" applyNumberFormat="1" applyFont="1" applyFill="1" applyBorder="1" applyAlignment="1">
      <alignment horizontal="center" vertical="center" wrapText="1"/>
    </xf>
    <xf numFmtId="49" fontId="36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49" fontId="35" fillId="0" borderId="0" xfId="24" applyNumberFormat="1" applyFont="1" applyAlignment="1">
      <alignment horizontal="right" vertical="center" wrapText="1"/>
    </xf>
    <xf numFmtId="4" fontId="32" fillId="0" borderId="0" xfId="24" applyNumberFormat="1" applyFont="1" applyAlignment="1">
      <alignment horizontal="center" vertical="center" wrapText="1"/>
    </xf>
    <xf numFmtId="49" fontId="35" fillId="9" borderId="5" xfId="24" applyNumberFormat="1" applyFont="1" applyFill="1" applyBorder="1" applyAlignment="1">
      <alignment horizontal="right" vertical="center" wrapText="1"/>
    </xf>
    <xf numFmtId="0" fontId="29" fillId="0" borderId="0" xfId="24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left" wrapText="1"/>
    </xf>
    <xf numFmtId="49" fontId="35" fillId="9" borderId="7" xfId="24" applyNumberFormat="1" applyFont="1" applyFill="1" applyBorder="1" applyAlignment="1">
      <alignment horizontal="right" vertical="center" wrapText="1"/>
    </xf>
    <xf numFmtId="49" fontId="35" fillId="9" borderId="8" xfId="24" applyNumberFormat="1" applyFont="1" applyFill="1" applyBorder="1" applyAlignment="1">
      <alignment horizontal="right" vertical="center" wrapText="1"/>
    </xf>
    <xf numFmtId="49" fontId="35" fillId="9" borderId="9" xfId="24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18" fillId="0" borderId="12" xfId="26" applyFont="1" applyBorder="1" applyAlignment="1">
      <alignment horizontal="left" vertical="center"/>
    </xf>
  </cellXfs>
  <cellStyles count="56">
    <cellStyle name="20% — akcent 3 2" xfId="28" xr:uid="{55925593-AAF1-4195-BD2A-32B0B90EEB9E}"/>
    <cellStyle name="Accent" xfId="1" xr:uid="{558B98BB-4EC4-4C35-AC0F-6D2DE335F4EE}"/>
    <cellStyle name="Accent 1" xfId="2" xr:uid="{E2DF956F-C287-4791-9EC5-C16C56B8837E}"/>
    <cellStyle name="Accent 1 2" xfId="30" xr:uid="{A9A39A69-02A2-4017-8BC1-D556F12B6D2D}"/>
    <cellStyle name="Accent 2" xfId="3" xr:uid="{7C98277A-B662-47A6-886D-4D1F03F5F944}"/>
    <cellStyle name="Accent 2 2" xfId="31" xr:uid="{4CA1EF56-3B21-4211-89F0-82C8AAD883AB}"/>
    <cellStyle name="Accent 3" xfId="4" xr:uid="{467C3132-2A86-485A-A9C9-34A7E9B8C5E9}"/>
    <cellStyle name="Accent 3 2" xfId="32" xr:uid="{702FBA40-EF32-4DC9-808A-6DED3F681A8A}"/>
    <cellStyle name="Accent 4" xfId="29" xr:uid="{094B7029-410F-4A76-9EFB-6E8DBF7B4199}"/>
    <cellStyle name="Bad" xfId="5" xr:uid="{37C9BA87-ACC4-47D3-87B3-5ACA33D8E9B2}"/>
    <cellStyle name="Bad 2" xfId="33" xr:uid="{A73BDFDF-69A0-4F38-95BA-6D0E8D18829C}"/>
    <cellStyle name="Dane wejściowe 2" xfId="27" xr:uid="{7EE83D18-142C-4992-B1BA-F12A43734945}"/>
    <cellStyle name="Error" xfId="6" xr:uid="{0F47FFBC-415D-421B-A024-B838525147D0}"/>
    <cellStyle name="Error 2" xfId="34" xr:uid="{11F2D912-9E7C-4CDB-9231-F3E17EE31A41}"/>
    <cellStyle name="Excel_BuiltIn_Dobry 1" xfId="7" xr:uid="{D5973F88-2CB0-444D-9D45-6D87F6D7DDB8}"/>
    <cellStyle name="Footnote" xfId="8" xr:uid="{361F4A59-B07E-492C-A750-D0923F343F0F}"/>
    <cellStyle name="Footnote 2" xfId="35" xr:uid="{4A272E90-C5A2-4941-844E-073CB390E8F5}"/>
    <cellStyle name="Good" xfId="9" xr:uid="{083C62A3-346F-4AAB-A223-6DF1E622C850}"/>
    <cellStyle name="Good 2" xfId="36" xr:uid="{44FC691D-9B88-42A8-AA46-FF8D1B2B7CC5}"/>
    <cellStyle name="Heading" xfId="10" xr:uid="{29AA3730-87A7-469B-8A29-82B6ACD5CEE5}"/>
    <cellStyle name="Heading (user)" xfId="11" xr:uid="{59459A70-2B47-4B01-9D04-53376C28253F}"/>
    <cellStyle name="Heading (user) 2" xfId="38" xr:uid="{04380101-7C0C-4F05-B96F-0D289737405D}"/>
    <cellStyle name="Heading 1" xfId="12" xr:uid="{96B8D8AF-B0C2-4184-8ECC-42F80967A405}"/>
    <cellStyle name="Heading 1 2" xfId="39" xr:uid="{1E94262C-9504-433B-B709-082D2CC9C768}"/>
    <cellStyle name="Heading 2" xfId="13" xr:uid="{71B64A53-99D1-44F4-87A0-BF8127EF401F}"/>
    <cellStyle name="Heading 2 2" xfId="40" xr:uid="{93DDE592-DE58-4D59-AC92-278333954121}"/>
    <cellStyle name="Heading 3" xfId="37" xr:uid="{B9EA862D-1E67-4762-B481-34618A9B8B23}"/>
    <cellStyle name="Heading 4" xfId="54" xr:uid="{C9810B53-B54E-4DA1-BFD1-22B99841F41B}"/>
    <cellStyle name="Heading1" xfId="14" xr:uid="{AE0902B8-8B24-450D-AACE-60E684992363}"/>
    <cellStyle name="Heading1 2" xfId="41" xr:uid="{595372C3-3226-40A4-8DC8-16C9C1F67A2F}"/>
    <cellStyle name="Hyperlink" xfId="15" xr:uid="{614DDEA5-D82C-4551-B075-D0B53F850197}"/>
    <cellStyle name="Hyperlink 2" xfId="42" xr:uid="{020F91B8-6FA1-430D-BBD7-C2CC0BCAEB98}"/>
    <cellStyle name="Neutral" xfId="16" xr:uid="{87947BA1-30B8-4C1A-BC9B-C2473B0133B4}"/>
    <cellStyle name="Neutral 2" xfId="43" xr:uid="{0C4B4516-172E-4F30-80EB-ECA52BCC3A7D}"/>
    <cellStyle name="Normalny" xfId="0" builtinId="0" customBuiltin="1"/>
    <cellStyle name="Normalny 2" xfId="44" xr:uid="{C24427AF-CA95-46EF-83CA-965D7A3E06F0}"/>
    <cellStyle name="Normalny 3" xfId="24" xr:uid="{A6BDE240-4CE2-48C7-A0F6-077482CA061A}"/>
    <cellStyle name="Normalny 4" xfId="26" xr:uid="{B6F72391-86E1-4E10-9958-18C605C16DD2}"/>
    <cellStyle name="Normalny 5" xfId="25" xr:uid="{AD4ABFBF-728C-44E0-8EC1-A472C17C9482}"/>
    <cellStyle name="Note" xfId="17" xr:uid="{D156594E-6E7A-41E0-B784-D77418F6A518}"/>
    <cellStyle name="Note 2" xfId="45" xr:uid="{3D223D7E-A742-4B0D-A3B6-9304BB9FB85B}"/>
    <cellStyle name="Procentowy 2" xfId="46" xr:uid="{9CFB4087-AE7C-4110-B90A-9EB4EA2CCE64}"/>
    <cellStyle name="Result" xfId="18" xr:uid="{61846C7E-63FD-4E39-8E55-DBD86B316635}"/>
    <cellStyle name="Result (user)" xfId="19" xr:uid="{EA4AAD10-6A07-4001-8D4B-60D7272431C9}"/>
    <cellStyle name="Result (user) 2" xfId="48" xr:uid="{4891D03A-E2E6-4161-B4B6-23B156358880}"/>
    <cellStyle name="Result 2" xfId="47" xr:uid="{FE5E3106-F5E9-4514-B944-A28311F97F74}"/>
    <cellStyle name="Result 3" xfId="55" xr:uid="{FA7B483F-961D-4105-B4B6-F318C92A8FC8}"/>
    <cellStyle name="Result2" xfId="20" xr:uid="{CC660B5F-0D1C-41FF-BFA7-B3024C13DEE3}"/>
    <cellStyle name="Result2 2" xfId="49" xr:uid="{D3424B64-7117-4C89-8163-1ECE1EF5FF52}"/>
    <cellStyle name="Status" xfId="21" xr:uid="{EE225F4D-158E-4823-978A-306BE418F116}"/>
    <cellStyle name="Status 2" xfId="50" xr:uid="{A84ED9BC-A897-4FCE-A4A2-FCC481C5CDDF}"/>
    <cellStyle name="Styl 1" xfId="51" xr:uid="{56D4AD7D-8005-4F2B-AF94-612AFCC7BAAB}"/>
    <cellStyle name="Text" xfId="22" xr:uid="{5668A237-4BD2-4B90-8CB7-C5920764545E}"/>
    <cellStyle name="Text 2" xfId="52" xr:uid="{9DD56B55-C77A-42C4-A7AB-6002E26DFFB0}"/>
    <cellStyle name="Warning" xfId="23" xr:uid="{67875AC4-A431-4519-8DB3-E2070E771ED4}"/>
    <cellStyle name="Warning 2" xfId="53" xr:uid="{5A54F7FE-3ABB-45AE-8489-333F361F17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093BF-7283-48C7-B516-890A7CDA5A47}">
  <dimension ref="A1:N17"/>
  <sheetViews>
    <sheetView zoomScaleNormal="100" workbookViewId="0">
      <selection activeCell="A8" sqref="A8:N9"/>
    </sheetView>
  </sheetViews>
  <sheetFormatPr defaultRowHeight="13.2"/>
  <cols>
    <col min="1" max="1" width="4.77734375" customWidth="1"/>
    <col min="2" max="2" width="17.5546875" customWidth="1"/>
    <col min="3" max="3" width="13.109375" customWidth="1"/>
    <col min="4" max="4" width="10.88671875" customWidth="1"/>
    <col min="5" max="5" width="7.33203125" customWidth="1"/>
    <col min="6" max="6" width="11.88671875" customWidth="1"/>
    <col min="7" max="7" width="7.6640625" customWidth="1"/>
    <col min="8" max="8" width="10.21875" customWidth="1"/>
    <col min="9" max="9" width="11.109375" customWidth="1"/>
    <col min="10" max="10" width="11.88671875" customWidth="1"/>
    <col min="11" max="11" width="7.109375" customWidth="1"/>
    <col min="12" max="12" width="11.88671875" customWidth="1"/>
    <col min="13" max="13" width="11.21875" customWidth="1"/>
    <col min="14" max="1024" width="11.88671875" customWidth="1"/>
  </cols>
  <sheetData>
    <row r="1" spans="1:14">
      <c r="A1" s="72" t="s">
        <v>78</v>
      </c>
      <c r="B1" s="72"/>
      <c r="C1" s="72"/>
      <c r="L1" s="73" t="s">
        <v>76</v>
      </c>
      <c r="M1" s="73"/>
      <c r="N1" s="73"/>
    </row>
    <row r="2" spans="1:14" ht="13.8" customHeight="1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 ht="13.8" customHeight="1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3.8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3.8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13.2" customHeight="1">
      <c r="A8" s="75" t="s">
        <v>87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1" spans="1:14" ht="26.4">
      <c r="A11" s="27" t="s">
        <v>0</v>
      </c>
      <c r="B11" s="28" t="s">
        <v>1</v>
      </c>
      <c r="C11" s="28" t="s">
        <v>2</v>
      </c>
      <c r="D11" s="28" t="s">
        <v>3</v>
      </c>
      <c r="E11" s="28" t="s">
        <v>4</v>
      </c>
      <c r="F11" s="28" t="s">
        <v>5</v>
      </c>
      <c r="G11" s="28" t="s">
        <v>6</v>
      </c>
      <c r="H11" s="28" t="s">
        <v>7</v>
      </c>
      <c r="I11" s="28" t="s">
        <v>8</v>
      </c>
      <c r="J11" s="28" t="s">
        <v>9</v>
      </c>
      <c r="K11" s="28" t="s">
        <v>80</v>
      </c>
      <c r="L11" s="28" t="s">
        <v>81</v>
      </c>
      <c r="M11" s="28" t="s">
        <v>10</v>
      </c>
      <c r="N11" s="28" t="s">
        <v>11</v>
      </c>
    </row>
    <row r="12" spans="1:14">
      <c r="A12" s="19"/>
      <c r="B12" s="20"/>
      <c r="C12" s="20"/>
      <c r="D12" s="20"/>
      <c r="E12" s="20"/>
      <c r="F12" s="20"/>
      <c r="G12" s="17" t="s">
        <v>44</v>
      </c>
      <c r="H12" s="18"/>
      <c r="I12" s="16" t="s">
        <v>45</v>
      </c>
      <c r="J12" s="16" t="s">
        <v>83</v>
      </c>
      <c r="K12" s="17" t="s">
        <v>46</v>
      </c>
      <c r="L12" s="16" t="s">
        <v>47</v>
      </c>
      <c r="M12" s="16" t="s">
        <v>84</v>
      </c>
      <c r="N12" s="16" t="s">
        <v>82</v>
      </c>
    </row>
    <row r="13" spans="1:14" ht="28.35" customHeight="1">
      <c r="A13" s="21" t="s">
        <v>12</v>
      </c>
      <c r="B13" s="22" t="s">
        <v>13</v>
      </c>
      <c r="C13" s="22"/>
      <c r="D13" s="22"/>
      <c r="E13" s="22" t="s">
        <v>14</v>
      </c>
      <c r="F13" s="22" t="s">
        <v>15</v>
      </c>
      <c r="G13" s="23">
        <v>230</v>
      </c>
      <c r="H13" s="22" t="s">
        <v>16</v>
      </c>
      <c r="I13" s="24"/>
      <c r="J13" s="25">
        <f>G13*I13</f>
        <v>0</v>
      </c>
      <c r="K13" s="29">
        <v>0.08</v>
      </c>
      <c r="L13" s="25">
        <f>J13*K13</f>
        <v>0</v>
      </c>
      <c r="M13" s="25">
        <f>N13/G13</f>
        <v>0</v>
      </c>
      <c r="N13" s="25">
        <f>J13+L13</f>
        <v>0</v>
      </c>
    </row>
    <row r="14" spans="1:14" ht="22.35" customHeight="1">
      <c r="A14" s="70" t="s">
        <v>86</v>
      </c>
      <c r="B14" s="70"/>
      <c r="C14" s="70"/>
      <c r="D14" s="70"/>
      <c r="E14" s="70"/>
      <c r="F14" s="70"/>
      <c r="G14" s="70"/>
      <c r="H14" s="70"/>
      <c r="I14" s="70"/>
      <c r="J14" s="15">
        <f>SUM(J13:J13)</f>
        <v>0</v>
      </c>
      <c r="K14" s="55" t="s">
        <v>85</v>
      </c>
      <c r="L14" s="15">
        <f>SUM(L13:L13)</f>
        <v>0</v>
      </c>
      <c r="M14" s="55" t="s">
        <v>85</v>
      </c>
      <c r="N14" s="15">
        <f>SUM(N13:N13)</f>
        <v>0</v>
      </c>
    </row>
    <row r="17" spans="2:2">
      <c r="B17" s="14" t="s">
        <v>79</v>
      </c>
    </row>
  </sheetData>
  <mergeCells count="6">
    <mergeCell ref="A14:I14"/>
    <mergeCell ref="A5:N7"/>
    <mergeCell ref="A1:C1"/>
    <mergeCell ref="L1:N1"/>
    <mergeCell ref="A2:F4"/>
    <mergeCell ref="A8:N9"/>
  </mergeCells>
  <pageMargins left="0.45905511811023625" right="0.45905511811023625" top="1.0535433070866143" bottom="0.82716535433070859" header="0.65984251968503937" footer="0.78740157480314954"/>
  <pageSetup paperSize="9" scale="94" fitToWidth="0" fitToHeight="0" pageOrder="overThenDown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84EFB-312D-483E-B6EE-9F3AA7021FF8}">
  <dimension ref="A1:N16"/>
  <sheetViews>
    <sheetView zoomScaleNormal="100" workbookViewId="0">
      <selection activeCell="A8" sqref="A8:N8"/>
    </sheetView>
  </sheetViews>
  <sheetFormatPr defaultRowHeight="13.2"/>
  <cols>
    <col min="1" max="1" width="4.6640625" customWidth="1"/>
    <col min="2" max="2" width="11.88671875" customWidth="1"/>
    <col min="3" max="3" width="10.77734375" customWidth="1"/>
    <col min="4" max="4" width="11.77734375" customWidth="1"/>
    <col min="5" max="5" width="11.88671875" customWidth="1"/>
    <col min="6" max="6" width="10" customWidth="1"/>
    <col min="7" max="7" width="7.77734375" customWidth="1"/>
    <col min="8" max="10" width="11.88671875" customWidth="1"/>
    <col min="11" max="11" width="7.44140625" customWidth="1"/>
    <col min="12" max="1024" width="11.88671875" customWidth="1"/>
  </cols>
  <sheetData>
    <row r="1" spans="1:14" ht="17.399999999999999" customHeight="1">
      <c r="A1" s="72" t="s">
        <v>78</v>
      </c>
      <c r="B1" s="72"/>
      <c r="C1" s="72"/>
      <c r="L1" s="73" t="s">
        <v>106</v>
      </c>
      <c r="M1" s="73"/>
      <c r="N1" s="73"/>
    </row>
    <row r="2" spans="1:14" ht="15.6" customHeight="1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24.6" customHeight="1">
      <c r="A8" s="80" t="s">
        <v>107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 ht="16.8" customHeight="1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71.25" customHeight="1">
      <c r="A12" s="10" t="s">
        <v>12</v>
      </c>
      <c r="B12" s="49" t="s">
        <v>54</v>
      </c>
      <c r="C12" s="49"/>
      <c r="D12" s="50"/>
      <c r="E12" s="49" t="s">
        <v>55</v>
      </c>
      <c r="F12" s="49" t="s">
        <v>56</v>
      </c>
      <c r="G12" s="31">
        <v>60</v>
      </c>
      <c r="H12" s="49" t="s">
        <v>20</v>
      </c>
      <c r="I12" s="25"/>
      <c r="J12" s="9">
        <f>G12*I12</f>
        <v>0</v>
      </c>
      <c r="K12" s="51">
        <v>0.08</v>
      </c>
      <c r="L12" s="9">
        <f>J12*K12</f>
        <v>0</v>
      </c>
      <c r="M12" s="9">
        <f>N12/G12</f>
        <v>0</v>
      </c>
      <c r="N12" s="9">
        <f>J12+L12</f>
        <v>0</v>
      </c>
    </row>
    <row r="13" spans="1:14" ht="18.600000000000001" customHeight="1">
      <c r="A13" s="77" t="s">
        <v>86</v>
      </c>
      <c r="B13" s="78"/>
      <c r="C13" s="78"/>
      <c r="D13" s="78"/>
      <c r="E13" s="78"/>
      <c r="F13" s="78"/>
      <c r="G13" s="78"/>
      <c r="H13" s="78"/>
      <c r="I13" s="79"/>
      <c r="J13" s="15">
        <f>SUM(J12)</f>
        <v>0</v>
      </c>
      <c r="K13" s="55" t="s">
        <v>85</v>
      </c>
      <c r="L13" s="15">
        <f>SUM(L12)</f>
        <v>0</v>
      </c>
      <c r="M13" s="55" t="s">
        <v>85</v>
      </c>
      <c r="N13" s="15">
        <f>SUM(N12)</f>
        <v>0</v>
      </c>
    </row>
    <row r="14" spans="1:14" ht="15.6" customHeight="1"/>
    <row r="15" spans="1:14" ht="28.5" customHeight="1">
      <c r="B15" s="53" t="s">
        <v>32</v>
      </c>
    </row>
    <row r="16" spans="1:14">
      <c r="B16" t="s">
        <v>57</v>
      </c>
    </row>
  </sheetData>
  <mergeCells count="6">
    <mergeCell ref="A13:I13"/>
    <mergeCell ref="A1:C1"/>
    <mergeCell ref="L1:N1"/>
    <mergeCell ref="A2:F4"/>
    <mergeCell ref="A5:N7"/>
    <mergeCell ref="A8:N8"/>
  </mergeCells>
  <pageMargins left="0.45905511811023625" right="0.45905511811023625" top="1.0535433070866143" bottom="0.82716535433070859" header="0.65984251968503937" footer="0.78740157480314954"/>
  <pageSetup paperSize="9" scale="95" fitToWidth="0" fitToHeight="0" pageOrder="overThenDown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323D2-61D5-4E5D-8ECC-703A8BB531F4}">
  <dimension ref="A1:N14"/>
  <sheetViews>
    <sheetView zoomScaleNormal="100" workbookViewId="0">
      <selection activeCell="A8" sqref="A8:N8"/>
    </sheetView>
  </sheetViews>
  <sheetFormatPr defaultRowHeight="13.2"/>
  <cols>
    <col min="1" max="1" width="4.77734375" customWidth="1"/>
    <col min="2" max="2" width="13.5546875" customWidth="1"/>
    <col min="3" max="3" width="12.33203125" customWidth="1"/>
    <col min="4" max="4" width="10.77734375" customWidth="1"/>
    <col min="5" max="5" width="11" customWidth="1"/>
    <col min="6" max="6" width="7" customWidth="1"/>
    <col min="7" max="7" width="5.6640625" customWidth="1"/>
    <col min="8" max="8" width="10.44140625" customWidth="1"/>
    <col min="9" max="10" width="11.88671875" customWidth="1"/>
    <col min="11" max="11" width="7.109375" customWidth="1"/>
    <col min="12" max="1024" width="11.88671875" customWidth="1"/>
  </cols>
  <sheetData>
    <row r="1" spans="1:14" ht="17.399999999999999" customHeight="1">
      <c r="A1" s="72" t="s">
        <v>78</v>
      </c>
      <c r="B1" s="72"/>
      <c r="C1" s="72"/>
      <c r="L1" s="73" t="s">
        <v>108</v>
      </c>
      <c r="M1" s="73"/>
      <c r="N1" s="73"/>
    </row>
    <row r="2" spans="1:14" ht="13.8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5.6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48" customHeight="1">
      <c r="A8" s="81" t="s">
        <v>114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ht="1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 ht="18.600000000000001" customHeight="1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71.25" customHeight="1">
      <c r="A12" s="10" t="s">
        <v>12</v>
      </c>
      <c r="B12" s="50" t="s">
        <v>58</v>
      </c>
      <c r="C12" s="10"/>
      <c r="D12" s="10"/>
      <c r="E12" s="54" t="s">
        <v>59</v>
      </c>
      <c r="F12" s="30" t="s">
        <v>60</v>
      </c>
      <c r="G12" s="31">
        <v>300</v>
      </c>
      <c r="H12" s="10" t="s">
        <v>16</v>
      </c>
      <c r="I12" s="10"/>
      <c r="J12" s="8">
        <f>G12*I12</f>
        <v>0</v>
      </c>
      <c r="K12" s="51">
        <v>0.08</v>
      </c>
      <c r="L12" s="9">
        <f>J12*K12</f>
        <v>0</v>
      </c>
      <c r="M12" s="9">
        <f>N12/G12</f>
        <v>0</v>
      </c>
      <c r="N12" s="9">
        <f>J12+L12</f>
        <v>0</v>
      </c>
    </row>
    <row r="13" spans="1:14" ht="18.600000000000001" customHeight="1">
      <c r="A13" s="77" t="s">
        <v>86</v>
      </c>
      <c r="B13" s="78"/>
      <c r="C13" s="78"/>
      <c r="D13" s="78"/>
      <c r="E13" s="78"/>
      <c r="F13" s="78"/>
      <c r="G13" s="78"/>
      <c r="H13" s="78"/>
      <c r="I13" s="79"/>
      <c r="J13" s="15">
        <f>SUM(J12)</f>
        <v>0</v>
      </c>
      <c r="K13" s="55" t="s">
        <v>85</v>
      </c>
      <c r="L13" s="15">
        <f>SUM(L12)</f>
        <v>0</v>
      </c>
      <c r="M13" s="55" t="s">
        <v>85</v>
      </c>
      <c r="N13" s="15">
        <f>SUM(N12)</f>
        <v>0</v>
      </c>
    </row>
    <row r="14" spans="1:14" ht="15.6" customHeight="1"/>
  </sheetData>
  <mergeCells count="6">
    <mergeCell ref="A13:I13"/>
    <mergeCell ref="A8:N8"/>
    <mergeCell ref="A1:C1"/>
    <mergeCell ref="L1:N1"/>
    <mergeCell ref="A2:F4"/>
    <mergeCell ref="A5:N7"/>
  </mergeCells>
  <pageMargins left="0.45905511811023625" right="0.45905511811023625" top="1.0535433070866143" bottom="0.82716535433070859" header="0.65984251968503937" footer="0.78740157480314954"/>
  <pageSetup paperSize="9" scale="98" fitToWidth="0" fitToHeight="0" pageOrder="overThenDown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55CB4-D4B6-4A99-821F-649486C67EA3}">
  <dimension ref="A1:N16"/>
  <sheetViews>
    <sheetView zoomScaleNormal="100" workbookViewId="0">
      <selection activeCell="A8" sqref="A8:N8"/>
    </sheetView>
  </sheetViews>
  <sheetFormatPr defaultRowHeight="13.2"/>
  <cols>
    <col min="1" max="1" width="4.77734375" customWidth="1"/>
    <col min="2" max="3" width="12.33203125" customWidth="1"/>
    <col min="4" max="4" width="10.77734375" customWidth="1"/>
    <col min="5" max="5" width="11" customWidth="1"/>
    <col min="6" max="6" width="7" customWidth="1"/>
    <col min="7" max="7" width="5.6640625" customWidth="1"/>
    <col min="8" max="8" width="11.5546875" customWidth="1"/>
    <col min="9" max="10" width="11.88671875" customWidth="1"/>
    <col min="11" max="11" width="7.109375" customWidth="1"/>
    <col min="12" max="12" width="11.88671875" customWidth="1"/>
    <col min="13" max="13" width="12.44140625" customWidth="1"/>
    <col min="14" max="1024" width="11.88671875" customWidth="1"/>
  </cols>
  <sheetData>
    <row r="1" spans="1:14" ht="17.399999999999999" customHeight="1">
      <c r="A1" s="72" t="s">
        <v>78</v>
      </c>
      <c r="B1" s="72"/>
      <c r="C1" s="72"/>
      <c r="L1" s="73" t="s">
        <v>109</v>
      </c>
      <c r="M1" s="73"/>
      <c r="N1" s="73"/>
    </row>
    <row r="2" spans="1:14" ht="13.8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5.6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30.6" customHeight="1">
      <c r="A8" s="81" t="s">
        <v>115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ht="1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 ht="18.600000000000001" customHeight="1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39" customHeight="1">
      <c r="A12" s="33" t="s">
        <v>12</v>
      </c>
      <c r="B12" s="33" t="s">
        <v>61</v>
      </c>
      <c r="C12" s="33"/>
      <c r="D12" s="33"/>
      <c r="E12" s="48" t="s">
        <v>55</v>
      </c>
      <c r="F12" s="34" t="s">
        <v>62</v>
      </c>
      <c r="G12" s="35">
        <v>50</v>
      </c>
      <c r="H12" s="33" t="s">
        <v>16</v>
      </c>
      <c r="I12" s="33"/>
      <c r="J12" s="44">
        <f>G12*I12</f>
        <v>0</v>
      </c>
      <c r="K12" s="47">
        <v>0.08</v>
      </c>
      <c r="L12" s="45">
        <f>J12*K12</f>
        <v>0</v>
      </c>
      <c r="M12" s="45">
        <f>N12/G12</f>
        <v>0</v>
      </c>
      <c r="N12" s="45">
        <f>J12+L12</f>
        <v>0</v>
      </c>
    </row>
    <row r="13" spans="1:14" ht="39" customHeight="1">
      <c r="A13" s="33" t="s">
        <v>29</v>
      </c>
      <c r="B13" s="33" t="s">
        <v>61</v>
      </c>
      <c r="C13" s="33"/>
      <c r="D13" s="33"/>
      <c r="E13" s="48" t="s">
        <v>55</v>
      </c>
      <c r="F13" s="34" t="s">
        <v>63</v>
      </c>
      <c r="G13" s="35">
        <v>8</v>
      </c>
      <c r="H13" s="33" t="s">
        <v>16</v>
      </c>
      <c r="I13" s="33"/>
      <c r="J13" s="44">
        <f>G13*I13</f>
        <v>0</v>
      </c>
      <c r="K13" s="47">
        <v>0.08</v>
      </c>
      <c r="L13" s="45">
        <f>J13*K13</f>
        <v>0</v>
      </c>
      <c r="M13" s="45">
        <f>N13/G13</f>
        <v>0</v>
      </c>
      <c r="N13" s="45">
        <f>J13+L13</f>
        <v>0</v>
      </c>
    </row>
    <row r="14" spans="1:14" ht="37.799999999999997" customHeight="1">
      <c r="A14" s="33" t="s">
        <v>42</v>
      </c>
      <c r="B14" s="33" t="s">
        <v>61</v>
      </c>
      <c r="C14" s="33"/>
      <c r="D14" s="33"/>
      <c r="E14" s="48" t="s">
        <v>55</v>
      </c>
      <c r="F14" s="34" t="s">
        <v>64</v>
      </c>
      <c r="G14" s="35">
        <v>2</v>
      </c>
      <c r="H14" s="33" t="s">
        <v>16</v>
      </c>
      <c r="I14" s="33"/>
      <c r="J14" s="44">
        <f>G14*I14</f>
        <v>0</v>
      </c>
      <c r="K14" s="47">
        <v>0.08</v>
      </c>
      <c r="L14" s="45">
        <f>J14*K14</f>
        <v>0</v>
      </c>
      <c r="M14" s="45">
        <f>N14/G14</f>
        <v>0</v>
      </c>
      <c r="N14" s="45">
        <f>J14+L14</f>
        <v>0</v>
      </c>
    </row>
    <row r="15" spans="1:14" ht="18.600000000000001" customHeight="1">
      <c r="A15" s="77" t="s">
        <v>86</v>
      </c>
      <c r="B15" s="78"/>
      <c r="C15" s="78"/>
      <c r="D15" s="78"/>
      <c r="E15" s="78"/>
      <c r="F15" s="78"/>
      <c r="G15" s="78"/>
      <c r="H15" s="78"/>
      <c r="I15" s="79"/>
      <c r="J15" s="15">
        <f>SUM(J12:J14)</f>
        <v>0</v>
      </c>
      <c r="K15" s="55" t="s">
        <v>85</v>
      </c>
      <c r="L15" s="15">
        <f>SUM(L12:L14)</f>
        <v>0</v>
      </c>
      <c r="M15" s="55" t="s">
        <v>85</v>
      </c>
      <c r="N15" s="15">
        <f>SUM(N12:N14)</f>
        <v>0</v>
      </c>
    </row>
    <row r="16" spans="1:14" ht="15.6" customHeight="1"/>
  </sheetData>
  <mergeCells count="6">
    <mergeCell ref="A15:I15"/>
    <mergeCell ref="A1:C1"/>
    <mergeCell ref="L1:N1"/>
    <mergeCell ref="A2:F4"/>
    <mergeCell ref="A5:N7"/>
    <mergeCell ref="A8:N8"/>
  </mergeCells>
  <pageMargins left="0.45905511811023625" right="0.45905511811023625" top="1.0535433070866143" bottom="0.82716535433070859" header="0.65984251968503937" footer="0.78740157480314954"/>
  <pageSetup paperSize="9" scale="98" fitToWidth="0" fitToHeight="0" pageOrder="overThenDown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3D2A5-904F-43CF-A862-108347B21011}">
  <dimension ref="A1:N13"/>
  <sheetViews>
    <sheetView zoomScaleNormal="100" workbookViewId="0">
      <selection activeCell="P14" sqref="P14"/>
    </sheetView>
  </sheetViews>
  <sheetFormatPr defaultRowHeight="13.2"/>
  <cols>
    <col min="1" max="1" width="3.109375" customWidth="1"/>
    <col min="2" max="2" width="14.5546875" customWidth="1"/>
    <col min="3" max="3" width="11.33203125" customWidth="1"/>
    <col min="4" max="4" width="9.77734375" customWidth="1"/>
    <col min="5" max="5" width="8.5546875" customWidth="1"/>
    <col min="6" max="6" width="10.109375" customWidth="1"/>
    <col min="7" max="7" width="6.44140625" customWidth="1"/>
    <col min="8" max="8" width="10.88671875" customWidth="1"/>
    <col min="9" max="9" width="11.6640625" customWidth="1"/>
    <col min="10" max="10" width="13" customWidth="1"/>
    <col min="11" max="11" width="7.44140625" customWidth="1"/>
    <col min="12" max="16" width="11.88671875" customWidth="1"/>
  </cols>
  <sheetData>
    <row r="1" spans="1:14" ht="17.399999999999999" customHeight="1">
      <c r="A1" s="72" t="s">
        <v>78</v>
      </c>
      <c r="B1" s="72"/>
      <c r="C1" s="72"/>
      <c r="L1" s="73" t="s">
        <v>110</v>
      </c>
      <c r="M1" s="73"/>
      <c r="N1" s="73"/>
    </row>
    <row r="2" spans="1:14" ht="13.8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5.6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>
      <c r="A8" s="81" t="s">
        <v>117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4" ht="56.25" customHeight="1">
      <c r="A10" s="64" t="s">
        <v>0</v>
      </c>
      <c r="B10" s="65" t="s">
        <v>1</v>
      </c>
      <c r="C10" s="65" t="s">
        <v>2</v>
      </c>
      <c r="D10" s="65" t="s">
        <v>3</v>
      </c>
      <c r="E10" s="65" t="s">
        <v>4</v>
      </c>
      <c r="F10" s="65" t="s">
        <v>5</v>
      </c>
      <c r="G10" s="65" t="s">
        <v>6</v>
      </c>
      <c r="H10" s="65" t="s">
        <v>7</v>
      </c>
      <c r="I10" s="65" t="s">
        <v>8</v>
      </c>
      <c r="J10" s="65" t="s">
        <v>9</v>
      </c>
      <c r="K10" s="65" t="s">
        <v>80</v>
      </c>
      <c r="L10" s="65" t="s">
        <v>81</v>
      </c>
      <c r="M10" s="65" t="s">
        <v>10</v>
      </c>
      <c r="N10" s="65" t="s">
        <v>11</v>
      </c>
    </row>
    <row r="11" spans="1:14">
      <c r="A11" s="59"/>
      <c r="B11" s="60"/>
      <c r="C11" s="60"/>
      <c r="D11" s="60"/>
      <c r="E11" s="60"/>
      <c r="F11" s="60"/>
      <c r="G11" s="61" t="s">
        <v>44</v>
      </c>
      <c r="H11" s="62"/>
      <c r="I11" s="63" t="s">
        <v>45</v>
      </c>
      <c r="J11" s="63" t="s">
        <v>83</v>
      </c>
      <c r="K11" s="61" t="s">
        <v>46</v>
      </c>
      <c r="L11" s="63" t="s">
        <v>47</v>
      </c>
      <c r="M11" s="63" t="s">
        <v>84</v>
      </c>
      <c r="N11" s="63" t="s">
        <v>82</v>
      </c>
    </row>
    <row r="12" spans="1:14" ht="33.75" customHeight="1">
      <c r="A12" s="10" t="s">
        <v>12</v>
      </c>
      <c r="B12" s="57" t="s">
        <v>65</v>
      </c>
      <c r="C12" s="10"/>
      <c r="D12" s="10"/>
      <c r="E12" s="42" t="s">
        <v>14</v>
      </c>
      <c r="F12" s="42" t="s">
        <v>66</v>
      </c>
      <c r="G12" s="31">
        <v>620</v>
      </c>
      <c r="H12" s="10" t="s">
        <v>23</v>
      </c>
      <c r="I12" s="10"/>
      <c r="J12" s="8">
        <f>G12*I12</f>
        <v>0</v>
      </c>
      <c r="K12" s="51">
        <v>0.08</v>
      </c>
      <c r="L12" s="9">
        <f>J12*K12</f>
        <v>0</v>
      </c>
      <c r="M12" s="9">
        <f>N12/G12</f>
        <v>0</v>
      </c>
      <c r="N12" s="9">
        <f>J12+L12</f>
        <v>0</v>
      </c>
    </row>
    <row r="13" spans="1:14">
      <c r="A13" s="77" t="s">
        <v>86</v>
      </c>
      <c r="B13" s="78"/>
      <c r="C13" s="78"/>
      <c r="D13" s="78"/>
      <c r="E13" s="78"/>
      <c r="F13" s="78"/>
      <c r="G13" s="78"/>
      <c r="H13" s="78"/>
      <c r="I13" s="79"/>
      <c r="J13" s="15">
        <f>SUM(J12)</f>
        <v>0</v>
      </c>
      <c r="K13" s="55" t="s">
        <v>85</v>
      </c>
      <c r="L13" s="15">
        <f>SUM(L12)</f>
        <v>0</v>
      </c>
      <c r="M13" s="55" t="s">
        <v>85</v>
      </c>
      <c r="N13" s="15">
        <f>SUM(N12)</f>
        <v>0</v>
      </c>
    </row>
  </sheetData>
  <mergeCells count="6">
    <mergeCell ref="A13:I13"/>
    <mergeCell ref="A8:N8"/>
    <mergeCell ref="A1:C1"/>
    <mergeCell ref="L1:N1"/>
    <mergeCell ref="A2:F4"/>
    <mergeCell ref="A5:N7"/>
  </mergeCells>
  <pageMargins left="0.45905511811023625" right="0.45905511811023625" top="1.0535433070866143" bottom="0.82716535433070859" header="0.65984251968503937" footer="0.78740157480314954"/>
  <pageSetup paperSize="9" scale="98" fitToWidth="0" fitToHeight="0" pageOrder="overThenDown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FEE72-EA1B-425D-93F5-512342DB0230}">
  <dimension ref="A1:N15"/>
  <sheetViews>
    <sheetView zoomScaleNormal="100" workbookViewId="0">
      <selection activeCell="L12" sqref="L12"/>
    </sheetView>
  </sheetViews>
  <sheetFormatPr defaultRowHeight="13.2"/>
  <cols>
    <col min="1" max="1" width="3.33203125" customWidth="1"/>
    <col min="2" max="2" width="13.33203125" customWidth="1"/>
    <col min="3" max="3" width="10.33203125" customWidth="1"/>
    <col min="4" max="4" width="12" customWidth="1"/>
    <col min="5" max="5" width="8.33203125" customWidth="1"/>
    <col min="6" max="6" width="11.88671875" customWidth="1"/>
    <col min="7" max="7" width="8.6640625" customWidth="1"/>
    <col min="8" max="9" width="11.88671875" customWidth="1"/>
    <col min="10" max="10" width="13.21875" customWidth="1"/>
    <col min="11" max="1024" width="11.88671875" customWidth="1"/>
  </cols>
  <sheetData>
    <row r="1" spans="1:14" ht="17.399999999999999" customHeight="1">
      <c r="A1" s="72" t="s">
        <v>78</v>
      </c>
      <c r="B1" s="72"/>
      <c r="C1" s="72"/>
      <c r="L1" s="73" t="s">
        <v>111</v>
      </c>
      <c r="M1" s="73"/>
      <c r="N1" s="73"/>
    </row>
    <row r="2" spans="1:14" ht="15.6" customHeight="1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>
      <c r="A8" s="82" t="s">
        <v>120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1:14" ht="15.6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pans="1:14" ht="26.4">
      <c r="A10" s="64" t="s">
        <v>0</v>
      </c>
      <c r="B10" s="65" t="s">
        <v>1</v>
      </c>
      <c r="C10" s="65" t="s">
        <v>2</v>
      </c>
      <c r="D10" s="65" t="s">
        <v>3</v>
      </c>
      <c r="E10" s="65" t="s">
        <v>4</v>
      </c>
      <c r="F10" s="65" t="s">
        <v>5</v>
      </c>
      <c r="G10" s="65" t="s">
        <v>6</v>
      </c>
      <c r="H10" s="65" t="s">
        <v>7</v>
      </c>
      <c r="I10" s="65" t="s">
        <v>8</v>
      </c>
      <c r="J10" s="65" t="s">
        <v>9</v>
      </c>
      <c r="K10" s="65" t="s">
        <v>80</v>
      </c>
      <c r="L10" s="65" t="s">
        <v>81</v>
      </c>
      <c r="M10" s="65" t="s">
        <v>10</v>
      </c>
      <c r="N10" s="65" t="s">
        <v>11</v>
      </c>
    </row>
    <row r="11" spans="1:14" ht="18.600000000000001" customHeight="1">
      <c r="A11" s="59"/>
      <c r="B11" s="60"/>
      <c r="C11" s="60"/>
      <c r="D11" s="60"/>
      <c r="E11" s="60"/>
      <c r="F11" s="60"/>
      <c r="G11" s="61" t="s">
        <v>44</v>
      </c>
      <c r="H11" s="62"/>
      <c r="I11" s="63" t="s">
        <v>45</v>
      </c>
      <c r="J11" s="63" t="s">
        <v>83</v>
      </c>
      <c r="K11" s="61" t="s">
        <v>46</v>
      </c>
      <c r="L11" s="63" t="s">
        <v>47</v>
      </c>
      <c r="M11" s="63" t="s">
        <v>84</v>
      </c>
      <c r="N11" s="63" t="s">
        <v>82</v>
      </c>
    </row>
    <row r="12" spans="1:14" ht="71.25" customHeight="1">
      <c r="A12" s="10" t="s">
        <v>12</v>
      </c>
      <c r="B12" s="49" t="s">
        <v>67</v>
      </c>
      <c r="C12" s="49"/>
      <c r="D12" s="50"/>
      <c r="E12" s="49" t="s">
        <v>14</v>
      </c>
      <c r="F12" s="49" t="s">
        <v>68</v>
      </c>
      <c r="G12" s="31">
        <v>250</v>
      </c>
      <c r="H12" s="49" t="s">
        <v>20</v>
      </c>
      <c r="I12" s="10"/>
      <c r="J12" s="8">
        <f>I12*G12</f>
        <v>0</v>
      </c>
      <c r="K12" s="51">
        <v>0.08</v>
      </c>
      <c r="L12" s="9">
        <f>J12*K12</f>
        <v>0</v>
      </c>
      <c r="M12" s="9">
        <f>N12/G12</f>
        <v>0</v>
      </c>
      <c r="N12" s="9">
        <f>J12+L12</f>
        <v>0</v>
      </c>
    </row>
    <row r="13" spans="1:14" ht="18.600000000000001" customHeight="1">
      <c r="A13" s="77" t="s">
        <v>86</v>
      </c>
      <c r="B13" s="78"/>
      <c r="C13" s="78"/>
      <c r="D13" s="78"/>
      <c r="E13" s="78"/>
      <c r="F13" s="78"/>
      <c r="G13" s="78"/>
      <c r="H13" s="78"/>
      <c r="I13" s="79"/>
      <c r="J13" s="15">
        <f>SUM(J12)</f>
        <v>0</v>
      </c>
      <c r="K13" s="55" t="s">
        <v>85</v>
      </c>
      <c r="L13" s="15">
        <f>SUM(L12)</f>
        <v>0</v>
      </c>
      <c r="M13" s="55" t="s">
        <v>85</v>
      </c>
      <c r="N13" s="15">
        <f>SUM(N12)</f>
        <v>0</v>
      </c>
    </row>
    <row r="14" spans="1:14" ht="15.6" customHeight="1"/>
    <row r="15" spans="1:14" ht="16.5" customHeight="1"/>
  </sheetData>
  <mergeCells count="6">
    <mergeCell ref="A13:I13"/>
    <mergeCell ref="A8:N8"/>
    <mergeCell ref="A1:C1"/>
    <mergeCell ref="L1:N1"/>
    <mergeCell ref="A2:F4"/>
    <mergeCell ref="A5:N7"/>
  </mergeCells>
  <pageMargins left="0.45905511811023625" right="0.45905511811023625" top="1.0535433070866143" bottom="0.82716535433070859" header="0.65984251968503937" footer="0.78740157480314954"/>
  <pageSetup paperSize="9" scale="92" fitToWidth="0" fitToHeight="0" pageOrder="overThenDown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22DDA-D010-4F68-BD96-456581718186}">
  <dimension ref="A1:N16"/>
  <sheetViews>
    <sheetView tabSelected="1" zoomScaleNormal="100" workbookViewId="0">
      <selection activeCell="O10" sqref="O10"/>
    </sheetView>
  </sheetViews>
  <sheetFormatPr defaultRowHeight="13.2"/>
  <cols>
    <col min="1" max="1" width="4.77734375" customWidth="1"/>
    <col min="2" max="2" width="14" customWidth="1"/>
    <col min="3" max="3" width="12.33203125" customWidth="1"/>
    <col min="4" max="4" width="11.88671875" customWidth="1"/>
    <col min="5" max="5" width="11" customWidth="1"/>
    <col min="6" max="6" width="7" customWidth="1"/>
    <col min="7" max="7" width="5.6640625" customWidth="1"/>
    <col min="8" max="8" width="10" customWidth="1"/>
    <col min="9" max="10" width="11.88671875" customWidth="1"/>
    <col min="11" max="11" width="7.109375" customWidth="1"/>
    <col min="12" max="1024" width="11.88671875" customWidth="1"/>
  </cols>
  <sheetData>
    <row r="1" spans="1:14" ht="17.399999999999999" customHeight="1">
      <c r="A1" s="72" t="s">
        <v>78</v>
      </c>
      <c r="B1" s="72"/>
      <c r="C1" s="72"/>
      <c r="L1" s="73" t="s">
        <v>112</v>
      </c>
      <c r="M1" s="73"/>
      <c r="N1" s="73"/>
    </row>
    <row r="2" spans="1:14" ht="15.6" customHeight="1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32.25" customHeight="1">
      <c r="A8" s="81" t="s">
        <v>121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ht="11.4" customHeight="1">
      <c r="A9" s="66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</row>
    <row r="10" spans="1:14" ht="26.4">
      <c r="A10" s="64" t="s">
        <v>0</v>
      </c>
      <c r="B10" s="65" t="s">
        <v>1</v>
      </c>
      <c r="C10" s="65" t="s">
        <v>2</v>
      </c>
      <c r="D10" s="65" t="s">
        <v>3</v>
      </c>
      <c r="E10" s="65" t="s">
        <v>4</v>
      </c>
      <c r="F10" s="65" t="s">
        <v>5</v>
      </c>
      <c r="G10" s="65" t="s">
        <v>6</v>
      </c>
      <c r="H10" s="65" t="s">
        <v>7</v>
      </c>
      <c r="I10" s="65" t="s">
        <v>8</v>
      </c>
      <c r="J10" s="65" t="s">
        <v>9</v>
      </c>
      <c r="K10" s="65" t="s">
        <v>80</v>
      </c>
      <c r="L10" s="65" t="s">
        <v>81</v>
      </c>
      <c r="M10" s="65" t="s">
        <v>10</v>
      </c>
      <c r="N10" s="65" t="s">
        <v>11</v>
      </c>
    </row>
    <row r="11" spans="1:14" ht="18.600000000000001" customHeight="1">
      <c r="A11" s="59"/>
      <c r="B11" s="60"/>
      <c r="C11" s="60"/>
      <c r="D11" s="60"/>
      <c r="E11" s="60"/>
      <c r="F11" s="60"/>
      <c r="G11" s="61" t="s">
        <v>44</v>
      </c>
      <c r="H11" s="62"/>
      <c r="I11" s="63" t="s">
        <v>45</v>
      </c>
      <c r="J11" s="63" t="s">
        <v>83</v>
      </c>
      <c r="K11" s="61" t="s">
        <v>46</v>
      </c>
      <c r="L11" s="63" t="s">
        <v>47</v>
      </c>
      <c r="M11" s="63" t="s">
        <v>84</v>
      </c>
      <c r="N11" s="63" t="s">
        <v>82</v>
      </c>
    </row>
    <row r="12" spans="1:14" ht="71.25" customHeight="1">
      <c r="A12" s="10" t="s">
        <v>12</v>
      </c>
      <c r="B12" s="57" t="s">
        <v>69</v>
      </c>
      <c r="C12" s="10"/>
      <c r="D12" s="10"/>
      <c r="E12" s="42" t="s">
        <v>55</v>
      </c>
      <c r="F12" s="42" t="s">
        <v>70</v>
      </c>
      <c r="G12" s="31">
        <v>15</v>
      </c>
      <c r="H12" s="10" t="s">
        <v>16</v>
      </c>
      <c r="I12" s="10"/>
      <c r="J12" s="8">
        <f>G12*I12</f>
        <v>0</v>
      </c>
      <c r="K12" s="51">
        <v>0.08</v>
      </c>
      <c r="L12" s="9">
        <f>J12*K12</f>
        <v>0</v>
      </c>
      <c r="M12" s="9">
        <f>N12/G12</f>
        <v>0</v>
      </c>
      <c r="N12" s="9">
        <f>J12+L12</f>
        <v>0</v>
      </c>
    </row>
    <row r="13" spans="1:14" ht="18.600000000000001" customHeight="1">
      <c r="A13" s="77" t="s">
        <v>86</v>
      </c>
      <c r="B13" s="78"/>
      <c r="C13" s="78"/>
      <c r="D13" s="78"/>
      <c r="E13" s="78"/>
      <c r="F13" s="78"/>
      <c r="G13" s="78"/>
      <c r="H13" s="78"/>
      <c r="I13" s="79"/>
      <c r="J13" s="15">
        <f>SUM(J12)</f>
        <v>0</v>
      </c>
      <c r="K13" s="55" t="s">
        <v>85</v>
      </c>
      <c r="L13" s="15">
        <f>SUM(L12)</f>
        <v>0</v>
      </c>
      <c r="M13" s="55" t="s">
        <v>85</v>
      </c>
      <c r="N13" s="15">
        <f>SUM(N12)</f>
        <v>0</v>
      </c>
    </row>
    <row r="14" spans="1:14" ht="15.6" customHeight="1"/>
    <row r="15" spans="1:14" ht="28.5" customHeight="1">
      <c r="B15" s="52" t="s">
        <v>32</v>
      </c>
    </row>
    <row r="16" spans="1:14">
      <c r="B16" t="s">
        <v>52</v>
      </c>
      <c r="C16" t="s">
        <v>71</v>
      </c>
    </row>
  </sheetData>
  <mergeCells count="6">
    <mergeCell ref="A13:I13"/>
    <mergeCell ref="A8:N8"/>
    <mergeCell ref="A1:C1"/>
    <mergeCell ref="L1:N1"/>
    <mergeCell ref="A2:F4"/>
    <mergeCell ref="A5:N7"/>
  </mergeCells>
  <pageMargins left="0.45905511811023625" right="0.45905511811023625" top="1.0535433070866143" bottom="0.82716535433070859" header="0.65984251968503937" footer="0.78740157480314954"/>
  <pageSetup paperSize="9" scale="97" fitToWidth="0" fitToHeight="0" pageOrder="overThenDown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43946-0B11-4BD5-A51B-4E1778A14015}">
  <dimension ref="A1:N22"/>
  <sheetViews>
    <sheetView topLeftCell="A9" zoomScaleNormal="100" workbookViewId="0">
      <selection activeCell="O11" sqref="O11"/>
    </sheetView>
  </sheetViews>
  <sheetFormatPr defaultRowHeight="13.2"/>
  <cols>
    <col min="1" max="1" width="4.77734375" customWidth="1"/>
    <col min="2" max="2" width="17.5546875" customWidth="1"/>
    <col min="3" max="3" width="12.33203125" customWidth="1"/>
    <col min="4" max="4" width="10.21875" customWidth="1"/>
    <col min="5" max="5" width="12.33203125" customWidth="1"/>
    <col min="6" max="6" width="7" customWidth="1"/>
    <col min="7" max="7" width="5.6640625" customWidth="1"/>
    <col min="8" max="8" width="10" customWidth="1"/>
    <col min="9" max="10" width="11.88671875" customWidth="1"/>
    <col min="11" max="11" width="7.109375" customWidth="1"/>
    <col min="12" max="1024" width="11.88671875" customWidth="1"/>
  </cols>
  <sheetData>
    <row r="1" spans="1:14" ht="17.399999999999999" customHeight="1">
      <c r="A1" s="72" t="s">
        <v>78</v>
      </c>
      <c r="B1" s="72"/>
      <c r="C1" s="72"/>
      <c r="L1" s="73" t="s">
        <v>113</v>
      </c>
      <c r="M1" s="73"/>
      <c r="N1" s="73"/>
    </row>
    <row r="2" spans="1:14" ht="17.399999999999999" customHeight="1">
      <c r="A2" s="74" t="s">
        <v>77</v>
      </c>
      <c r="B2" s="74"/>
      <c r="C2" s="74"/>
      <c r="D2" s="74"/>
      <c r="E2" s="74"/>
      <c r="F2" s="74"/>
      <c r="L2" s="2"/>
    </row>
    <row r="3" spans="1:14" ht="17.399999999999999" customHeight="1">
      <c r="A3" s="74"/>
      <c r="B3" s="74"/>
      <c r="C3" s="74"/>
      <c r="D3" s="74"/>
      <c r="E3" s="74"/>
      <c r="F3" s="74"/>
      <c r="L3" s="2"/>
    </row>
    <row r="4" spans="1:14" ht="17.399999999999999" customHeight="1">
      <c r="A4" s="74"/>
      <c r="B4" s="74"/>
      <c r="C4" s="74"/>
      <c r="D4" s="74"/>
      <c r="E4" s="74"/>
      <c r="F4" s="74"/>
      <c r="L4" s="2"/>
      <c r="N4" s="13"/>
    </row>
    <row r="5" spans="1:14" ht="17.399999999999999" customHeight="1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7.399999999999999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5.6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32.25" customHeight="1">
      <c r="A8" s="81" t="s">
        <v>116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ht="32.25" customHeight="1">
      <c r="A9" s="83" t="s">
        <v>118</v>
      </c>
      <c r="B9" s="83"/>
      <c r="C9" s="83"/>
      <c r="D9" s="83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4" ht="26.4">
      <c r="A10" s="64" t="s">
        <v>0</v>
      </c>
      <c r="B10" s="65" t="s">
        <v>1</v>
      </c>
      <c r="C10" s="65" t="s">
        <v>2</v>
      </c>
      <c r="D10" s="65" t="s">
        <v>3</v>
      </c>
      <c r="E10" s="65" t="s">
        <v>4</v>
      </c>
      <c r="F10" s="65" t="s">
        <v>5</v>
      </c>
      <c r="G10" s="65" t="s">
        <v>6</v>
      </c>
      <c r="H10" s="65" t="s">
        <v>7</v>
      </c>
      <c r="I10" s="65" t="s">
        <v>8</v>
      </c>
      <c r="J10" s="65" t="s">
        <v>9</v>
      </c>
      <c r="K10" s="65" t="s">
        <v>80</v>
      </c>
      <c r="L10" s="65" t="s">
        <v>81</v>
      </c>
      <c r="M10" s="65" t="s">
        <v>10</v>
      </c>
      <c r="N10" s="65" t="s">
        <v>11</v>
      </c>
    </row>
    <row r="11" spans="1:14" ht="18.600000000000001" customHeight="1">
      <c r="A11" s="59"/>
      <c r="B11" s="60"/>
      <c r="C11" s="60"/>
      <c r="D11" s="60"/>
      <c r="E11" s="60"/>
      <c r="F11" s="60"/>
      <c r="G11" s="61" t="s">
        <v>44</v>
      </c>
      <c r="H11" s="62"/>
      <c r="I11" s="63" t="s">
        <v>45</v>
      </c>
      <c r="J11" s="63" t="s">
        <v>83</v>
      </c>
      <c r="K11" s="61" t="s">
        <v>46</v>
      </c>
      <c r="L11" s="63" t="s">
        <v>47</v>
      </c>
      <c r="M11" s="63" t="s">
        <v>84</v>
      </c>
      <c r="N11" s="63" t="s">
        <v>82</v>
      </c>
    </row>
    <row r="12" spans="1:14" ht="84.3" customHeight="1">
      <c r="A12" s="10" t="s">
        <v>12</v>
      </c>
      <c r="B12" s="50" t="s">
        <v>72</v>
      </c>
      <c r="C12" s="10"/>
      <c r="D12" s="10"/>
      <c r="E12" s="30" t="s">
        <v>73</v>
      </c>
      <c r="F12" s="30" t="s">
        <v>74</v>
      </c>
      <c r="G12" s="31">
        <v>60</v>
      </c>
      <c r="H12" s="10" t="s">
        <v>16</v>
      </c>
      <c r="I12" s="10"/>
      <c r="J12" s="8">
        <f>G12*I12</f>
        <v>0</v>
      </c>
      <c r="K12" s="51">
        <v>0.08</v>
      </c>
      <c r="L12" s="9">
        <f>J12*K12</f>
        <v>0</v>
      </c>
      <c r="M12" s="9">
        <f>N12/G12</f>
        <v>0</v>
      </c>
      <c r="N12" s="9">
        <f>J12+L12</f>
        <v>0</v>
      </c>
    </row>
    <row r="13" spans="1:14" ht="18.600000000000001" customHeight="1">
      <c r="A13" s="77" t="s">
        <v>86</v>
      </c>
      <c r="B13" s="78"/>
      <c r="C13" s="78"/>
      <c r="D13" s="78"/>
      <c r="E13" s="78"/>
      <c r="F13" s="78"/>
      <c r="G13" s="78"/>
      <c r="H13" s="78"/>
      <c r="I13" s="79"/>
      <c r="J13" s="15">
        <f>SUM(J12)</f>
        <v>0</v>
      </c>
      <c r="K13" s="55" t="s">
        <v>85</v>
      </c>
      <c r="L13" s="15">
        <f>SUM(L12)</f>
        <v>0</v>
      </c>
      <c r="M13" s="55" t="s">
        <v>85</v>
      </c>
      <c r="N13" s="15">
        <f>SUM(N12)</f>
        <v>0</v>
      </c>
    </row>
    <row r="14" spans="1:14" ht="18.600000000000001" customHeight="1">
      <c r="A14" s="68"/>
      <c r="B14" s="68"/>
      <c r="C14" s="68"/>
      <c r="D14" s="68"/>
      <c r="E14" s="68"/>
      <c r="F14" s="68"/>
      <c r="G14" s="68"/>
      <c r="H14" s="68"/>
      <c r="I14" s="68"/>
      <c r="J14" s="69"/>
      <c r="K14" s="69"/>
      <c r="L14" s="69"/>
      <c r="M14" s="69"/>
      <c r="N14" s="69"/>
    </row>
    <row r="15" spans="1:14" ht="28.5" customHeight="1">
      <c r="A15" s="83" t="s">
        <v>119</v>
      </c>
      <c r="B15" s="83"/>
      <c r="C15" s="83"/>
    </row>
    <row r="16" spans="1:14" ht="26.4">
      <c r="A16" s="64" t="s">
        <v>0</v>
      </c>
      <c r="B16" s="65" t="s">
        <v>1</v>
      </c>
      <c r="C16" s="65" t="s">
        <v>2</v>
      </c>
      <c r="D16" s="65" t="s">
        <v>3</v>
      </c>
      <c r="E16" s="65" t="s">
        <v>4</v>
      </c>
      <c r="F16" s="65" t="s">
        <v>5</v>
      </c>
      <c r="G16" s="65" t="s">
        <v>6</v>
      </c>
      <c r="H16" s="65" t="s">
        <v>7</v>
      </c>
      <c r="I16" s="65" t="s">
        <v>8</v>
      </c>
      <c r="J16" s="65" t="s">
        <v>9</v>
      </c>
      <c r="K16" s="65" t="s">
        <v>80</v>
      </c>
      <c r="L16" s="65" t="s">
        <v>81</v>
      </c>
      <c r="M16" s="65" t="s">
        <v>10</v>
      </c>
      <c r="N16" s="65" t="s">
        <v>11</v>
      </c>
    </row>
    <row r="17" spans="1:14">
      <c r="A17" s="59"/>
      <c r="B17" s="60"/>
      <c r="C17" s="60"/>
      <c r="D17" s="60"/>
      <c r="E17" s="60"/>
      <c r="F17" s="60"/>
      <c r="G17" s="61" t="s">
        <v>44</v>
      </c>
      <c r="H17" s="62"/>
      <c r="I17" s="63" t="s">
        <v>45</v>
      </c>
      <c r="J17" s="63" t="s">
        <v>83</v>
      </c>
      <c r="K17" s="61" t="s">
        <v>46</v>
      </c>
      <c r="L17" s="63" t="s">
        <v>47</v>
      </c>
      <c r="M17" s="63" t="s">
        <v>84</v>
      </c>
      <c r="N17" s="63" t="s">
        <v>82</v>
      </c>
    </row>
    <row r="18" spans="1:14" ht="66">
      <c r="A18" s="10" t="s">
        <v>12</v>
      </c>
      <c r="B18" s="50" t="s">
        <v>72</v>
      </c>
      <c r="C18" s="10"/>
      <c r="D18" s="10"/>
      <c r="E18" s="30" t="s">
        <v>73</v>
      </c>
      <c r="F18" s="30" t="s">
        <v>74</v>
      </c>
      <c r="G18" s="31">
        <v>60</v>
      </c>
      <c r="H18" s="10" t="s">
        <v>16</v>
      </c>
      <c r="I18" s="10"/>
      <c r="J18" s="8">
        <f>G18*I18</f>
        <v>0</v>
      </c>
      <c r="K18" s="51">
        <v>0.08</v>
      </c>
      <c r="L18" s="9">
        <f>J18*K18</f>
        <v>0</v>
      </c>
      <c r="M18" s="9">
        <f>N18/G18</f>
        <v>0</v>
      </c>
      <c r="N18" s="9">
        <f>J18+L18</f>
        <v>0</v>
      </c>
    </row>
    <row r="19" spans="1:14">
      <c r="A19" s="77" t="s">
        <v>86</v>
      </c>
      <c r="B19" s="78"/>
      <c r="C19" s="78"/>
      <c r="D19" s="78"/>
      <c r="E19" s="78"/>
      <c r="F19" s="78"/>
      <c r="G19" s="78"/>
      <c r="H19" s="78"/>
      <c r="I19" s="79"/>
      <c r="J19" s="15">
        <f>SUM(J18)</f>
        <v>0</v>
      </c>
      <c r="K19" s="55" t="s">
        <v>85</v>
      </c>
      <c r="L19" s="15">
        <f>SUM(L18)</f>
        <v>0</v>
      </c>
      <c r="M19" s="55" t="s">
        <v>85</v>
      </c>
      <c r="N19" s="15">
        <f>SUM(N18)</f>
        <v>0</v>
      </c>
    </row>
    <row r="20" spans="1:14">
      <c r="A20" s="68"/>
      <c r="B20" s="68"/>
      <c r="C20" s="68"/>
      <c r="D20" s="68"/>
      <c r="E20" s="68"/>
      <c r="F20" s="68"/>
      <c r="G20" s="68"/>
      <c r="H20" s="68"/>
      <c r="I20" s="68"/>
      <c r="J20" s="69"/>
      <c r="K20" s="69"/>
      <c r="L20" s="69"/>
      <c r="M20" s="69"/>
      <c r="N20" s="69"/>
    </row>
    <row r="21" spans="1:14">
      <c r="B21" s="67" t="s">
        <v>32</v>
      </c>
    </row>
    <row r="22" spans="1:14">
      <c r="B22" t="s">
        <v>75</v>
      </c>
    </row>
  </sheetData>
  <mergeCells count="9">
    <mergeCell ref="A19:I19"/>
    <mergeCell ref="A9:D9"/>
    <mergeCell ref="A15:C15"/>
    <mergeCell ref="A8:N8"/>
    <mergeCell ref="A1:C1"/>
    <mergeCell ref="L1:N1"/>
    <mergeCell ref="A2:F4"/>
    <mergeCell ref="A5:N7"/>
    <mergeCell ref="A13:I13"/>
  </mergeCells>
  <pageMargins left="0.45905511811023625" right="0.45905511811023625" top="1.0535433070866143" bottom="0.82716535433070859" header="0.65984251968503937" footer="0.78740157480314954"/>
  <pageSetup paperSize="9" scale="91" fitToWidth="0" fitToHeight="0" pageOrder="overThenDown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745A6-2922-4806-92E4-FEB52C3C1C28}">
  <dimension ref="A1:N13"/>
  <sheetViews>
    <sheetView zoomScaleNormal="100" workbookViewId="0">
      <selection activeCell="A8" sqref="A8:N8"/>
    </sheetView>
  </sheetViews>
  <sheetFormatPr defaultRowHeight="13.2"/>
  <cols>
    <col min="1" max="1" width="4.109375" customWidth="1"/>
    <col min="2" max="2" width="19.77734375" customWidth="1"/>
    <col min="3" max="3" width="11.88671875" customWidth="1"/>
    <col min="4" max="4" width="10.6640625" customWidth="1"/>
    <col min="5" max="5" width="10.88671875" customWidth="1"/>
    <col min="6" max="6" width="13.44140625" customWidth="1"/>
    <col min="7" max="7" width="7.5546875" customWidth="1"/>
    <col min="8" max="8" width="11.6640625" customWidth="1"/>
    <col min="9" max="9" width="9.88671875" customWidth="1"/>
    <col min="10" max="10" width="10.109375" customWidth="1"/>
    <col min="11" max="11" width="8.33203125" customWidth="1"/>
    <col min="12" max="12" width="11.88671875" customWidth="1"/>
    <col min="13" max="13" width="9.44140625" customWidth="1"/>
    <col min="14" max="14" width="12.5546875" customWidth="1"/>
    <col min="15" max="1024" width="11.88671875" customWidth="1"/>
  </cols>
  <sheetData>
    <row r="1" spans="1:14">
      <c r="A1" s="72" t="s">
        <v>78</v>
      </c>
      <c r="B1" s="72"/>
      <c r="C1" s="72"/>
      <c r="L1" s="73" t="s">
        <v>89</v>
      </c>
      <c r="M1" s="73"/>
      <c r="N1" s="73"/>
    </row>
    <row r="2" spans="1:14" ht="13.8" customHeight="1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3.2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28.2" customHeight="1">
      <c r="A8" s="75" t="s">
        <v>90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32.1" customHeight="1">
      <c r="A12" s="10" t="s">
        <v>12</v>
      </c>
      <c r="B12" s="30" t="s">
        <v>17</v>
      </c>
      <c r="C12" s="30"/>
      <c r="D12" s="30"/>
      <c r="E12" s="30" t="s">
        <v>18</v>
      </c>
      <c r="F12" s="30" t="s">
        <v>19</v>
      </c>
      <c r="G12" s="31">
        <v>8</v>
      </c>
      <c r="H12" s="30" t="s">
        <v>20</v>
      </c>
      <c r="I12" s="25"/>
      <c r="J12" s="25">
        <f>G12*I12</f>
        <v>0</v>
      </c>
      <c r="K12" s="29">
        <v>0.08</v>
      </c>
      <c r="L12" s="25">
        <f>J12*K12</f>
        <v>0</v>
      </c>
      <c r="M12" s="25">
        <f>N12/G12</f>
        <v>0</v>
      </c>
      <c r="N12" s="25">
        <f>J12+L12</f>
        <v>0</v>
      </c>
    </row>
    <row r="13" spans="1:14" ht="21.6" customHeight="1">
      <c r="A13" s="70" t="s">
        <v>86</v>
      </c>
      <c r="B13" s="70"/>
      <c r="C13" s="70"/>
      <c r="D13" s="70"/>
      <c r="E13" s="70"/>
      <c r="F13" s="70"/>
      <c r="G13" s="70"/>
      <c r="H13" s="70"/>
      <c r="I13" s="70"/>
      <c r="J13" s="15">
        <f>SUM(J12:J12)</f>
        <v>0</v>
      </c>
      <c r="K13" s="55" t="s">
        <v>85</v>
      </c>
      <c r="L13" s="15">
        <f>SUM(L12:L12)</f>
        <v>0</v>
      </c>
      <c r="M13" s="55" t="s">
        <v>85</v>
      </c>
      <c r="N13" s="15">
        <f>SUM(N12:N12)</f>
        <v>0</v>
      </c>
    </row>
  </sheetData>
  <mergeCells count="6">
    <mergeCell ref="A13:I13"/>
    <mergeCell ref="A1:C1"/>
    <mergeCell ref="L1:N1"/>
    <mergeCell ref="A2:F4"/>
    <mergeCell ref="A5:N7"/>
    <mergeCell ref="A8:N8"/>
  </mergeCells>
  <pageMargins left="0.45905511811023625" right="0.45905511811023625" top="1.0535433070866143" bottom="0.82716535433070859" header="0.65984251968503937" footer="0.78740157480314954"/>
  <pageSetup paperSize="9" scale="92" fitToWidth="0" fitToHeight="0" pageOrder="overThenDown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A7958-E3E4-44B4-B0EE-73269E1EBE7C}">
  <dimension ref="A1:N14"/>
  <sheetViews>
    <sheetView zoomScaleNormal="100" workbookViewId="0">
      <selection activeCell="A8" sqref="A8:N8"/>
    </sheetView>
  </sheetViews>
  <sheetFormatPr defaultRowHeight="13.2"/>
  <cols>
    <col min="1" max="1" width="5.109375" customWidth="1"/>
    <col min="2" max="2" width="20.21875" customWidth="1"/>
    <col min="3" max="3" width="13.109375" customWidth="1"/>
    <col min="4" max="4" width="11.21875" customWidth="1"/>
    <col min="5" max="5" width="9.77734375" customWidth="1"/>
    <col min="6" max="6" width="9.5546875" customWidth="1"/>
    <col min="7" max="7" width="7.109375" customWidth="1"/>
    <col min="8" max="8" width="11.109375" customWidth="1"/>
    <col min="9" max="9" width="9.21875" customWidth="1"/>
    <col min="10" max="10" width="11.88671875" customWidth="1"/>
    <col min="11" max="11" width="9.21875" customWidth="1"/>
    <col min="12" max="12" width="10" customWidth="1"/>
    <col min="13" max="13" width="9.44140625" customWidth="1"/>
    <col min="14" max="1024" width="11.88671875" customWidth="1"/>
  </cols>
  <sheetData>
    <row r="1" spans="1:14">
      <c r="A1" s="72" t="s">
        <v>78</v>
      </c>
      <c r="B1" s="72"/>
      <c r="C1" s="72"/>
      <c r="L1" s="73" t="s">
        <v>91</v>
      </c>
      <c r="M1" s="73"/>
      <c r="N1" s="73"/>
    </row>
    <row r="2" spans="1:14" ht="13.8" customHeight="1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 ht="13.2" customHeight="1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3.2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3.2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13.2" customHeight="1">
      <c r="A8" s="75" t="s">
        <v>92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31.2" customHeight="1">
      <c r="A12" s="10" t="s">
        <v>12</v>
      </c>
      <c r="B12" s="30" t="s">
        <v>21</v>
      </c>
      <c r="C12" s="30"/>
      <c r="D12" s="30"/>
      <c r="E12" s="30" t="s">
        <v>14</v>
      </c>
      <c r="F12" s="30" t="s">
        <v>22</v>
      </c>
      <c r="G12" s="31">
        <v>16</v>
      </c>
      <c r="H12" s="10" t="s">
        <v>23</v>
      </c>
      <c r="I12" s="25"/>
      <c r="J12" s="25">
        <f>G12*I12</f>
        <v>0</v>
      </c>
      <c r="K12" s="29">
        <v>0.08</v>
      </c>
      <c r="L12" s="25">
        <f>J12*K12</f>
        <v>0</v>
      </c>
      <c r="M12" s="25">
        <f>N12/G12</f>
        <v>0</v>
      </c>
      <c r="N12" s="25">
        <f>J12+L12</f>
        <v>0</v>
      </c>
    </row>
    <row r="13" spans="1:14" ht="20.100000000000001" customHeight="1">
      <c r="A13" s="70" t="s">
        <v>86</v>
      </c>
      <c r="B13" s="70"/>
      <c r="C13" s="70"/>
      <c r="D13" s="70"/>
      <c r="E13" s="70"/>
      <c r="F13" s="70"/>
      <c r="G13" s="70"/>
      <c r="H13" s="70"/>
      <c r="I13" s="70"/>
      <c r="J13" s="15">
        <f>SUM(J12:J12)</f>
        <v>0</v>
      </c>
      <c r="K13" s="55" t="s">
        <v>85</v>
      </c>
      <c r="L13" s="15">
        <f>SUM(L12:L12)</f>
        <v>0</v>
      </c>
      <c r="M13" s="55" t="s">
        <v>85</v>
      </c>
      <c r="N13" s="15">
        <f>SUM(N12:N12)</f>
        <v>0</v>
      </c>
    </row>
    <row r="14" spans="1:14" ht="20.100000000000001" customHeight="1"/>
  </sheetData>
  <mergeCells count="6">
    <mergeCell ref="A13:I13"/>
    <mergeCell ref="A1:C1"/>
    <mergeCell ref="L1:N1"/>
    <mergeCell ref="A2:F4"/>
    <mergeCell ref="A5:N7"/>
    <mergeCell ref="A8:N8"/>
  </mergeCells>
  <pageMargins left="0.45905511811023625" right="0.45905511811023625" top="1.0535433070866143" bottom="0.82716535433070859" header="0.65984251968503937" footer="0.78740157480314954"/>
  <pageSetup paperSize="9" scale="94" fitToWidth="0" fitToHeight="0" pageOrder="overThenDown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DE7D-12C8-46EC-88D3-E87D6F7EF4B9}">
  <dimension ref="A1:N16"/>
  <sheetViews>
    <sheetView zoomScaleNormal="100" workbookViewId="0">
      <selection activeCell="A8" sqref="A8:N8"/>
    </sheetView>
  </sheetViews>
  <sheetFormatPr defaultRowHeight="13.2"/>
  <cols>
    <col min="1" max="1" width="5.109375" customWidth="1"/>
    <col min="2" max="2" width="20.21875" customWidth="1"/>
    <col min="3" max="3" width="13.109375" customWidth="1"/>
    <col min="4" max="4" width="10.109375" customWidth="1"/>
    <col min="5" max="5" width="9.77734375" customWidth="1"/>
    <col min="6" max="6" width="9.5546875" customWidth="1"/>
    <col min="7" max="7" width="7.109375" customWidth="1"/>
    <col min="8" max="8" width="11.109375" customWidth="1"/>
    <col min="9" max="9" width="9.21875" customWidth="1"/>
    <col min="10" max="10" width="11.88671875" customWidth="1"/>
    <col min="11" max="11" width="9.21875" customWidth="1"/>
    <col min="12" max="12" width="10" customWidth="1"/>
    <col min="13" max="13" width="9.44140625" customWidth="1"/>
    <col min="14" max="1024" width="11.88671875" customWidth="1"/>
  </cols>
  <sheetData>
    <row r="1" spans="1:14">
      <c r="A1" s="72" t="s">
        <v>78</v>
      </c>
      <c r="B1" s="72"/>
      <c r="C1" s="72"/>
      <c r="L1" s="73" t="s">
        <v>93</v>
      </c>
      <c r="M1" s="73"/>
      <c r="N1" s="73"/>
    </row>
    <row r="2" spans="1:14" ht="13.8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15.6" customHeight="1">
      <c r="A8" s="75" t="s">
        <v>94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30.6" customHeight="1">
      <c r="A12" s="33" t="s">
        <v>12</v>
      </c>
      <c r="B12" s="34" t="s">
        <v>21</v>
      </c>
      <c r="C12" s="34"/>
      <c r="D12" s="34"/>
      <c r="E12" s="34" t="s">
        <v>14</v>
      </c>
      <c r="F12" s="34" t="s">
        <v>24</v>
      </c>
      <c r="G12" s="35">
        <v>140</v>
      </c>
      <c r="H12" s="33" t="s">
        <v>23</v>
      </c>
      <c r="I12" s="36"/>
      <c r="J12" s="36">
        <f>G12*I12</f>
        <v>0</v>
      </c>
      <c r="K12" s="37">
        <v>0.08</v>
      </c>
      <c r="L12" s="36">
        <f>J12*K12</f>
        <v>0</v>
      </c>
      <c r="M12" s="25">
        <f>N12/G12</f>
        <v>0</v>
      </c>
      <c r="N12" s="36">
        <f>J12+L12</f>
        <v>0</v>
      </c>
    </row>
    <row r="13" spans="1:14" ht="20.100000000000001" customHeight="1">
      <c r="A13" s="70" t="s">
        <v>86</v>
      </c>
      <c r="B13" s="70"/>
      <c r="C13" s="70"/>
      <c r="D13" s="70"/>
      <c r="E13" s="70"/>
      <c r="F13" s="70"/>
      <c r="G13" s="70"/>
      <c r="H13" s="70"/>
      <c r="I13" s="70"/>
      <c r="J13" s="15">
        <f>SUM(J12:J12)</f>
        <v>0</v>
      </c>
      <c r="K13" s="55" t="s">
        <v>85</v>
      </c>
      <c r="L13" s="15">
        <f>SUM(L12:L12)</f>
        <v>0</v>
      </c>
      <c r="M13" s="55" t="s">
        <v>85</v>
      </c>
      <c r="N13" s="15">
        <f>SUM(N12:N12)</f>
        <v>0</v>
      </c>
    </row>
    <row r="14" spans="1:14" ht="20.100000000000001" customHeight="1"/>
    <row r="15" spans="1:14" ht="20.85" customHeight="1">
      <c r="B15" s="3"/>
      <c r="C15" s="3"/>
      <c r="D15" s="3"/>
    </row>
    <row r="16" spans="1:14" ht="15.6">
      <c r="B16" s="4"/>
      <c r="C16" s="4"/>
      <c r="D16" s="4"/>
    </row>
  </sheetData>
  <mergeCells count="6">
    <mergeCell ref="A13:I13"/>
    <mergeCell ref="A1:C1"/>
    <mergeCell ref="L1:N1"/>
    <mergeCell ref="A2:F4"/>
    <mergeCell ref="A5:N7"/>
    <mergeCell ref="A8:N8"/>
  </mergeCells>
  <pageMargins left="0.45905511811023625" right="0.45905511811023625" top="1.0535433070866143" bottom="0.82716535433070859" header="0.65984251968503937" footer="0.78740157480314954"/>
  <pageSetup paperSize="9" scale="94" fitToWidth="0" fitToHeight="0" pageOrder="overThenDown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63537-D946-4096-993F-C2E46B9B392C}">
  <dimension ref="A1:N20"/>
  <sheetViews>
    <sheetView zoomScaleNormal="100" workbookViewId="0">
      <selection activeCell="A8" sqref="A8:N8"/>
    </sheetView>
  </sheetViews>
  <sheetFormatPr defaultRowHeight="13.2"/>
  <cols>
    <col min="1" max="1" width="4.33203125" customWidth="1"/>
    <col min="2" max="2" width="13.5546875" customWidth="1"/>
    <col min="3" max="3" width="11.88671875" customWidth="1"/>
    <col min="4" max="4" width="11" customWidth="1"/>
    <col min="5" max="5" width="17" customWidth="1"/>
    <col min="6" max="6" width="9" customWidth="1"/>
    <col min="7" max="7" width="6.88671875" customWidth="1"/>
    <col min="8" max="8" width="12.109375" customWidth="1"/>
    <col min="9" max="9" width="10" customWidth="1"/>
    <col min="10" max="10" width="11.88671875" customWidth="1"/>
    <col min="11" max="11" width="7.88671875" customWidth="1"/>
    <col min="12" max="12" width="10.44140625" customWidth="1"/>
    <col min="13" max="13" width="8.5546875" customWidth="1"/>
    <col min="14" max="14" width="11.33203125" customWidth="1"/>
    <col min="15" max="1024" width="11.88671875" customWidth="1"/>
  </cols>
  <sheetData>
    <row r="1" spans="1:14">
      <c r="A1" s="72" t="s">
        <v>78</v>
      </c>
      <c r="B1" s="72"/>
      <c r="C1" s="72"/>
      <c r="L1" s="73" t="s">
        <v>96</v>
      </c>
      <c r="M1" s="73"/>
      <c r="N1" s="73"/>
    </row>
    <row r="2" spans="1:14" ht="13.8" customHeight="1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 ht="13.2" customHeight="1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3.2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3.2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29.85" customHeight="1">
      <c r="A8" s="75" t="s">
        <v>95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ht="15" customHeight="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54.6" customHeight="1">
      <c r="A12" s="39" t="s">
        <v>12</v>
      </c>
      <c r="B12" s="30" t="s">
        <v>25</v>
      </c>
      <c r="C12" s="30"/>
      <c r="D12" s="30"/>
      <c r="E12" s="30" t="s">
        <v>26</v>
      </c>
      <c r="F12" s="30" t="s">
        <v>27</v>
      </c>
      <c r="G12" s="31">
        <v>860</v>
      </c>
      <c r="H12" s="30" t="s">
        <v>28</v>
      </c>
      <c r="I12" s="26"/>
      <c r="J12" s="38">
        <f>G12*I12</f>
        <v>0</v>
      </c>
      <c r="K12" s="29">
        <v>0.08</v>
      </c>
      <c r="L12" s="38">
        <f>J12*K12</f>
        <v>0</v>
      </c>
      <c r="M12" s="38">
        <f>N12/G12</f>
        <v>0</v>
      </c>
      <c r="N12" s="38">
        <f>J12+L12</f>
        <v>0</v>
      </c>
    </row>
    <row r="13" spans="1:14" ht="54.6" customHeight="1">
      <c r="A13" s="39" t="s">
        <v>29</v>
      </c>
      <c r="B13" s="30" t="s">
        <v>30</v>
      </c>
      <c r="C13" s="30"/>
      <c r="D13" s="30"/>
      <c r="E13" s="30" t="s">
        <v>26</v>
      </c>
      <c r="F13" s="30" t="s">
        <v>31</v>
      </c>
      <c r="G13" s="31">
        <v>500</v>
      </c>
      <c r="H13" s="30" t="s">
        <v>28</v>
      </c>
      <c r="I13" s="26"/>
      <c r="J13" s="38">
        <f>G13*I13</f>
        <v>0</v>
      </c>
      <c r="K13" s="29">
        <v>0.08</v>
      </c>
      <c r="L13" s="38">
        <f>J13*K13</f>
        <v>0</v>
      </c>
      <c r="M13" s="38">
        <f>N13/G13</f>
        <v>0</v>
      </c>
      <c r="N13" s="38">
        <f>J13+L13</f>
        <v>0</v>
      </c>
    </row>
    <row r="14" spans="1:14" ht="21" customHeight="1">
      <c r="A14" s="77" t="s">
        <v>86</v>
      </c>
      <c r="B14" s="78"/>
      <c r="C14" s="78"/>
      <c r="D14" s="78"/>
      <c r="E14" s="78"/>
      <c r="F14" s="78"/>
      <c r="G14" s="78"/>
      <c r="H14" s="78"/>
      <c r="I14" s="79"/>
      <c r="J14" s="15">
        <f>SUM(J12:J13)</f>
        <v>0</v>
      </c>
      <c r="K14" s="55" t="s">
        <v>85</v>
      </c>
      <c r="L14" s="15">
        <f>SUM(L12:L13)</f>
        <v>0</v>
      </c>
      <c r="M14" s="55" t="s">
        <v>85</v>
      </c>
      <c r="N14" s="15">
        <f>SUM(N12:N13)</f>
        <v>0</v>
      </c>
    </row>
    <row r="15" spans="1:14" ht="20.25" customHeight="1">
      <c r="B15" s="52" t="s">
        <v>32</v>
      </c>
    </row>
    <row r="16" spans="1:14" ht="17.25" customHeight="1">
      <c r="B16" s="76" t="s">
        <v>97</v>
      </c>
      <c r="C16" s="76"/>
      <c r="D16" s="76"/>
      <c r="E16" s="76"/>
      <c r="F16" s="76"/>
      <c r="G16" s="76"/>
      <c r="H16" s="76"/>
      <c r="I16" s="76"/>
      <c r="J16" s="76"/>
      <c r="K16" s="76"/>
      <c r="L16" s="5"/>
    </row>
    <row r="17" spans="2:5" ht="18.600000000000001" customHeight="1"/>
    <row r="18" spans="2:5" ht="13.8">
      <c r="B18" s="6"/>
      <c r="C18" s="6"/>
      <c r="D18" s="6"/>
    </row>
    <row r="19" spans="2:5" ht="13.8">
      <c r="B19" s="6"/>
      <c r="C19" s="6"/>
      <c r="D19" s="6"/>
    </row>
    <row r="20" spans="2:5" ht="21.75" customHeight="1">
      <c r="B20" s="6"/>
      <c r="C20" s="6"/>
      <c r="D20" s="6"/>
      <c r="E20" s="6"/>
    </row>
  </sheetData>
  <mergeCells count="7">
    <mergeCell ref="B16:K16"/>
    <mergeCell ref="A1:C1"/>
    <mergeCell ref="L1:N1"/>
    <mergeCell ref="A2:F4"/>
    <mergeCell ref="A5:N7"/>
    <mergeCell ref="A8:N8"/>
    <mergeCell ref="A14:I14"/>
  </mergeCells>
  <pageMargins left="0.45905511811023625" right="0.45905511811023625" top="1.0535433070866143" bottom="0.82716535433070859" header="0.65984251968503937" footer="0.78740157480314954"/>
  <pageSetup paperSize="9" scale="96" fitToWidth="0" fitToHeight="0" pageOrder="overThenDown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3C3D-C7A4-470C-A742-B6BF8113AB77}">
  <dimension ref="A1:N18"/>
  <sheetViews>
    <sheetView zoomScaleNormal="100" workbookViewId="0">
      <selection activeCell="A8" sqref="A8:N8"/>
    </sheetView>
  </sheetViews>
  <sheetFormatPr defaultRowHeight="13.2"/>
  <cols>
    <col min="1" max="1" width="4.33203125" customWidth="1"/>
    <col min="2" max="2" width="17.33203125" customWidth="1"/>
    <col min="3" max="3" width="11.88671875" customWidth="1"/>
    <col min="4" max="4" width="13.109375" customWidth="1"/>
    <col min="5" max="5" width="9.33203125" customWidth="1"/>
    <col min="6" max="6" width="11.109375" customWidth="1"/>
    <col min="7" max="7" width="6.88671875" customWidth="1"/>
    <col min="8" max="8" width="12.109375" customWidth="1"/>
    <col min="9" max="9" width="10" customWidth="1"/>
    <col min="10" max="10" width="11.88671875" customWidth="1"/>
    <col min="11" max="11" width="7.88671875" customWidth="1"/>
    <col min="12" max="12" width="10.44140625" customWidth="1"/>
    <col min="13" max="13" width="9.88671875" customWidth="1"/>
    <col min="14" max="1024" width="11.88671875" customWidth="1"/>
  </cols>
  <sheetData>
    <row r="1" spans="1:14">
      <c r="A1" s="72" t="s">
        <v>78</v>
      </c>
      <c r="B1" s="72"/>
      <c r="C1" s="72"/>
      <c r="L1" s="73" t="s">
        <v>98</v>
      </c>
      <c r="M1" s="73"/>
      <c r="N1" s="73"/>
    </row>
    <row r="2" spans="1:14" ht="13.8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34.799999999999997" customHeight="1">
      <c r="A8" s="80" t="s">
        <v>99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28.35" customHeight="1">
      <c r="A12" s="41" t="s">
        <v>12</v>
      </c>
      <c r="B12" s="42" t="s">
        <v>33</v>
      </c>
      <c r="C12" s="42"/>
      <c r="D12" s="42"/>
      <c r="E12" s="42" t="s">
        <v>14</v>
      </c>
      <c r="F12" s="42" t="s">
        <v>34</v>
      </c>
      <c r="G12" s="31">
        <v>440</v>
      </c>
      <c r="H12" s="42" t="s">
        <v>35</v>
      </c>
      <c r="I12" s="43"/>
      <c r="J12" s="43">
        <f>G12*I12</f>
        <v>0</v>
      </c>
      <c r="K12" s="46">
        <v>0.08</v>
      </c>
      <c r="L12" s="43">
        <f>J12*K12</f>
        <v>0</v>
      </c>
      <c r="M12" s="43">
        <f>N12/G12</f>
        <v>0</v>
      </c>
      <c r="N12" s="43">
        <f>J12+L12</f>
        <v>0</v>
      </c>
    </row>
    <row r="13" spans="1:14" ht="21" customHeight="1">
      <c r="A13" s="77" t="s">
        <v>86</v>
      </c>
      <c r="B13" s="78"/>
      <c r="C13" s="78"/>
      <c r="D13" s="78"/>
      <c r="E13" s="78"/>
      <c r="F13" s="78"/>
      <c r="G13" s="78"/>
      <c r="H13" s="78"/>
      <c r="I13" s="79"/>
      <c r="J13" s="15">
        <f>SUM(J12)</f>
        <v>0</v>
      </c>
      <c r="K13" s="55" t="s">
        <v>85</v>
      </c>
      <c r="L13" s="15">
        <f>SUM(L12)</f>
        <v>0</v>
      </c>
      <c r="M13" s="55" t="s">
        <v>85</v>
      </c>
      <c r="N13" s="15">
        <f>SUM(N12)</f>
        <v>0</v>
      </c>
    </row>
    <row r="14" spans="1:14" ht="21" customHeight="1"/>
    <row r="15" spans="1:14" ht="18.600000000000001" customHeight="1"/>
    <row r="16" spans="1:14" ht="13.8">
      <c r="B16" s="6"/>
      <c r="C16" s="6"/>
      <c r="D16" s="6"/>
    </row>
    <row r="17" spans="2:5" ht="13.8">
      <c r="B17" s="6"/>
      <c r="C17" s="6"/>
      <c r="D17" s="6"/>
    </row>
    <row r="18" spans="2:5" ht="21.75" customHeight="1">
      <c r="B18" s="6"/>
      <c r="C18" s="6"/>
      <c r="D18" s="6"/>
      <c r="E18" s="6"/>
    </row>
  </sheetData>
  <mergeCells count="6">
    <mergeCell ref="A13:I13"/>
    <mergeCell ref="A1:C1"/>
    <mergeCell ref="L1:N1"/>
    <mergeCell ref="A2:F4"/>
    <mergeCell ref="A5:N7"/>
    <mergeCell ref="A8:N8"/>
  </mergeCells>
  <pageMargins left="0.45905511811023625" right="0.45905511811023625" top="1.0535433070866143" bottom="0.82716535433070859" header="0.65984251968503937" footer="0.78740157480314954"/>
  <pageSetup paperSize="9" scale="94" fitToWidth="0" fitToHeight="0" pageOrder="overThenDown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EF50-67CB-470B-BD6C-0A5AF38F6E1C}">
  <dimension ref="A1:N18"/>
  <sheetViews>
    <sheetView zoomScaleNormal="100" workbookViewId="0">
      <selection activeCell="A8" sqref="A8:N8"/>
    </sheetView>
  </sheetViews>
  <sheetFormatPr defaultRowHeight="13.2"/>
  <cols>
    <col min="1" max="1" width="4.33203125" customWidth="1"/>
    <col min="2" max="2" width="17.33203125" customWidth="1"/>
    <col min="3" max="3" width="11.88671875" customWidth="1"/>
    <col min="4" max="4" width="11.109375" customWidth="1"/>
    <col min="5" max="5" width="9.6640625" customWidth="1"/>
    <col min="6" max="6" width="11.109375" customWidth="1"/>
    <col min="7" max="7" width="6.88671875" customWidth="1"/>
    <col min="8" max="8" width="12.109375" customWidth="1"/>
    <col min="9" max="9" width="10" customWidth="1"/>
    <col min="10" max="10" width="11.88671875" customWidth="1"/>
    <col min="11" max="11" width="7.88671875" customWidth="1"/>
    <col min="12" max="12" width="10.44140625" customWidth="1"/>
    <col min="13" max="13" width="9.88671875" customWidth="1"/>
    <col min="14" max="1024" width="11.88671875" customWidth="1"/>
  </cols>
  <sheetData>
    <row r="1" spans="1:14">
      <c r="A1" s="72" t="s">
        <v>78</v>
      </c>
      <c r="B1" s="72"/>
      <c r="C1" s="72"/>
      <c r="L1" s="73" t="s">
        <v>101</v>
      </c>
      <c r="M1" s="73"/>
      <c r="N1" s="73"/>
    </row>
    <row r="2" spans="1:14" ht="13.8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25.8" customHeight="1">
      <c r="A8" s="80" t="s">
        <v>100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10" spans="1:14" ht="26.4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28.35" customHeight="1">
      <c r="A12" s="41" t="s">
        <v>12</v>
      </c>
      <c r="B12" s="42" t="s">
        <v>33</v>
      </c>
      <c r="C12" s="42"/>
      <c r="D12" s="42"/>
      <c r="E12" s="42" t="s">
        <v>14</v>
      </c>
      <c r="F12" s="42" t="s">
        <v>36</v>
      </c>
      <c r="G12" s="31">
        <v>1100</v>
      </c>
      <c r="H12" s="42" t="s">
        <v>37</v>
      </c>
      <c r="I12" s="43"/>
      <c r="J12" s="43">
        <f>G12*I12</f>
        <v>0</v>
      </c>
      <c r="K12" s="46">
        <v>0.08</v>
      </c>
      <c r="L12" s="43">
        <f>J12*K12</f>
        <v>0</v>
      </c>
      <c r="M12" s="43">
        <f>N12/G12</f>
        <v>0</v>
      </c>
      <c r="N12" s="43">
        <f>J12+L12</f>
        <v>0</v>
      </c>
    </row>
    <row r="13" spans="1:14" ht="21" customHeight="1">
      <c r="A13" s="77" t="s">
        <v>86</v>
      </c>
      <c r="B13" s="78"/>
      <c r="C13" s="78"/>
      <c r="D13" s="78"/>
      <c r="E13" s="78"/>
      <c r="F13" s="78"/>
      <c r="G13" s="78"/>
      <c r="H13" s="78"/>
      <c r="I13" s="79"/>
      <c r="J13" s="15">
        <f>SUM(J12)</f>
        <v>0</v>
      </c>
      <c r="K13" s="55" t="s">
        <v>85</v>
      </c>
      <c r="L13" s="15">
        <f>SUM(L12)</f>
        <v>0</v>
      </c>
      <c r="M13" s="55" t="s">
        <v>85</v>
      </c>
      <c r="N13" s="15">
        <f>SUM(N12)</f>
        <v>0</v>
      </c>
    </row>
    <row r="14" spans="1:14" ht="21" customHeight="1"/>
    <row r="15" spans="1:14" ht="18.600000000000001" customHeight="1"/>
    <row r="16" spans="1:14" ht="13.8">
      <c r="B16" s="6"/>
      <c r="C16" s="6"/>
      <c r="D16" s="6"/>
    </row>
    <row r="17" spans="2:5" ht="13.8">
      <c r="B17" s="6"/>
      <c r="C17" s="6"/>
      <c r="D17" s="6"/>
    </row>
    <row r="18" spans="2:5" ht="21.75" customHeight="1">
      <c r="B18" s="6"/>
      <c r="C18" s="6"/>
      <c r="D18" s="6"/>
      <c r="E18" s="6"/>
    </row>
  </sheetData>
  <mergeCells count="6">
    <mergeCell ref="A13:I13"/>
    <mergeCell ref="A1:C1"/>
    <mergeCell ref="L1:N1"/>
    <mergeCell ref="A2:F4"/>
    <mergeCell ref="A5:N7"/>
    <mergeCell ref="A8:N8"/>
  </mergeCells>
  <pageMargins left="0.45905511811023625" right="0.45905511811023625" top="1.0535433070866143" bottom="0.82716535433070859" header="0.65984251968503937" footer="0.78740157480314954"/>
  <pageSetup paperSize="9" scale="95" fitToWidth="0" fitToHeight="0" pageOrder="overThenDown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3FCFA-6B13-48FD-A285-E249F6EBE198}">
  <dimension ref="A1:N24"/>
  <sheetViews>
    <sheetView zoomScaleNormal="100" workbookViewId="0">
      <selection activeCell="A8" sqref="A8:N9"/>
    </sheetView>
  </sheetViews>
  <sheetFormatPr defaultRowHeight="13.2"/>
  <cols>
    <col min="1" max="1" width="4.33203125" customWidth="1"/>
    <col min="2" max="2" width="14.88671875" customWidth="1"/>
    <col min="3" max="3" width="11.88671875" customWidth="1"/>
    <col min="4" max="4" width="9.5546875" customWidth="1"/>
    <col min="5" max="5" width="9" customWidth="1"/>
    <col min="6" max="6" width="11.109375" customWidth="1"/>
    <col min="7" max="7" width="6.88671875" customWidth="1"/>
    <col min="8" max="8" width="12.109375" customWidth="1"/>
    <col min="9" max="9" width="10" customWidth="1"/>
    <col min="10" max="10" width="11.88671875" customWidth="1"/>
    <col min="11" max="11" width="7.88671875" customWidth="1"/>
    <col min="12" max="12" width="10.44140625" customWidth="1"/>
    <col min="13" max="13" width="9.88671875" customWidth="1"/>
    <col min="14" max="1024" width="11.88671875" customWidth="1"/>
  </cols>
  <sheetData>
    <row r="1" spans="1:14">
      <c r="A1" s="72" t="s">
        <v>78</v>
      </c>
      <c r="B1" s="72"/>
      <c r="C1" s="72"/>
      <c r="L1" s="73" t="s">
        <v>102</v>
      </c>
      <c r="M1" s="73"/>
      <c r="N1" s="73"/>
    </row>
    <row r="2" spans="1:14" ht="13.8" customHeight="1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 ht="13.2" customHeight="1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ht="13.2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3.2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13.2" customHeight="1">
      <c r="A8" s="80" t="s">
        <v>103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9" spans="1:14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</row>
    <row r="11" spans="1:14" ht="26.4">
      <c r="A11" s="27" t="s">
        <v>0</v>
      </c>
      <c r="B11" s="28" t="s">
        <v>1</v>
      </c>
      <c r="C11" s="28" t="s">
        <v>2</v>
      </c>
      <c r="D11" s="28" t="s">
        <v>3</v>
      </c>
      <c r="E11" s="28" t="s">
        <v>4</v>
      </c>
      <c r="F11" s="28" t="s">
        <v>5</v>
      </c>
      <c r="G11" s="28" t="s">
        <v>6</v>
      </c>
      <c r="H11" s="28" t="s">
        <v>7</v>
      </c>
      <c r="I11" s="28" t="s">
        <v>8</v>
      </c>
      <c r="J11" s="28" t="s">
        <v>9</v>
      </c>
      <c r="K11" s="28" t="s">
        <v>80</v>
      </c>
      <c r="L11" s="28" t="s">
        <v>81</v>
      </c>
      <c r="M11" s="28" t="s">
        <v>10</v>
      </c>
      <c r="N11" s="28" t="s">
        <v>11</v>
      </c>
    </row>
    <row r="12" spans="1:14">
      <c r="A12" s="19"/>
      <c r="B12" s="20"/>
      <c r="C12" s="20"/>
      <c r="D12" s="20"/>
      <c r="E12" s="20"/>
      <c r="F12" s="20"/>
      <c r="G12" s="17" t="s">
        <v>44</v>
      </c>
      <c r="H12" s="18"/>
      <c r="I12" s="16" t="s">
        <v>45</v>
      </c>
      <c r="J12" s="16" t="s">
        <v>83</v>
      </c>
      <c r="K12" s="17" t="s">
        <v>46</v>
      </c>
      <c r="L12" s="16" t="s">
        <v>47</v>
      </c>
      <c r="M12" s="16" t="s">
        <v>84</v>
      </c>
      <c r="N12" s="16" t="s">
        <v>82</v>
      </c>
    </row>
    <row r="13" spans="1:14" ht="28.35" customHeight="1">
      <c r="A13" s="41" t="s">
        <v>12</v>
      </c>
      <c r="B13" s="42" t="s">
        <v>38</v>
      </c>
      <c r="C13" s="42"/>
      <c r="D13" s="42"/>
      <c r="E13" s="42" t="s">
        <v>14</v>
      </c>
      <c r="F13" s="42" t="s">
        <v>39</v>
      </c>
      <c r="G13" s="31">
        <v>90</v>
      </c>
      <c r="H13" s="42" t="s">
        <v>40</v>
      </c>
      <c r="I13" s="26"/>
      <c r="J13" s="43">
        <f>G13*I13</f>
        <v>0</v>
      </c>
      <c r="K13" s="29">
        <v>0.08</v>
      </c>
      <c r="L13" s="43">
        <f>J13*K13</f>
        <v>0</v>
      </c>
      <c r="M13" s="43">
        <f>N13/G13</f>
        <v>0</v>
      </c>
      <c r="N13" s="43">
        <f>J13+L13</f>
        <v>0</v>
      </c>
    </row>
    <row r="14" spans="1:14" ht="28.35" customHeight="1">
      <c r="A14" s="41" t="s">
        <v>29</v>
      </c>
      <c r="B14" s="42" t="s">
        <v>38</v>
      </c>
      <c r="C14" s="42"/>
      <c r="D14" s="42"/>
      <c r="E14" s="42" t="s">
        <v>14</v>
      </c>
      <c r="F14" s="42" t="s">
        <v>41</v>
      </c>
      <c r="G14" s="31">
        <v>50</v>
      </c>
      <c r="H14" s="42" t="s">
        <v>40</v>
      </c>
      <c r="I14" s="26"/>
      <c r="J14" s="43">
        <f>G14*I14</f>
        <v>0</v>
      </c>
      <c r="K14" s="29">
        <v>0.08</v>
      </c>
      <c r="L14" s="43">
        <f>J14*K14</f>
        <v>0</v>
      </c>
      <c r="M14" s="43">
        <f t="shared" ref="M14:M15" si="0">N14/G14</f>
        <v>0</v>
      </c>
      <c r="N14" s="43">
        <f>J14+L14</f>
        <v>0</v>
      </c>
    </row>
    <row r="15" spans="1:14" ht="24" customHeight="1">
      <c r="A15" s="41" t="s">
        <v>42</v>
      </c>
      <c r="B15" s="42" t="s">
        <v>38</v>
      </c>
      <c r="C15" s="42"/>
      <c r="D15" s="42"/>
      <c r="E15" s="42" t="s">
        <v>14</v>
      </c>
      <c r="F15" s="42" t="s">
        <v>43</v>
      </c>
      <c r="G15" s="31">
        <v>100</v>
      </c>
      <c r="H15" s="42" t="s">
        <v>40</v>
      </c>
      <c r="I15" s="26"/>
      <c r="J15" s="43">
        <f>G15*I15</f>
        <v>0</v>
      </c>
      <c r="K15" s="29">
        <v>0.08</v>
      </c>
      <c r="L15" s="43">
        <f>J15*K15</f>
        <v>0</v>
      </c>
      <c r="M15" s="43">
        <f t="shared" si="0"/>
        <v>0</v>
      </c>
      <c r="N15" s="43">
        <f>J15+L15</f>
        <v>0</v>
      </c>
    </row>
    <row r="16" spans="1:14" ht="22.5" customHeight="1">
      <c r="A16" s="77" t="s">
        <v>86</v>
      </c>
      <c r="B16" s="78"/>
      <c r="C16" s="78"/>
      <c r="D16" s="78"/>
      <c r="E16" s="78"/>
      <c r="F16" s="78"/>
      <c r="G16" s="78"/>
      <c r="H16" s="78"/>
      <c r="I16" s="79"/>
      <c r="J16" s="15">
        <f>SUM(J13:J15)</f>
        <v>0</v>
      </c>
      <c r="K16" s="55" t="s">
        <v>85</v>
      </c>
      <c r="L16" s="15">
        <f>SUM(L13:L15)</f>
        <v>0</v>
      </c>
      <c r="M16" s="55" t="s">
        <v>85</v>
      </c>
      <c r="N16" s="15">
        <f>SUM(N13:N15)</f>
        <v>0</v>
      </c>
    </row>
    <row r="17" spans="1:12" ht="17.25" customHeight="1"/>
    <row r="18" spans="1:12" ht="15" customHeight="1">
      <c r="B18" s="5"/>
      <c r="C18" s="5"/>
      <c r="D18" s="5"/>
      <c r="E18" s="5"/>
      <c r="F18" s="5"/>
      <c r="G18" s="2"/>
      <c r="H18" s="2"/>
      <c r="I18" s="2"/>
      <c r="J18" s="2"/>
      <c r="K18" s="2"/>
      <c r="L18" s="5"/>
    </row>
    <row r="19" spans="1:12" ht="40.200000000000003" customHeight="1">
      <c r="A19" s="6"/>
      <c r="B19" s="1"/>
      <c r="C19" s="1"/>
      <c r="D19" s="1"/>
      <c r="E19" s="6"/>
      <c r="F19" s="2"/>
    </row>
    <row r="20" spans="1:12" ht="18.600000000000001" customHeight="1">
      <c r="A20" s="6"/>
      <c r="B20" s="7"/>
      <c r="C20" s="1"/>
      <c r="D20" s="1"/>
    </row>
    <row r="22" spans="1:12" ht="13.8">
      <c r="B22" s="6"/>
      <c r="C22" s="6"/>
      <c r="D22" s="6"/>
    </row>
    <row r="23" spans="1:12" ht="21.75" customHeight="1">
      <c r="B23" s="6"/>
      <c r="C23" s="6"/>
      <c r="D23" s="6"/>
    </row>
    <row r="24" spans="1:12" ht="13.8">
      <c r="B24" s="6"/>
      <c r="C24" s="6"/>
      <c r="D24" s="6"/>
      <c r="E24" s="6"/>
    </row>
  </sheetData>
  <mergeCells count="6">
    <mergeCell ref="A16:I16"/>
    <mergeCell ref="A1:C1"/>
    <mergeCell ref="L1:N1"/>
    <mergeCell ref="A2:F4"/>
    <mergeCell ref="A5:N7"/>
    <mergeCell ref="A8:N9"/>
  </mergeCells>
  <pageMargins left="0.45905511811023625" right="0.45905511811023625" top="1.0535433070866143" bottom="0.82716535433070859" header="0.65984251968503937" footer="0.78740157480314954"/>
  <pageSetup paperSize="9" scale="98" fitToWidth="0" fitToHeight="0" pageOrder="overThenDown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58994-49A9-4278-99F9-BF61E3C51259}">
  <dimension ref="A1:N17"/>
  <sheetViews>
    <sheetView zoomScaleNormal="100" workbookViewId="0">
      <selection activeCell="A8" sqref="A8:N8"/>
    </sheetView>
  </sheetViews>
  <sheetFormatPr defaultRowHeight="13.2"/>
  <cols>
    <col min="1" max="1" width="4.88671875" customWidth="1"/>
    <col min="2" max="2" width="12.5546875" customWidth="1"/>
    <col min="3" max="3" width="11.88671875" customWidth="1"/>
    <col min="4" max="4" width="6.5546875" customWidth="1"/>
    <col min="5" max="5" width="11.88671875" customWidth="1"/>
    <col min="6" max="6" width="9.88671875" customWidth="1"/>
    <col min="7" max="7" width="9.109375" customWidth="1"/>
    <col min="8" max="8" width="9.44140625" customWidth="1"/>
    <col min="9" max="10" width="11.88671875" customWidth="1"/>
    <col min="11" max="11" width="8.5546875" customWidth="1"/>
    <col min="12" max="12" width="11.88671875" customWidth="1"/>
    <col min="13" max="13" width="10.109375" customWidth="1"/>
    <col min="14" max="1024" width="11.88671875" customWidth="1"/>
  </cols>
  <sheetData>
    <row r="1" spans="1:14" ht="17.399999999999999" customHeight="1">
      <c r="A1" s="72" t="s">
        <v>78</v>
      </c>
      <c r="B1" s="72"/>
      <c r="C1" s="72"/>
      <c r="L1" s="73" t="s">
        <v>104</v>
      </c>
      <c r="M1" s="73"/>
      <c r="N1" s="73"/>
    </row>
    <row r="2" spans="1:14" ht="13.8">
      <c r="A2" s="74" t="s">
        <v>77</v>
      </c>
      <c r="B2" s="74"/>
      <c r="C2" s="74"/>
      <c r="D2" s="74"/>
      <c r="E2" s="74"/>
      <c r="F2" s="74"/>
      <c r="L2" s="2"/>
    </row>
    <row r="3" spans="1:14" ht="13.8">
      <c r="A3" s="74"/>
      <c r="B3" s="74"/>
      <c r="C3" s="74"/>
      <c r="D3" s="74"/>
      <c r="E3" s="74"/>
      <c r="F3" s="74"/>
      <c r="L3" s="2"/>
    </row>
    <row r="4" spans="1:14" ht="17.399999999999999">
      <c r="A4" s="74"/>
      <c r="B4" s="74"/>
      <c r="C4" s="74"/>
      <c r="D4" s="74"/>
      <c r="E4" s="74"/>
      <c r="F4" s="74"/>
      <c r="L4" s="2"/>
      <c r="N4" s="13"/>
    </row>
    <row r="5" spans="1:14">
      <c r="A5" s="71" t="s">
        <v>88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4" ht="15.6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</row>
    <row r="8" spans="1:14" ht="24" customHeight="1">
      <c r="A8" s="80" t="s">
        <v>105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10" spans="1:14" ht="52.2" customHeight="1">
      <c r="A10" s="27" t="s">
        <v>0</v>
      </c>
      <c r="B10" s="28" t="s">
        <v>1</v>
      </c>
      <c r="C10" s="28" t="s">
        <v>2</v>
      </c>
      <c r="D10" s="28" t="s">
        <v>3</v>
      </c>
      <c r="E10" s="28" t="s">
        <v>4</v>
      </c>
      <c r="F10" s="28" t="s">
        <v>5</v>
      </c>
      <c r="G10" s="28" t="s">
        <v>6</v>
      </c>
      <c r="H10" s="28" t="s">
        <v>7</v>
      </c>
      <c r="I10" s="28" t="s">
        <v>8</v>
      </c>
      <c r="J10" s="28" t="s">
        <v>9</v>
      </c>
      <c r="K10" s="28" t="s">
        <v>80</v>
      </c>
      <c r="L10" s="28" t="s">
        <v>81</v>
      </c>
      <c r="M10" s="28" t="s">
        <v>10</v>
      </c>
      <c r="N10" s="28" t="s">
        <v>11</v>
      </c>
    </row>
    <row r="11" spans="1:14">
      <c r="A11" s="19"/>
      <c r="B11" s="20"/>
      <c r="C11" s="20"/>
      <c r="D11" s="20"/>
      <c r="E11" s="20"/>
      <c r="F11" s="20"/>
      <c r="G11" s="17" t="s">
        <v>44</v>
      </c>
      <c r="H11" s="18"/>
      <c r="I11" s="16" t="s">
        <v>45</v>
      </c>
      <c r="J11" s="16" t="s">
        <v>83</v>
      </c>
      <c r="K11" s="17" t="s">
        <v>46</v>
      </c>
      <c r="L11" s="16" t="s">
        <v>47</v>
      </c>
      <c r="M11" s="16" t="s">
        <v>84</v>
      </c>
      <c r="N11" s="16" t="s">
        <v>82</v>
      </c>
    </row>
    <row r="12" spans="1:14" ht="26.4">
      <c r="A12" s="33" t="s">
        <v>12</v>
      </c>
      <c r="B12" s="48" t="s">
        <v>48</v>
      </c>
      <c r="C12" s="33"/>
      <c r="D12" s="33"/>
      <c r="E12" s="34" t="s">
        <v>49</v>
      </c>
      <c r="F12" s="34" t="s">
        <v>50</v>
      </c>
      <c r="G12" s="35">
        <v>50</v>
      </c>
      <c r="H12" s="33" t="s">
        <v>16</v>
      </c>
      <c r="I12" s="36"/>
      <c r="J12" s="45">
        <f>G12*I12</f>
        <v>0</v>
      </c>
      <c r="K12" s="47">
        <v>0.08</v>
      </c>
      <c r="L12" s="45">
        <f>J12*K12</f>
        <v>0</v>
      </c>
      <c r="M12" s="45">
        <f>N12/G12</f>
        <v>0</v>
      </c>
      <c r="N12" s="45">
        <f>J12+L12</f>
        <v>0</v>
      </c>
    </row>
    <row r="13" spans="1:14" ht="26.4">
      <c r="A13" s="33" t="s">
        <v>29</v>
      </c>
      <c r="B13" s="48" t="s">
        <v>48</v>
      </c>
      <c r="C13" s="33"/>
      <c r="D13" s="33"/>
      <c r="E13" s="34" t="s">
        <v>49</v>
      </c>
      <c r="F13" s="34" t="s">
        <v>51</v>
      </c>
      <c r="G13" s="35">
        <v>16</v>
      </c>
      <c r="H13" s="33" t="s">
        <v>16</v>
      </c>
      <c r="I13" s="36"/>
      <c r="J13" s="45">
        <f>G13*I13</f>
        <v>0</v>
      </c>
      <c r="K13" s="47">
        <v>0.08</v>
      </c>
      <c r="L13" s="45">
        <f>J13*K13</f>
        <v>0</v>
      </c>
      <c r="M13" s="45">
        <f>N13/G13</f>
        <v>0</v>
      </c>
      <c r="N13" s="45">
        <f>J13+L13</f>
        <v>0</v>
      </c>
    </row>
    <row r="14" spans="1:14" ht="19.2" customHeight="1">
      <c r="A14" s="77" t="s">
        <v>86</v>
      </c>
      <c r="B14" s="78"/>
      <c r="C14" s="78"/>
      <c r="D14" s="78"/>
      <c r="E14" s="78"/>
      <c r="F14" s="78"/>
      <c r="G14" s="78"/>
      <c r="H14" s="78"/>
      <c r="I14" s="79"/>
      <c r="J14" s="15">
        <f>SUM(J12:J13)</f>
        <v>0</v>
      </c>
      <c r="K14" s="55" t="s">
        <v>85</v>
      </c>
      <c r="L14" s="15">
        <f>SUM(L12:L13)</f>
        <v>0</v>
      </c>
      <c r="M14" s="55" t="s">
        <v>85</v>
      </c>
      <c r="N14" s="15">
        <f>SUM(N12:N13)</f>
        <v>0</v>
      </c>
    </row>
    <row r="16" spans="1:14">
      <c r="B16" s="53" t="s">
        <v>32</v>
      </c>
    </row>
    <row r="17" spans="2:3">
      <c r="B17" t="s">
        <v>52</v>
      </c>
      <c r="C17" t="s">
        <v>53</v>
      </c>
    </row>
  </sheetData>
  <mergeCells count="6">
    <mergeCell ref="A8:N8"/>
    <mergeCell ref="A14:I14"/>
    <mergeCell ref="A1:C1"/>
    <mergeCell ref="L1:N1"/>
    <mergeCell ref="A2:F4"/>
    <mergeCell ref="A5:N7"/>
  </mergeCells>
  <pageMargins left="0.45905511811023625" right="0.45905511811023625" top="1.0535433070866143" bottom="0.82716535433070859" header="0.65984251968503937" footer="0.78740157480314954"/>
  <pageSetup paperSize="9" scale="98" fitToWidth="0" fitToHeight="0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7344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Nazwane zakresy</vt:lpstr>
      </vt:variant>
      <vt:variant>
        <vt:i4>3</vt:i4>
      </vt:variant>
    </vt:vector>
  </HeadingPairs>
  <TitlesOfParts>
    <vt:vector size="19" baseType="lpstr">
      <vt:lpstr>Część 1</vt:lpstr>
      <vt:lpstr>Część 2</vt:lpstr>
      <vt:lpstr>Część 3</vt:lpstr>
      <vt:lpstr>Część 4</vt:lpstr>
      <vt:lpstr>Część 5</vt:lpstr>
      <vt:lpstr>Część 6</vt:lpstr>
      <vt:lpstr>Część 7</vt:lpstr>
      <vt:lpstr>Część 8</vt:lpstr>
      <vt:lpstr>Część 9</vt:lpstr>
      <vt:lpstr>Część 10</vt:lpstr>
      <vt:lpstr>Część 11</vt:lpstr>
      <vt:lpstr>Część 12</vt:lpstr>
      <vt:lpstr>Część 13</vt:lpstr>
      <vt:lpstr>Część 14</vt:lpstr>
      <vt:lpstr>Część 15</vt:lpstr>
      <vt:lpstr>Część 16</vt:lpstr>
      <vt:lpstr>'Część 1'!Obszar_wydruku</vt:lpstr>
      <vt:lpstr>'Część 2'!Obszar_wydruku</vt:lpstr>
      <vt:lpstr>'Część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wsduser</dc:creator>
  <cp:lastModifiedBy>Joanna Przybył</cp:lastModifiedBy>
  <cp:revision>145</cp:revision>
  <cp:lastPrinted>2024-08-13T10:04:38Z</cp:lastPrinted>
  <dcterms:created xsi:type="dcterms:W3CDTF">2009-04-16T11:32:48Z</dcterms:created>
  <dcterms:modified xsi:type="dcterms:W3CDTF">2024-09-02T09:07:50Z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