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zp\ZamPub\2 0 2 3   R O K\142 PN ZP D 2023 - elektrody, ssaki\"/>
    </mc:Choice>
  </mc:AlternateContent>
  <xr:revisionPtr revIDLastSave="0" documentId="13_ncr:1_{C4A2012E-B39B-4CD4-BAA9-61BD2FF67259}" xr6:coauthVersionLast="47" xr6:coauthVersionMax="47" xr10:uidLastSave="{00000000-0000-0000-0000-000000000000}"/>
  <bookViews>
    <workbookView xWindow="-120" yWindow="-120" windowWidth="29040" windowHeight="15840" xr2:uid="{583E02E2-7983-4D11-9B40-2DE93226244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 s="1"/>
  <c r="I14" i="1"/>
  <c r="K24" i="1"/>
  <c r="L24" i="1" s="1"/>
  <c r="K25" i="1"/>
  <c r="L25" i="1" s="1"/>
  <c r="K26" i="1"/>
  <c r="L26" i="1" s="1"/>
  <c r="K27" i="1"/>
  <c r="L27" i="1" s="1"/>
  <c r="K28" i="1"/>
  <c r="L28" i="1" s="1"/>
  <c r="K23" i="1"/>
  <c r="L23" i="1" s="1"/>
  <c r="I24" i="1"/>
  <c r="I25" i="1"/>
  <c r="I26" i="1"/>
  <c r="I27" i="1"/>
  <c r="I28" i="1"/>
  <c r="I23" i="1"/>
  <c r="K5" i="1"/>
  <c r="L5" i="1" s="1"/>
  <c r="K6" i="1"/>
  <c r="L6" i="1" s="1"/>
  <c r="K4" i="1"/>
  <c r="L4" i="1" s="1"/>
  <c r="I5" i="1"/>
  <c r="I6" i="1"/>
  <c r="I4" i="1"/>
  <c r="K17" i="1" l="1"/>
  <c r="K16" i="1"/>
  <c r="L14" i="1"/>
  <c r="L15" i="1" s="1"/>
  <c r="K29" i="1"/>
  <c r="L29" i="1"/>
  <c r="K31" i="1" l="1"/>
  <c r="L31" i="1"/>
  <c r="L17" i="1"/>
  <c r="L16" i="1"/>
  <c r="K30" i="1"/>
  <c r="L30" i="1"/>
  <c r="K7" i="1" l="1"/>
  <c r="L7" i="1"/>
  <c r="L8" i="1" l="1"/>
  <c r="L9" i="1"/>
  <c r="K9" i="1"/>
  <c r="K8" i="1"/>
</calcChain>
</file>

<file path=xl/sharedStrings.xml><?xml version="1.0" encoding="utf-8"?>
<sst xmlns="http://schemas.openxmlformats.org/spreadsheetml/2006/main" count="80" uniqueCount="34">
  <si>
    <t>Wartość ogółem netto w zł</t>
  </si>
  <si>
    <t>Wartość ogółem brutto w zł</t>
  </si>
  <si>
    <t>Wielkość opakowania handlowego(zgodnie ze sposobem fakturowania)</t>
  </si>
  <si>
    <t>suma</t>
  </si>
  <si>
    <t>opcja 20%</t>
  </si>
  <si>
    <t>ogółem</t>
  </si>
  <si>
    <t>Lp</t>
  </si>
  <si>
    <t>Opis przedmiotu zamówienia</t>
  </si>
  <si>
    <t>j.m.</t>
  </si>
  <si>
    <t xml:space="preserve">Ilość </t>
  </si>
  <si>
    <t>Nazwa handlowa, nr katalogowy oferowanego asortymentu</t>
  </si>
  <si>
    <t>Nazwa i nr dokumentu dopuszczajacego do obrotu i używania (Deklaracja Zgodności i certyfikat CE)</t>
  </si>
  <si>
    <t>Cena jednostkowa netto w zł</t>
  </si>
  <si>
    <t>Cena jednostkowa brutto w zł</t>
  </si>
  <si>
    <t>VAT</t>
  </si>
  <si>
    <t>Cena opakowania handlowego netto w zł</t>
  </si>
  <si>
    <t>Cena opakowania handlowego brutto w zł</t>
  </si>
  <si>
    <t>EAN 13 opakowania handlowego</t>
  </si>
  <si>
    <t>Klasa wyrobu medycznego</t>
  </si>
  <si>
    <t>szt</t>
  </si>
  <si>
    <t>Ssak neurochirurgiczny z funkcją stymulacji monopolarnej 2/120/200. W komplecie elektroda igłowa 20/3000. Produkt sterylny, jednorazowy</t>
  </si>
  <si>
    <t>Pakiet - 1</t>
  </si>
  <si>
    <t>Pakiet - 2</t>
  </si>
  <si>
    <t>Przewód przyłączeniowy do elektrody naklejanej na rurkę intubacyjną, dł.4m, 4 kanały z uziemieniem</t>
  </si>
  <si>
    <t>4-kanałowy interfejs EMG, przewod dł. 4mm, wtyczki touchproof 1,5mm</t>
  </si>
  <si>
    <t>Sonda bipolarna prosta mikrowidelec (dł.robocza 4.5cm, przewód 3m) do bezpośredniej stymulacji nerwów produkt jednorazowy</t>
  </si>
  <si>
    <t>Elektroda 4-kanałowa naklejana na rurki intubacyjne rozm. 7-9, w komplecie elektroda neutralna</t>
  </si>
  <si>
    <t>Pakiet - 3</t>
  </si>
  <si>
    <t>Elektroda typu FSR02 do odbioru fali D-wave. Produkt sterylny, jednorazowy</t>
  </si>
  <si>
    <t>Sonda monopolarna z kulką 2,3mm dł. robocza 8,5 cm, dł. całkowita 19,5 cm, przewód 3m. Produkt sterylny, jednorazowy</t>
  </si>
  <si>
    <t>Para sterylnych elektrod igłowych Trygon, dł. igły 15mm, dł. przewodu 2m</t>
  </si>
  <si>
    <t>Elektroda igłowa sterylna typu Trygon, dł. igły 15mm, dł. przewodu 1m</t>
  </si>
  <si>
    <t xml:space="preserve"> Jednorazowe elektrody igłowe podskórne  splecione parami 14x0,38mm lub 12x0,40mm, kabel 150cm</t>
  </si>
  <si>
    <t>pary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</si>
</sst>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0\ _z_ł_-;\-* #,##0.00\ _z_ł_-;_-* &quot;-&quot;??\ _z_ł_-;_-@_-"/>
    <numFmt numFmtId="166" formatCode="[$-415]General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"/>
      <charset val="238"/>
    </font>
    <font>
      <sz val="10"/>
      <color theme="1"/>
      <name val="Arial 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name val="Tahoma"/>
      <family val="2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9" fillId="0" borderId="0" applyBorder="0" applyProtection="0"/>
    <xf numFmtId="0" fontId="1" fillId="0" borderId="0"/>
  </cellStyleXfs>
  <cellXfs count="38">
    <xf numFmtId="0" fontId="0" fillId="0" borderId="0" xfId="0"/>
    <xf numFmtId="164" fontId="2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6" fontId="10" fillId="3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4">
    <cellStyle name="Dziesiętny 3" xfId="1" xr:uid="{A10487D6-54BF-4594-8924-56BC2DFC5B9D}"/>
    <cellStyle name="Normalny" xfId="0" builtinId="0"/>
    <cellStyle name="Normalny 11" xfId="3" xr:uid="{86A68A2F-1690-4BDA-97AD-BC90D9874157}"/>
    <cellStyle name="Normalny 8" xfId="2" xr:uid="{54444749-7F44-4EBE-9E97-59AFCE6971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E5215-70D9-424E-BA9E-A43FC63491EA}">
  <sheetPr>
    <pageSetUpPr fitToPage="1"/>
  </sheetPr>
  <dimension ref="A2:P31"/>
  <sheetViews>
    <sheetView tabSelected="1" workbookViewId="0">
      <selection activeCell="E17" sqref="E17"/>
    </sheetView>
  </sheetViews>
  <sheetFormatPr defaultRowHeight="15"/>
  <cols>
    <col min="1" max="1" width="3.85546875" customWidth="1"/>
    <col min="2" max="2" width="44.140625" customWidth="1"/>
    <col min="3" max="3" width="9.5703125" customWidth="1"/>
    <col min="4" max="4" width="9" customWidth="1"/>
    <col min="5" max="5" width="12" customWidth="1"/>
    <col min="6" max="6" width="20" customWidth="1"/>
    <col min="7" max="7" width="16.28515625" customWidth="1"/>
    <col min="8" max="8" width="12.7109375" customWidth="1"/>
    <col min="9" max="9" width="12.5703125" customWidth="1"/>
    <col min="10" max="10" width="9.7109375" customWidth="1"/>
    <col min="11" max="11" width="15" customWidth="1"/>
    <col min="12" max="12" width="15.42578125" customWidth="1"/>
    <col min="13" max="13" width="12.140625" customWidth="1"/>
    <col min="14" max="14" width="12.28515625" customWidth="1"/>
    <col min="15" max="15" width="15.5703125" customWidth="1"/>
    <col min="16" max="16" width="12.42578125" customWidth="1"/>
  </cols>
  <sheetData>
    <row r="2" spans="1:16">
      <c r="B2" s="17" t="s">
        <v>21</v>
      </c>
    </row>
    <row r="3" spans="1:16" ht="114" customHeight="1">
      <c r="A3" s="6" t="s">
        <v>6</v>
      </c>
      <c r="B3" s="6" t="s">
        <v>7</v>
      </c>
      <c r="C3" s="6" t="s">
        <v>8</v>
      </c>
      <c r="D3" s="7" t="s">
        <v>9</v>
      </c>
      <c r="E3" s="7" t="s">
        <v>2</v>
      </c>
      <c r="F3" s="8" t="s">
        <v>10</v>
      </c>
      <c r="G3" s="8" t="s">
        <v>11</v>
      </c>
      <c r="H3" s="9" t="s">
        <v>12</v>
      </c>
      <c r="I3" s="9" t="s">
        <v>13</v>
      </c>
      <c r="J3" s="10" t="s">
        <v>14</v>
      </c>
      <c r="K3" s="11" t="s">
        <v>0</v>
      </c>
      <c r="L3" s="11" t="s">
        <v>1</v>
      </c>
      <c r="M3" s="12" t="s">
        <v>15</v>
      </c>
      <c r="N3" s="12" t="s">
        <v>16</v>
      </c>
      <c r="O3" s="12" t="s">
        <v>17</v>
      </c>
      <c r="P3" s="12" t="s">
        <v>18</v>
      </c>
    </row>
    <row r="4" spans="1:16" ht="25.5">
      <c r="A4" s="15">
        <v>1</v>
      </c>
      <c r="B4" s="27" t="s">
        <v>28</v>
      </c>
      <c r="C4" s="15" t="s">
        <v>19</v>
      </c>
      <c r="D4" s="15">
        <v>25</v>
      </c>
      <c r="E4" s="15"/>
      <c r="F4" s="26"/>
      <c r="G4" s="26"/>
      <c r="H4" s="33"/>
      <c r="I4" s="33">
        <f>H4*J4+H4</f>
        <v>0</v>
      </c>
      <c r="J4" s="24"/>
      <c r="K4" s="33">
        <f>H4*D4</f>
        <v>0</v>
      </c>
      <c r="L4" s="33">
        <f>K4*J4+K4</f>
        <v>0</v>
      </c>
      <c r="M4" s="33"/>
      <c r="N4" s="33"/>
      <c r="O4" s="25"/>
      <c r="P4" s="15"/>
    </row>
    <row r="5" spans="1:16" ht="38.25">
      <c r="A5" s="15">
        <v>2</v>
      </c>
      <c r="B5" s="27" t="s">
        <v>20</v>
      </c>
      <c r="C5" s="15" t="s">
        <v>19</v>
      </c>
      <c r="D5" s="37">
        <v>24</v>
      </c>
      <c r="E5" s="15"/>
      <c r="F5" s="26"/>
      <c r="G5" s="26"/>
      <c r="H5" s="33"/>
      <c r="I5" s="33">
        <f t="shared" ref="I5:I6" si="0">H5*J5+H5</f>
        <v>0</v>
      </c>
      <c r="J5" s="24"/>
      <c r="K5" s="33">
        <f t="shared" ref="K5:K6" si="1">H5*D5</f>
        <v>0</v>
      </c>
      <c r="L5" s="33">
        <f t="shared" ref="L5:L6" si="2">K5*J5+K5</f>
        <v>0</v>
      </c>
      <c r="M5" s="33"/>
      <c r="N5" s="33"/>
      <c r="O5" s="15"/>
      <c r="P5" s="15"/>
    </row>
    <row r="6" spans="1:16" ht="93.6" customHeight="1">
      <c r="A6" s="15">
        <v>3</v>
      </c>
      <c r="B6" s="27" t="s">
        <v>29</v>
      </c>
      <c r="C6" s="15" t="s">
        <v>19</v>
      </c>
      <c r="D6" s="15">
        <v>10</v>
      </c>
      <c r="E6" s="15"/>
      <c r="F6" s="26"/>
      <c r="G6" s="26"/>
      <c r="H6" s="33"/>
      <c r="I6" s="33">
        <f t="shared" si="0"/>
        <v>0</v>
      </c>
      <c r="J6" s="24"/>
      <c r="K6" s="33">
        <f t="shared" si="1"/>
        <v>0</v>
      </c>
      <c r="L6" s="33">
        <f t="shared" si="2"/>
        <v>0</v>
      </c>
      <c r="M6" s="33"/>
      <c r="N6" s="33"/>
      <c r="O6" s="15"/>
      <c r="P6" s="15"/>
    </row>
    <row r="7" spans="1:16">
      <c r="J7" s="1" t="s">
        <v>3</v>
      </c>
      <c r="K7" s="2">
        <f>SUM(K4:K6)</f>
        <v>0</v>
      </c>
      <c r="L7" s="3">
        <f>SUM(L4:L6)</f>
        <v>0</v>
      </c>
    </row>
    <row r="8" spans="1:16">
      <c r="J8" s="4" t="s">
        <v>4</v>
      </c>
      <c r="K8" s="5">
        <f>K7/5</f>
        <v>0</v>
      </c>
      <c r="L8" s="5">
        <f>L7/5</f>
        <v>0</v>
      </c>
    </row>
    <row r="9" spans="1:16">
      <c r="J9" s="4" t="s">
        <v>5</v>
      </c>
      <c r="K9" s="5">
        <f>SUM(K7*1.2)</f>
        <v>0</v>
      </c>
      <c r="L9" s="5">
        <f>L7*1.2</f>
        <v>0</v>
      </c>
    </row>
    <row r="12" spans="1:16">
      <c r="B12" s="17" t="s">
        <v>22</v>
      </c>
    </row>
    <row r="13" spans="1:16" ht="114.75">
      <c r="A13" s="6" t="s">
        <v>6</v>
      </c>
      <c r="B13" s="6" t="s">
        <v>7</v>
      </c>
      <c r="C13" s="6" t="s">
        <v>8</v>
      </c>
      <c r="D13" s="7" t="s">
        <v>9</v>
      </c>
      <c r="E13" s="7" t="s">
        <v>2</v>
      </c>
      <c r="F13" s="8" t="s">
        <v>10</v>
      </c>
      <c r="G13" s="8" t="s">
        <v>11</v>
      </c>
      <c r="H13" s="9" t="s">
        <v>12</v>
      </c>
      <c r="I13" s="9" t="s">
        <v>13</v>
      </c>
      <c r="J13" s="10" t="s">
        <v>14</v>
      </c>
      <c r="K13" s="11" t="s">
        <v>0</v>
      </c>
      <c r="L13" s="11" t="s">
        <v>1</v>
      </c>
      <c r="M13" s="12" t="s">
        <v>15</v>
      </c>
      <c r="N13" s="12" t="s">
        <v>16</v>
      </c>
      <c r="O13" s="12" t="s">
        <v>17</v>
      </c>
      <c r="P13" s="12" t="s">
        <v>18</v>
      </c>
    </row>
    <row r="14" spans="1:16" ht="38.25">
      <c r="A14" s="15">
        <v>1</v>
      </c>
      <c r="B14" s="20" t="s">
        <v>32</v>
      </c>
      <c r="C14" s="21" t="s">
        <v>33</v>
      </c>
      <c r="D14" s="22">
        <v>102</v>
      </c>
      <c r="E14" s="13"/>
      <c r="F14" s="14"/>
      <c r="G14" s="14"/>
      <c r="H14" s="23"/>
      <c r="I14" s="33">
        <f>H14*J14+H14</f>
        <v>0</v>
      </c>
      <c r="J14" s="24"/>
      <c r="K14" s="33">
        <f>H14*D14</f>
        <v>0</v>
      </c>
      <c r="L14" s="33">
        <f>K14*J14+K14</f>
        <v>0</v>
      </c>
      <c r="M14" s="16"/>
      <c r="N14" s="16"/>
      <c r="O14" s="13"/>
      <c r="P14" s="13"/>
    </row>
    <row r="15" spans="1:16">
      <c r="J15" s="1" t="s">
        <v>3</v>
      </c>
      <c r="K15" s="2">
        <f>SUM(K12:K14)</f>
        <v>0</v>
      </c>
      <c r="L15" s="3">
        <f>SUM(L12:L14)</f>
        <v>0</v>
      </c>
    </row>
    <row r="16" spans="1:16">
      <c r="J16" s="4" t="s">
        <v>4</v>
      </c>
      <c r="K16" s="5">
        <f>K15/5</f>
        <v>0</v>
      </c>
      <c r="L16" s="5">
        <f>L15/5</f>
        <v>0</v>
      </c>
    </row>
    <row r="17" spans="1:16">
      <c r="J17" s="4" t="s">
        <v>5</v>
      </c>
      <c r="K17" s="5">
        <f>SUM(K15*1.2)</f>
        <v>0</v>
      </c>
      <c r="L17" s="5">
        <f>L15*1.2</f>
        <v>0</v>
      </c>
    </row>
    <row r="21" spans="1:16">
      <c r="B21" t="s">
        <v>27</v>
      </c>
    </row>
    <row r="22" spans="1:16" ht="114" customHeight="1">
      <c r="A22" s="6" t="s">
        <v>6</v>
      </c>
      <c r="B22" s="6" t="s">
        <v>7</v>
      </c>
      <c r="C22" s="6" t="s">
        <v>8</v>
      </c>
      <c r="D22" s="7" t="s">
        <v>9</v>
      </c>
      <c r="E22" s="7" t="s">
        <v>2</v>
      </c>
      <c r="F22" s="8" t="s">
        <v>10</v>
      </c>
      <c r="G22" s="8" t="s">
        <v>11</v>
      </c>
      <c r="H22" s="9" t="s">
        <v>12</v>
      </c>
      <c r="I22" s="9" t="s">
        <v>13</v>
      </c>
      <c r="J22" s="10" t="s">
        <v>14</v>
      </c>
      <c r="K22" s="11" t="s">
        <v>0</v>
      </c>
      <c r="L22" s="11" t="s">
        <v>1</v>
      </c>
      <c r="M22" s="12" t="s">
        <v>15</v>
      </c>
      <c r="N22" s="12" t="s">
        <v>16</v>
      </c>
      <c r="O22" s="12" t="s">
        <v>17</v>
      </c>
      <c r="P22" s="12" t="s">
        <v>18</v>
      </c>
    </row>
    <row r="23" spans="1:16" ht="74.25" customHeight="1">
      <c r="A23" s="18">
        <v>1</v>
      </c>
      <c r="B23" s="28" t="s">
        <v>23</v>
      </c>
      <c r="C23" s="19" t="s">
        <v>19</v>
      </c>
      <c r="D23" s="18">
        <v>3</v>
      </c>
      <c r="E23" s="29"/>
      <c r="F23" s="30"/>
      <c r="G23" s="30"/>
      <c r="H23" s="34"/>
      <c r="I23" s="33">
        <f>H23*J23+H23</f>
        <v>0</v>
      </c>
      <c r="J23" s="24"/>
      <c r="K23" s="33">
        <f>H23*D23</f>
        <v>0</v>
      </c>
      <c r="L23" s="33">
        <f>K23*J23+K23</f>
        <v>0</v>
      </c>
      <c r="M23" s="34"/>
      <c r="N23" s="33"/>
      <c r="O23" s="31"/>
      <c r="P23" s="32"/>
    </row>
    <row r="24" spans="1:16" ht="24">
      <c r="A24" s="18">
        <v>2</v>
      </c>
      <c r="B24" s="28" t="s">
        <v>24</v>
      </c>
      <c r="C24" s="19" t="s">
        <v>19</v>
      </c>
      <c r="D24" s="18">
        <v>3</v>
      </c>
      <c r="E24" s="29"/>
      <c r="F24" s="30"/>
      <c r="G24" s="30"/>
      <c r="H24" s="34"/>
      <c r="I24" s="33">
        <f t="shared" ref="I24:I28" si="3">H24*J24+H24</f>
        <v>0</v>
      </c>
      <c r="J24" s="24"/>
      <c r="K24" s="33">
        <f t="shared" ref="K24:K28" si="4">H24*D24</f>
        <v>0</v>
      </c>
      <c r="L24" s="33">
        <f t="shared" ref="L24:L28" si="5">K24*J24+K24</f>
        <v>0</v>
      </c>
      <c r="M24" s="34"/>
      <c r="N24" s="33"/>
      <c r="O24" s="31"/>
      <c r="P24" s="32"/>
    </row>
    <row r="25" spans="1:16" ht="69" customHeight="1">
      <c r="A25" s="18">
        <v>3</v>
      </c>
      <c r="B25" s="28" t="s">
        <v>26</v>
      </c>
      <c r="C25" s="19" t="s">
        <v>19</v>
      </c>
      <c r="D25" s="18">
        <v>150</v>
      </c>
      <c r="E25" s="29"/>
      <c r="F25" s="30"/>
      <c r="G25" s="30"/>
      <c r="H25" s="34"/>
      <c r="I25" s="33">
        <f t="shared" si="3"/>
        <v>0</v>
      </c>
      <c r="J25" s="24"/>
      <c r="K25" s="33">
        <f t="shared" si="4"/>
        <v>0</v>
      </c>
      <c r="L25" s="33">
        <f t="shared" si="5"/>
        <v>0</v>
      </c>
      <c r="M25" s="35"/>
      <c r="N25" s="35"/>
      <c r="O25" s="31"/>
      <c r="P25" s="32"/>
    </row>
    <row r="26" spans="1:16" ht="36">
      <c r="A26" s="18">
        <v>4</v>
      </c>
      <c r="B26" s="28" t="s">
        <v>25</v>
      </c>
      <c r="C26" s="19" t="s">
        <v>19</v>
      </c>
      <c r="D26" s="18">
        <v>50</v>
      </c>
      <c r="E26" s="29"/>
      <c r="F26" s="30"/>
      <c r="G26" s="30"/>
      <c r="H26" s="34"/>
      <c r="I26" s="33">
        <f t="shared" si="3"/>
        <v>0</v>
      </c>
      <c r="J26" s="24"/>
      <c r="K26" s="33">
        <f t="shared" si="4"/>
        <v>0</v>
      </c>
      <c r="L26" s="33">
        <f t="shared" si="5"/>
        <v>0</v>
      </c>
      <c r="M26" s="35"/>
      <c r="N26" s="35"/>
      <c r="O26" s="31"/>
      <c r="P26" s="32"/>
    </row>
    <row r="27" spans="1:16" ht="24">
      <c r="A27" s="18">
        <v>5</v>
      </c>
      <c r="B27" s="28" t="s">
        <v>30</v>
      </c>
      <c r="C27" s="19" t="s">
        <v>19</v>
      </c>
      <c r="D27" s="18">
        <v>50</v>
      </c>
      <c r="E27" s="29"/>
      <c r="F27" s="30"/>
      <c r="G27" s="30"/>
      <c r="H27" s="34"/>
      <c r="I27" s="33">
        <f t="shared" si="3"/>
        <v>0</v>
      </c>
      <c r="J27" s="24"/>
      <c r="K27" s="33">
        <f t="shared" si="4"/>
        <v>0</v>
      </c>
      <c r="L27" s="33">
        <f t="shared" si="5"/>
        <v>0</v>
      </c>
      <c r="M27" s="35"/>
      <c r="N27" s="35"/>
      <c r="O27" s="31"/>
      <c r="P27" s="32"/>
    </row>
    <row r="28" spans="1:16" ht="24">
      <c r="A28" s="18">
        <v>6</v>
      </c>
      <c r="B28" s="28" t="s">
        <v>31</v>
      </c>
      <c r="C28" s="19" t="s">
        <v>19</v>
      </c>
      <c r="D28" s="18">
        <v>50</v>
      </c>
      <c r="E28" s="29"/>
      <c r="F28" s="30"/>
      <c r="G28" s="30"/>
      <c r="H28" s="34"/>
      <c r="I28" s="33">
        <f t="shared" si="3"/>
        <v>0</v>
      </c>
      <c r="J28" s="24"/>
      <c r="K28" s="33">
        <f t="shared" si="4"/>
        <v>0</v>
      </c>
      <c r="L28" s="33">
        <f t="shared" si="5"/>
        <v>0</v>
      </c>
      <c r="M28" s="35"/>
      <c r="N28" s="35"/>
      <c r="O28" s="31"/>
      <c r="P28" s="32"/>
    </row>
    <row r="29" spans="1:16">
      <c r="J29" s="1" t="s">
        <v>3</v>
      </c>
      <c r="K29" s="2">
        <f>SUM(K23:K28)</f>
        <v>0</v>
      </c>
      <c r="L29" s="36">
        <f>SUM(L23:L28)</f>
        <v>0</v>
      </c>
    </row>
    <row r="30" spans="1:16">
      <c r="J30" s="4" t="s">
        <v>4</v>
      </c>
      <c r="K30" s="5">
        <f>K29/5</f>
        <v>0</v>
      </c>
      <c r="L30" s="5">
        <f>L29/5</f>
        <v>0</v>
      </c>
    </row>
    <row r="31" spans="1:16">
      <c r="J31" s="4" t="s">
        <v>5</v>
      </c>
      <c r="K31" s="5">
        <f>SUM(K29*1.2)</f>
        <v>0</v>
      </c>
      <c r="L31" s="5">
        <f>L29*1.2</f>
        <v>0</v>
      </c>
    </row>
  </sheetData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Zdzislawa Cywinska</dc:creator>
  <cp:lastModifiedBy>Marta Kieras</cp:lastModifiedBy>
  <cp:lastPrinted>2024-01-02T11:40:34Z</cp:lastPrinted>
  <dcterms:created xsi:type="dcterms:W3CDTF">2023-10-06T15:47:48Z</dcterms:created>
  <dcterms:modified xsi:type="dcterms:W3CDTF">2024-01-22T12:17:38Z</dcterms:modified>
</cp:coreProperties>
</file>