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28920" yWindow="-120" windowWidth="29040" windowHeight="15720" activeTab="2"/>
  </bookViews>
  <sheets>
    <sheet name="Wykres2" sheetId="3" r:id="rId1"/>
    <sheet name="Wykres1" sheetId="2" r:id="rId2"/>
    <sheet name="Arkusz1" sheetId="1" r:id="rId3"/>
  </sheets>
  <definedNames>
    <definedName name="_xlnm.Print_Area" localSheetId="2">Arkusz1!$A$1:$I$65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/>
  <c r="H64" l="1"/>
  <c r="H26"/>
  <c r="H25"/>
  <c r="H24"/>
  <c r="H59" l="1"/>
  <c r="H56"/>
  <c r="H34"/>
  <c r="H42"/>
  <c r="H46" l="1"/>
  <c r="H36" l="1"/>
  <c r="H52"/>
  <c r="H18"/>
  <c r="H16"/>
  <c r="H15"/>
  <c r="H54"/>
  <c r="H19"/>
  <c r="H17"/>
  <c r="H50"/>
  <c r="H58"/>
  <c r="H23"/>
  <c r="H22" l="1"/>
  <c r="H21"/>
  <c r="H61"/>
  <c r="H49"/>
  <c r="H48"/>
  <c r="H14"/>
  <c r="H20"/>
  <c r="H55" l="1"/>
  <c r="H41"/>
  <c r="H39"/>
  <c r="H32" l="1"/>
  <c r="H33"/>
  <c r="H29" l="1"/>
  <c r="H45"/>
  <c r="H44"/>
  <c r="H38"/>
  <c r="H13"/>
  <c r="H30" l="1"/>
  <c r="H28" l="1"/>
  <c r="H65" l="1"/>
  <c r="H66" s="1"/>
</calcChain>
</file>

<file path=xl/sharedStrings.xml><?xml version="1.0" encoding="utf-8"?>
<sst xmlns="http://schemas.openxmlformats.org/spreadsheetml/2006/main" count="212" uniqueCount="157">
  <si>
    <t>L.p.</t>
  </si>
  <si>
    <t>Wyszczególnienie elementów rozliczeniowych</t>
  </si>
  <si>
    <t>J.m.</t>
  </si>
  <si>
    <t>Ilość</t>
  </si>
  <si>
    <t>Cena jedn. PLN</t>
  </si>
  <si>
    <t>Wartość netto PLN</t>
  </si>
  <si>
    <t>Roboty przygotowawcze i rozbiórkowe</t>
  </si>
  <si>
    <t>Pomiary geodezyjne, wytyczenie  w terenie osi głównych, pomiary geodezyjne realizacyjne, sporządzanie dokumentacji powykonawczej, inwentaryzacji, map geodezyjnych powykonawczych oraz pomiary kontrolne i sprawdzające.</t>
  </si>
  <si>
    <t>km</t>
  </si>
  <si>
    <t>Roboty ziemne</t>
  </si>
  <si>
    <t>Roboty ziemne - wykop pod projektowane warstwy konstrukcyjne związane z wykonaniem koryta z transportem urobku na odkład Wykonawcy.</t>
  </si>
  <si>
    <t>Mechaniczne profilowanie i zagęszczanie podłoża pod warstwy konstrukcyjne nawierzchni.</t>
  </si>
  <si>
    <t>Podbudowy</t>
  </si>
  <si>
    <t>Nawierzchnie</t>
  </si>
  <si>
    <t>Elementy ulic</t>
  </si>
  <si>
    <t>mb</t>
  </si>
  <si>
    <t>Organizacja ruchu</t>
  </si>
  <si>
    <t>szt.</t>
  </si>
  <si>
    <t>Roboty wykończeniowe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</si>
  <si>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</si>
  <si>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I.II.</t>
  </si>
  <si>
    <t>I.III.</t>
  </si>
  <si>
    <t>I.IV.</t>
  </si>
  <si>
    <t>I.V.</t>
  </si>
  <si>
    <t>I.VI.</t>
  </si>
  <si>
    <t>I.VII.</t>
  </si>
  <si>
    <t>Inwestor:</t>
  </si>
  <si>
    <t>Data wykonania:</t>
  </si>
  <si>
    <t>Klasyfikacja robót:</t>
  </si>
  <si>
    <t>Zadanie:</t>
  </si>
  <si>
    <t>I.</t>
  </si>
  <si>
    <t>1</t>
  </si>
  <si>
    <t>Razem [netto]:</t>
  </si>
  <si>
    <t>3</t>
  </si>
  <si>
    <t>14</t>
  </si>
  <si>
    <t>17</t>
  </si>
  <si>
    <t>18</t>
  </si>
  <si>
    <t>21</t>
  </si>
  <si>
    <t>24</t>
  </si>
  <si>
    <t>28</t>
  </si>
  <si>
    <t>30</t>
  </si>
  <si>
    <t>Roboty ziemne - formowanie i zagęszczanie nasypów o wysokości do 3,0m wraz z dowozem materiału.</t>
  </si>
  <si>
    <t>TABELA ELEMENTÓW ROZLICZENIOWYCH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</si>
  <si>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</si>
  <si>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Ustawienie obrzeży  betonowych o wymiarach 8x30 cm na podsypce cementowo-piaskowej gr. 5 cm</t>
  </si>
  <si>
    <t>SST</t>
  </si>
  <si>
    <t>D-01.01.01A</t>
  </si>
  <si>
    <t>D-02.01.01</t>
  </si>
  <si>
    <t>D-02.03.01</t>
  </si>
  <si>
    <t>D-04.01.01</t>
  </si>
  <si>
    <t>D-04.05.00</t>
  </si>
  <si>
    <t>D-05.03.23A</t>
  </si>
  <si>
    <t>D-08.01.01</t>
  </si>
  <si>
    <t>D-08.03.01</t>
  </si>
  <si>
    <t>2</t>
  </si>
  <si>
    <t>19</t>
  </si>
  <si>
    <t>20</t>
  </si>
  <si>
    <t>D-07.02.01</t>
  </si>
  <si>
    <t>45000000-7 Roboty budowlane
45233120-6 Roboty w zakresie budowy dróg
­45233290-8 Instalowanie znaków drogowych,</t>
  </si>
  <si>
    <t>m</t>
  </si>
  <si>
    <t>D-04.04.02
D-04.04.00</t>
  </si>
  <si>
    <t>Warstwa wiążaca z mieszanki mineralno-asflatowej z AC16W, KR3-4, po zagęszczeniu gr. 5 cm wraz z wcześniejszym oczyszczeniem i skropieniem dolnej warstwy konstrukcji.</t>
  </si>
  <si>
    <t>Słupki do znaków drogowych z rur stalowych śr. 60 mm. - słupki z demontażu</t>
  </si>
  <si>
    <t>D-07.01.01</t>
  </si>
  <si>
    <t>Mechaniczne malowanie linii na skrzyżowaniach i przejściach dla pieszych farbą chlorokauczukową - malowanie grubowarstwowe białe.</t>
  </si>
  <si>
    <r>
      <t>m</t>
    </r>
    <r>
      <rPr>
        <vertAlign val="superscript"/>
        <sz val="11"/>
        <color indexed="8"/>
        <rFont val="Arial"/>
        <family val="2"/>
        <charset val="238"/>
      </rPr>
      <t>2</t>
    </r>
  </si>
  <si>
    <t>kpl</t>
  </si>
  <si>
    <t>Rozebranie krawęzników betonowych wraz ławą, z wywzowem na odkład Wykonawcy i utylizacją</t>
  </si>
  <si>
    <t>Rozebranie obrzeży betonowych  wraz ławą, z wywzowem na odkład Wykonawcy.</t>
  </si>
  <si>
    <t>25</t>
  </si>
  <si>
    <t>27</t>
  </si>
  <si>
    <t>34</t>
  </si>
  <si>
    <t>41</t>
  </si>
  <si>
    <t>I.VIII</t>
  </si>
  <si>
    <t>42</t>
  </si>
  <si>
    <t>43</t>
  </si>
  <si>
    <t>D-05.03.05A
D-04.03.01</t>
  </si>
  <si>
    <t>D-05.03.05B
D-04.03.01</t>
  </si>
  <si>
    <t>D-10.10.01M</t>
  </si>
  <si>
    <t>styczeń 2023 r.</t>
  </si>
  <si>
    <t>szt</t>
  </si>
  <si>
    <t>Nawierzchnia jezdni z mieszanki mineralno-asflatowej z AC11S, KR3-4, po zagęszczeniu gr. 4 cm wraz z wcześniejszym oczyszczeniem i skropieniem dolnej warstwy konstrukcji.</t>
  </si>
  <si>
    <t>Nawierzchnia chodnika z kostki betonowej 10x20 cm, gr. 8 cm, na podsypce cementowo-piaskowej gr. 3 cm. Kostka w kolorze szarym.</t>
  </si>
  <si>
    <t xml:space="preserve">Wykonanie poboczy z mieszanki kruszyw niezwiązanych, stabilizowanych mechanicznie #0/31,5, C90/3, zamiałowane miałem kamiennym 0/5 gr. 10 cm wraz z nadaniem odpowiedniego profilu poprzecznego i zagęszczeniem. </t>
  </si>
  <si>
    <t>ZAKRES PODSTAWOWY</t>
  </si>
  <si>
    <t>Odwodnienie</t>
  </si>
  <si>
    <t>Wykonanie ławy betonowej ławy betonowej z oporem klasy C12/15 na obramowaniu drogi z kamenia polnego</t>
  </si>
  <si>
    <t>7</t>
  </si>
  <si>
    <t>9</t>
  </si>
  <si>
    <t>44</t>
  </si>
  <si>
    <t>Frezowanie istniejącej nawierzchni bitumicznej wraz z wywozem odpadu na odkład Wykonawcy i utylizacją. .</t>
  </si>
  <si>
    <t xml:space="preserve">Rozebranie chodnika z kostki betonowej brukowej 10x20cm  o gr. 8 cm wraz z wywozem odpadu na odkład Wykonawcy i utylizacją. </t>
  </si>
  <si>
    <t xml:space="preserve">Usunięcie nawierzchni z kruszywa o gr. 10 cm wraz z wywozem odpadu na odkład Wykonawcy i utylizacją. </t>
  </si>
  <si>
    <t>4</t>
  </si>
  <si>
    <t>15</t>
  </si>
  <si>
    <t>11</t>
  </si>
  <si>
    <t>12</t>
  </si>
  <si>
    <t>13</t>
  </si>
  <si>
    <t>38</t>
  </si>
  <si>
    <t>D-01.02.02A</t>
  </si>
  <si>
    <t>D-01.02.04</t>
  </si>
  <si>
    <t>D-05.02.02</t>
  </si>
  <si>
    <t>D-06.04.01</t>
  </si>
  <si>
    <t>Powiat Gryfiński
ul. Sprzymierzonych 4,
74-100 Gryfino</t>
  </si>
  <si>
    <t>Przebudowa drogi powiatowej o nr. 1434Z w m. Krajnik Górny</t>
  </si>
  <si>
    <t>t</t>
  </si>
  <si>
    <t>Podbudowa z mieszanki kruszyw niezwiązanych, stabilizowanych mechanicznie #0/31,5, C90/3 o grubości po zagęszczeniu 20 cm. Warstwa konstrukcyjna drogi bitumicznej i zjazdów</t>
  </si>
  <si>
    <t>Podbudowa z mieszanki kruszyw związanych spoiwen hydraulicznym C3/4 o grubości po zagęszczeniu 15 cm. Warstwa konstrukcyjna drogi bitumicznej i zjazdów</t>
  </si>
  <si>
    <t>Umocnienie rowu odwadniającego płytami drogowami 50x50, gr. 7 cm, na podsypce cementowo-piaskowej 1:4, gr. 5 cm</t>
  </si>
  <si>
    <t>Nawierzchnia ścieku z kostki betonowej 10x20 cm, gr. 8 cm, na podsypce cementowo-piaskowej gr. 3 cm. Kostka w kolorze szarym.</t>
  </si>
  <si>
    <t>D-01.02.01</t>
  </si>
  <si>
    <t>Wycinka drzew (pni) średnicy do 36-65 cm wraz z usunięciem karczyc, zaspaniem dołów po karczach oraz wywózkę dłużyc i karpin. Pozostałości po wycince, gałęzie należy zutylizować.</t>
  </si>
  <si>
    <t>Wycinka drzew (pni) średnicy do 26-35 cm wraz z usunięciem karczyc, zaspaniem dołów po karczach oraz wywózkę dłużyc i karpin. Pozostałości po wycince, gałęzie należy zutylizować.</t>
  </si>
  <si>
    <t>Zieleń</t>
  </si>
  <si>
    <t>Mechaniczne plantowanie powierzchni gruntu rodzimego wraz z humusowaniem i obsianiem mieszanką traw przy gr. warstwy humusu 10 cm.</t>
  </si>
  <si>
    <t>Nasadzenia zastępcze Kasztanowiec Pospolity "Aesculus hippocastanum", (wys. 80-100 cm, C5, PA) wraz z posadowieniem systemu ukierunkowania korzeni (zabezpieczenie drzew poprzez posadowienie trzech palików drewnianych, impregnowanych ciśnieniowo oraz taśmy ogrodniczej).</t>
  </si>
  <si>
    <t>5</t>
  </si>
  <si>
    <t>6</t>
  </si>
  <si>
    <t>8</t>
  </si>
  <si>
    <t>10</t>
  </si>
  <si>
    <t>16</t>
  </si>
  <si>
    <t>22</t>
  </si>
  <si>
    <t>23</t>
  </si>
  <si>
    <t>26</t>
  </si>
  <si>
    <t>29</t>
  </si>
  <si>
    <t>31</t>
  </si>
  <si>
    <t>32</t>
  </si>
  <si>
    <t>33</t>
  </si>
  <si>
    <t>35</t>
  </si>
  <si>
    <t>36</t>
  </si>
  <si>
    <t>37</t>
  </si>
  <si>
    <t>39</t>
  </si>
  <si>
    <t>40</t>
  </si>
  <si>
    <t>D-09.01.01</t>
  </si>
  <si>
    <t>D-08.05.01</t>
  </si>
  <si>
    <t>D-08.05.06a</t>
  </si>
  <si>
    <t>D-06.01.01</t>
  </si>
  <si>
    <t>Warstwa wyrównawcza z mieszanki mineralno-asflatowej z AC16W, KR3-4, 125 kg/m2 wraz z wcześniejszym oczyszczeniem i skropieniem dolnej warstwy konstrukcji.</t>
  </si>
  <si>
    <t>D-06.03.01</t>
  </si>
  <si>
    <t>Podbudowa z mieszanki kruszyw związanych spoiwen hydraulicznym C1,5/2 o grubości po zagęszczeniu 10 cm. Warstwa konstrukcyjna chodnika.</t>
  </si>
  <si>
    <t>Usunięcie warstwy ziemi urodzajnej (humusu) o grubości do 15 cm.</t>
  </si>
  <si>
    <t>Rozebranie zjazdów z kruszywa o gr. 15 cm wraz z wywozem odpadu na odkład Wykonawcy i utylizacją.</t>
  </si>
  <si>
    <t>Rozebranie słupków stalowych w celu ponownego wbudowania, do zabezpieczenia na czas budowy.</t>
  </si>
  <si>
    <t>Rozebranie tablic znaków drogowych zakazu, nakazu, ostrzegawczych, informacyjnych o powierzchni do 0,3m2, w celu ponowgo wbudowania, do zabezpieczenia na czas budowy.</t>
  </si>
  <si>
    <t>Demontaż ścieku liniowego z wywzowem na odkład Wykonawcy i utylizacją.</t>
  </si>
  <si>
    <t>Karczowanie pni o śr. 26-35  wraz z zaspaniem dołów po karczach oraz wywózkę oraz utylizacją.</t>
  </si>
  <si>
    <t>Podbudowa z betonu C12/15 o grubości po zagęszczeniu 10 cm. Warstwa konstrukcyjna nawierzchni z kamienia.</t>
  </si>
  <si>
    <t>Warstwa wyrównawcza z kruszywa niezwiązanych, stabilizowanych mechanicznie #0/31,5, C90/3. Warstwa wyrównawcza drogi bitumicznej. Uzupełnienie ist. nawierzchni w miejscach lokalnych zagłębień/załamań.</t>
  </si>
  <si>
    <t>Nawierzchnia opaski z brukowca o gr. 8-10 cm, na podsypce cementowo-piaskowej o gr. 3 cm.</t>
  </si>
  <si>
    <t>Ustawienie krawężników betonowych o wymiarach 15x30 cm na podsypce cementowo-piaskowej gr. 5 cm z wykonaniem ławy betonowej z oporem klasy C12/15.</t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</si>
  <si>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tablice z demontażu.</t>
    </r>
  </si>
  <si>
    <t>Odtworzenie rowu odwadniającego wraz z profilowaniem oraz obsianiem humusem</t>
  </si>
  <si>
    <t>Posadowienie ścieku liniowego z korytek odwadniających o wymiarach 50x60 na podsypce cementowo-piaskowej 1:4, gr. 5 cm</t>
  </si>
  <si>
    <t>Posadowienie ścieku liniowego z korytek odwadniających o wymiarach 50x50 na podsypce cementowo-piaskowej 1:4, gr. 5 cm</t>
  </si>
  <si>
    <t>Posadowienie ścieku skarpowego z korytek trapezowych o wymiarach 50x50/38 na podsypce cementowo-piaskowej 1:4, gr. 5 cm</t>
  </si>
  <si>
    <t>Wykonanie wzmocnienia skarp rowu brukowcem o gr. 8-10 cm na betonie C12/15 o gr. 10 cm.</t>
  </si>
  <si>
    <t>Wykonanie narzutu na rów z kamienia polnego o gr. 8-25 cm na betonie C12/15 o gr. 10 cm.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</si>
</sst>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0.000"/>
    <numFmt numFmtId="165" formatCode="#,##0.00\ &quot;zł&quot;"/>
  </numFmts>
  <fonts count="2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  <font>
      <i/>
      <sz val="11"/>
      <color rgb="FF00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name val="Arial Narrow"/>
      <family val="2"/>
      <charset val="238"/>
    </font>
    <font>
      <sz val="28"/>
      <color theme="1"/>
      <name val="Calibri"/>
      <family val="2"/>
      <charset val="238"/>
      <scheme val="minor"/>
    </font>
    <font>
      <vertAlign val="superscript"/>
      <sz val="11"/>
      <color indexed="8"/>
      <name val="Arial"/>
      <family val="2"/>
      <charset val="238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CCFFCC"/>
      </patternFill>
    </fill>
    <fill>
      <patternFill patternType="solid">
        <fgColor rgb="FF57D3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0" fontId="13" fillId="0" borderId="0" applyNumberFormat="0" applyFont="0" applyFill="0" applyBorder="0" applyProtection="0">
      <alignment vertical="top" wrapText="1"/>
    </xf>
    <xf numFmtId="0" fontId="2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4" fontId="9" fillId="3" borderId="1" xfId="0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left" vertical="center" wrapText="1"/>
    </xf>
    <xf numFmtId="44" fontId="14" fillId="3" borderId="1" xfId="0" applyNumberFormat="1" applyFont="1" applyFill="1" applyBorder="1" applyAlignment="1">
      <alignment horizontal="left" vertical="center" wrapText="1"/>
    </xf>
    <xf numFmtId="44" fontId="9" fillId="3" borderId="3" xfId="0" applyNumberFormat="1" applyFont="1" applyFill="1" applyBorder="1" applyAlignment="1">
      <alignment horizontal="center" vertical="center" wrapText="1"/>
    </xf>
    <xf numFmtId="44" fontId="1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9" fillId="0" borderId="10" xfId="0" applyNumberFormat="1" applyFont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4" fontId="0" fillId="0" borderId="0" xfId="0" applyNumberFormat="1"/>
    <xf numFmtId="2" fontId="0" fillId="0" borderId="0" xfId="0" applyNumberFormat="1"/>
    <xf numFmtId="0" fontId="10" fillId="3" borderId="1" xfId="0" applyFont="1" applyFill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4" fontId="8" fillId="4" borderId="21" xfId="1" applyFont="1" applyFill="1" applyBorder="1" applyAlignment="1">
      <alignment horizontal="center" vertical="center"/>
    </xf>
    <xf numFmtId="0" fontId="18" fillId="0" borderId="0" xfId="0" applyFont="1"/>
    <xf numFmtId="49" fontId="2" fillId="6" borderId="12" xfId="0" applyNumberFormat="1" applyFont="1" applyFill="1" applyBorder="1" applyAlignment="1">
      <alignment horizontal="center" vertical="center" wrapText="1"/>
    </xf>
    <xf numFmtId="49" fontId="2" fillId="6" borderId="17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2" fontId="2" fillId="7" borderId="13" xfId="0" applyNumberFormat="1" applyFont="1" applyFill="1" applyBorder="1" applyAlignment="1">
      <alignment horizontal="center" vertical="center" wrapText="1"/>
    </xf>
    <xf numFmtId="44" fontId="2" fillId="7" borderId="13" xfId="0" applyNumberFormat="1" applyFont="1" applyFill="1" applyBorder="1" applyAlignment="1">
      <alignment horizontal="center" vertical="center" wrapText="1"/>
    </xf>
    <xf numFmtId="44" fontId="2" fillId="7" borderId="1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7" fillId="0" borderId="16" xfId="1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5" fontId="7" fillId="0" borderId="22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65" fontId="6" fillId="0" borderId="16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center" vertical="center"/>
    </xf>
    <xf numFmtId="44" fontId="8" fillId="4" borderId="18" xfId="0" applyNumberFormat="1" applyFont="1" applyFill="1" applyBorder="1" applyAlignment="1">
      <alignment horizontal="right" vertical="center" wrapText="1"/>
    </xf>
    <xf numFmtId="44" fontId="8" fillId="4" borderId="19" xfId="0" applyNumberFormat="1" applyFont="1" applyFill="1" applyBorder="1" applyAlignment="1">
      <alignment horizontal="right" vertical="center" wrapText="1"/>
    </xf>
    <xf numFmtId="44" fontId="8" fillId="4" borderId="2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2" fillId="8" borderId="23" xfId="0" applyNumberFormat="1" applyFont="1" applyFill="1" applyBorder="1" applyAlignment="1">
      <alignment horizontal="center" vertical="center" wrapText="1"/>
    </xf>
    <xf numFmtId="49" fontId="2" fillId="8" borderId="24" xfId="0" applyNumberFormat="1" applyFont="1" applyFill="1" applyBorder="1" applyAlignment="1">
      <alignment horizontal="center" vertical="center" wrapText="1"/>
    </xf>
    <xf numFmtId="49" fontId="2" fillId="8" borderId="25" xfId="0" applyNumberFormat="1" applyFont="1" applyFill="1" applyBorder="1" applyAlignment="1">
      <alignment horizontal="center" vertical="center" wrapText="1"/>
    </xf>
  </cellXfs>
  <cellStyles count="6">
    <cellStyle name="Excel Built-in Normal" xfId="3"/>
    <cellStyle name="Normal 2" xfId="5"/>
    <cellStyle name="Normalny" xfId="0" builtinId="0"/>
    <cellStyle name="Normalny 6" xfId="4"/>
    <cellStyle name="Walutowy 4" xfId="1"/>
    <cellStyle name="Walutowy 6" xfId="2"/>
  </cellStyles>
  <dxfs count="21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colors>
    <mruColors>
      <color rgb="FF57D3FF"/>
      <color rgb="FFA365D1"/>
      <color rgb="FF46D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plotArea>
      <c:layout/>
      <c:barChart>
        <c:barDir val="col"/>
        <c:grouping val="clustered"/>
        <c:dLbls/>
        <c:gapWidth val="219"/>
        <c:overlap val="-27"/>
        <c:axId val="125028224"/>
        <c:axId val="125029760"/>
      </c:barChart>
      <c:catAx>
        <c:axId val="12502822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029760"/>
        <c:crosses val="autoZero"/>
        <c:auto val="1"/>
        <c:lblAlgn val="ctr"/>
        <c:lblOffset val="100"/>
      </c:catAx>
      <c:valAx>
        <c:axId val="1250297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02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plotArea>
      <c:layout/>
      <c:barChart>
        <c:barDir val="col"/>
        <c:grouping val="clustered"/>
        <c:dLbls/>
        <c:gapWidth val="219"/>
        <c:overlap val="-27"/>
        <c:axId val="124832768"/>
        <c:axId val="124875520"/>
      </c:barChart>
      <c:catAx>
        <c:axId val="124832768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875520"/>
        <c:crosses val="autoZero"/>
        <c:auto val="1"/>
        <c:lblAlgn val="ctr"/>
        <c:lblOffset val="100"/>
      </c:catAx>
      <c:valAx>
        <c:axId val="1248755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83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601980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C02B85B8-29EA-4137-AEB7-E505E52649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5920" cy="606552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AE48FFD4-DC22-46E6-8A79-FB4054BF6E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66"/>
  <sheetViews>
    <sheetView tabSelected="1" view="pageBreakPreview" zoomScale="115" zoomScaleNormal="60" zoomScaleSheetLayoutView="115" workbookViewId="0">
      <selection activeCell="J13" sqref="J13"/>
    </sheetView>
  </sheetViews>
  <sheetFormatPr defaultRowHeight="15"/>
  <cols>
    <col min="1" max="1" width="1.28515625" customWidth="1"/>
    <col min="2" max="3" width="10.7109375" style="10" customWidth="1"/>
    <col min="4" max="4" width="66.28515625" customWidth="1"/>
    <col min="5" max="5" width="7.7109375" customWidth="1"/>
    <col min="6" max="6" width="10.42578125" customWidth="1"/>
    <col min="7" max="8" width="15.28515625" style="1" customWidth="1"/>
    <col min="9" max="9" width="1" customWidth="1"/>
    <col min="10" max="10" width="21.42578125" customWidth="1"/>
    <col min="11" max="11" width="13" bestFit="1" customWidth="1"/>
    <col min="14" max="14" width="14.42578125" bestFit="1" customWidth="1"/>
  </cols>
  <sheetData>
    <row r="1" spans="2:8" ht="7.15" customHeight="1" thickBot="1"/>
    <row r="2" spans="2:8" ht="42.6" customHeight="1" thickBot="1">
      <c r="B2" s="67" t="s">
        <v>42</v>
      </c>
      <c r="C2" s="68"/>
      <c r="D2" s="68"/>
      <c r="E2" s="68"/>
      <c r="F2" s="68"/>
      <c r="G2" s="68"/>
      <c r="H2" s="69"/>
    </row>
    <row r="3" spans="2:8" ht="14.45" customHeight="1">
      <c r="B3" s="70" t="s">
        <v>26</v>
      </c>
      <c r="C3" s="21"/>
      <c r="D3" s="72" t="s">
        <v>103</v>
      </c>
      <c r="E3" s="72"/>
      <c r="F3" s="72"/>
      <c r="G3" s="72"/>
      <c r="H3" s="73"/>
    </row>
    <row r="4" spans="2:8" ht="16.5">
      <c r="B4" s="71"/>
      <c r="C4" s="22"/>
      <c r="D4" s="65"/>
      <c r="E4" s="65"/>
      <c r="F4" s="65"/>
      <c r="G4" s="65"/>
      <c r="H4" s="66"/>
    </row>
    <row r="5" spans="2:8" ht="22.9" customHeight="1">
      <c r="B5" s="71"/>
      <c r="C5" s="22"/>
      <c r="D5" s="65"/>
      <c r="E5" s="65"/>
      <c r="F5" s="65"/>
      <c r="G5" s="65"/>
      <c r="H5" s="66"/>
    </row>
    <row r="6" spans="2:8" ht="16.5">
      <c r="B6" s="74"/>
      <c r="C6" s="75"/>
      <c r="D6" s="75"/>
      <c r="E6" s="75"/>
      <c r="F6" s="75"/>
      <c r="G6" s="75"/>
      <c r="H6" s="76"/>
    </row>
    <row r="7" spans="2:8" ht="33">
      <c r="B7" s="11" t="s">
        <v>27</v>
      </c>
      <c r="C7" s="23"/>
      <c r="D7" s="77" t="s">
        <v>79</v>
      </c>
      <c r="E7" s="77"/>
      <c r="F7" s="77"/>
      <c r="G7" s="77"/>
      <c r="H7" s="78"/>
    </row>
    <row r="8" spans="2:8" ht="58.9" customHeight="1">
      <c r="B8" s="11" t="s">
        <v>28</v>
      </c>
      <c r="C8" s="23"/>
      <c r="D8" s="79" t="s">
        <v>58</v>
      </c>
      <c r="E8" s="79"/>
      <c r="F8" s="79"/>
      <c r="G8" s="79"/>
      <c r="H8" s="80"/>
    </row>
    <row r="9" spans="2:8" ht="41.45" customHeight="1" thickBot="1">
      <c r="B9" s="13" t="s">
        <v>29</v>
      </c>
      <c r="C9" s="22"/>
      <c r="D9" s="65" t="s">
        <v>104</v>
      </c>
      <c r="E9" s="65"/>
      <c r="F9" s="65"/>
      <c r="G9" s="65"/>
      <c r="H9" s="66"/>
    </row>
    <row r="10" spans="2:8" ht="27" customHeight="1">
      <c r="B10" s="29" t="s">
        <v>0</v>
      </c>
      <c r="C10" s="30" t="s">
        <v>45</v>
      </c>
      <c r="D10" s="31" t="s">
        <v>1</v>
      </c>
      <c r="E10" s="31" t="s">
        <v>2</v>
      </c>
      <c r="F10" s="32" t="s">
        <v>3</v>
      </c>
      <c r="G10" s="33" t="s">
        <v>4</v>
      </c>
      <c r="H10" s="34" t="s">
        <v>5</v>
      </c>
    </row>
    <row r="11" spans="2:8" ht="27" customHeight="1">
      <c r="B11" s="81" t="s">
        <v>84</v>
      </c>
      <c r="C11" s="82"/>
      <c r="D11" s="82"/>
      <c r="E11" s="82"/>
      <c r="F11" s="82"/>
      <c r="G11" s="82"/>
      <c r="H11" s="83"/>
    </row>
    <row r="12" spans="2:8" ht="16.5">
      <c r="B12" s="12" t="s">
        <v>30</v>
      </c>
      <c r="C12" s="24"/>
      <c r="D12" s="2" t="s">
        <v>6</v>
      </c>
      <c r="E12" s="3"/>
      <c r="F12" s="6"/>
      <c r="G12" s="4"/>
      <c r="H12" s="8"/>
    </row>
    <row r="13" spans="2:8" ht="38.25">
      <c r="B13" s="36" t="s">
        <v>31</v>
      </c>
      <c r="C13" s="37" t="s">
        <v>46</v>
      </c>
      <c r="D13" s="53" t="s">
        <v>7</v>
      </c>
      <c r="E13" s="54" t="s">
        <v>8</v>
      </c>
      <c r="F13" s="55">
        <v>0.94957000000000003</v>
      </c>
      <c r="G13" s="38"/>
      <c r="H13" s="39">
        <f>F13*G13</f>
        <v>0</v>
      </c>
    </row>
    <row r="14" spans="2:8" ht="24.6" customHeight="1">
      <c r="B14" s="40" t="s">
        <v>54</v>
      </c>
      <c r="C14" s="37" t="s">
        <v>99</v>
      </c>
      <c r="D14" s="56" t="s">
        <v>140</v>
      </c>
      <c r="E14" s="50" t="s">
        <v>19</v>
      </c>
      <c r="F14" s="43">
        <v>2131.35</v>
      </c>
      <c r="G14" s="38"/>
      <c r="H14" s="39">
        <f t="shared" ref="H14:H24" si="0">F14*G14</f>
        <v>0</v>
      </c>
    </row>
    <row r="15" spans="2:8" ht="28.9" customHeight="1">
      <c r="B15" s="40" t="s">
        <v>33</v>
      </c>
      <c r="C15" s="37" t="s">
        <v>100</v>
      </c>
      <c r="D15" s="57" t="s">
        <v>92</v>
      </c>
      <c r="E15" s="50" t="s">
        <v>19</v>
      </c>
      <c r="F15" s="43">
        <v>561.91999999999996</v>
      </c>
      <c r="G15" s="38"/>
      <c r="H15" s="39">
        <f t="shared" si="0"/>
        <v>0</v>
      </c>
    </row>
    <row r="16" spans="2:8" ht="24.6" customHeight="1">
      <c r="B16" s="40" t="s">
        <v>93</v>
      </c>
      <c r="C16" s="37" t="s">
        <v>100</v>
      </c>
      <c r="D16" s="57" t="s">
        <v>90</v>
      </c>
      <c r="E16" s="50" t="s">
        <v>19</v>
      </c>
      <c r="F16" s="43">
        <v>3150.81</v>
      </c>
      <c r="G16" s="38"/>
      <c r="H16" s="39">
        <f t="shared" si="0"/>
        <v>0</v>
      </c>
    </row>
    <row r="17" spans="2:13" ht="34.9" customHeight="1">
      <c r="B17" s="40" t="s">
        <v>116</v>
      </c>
      <c r="C17" s="37" t="s">
        <v>100</v>
      </c>
      <c r="D17" s="45" t="s">
        <v>91</v>
      </c>
      <c r="E17" s="42" t="s">
        <v>19</v>
      </c>
      <c r="F17" s="58">
        <v>44.05</v>
      </c>
      <c r="G17" s="38"/>
      <c r="H17" s="39">
        <f t="shared" si="0"/>
        <v>0</v>
      </c>
    </row>
    <row r="18" spans="2:13" ht="34.9" customHeight="1">
      <c r="B18" s="40" t="s">
        <v>117</v>
      </c>
      <c r="C18" s="59" t="s">
        <v>100</v>
      </c>
      <c r="D18" s="45" t="s">
        <v>141</v>
      </c>
      <c r="E18" s="50" t="s">
        <v>19</v>
      </c>
      <c r="F18" s="43">
        <v>66.98</v>
      </c>
      <c r="G18" s="60"/>
      <c r="H18" s="39">
        <f t="shared" si="0"/>
        <v>0</v>
      </c>
    </row>
    <row r="19" spans="2:13" ht="34.9" customHeight="1">
      <c r="B19" s="40" t="s">
        <v>87</v>
      </c>
      <c r="C19" s="37" t="s">
        <v>100</v>
      </c>
      <c r="D19" s="45" t="s">
        <v>67</v>
      </c>
      <c r="E19" s="42" t="s">
        <v>59</v>
      </c>
      <c r="F19" s="43">
        <v>37.979999999999997</v>
      </c>
      <c r="G19" s="38"/>
      <c r="H19" s="39">
        <f t="shared" si="0"/>
        <v>0</v>
      </c>
    </row>
    <row r="20" spans="2:13">
      <c r="B20" s="40" t="s">
        <v>118</v>
      </c>
      <c r="C20" s="37" t="s">
        <v>100</v>
      </c>
      <c r="D20" s="45" t="s">
        <v>68</v>
      </c>
      <c r="E20" s="42" t="s">
        <v>59</v>
      </c>
      <c r="F20" s="43">
        <v>7.1639999999999997</v>
      </c>
      <c r="G20" s="46"/>
      <c r="H20" s="39">
        <f t="shared" si="0"/>
        <v>0</v>
      </c>
    </row>
    <row r="21" spans="2:13" ht="25.5">
      <c r="B21" s="40" t="s">
        <v>88</v>
      </c>
      <c r="C21" s="37" t="s">
        <v>100</v>
      </c>
      <c r="D21" s="45" t="s">
        <v>142</v>
      </c>
      <c r="E21" s="42" t="s">
        <v>17</v>
      </c>
      <c r="F21" s="43">
        <v>17</v>
      </c>
      <c r="G21" s="47"/>
      <c r="H21" s="39">
        <f t="shared" si="0"/>
        <v>0</v>
      </c>
    </row>
    <row r="22" spans="2:13" ht="25.5">
      <c r="B22" s="40" t="s">
        <v>119</v>
      </c>
      <c r="C22" s="37" t="s">
        <v>100</v>
      </c>
      <c r="D22" s="45" t="s">
        <v>143</v>
      </c>
      <c r="E22" s="42" t="s">
        <v>17</v>
      </c>
      <c r="F22" s="43">
        <v>15</v>
      </c>
      <c r="G22" s="47"/>
      <c r="H22" s="39">
        <f t="shared" si="0"/>
        <v>0</v>
      </c>
    </row>
    <row r="23" spans="2:13">
      <c r="B23" s="40" t="s">
        <v>95</v>
      </c>
      <c r="C23" s="37" t="s">
        <v>100</v>
      </c>
      <c r="D23" s="45" t="s">
        <v>144</v>
      </c>
      <c r="E23" s="42" t="s">
        <v>59</v>
      </c>
      <c r="F23" s="43">
        <v>11.94</v>
      </c>
      <c r="G23" s="47"/>
      <c r="H23" s="39">
        <f t="shared" si="0"/>
        <v>0</v>
      </c>
    </row>
    <row r="24" spans="2:13" ht="25.5">
      <c r="B24" s="40" t="s">
        <v>96</v>
      </c>
      <c r="C24" s="59" t="s">
        <v>110</v>
      </c>
      <c r="D24" s="45" t="s">
        <v>145</v>
      </c>
      <c r="E24" s="42" t="s">
        <v>66</v>
      </c>
      <c r="F24" s="43">
        <v>2</v>
      </c>
      <c r="G24" s="47"/>
      <c r="H24" s="39">
        <f t="shared" si="0"/>
        <v>0</v>
      </c>
    </row>
    <row r="25" spans="2:13" ht="25.5">
      <c r="B25" s="40" t="s">
        <v>97</v>
      </c>
      <c r="C25" s="59" t="s">
        <v>110</v>
      </c>
      <c r="D25" s="45" t="s">
        <v>111</v>
      </c>
      <c r="E25" s="42" t="s">
        <v>80</v>
      </c>
      <c r="F25" s="43">
        <v>4</v>
      </c>
      <c r="G25" s="47"/>
      <c r="H25" s="39">
        <f>F25*G25</f>
        <v>0</v>
      </c>
    </row>
    <row r="26" spans="2:13" ht="25.5">
      <c r="B26" s="40" t="s">
        <v>34</v>
      </c>
      <c r="C26" s="59" t="s">
        <v>110</v>
      </c>
      <c r="D26" s="45" t="s">
        <v>112</v>
      </c>
      <c r="E26" s="42" t="s">
        <v>80</v>
      </c>
      <c r="F26" s="43">
        <v>7</v>
      </c>
      <c r="G26" s="47"/>
      <c r="H26" s="39">
        <f>F26*G26</f>
        <v>0</v>
      </c>
    </row>
    <row r="27" spans="2:13" ht="16.5">
      <c r="B27" s="17" t="s">
        <v>20</v>
      </c>
      <c r="C27" s="25"/>
      <c r="D27" s="18" t="s">
        <v>9</v>
      </c>
      <c r="E27" s="16"/>
      <c r="F27" s="5"/>
      <c r="G27" s="7"/>
      <c r="H27" s="9"/>
    </row>
    <row r="28" spans="2:13" ht="30.6" customHeight="1">
      <c r="B28" s="52" t="s">
        <v>94</v>
      </c>
      <c r="C28" s="37" t="s">
        <v>47</v>
      </c>
      <c r="D28" s="49" t="s">
        <v>10</v>
      </c>
      <c r="E28" s="50" t="s">
        <v>43</v>
      </c>
      <c r="F28" s="43">
        <v>2596.23</v>
      </c>
      <c r="G28" s="38"/>
      <c r="H28" s="39">
        <f t="shared" ref="H28:H36" si="1">F28*G28</f>
        <v>0</v>
      </c>
      <c r="J28" s="28"/>
      <c r="K28" s="28"/>
      <c r="M28" s="15"/>
    </row>
    <row r="29" spans="2:13" ht="30.6" customHeight="1">
      <c r="B29" s="52" t="s">
        <v>120</v>
      </c>
      <c r="C29" s="37" t="s">
        <v>48</v>
      </c>
      <c r="D29" s="49" t="s">
        <v>41</v>
      </c>
      <c r="E29" s="50" t="s">
        <v>43</v>
      </c>
      <c r="F29" s="43">
        <v>129.8115</v>
      </c>
      <c r="G29" s="38"/>
      <c r="H29" s="39">
        <f t="shared" si="1"/>
        <v>0</v>
      </c>
      <c r="J29" s="28"/>
      <c r="K29" s="28"/>
      <c r="M29" s="15"/>
    </row>
    <row r="30" spans="2:13" ht="28.15" customHeight="1">
      <c r="B30" s="52" t="s">
        <v>35</v>
      </c>
      <c r="C30" s="37" t="s">
        <v>49</v>
      </c>
      <c r="D30" s="49" t="s">
        <v>11</v>
      </c>
      <c r="E30" s="50" t="s">
        <v>19</v>
      </c>
      <c r="F30" s="35">
        <v>2509.8004249999999</v>
      </c>
      <c r="G30" s="38"/>
      <c r="H30" s="39">
        <f>F30*G30</f>
        <v>0</v>
      </c>
      <c r="J30" s="28"/>
    </row>
    <row r="31" spans="2:13" ht="16.5">
      <c r="B31" s="17" t="s">
        <v>21</v>
      </c>
      <c r="C31" s="25"/>
      <c r="D31" s="18" t="s">
        <v>12</v>
      </c>
      <c r="E31" s="16"/>
      <c r="F31" s="19"/>
      <c r="G31" s="7"/>
      <c r="H31" s="9"/>
    </row>
    <row r="32" spans="2:13" ht="40.15" customHeight="1">
      <c r="B32" s="40" t="s">
        <v>36</v>
      </c>
      <c r="C32" s="37" t="s">
        <v>60</v>
      </c>
      <c r="D32" s="49" t="s">
        <v>106</v>
      </c>
      <c r="E32" s="42" t="s">
        <v>19</v>
      </c>
      <c r="F32" s="35">
        <v>2461.345425</v>
      </c>
      <c r="G32" s="38"/>
      <c r="H32" s="39">
        <f t="shared" si="1"/>
        <v>0</v>
      </c>
    </row>
    <row r="33" spans="2:13" ht="40.15" customHeight="1">
      <c r="B33" s="40" t="s">
        <v>55</v>
      </c>
      <c r="C33" s="37" t="s">
        <v>50</v>
      </c>
      <c r="D33" s="49" t="s">
        <v>139</v>
      </c>
      <c r="E33" s="42" t="s">
        <v>19</v>
      </c>
      <c r="F33" s="35">
        <v>48.454999999999998</v>
      </c>
      <c r="G33" s="38"/>
      <c r="H33" s="39">
        <f t="shared" si="1"/>
        <v>0</v>
      </c>
    </row>
    <row r="34" spans="2:13" ht="40.15" customHeight="1">
      <c r="B34" s="40" t="s">
        <v>56</v>
      </c>
      <c r="C34" s="37" t="s">
        <v>50</v>
      </c>
      <c r="D34" s="49" t="s">
        <v>146</v>
      </c>
      <c r="E34" s="42" t="s">
        <v>19</v>
      </c>
      <c r="F34" s="35">
        <v>43.52</v>
      </c>
      <c r="G34" s="38"/>
      <c r="H34" s="39">
        <f t="shared" ref="H34" si="2">F34*G34</f>
        <v>0</v>
      </c>
    </row>
    <row r="35" spans="2:13" ht="40.15" customHeight="1">
      <c r="B35" s="40" t="s">
        <v>37</v>
      </c>
      <c r="C35" s="37" t="s">
        <v>60</v>
      </c>
      <c r="D35" s="49" t="s">
        <v>147</v>
      </c>
      <c r="E35" s="50" t="s">
        <v>43</v>
      </c>
      <c r="F35" s="35">
        <v>157.54000000000002</v>
      </c>
      <c r="G35" s="38"/>
      <c r="H35" s="39"/>
    </row>
    <row r="36" spans="2:13" ht="40.15" customHeight="1">
      <c r="B36" s="40" t="s">
        <v>121</v>
      </c>
      <c r="C36" s="37" t="s">
        <v>50</v>
      </c>
      <c r="D36" s="49" t="s">
        <v>107</v>
      </c>
      <c r="E36" s="42" t="s">
        <v>19</v>
      </c>
      <c r="F36" s="35">
        <v>2573.2247624999995</v>
      </c>
      <c r="G36" s="38"/>
      <c r="H36" s="39">
        <f t="shared" si="1"/>
        <v>0</v>
      </c>
    </row>
    <row r="37" spans="2:13" ht="16.5">
      <c r="B37" s="17" t="s">
        <v>22</v>
      </c>
      <c r="C37" s="25"/>
      <c r="D37" s="18" t="s">
        <v>13</v>
      </c>
      <c r="E37" s="16"/>
      <c r="F37" s="5"/>
      <c r="G37" s="7"/>
      <c r="H37" s="9"/>
    </row>
    <row r="38" spans="2:13" ht="38.450000000000003" customHeight="1">
      <c r="B38" s="40" t="s">
        <v>122</v>
      </c>
      <c r="C38" s="37" t="s">
        <v>76</v>
      </c>
      <c r="D38" s="41" t="s">
        <v>81</v>
      </c>
      <c r="E38" s="42" t="s">
        <v>19</v>
      </c>
      <c r="F38" s="35">
        <v>5414.42</v>
      </c>
      <c r="G38" s="38"/>
      <c r="H38" s="39">
        <f t="shared" ref="H38:H42" si="3">G38*F38</f>
        <v>0</v>
      </c>
      <c r="L38" s="26"/>
    </row>
    <row r="39" spans="2:13" ht="42" customHeight="1">
      <c r="B39" s="40" t="s">
        <v>38</v>
      </c>
      <c r="C39" s="37" t="s">
        <v>77</v>
      </c>
      <c r="D39" s="41" t="s">
        <v>61</v>
      </c>
      <c r="E39" s="42" t="s">
        <v>19</v>
      </c>
      <c r="F39" s="35">
        <v>2237.5867499999999</v>
      </c>
      <c r="G39" s="38"/>
      <c r="H39" s="39">
        <f t="shared" si="3"/>
        <v>0</v>
      </c>
    </row>
    <row r="40" spans="2:13" ht="42" customHeight="1">
      <c r="B40" s="40" t="s">
        <v>69</v>
      </c>
      <c r="C40" s="37" t="s">
        <v>77</v>
      </c>
      <c r="D40" s="41" t="s">
        <v>137</v>
      </c>
      <c r="E40" s="42" t="s">
        <v>105</v>
      </c>
      <c r="F40" s="35">
        <v>425.35800000000012</v>
      </c>
      <c r="G40" s="38"/>
      <c r="H40" s="39">
        <f t="shared" ref="H40" si="4">G40*F40</f>
        <v>0</v>
      </c>
    </row>
    <row r="41" spans="2:13" ht="25.5">
      <c r="B41" s="40" t="s">
        <v>123</v>
      </c>
      <c r="C41" s="37" t="s">
        <v>51</v>
      </c>
      <c r="D41" s="48" t="s">
        <v>82</v>
      </c>
      <c r="E41" s="42" t="s">
        <v>19</v>
      </c>
      <c r="F41" s="35">
        <v>44.05</v>
      </c>
      <c r="G41" s="38"/>
      <c r="H41" s="39">
        <f t="shared" si="3"/>
        <v>0</v>
      </c>
      <c r="M41" s="26"/>
    </row>
    <row r="42" spans="2:13" ht="25.5">
      <c r="B42" s="40" t="s">
        <v>70</v>
      </c>
      <c r="C42" s="37" t="s">
        <v>101</v>
      </c>
      <c r="D42" s="41" t="s">
        <v>148</v>
      </c>
      <c r="E42" s="42" t="s">
        <v>19</v>
      </c>
      <c r="F42" s="35">
        <v>28.94</v>
      </c>
      <c r="G42" s="38"/>
      <c r="H42" s="39">
        <f t="shared" si="3"/>
        <v>0</v>
      </c>
    </row>
    <row r="43" spans="2:13" ht="16.5">
      <c r="B43" s="17" t="s">
        <v>23</v>
      </c>
      <c r="C43" s="25"/>
      <c r="D43" s="18" t="s">
        <v>14</v>
      </c>
      <c r="E43" s="16"/>
      <c r="F43" s="5"/>
      <c r="G43" s="7"/>
      <c r="H43" s="9"/>
    </row>
    <row r="44" spans="2:13" ht="25.5">
      <c r="B44" s="40" t="s">
        <v>39</v>
      </c>
      <c r="C44" s="37" t="s">
        <v>52</v>
      </c>
      <c r="D44" s="49" t="s">
        <v>149</v>
      </c>
      <c r="E44" s="42" t="s">
        <v>15</v>
      </c>
      <c r="F44" s="43">
        <v>40</v>
      </c>
      <c r="G44" s="38"/>
      <c r="H44" s="39">
        <f t="shared" ref="H44" si="5">G44*F44</f>
        <v>0</v>
      </c>
    </row>
    <row r="45" spans="2:13" ht="25.5">
      <c r="B45" s="40" t="s">
        <v>124</v>
      </c>
      <c r="C45" s="37" t="s">
        <v>53</v>
      </c>
      <c r="D45" s="49" t="s">
        <v>44</v>
      </c>
      <c r="E45" s="42" t="s">
        <v>15</v>
      </c>
      <c r="F45" s="43">
        <v>7.16</v>
      </c>
      <c r="G45" s="38"/>
      <c r="H45" s="39">
        <f t="shared" ref="H45" si="6">G45*F45</f>
        <v>0</v>
      </c>
    </row>
    <row r="46" spans="2:13" ht="25.5">
      <c r="B46" s="40" t="s">
        <v>40</v>
      </c>
      <c r="C46" s="37" t="s">
        <v>52</v>
      </c>
      <c r="D46" s="49" t="s">
        <v>86</v>
      </c>
      <c r="E46" s="42" t="s">
        <v>15</v>
      </c>
      <c r="F46" s="43">
        <v>34.72</v>
      </c>
      <c r="G46" s="44"/>
      <c r="H46" s="39">
        <f t="shared" ref="H46" si="7">F46*G46</f>
        <v>0</v>
      </c>
    </row>
    <row r="47" spans="2:13" ht="16.5">
      <c r="B47" s="17" t="s">
        <v>24</v>
      </c>
      <c r="C47" s="25"/>
      <c r="D47" s="18" t="s">
        <v>16</v>
      </c>
      <c r="E47" s="20"/>
      <c r="F47" s="19"/>
      <c r="G47" s="7"/>
      <c r="H47" s="9"/>
    </row>
    <row r="48" spans="2:13">
      <c r="B48" s="40" t="s">
        <v>125</v>
      </c>
      <c r="C48" s="37" t="s">
        <v>57</v>
      </c>
      <c r="D48" s="49" t="s">
        <v>62</v>
      </c>
      <c r="E48" s="50" t="s">
        <v>17</v>
      </c>
      <c r="F48" s="35">
        <v>16</v>
      </c>
      <c r="G48" s="38"/>
      <c r="H48" s="39">
        <f t="shared" ref="H48:H58" si="8">F48*G48</f>
        <v>0</v>
      </c>
    </row>
    <row r="49" spans="2:8" ht="27.75">
      <c r="B49" s="40" t="s">
        <v>126</v>
      </c>
      <c r="C49" s="37" t="s">
        <v>57</v>
      </c>
      <c r="D49" s="49" t="s">
        <v>150</v>
      </c>
      <c r="E49" s="50" t="s">
        <v>17</v>
      </c>
      <c r="F49" s="35">
        <v>15</v>
      </c>
      <c r="G49" s="38"/>
      <c r="H49" s="39">
        <f t="shared" si="8"/>
        <v>0</v>
      </c>
    </row>
    <row r="50" spans="2:8" ht="25.5">
      <c r="B50" s="40" t="s">
        <v>127</v>
      </c>
      <c r="C50" s="37" t="s">
        <v>63</v>
      </c>
      <c r="D50" s="49" t="s">
        <v>64</v>
      </c>
      <c r="E50" s="42" t="s">
        <v>19</v>
      </c>
      <c r="F50" s="35">
        <v>7.88</v>
      </c>
      <c r="G50" s="38"/>
      <c r="H50" s="39">
        <f t="shared" si="8"/>
        <v>0</v>
      </c>
    </row>
    <row r="51" spans="2:8" ht="16.5">
      <c r="B51" s="17" t="s">
        <v>25</v>
      </c>
      <c r="C51" s="25"/>
      <c r="D51" s="18" t="s">
        <v>85</v>
      </c>
      <c r="E51" s="20"/>
      <c r="F51" s="19"/>
      <c r="G51" s="7"/>
      <c r="H51" s="9"/>
    </row>
    <row r="52" spans="2:8" ht="16.5">
      <c r="B52" s="40" t="s">
        <v>71</v>
      </c>
      <c r="C52" s="37" t="s">
        <v>102</v>
      </c>
      <c r="D52" s="49" t="s">
        <v>151</v>
      </c>
      <c r="E52" s="42" t="s">
        <v>65</v>
      </c>
      <c r="F52" s="35">
        <v>3100.73</v>
      </c>
      <c r="G52" s="38"/>
      <c r="H52" s="39">
        <f>F52*G52</f>
        <v>0</v>
      </c>
    </row>
    <row r="53" spans="2:8" ht="25.5">
      <c r="B53" s="40" t="s">
        <v>128</v>
      </c>
      <c r="C53" s="37" t="s">
        <v>135</v>
      </c>
      <c r="D53" s="41" t="s">
        <v>109</v>
      </c>
      <c r="E53" s="42" t="s">
        <v>65</v>
      </c>
      <c r="F53" s="35">
        <v>7.6</v>
      </c>
      <c r="G53" s="38"/>
      <c r="H53" s="39"/>
    </row>
    <row r="54" spans="2:8" ht="25.5">
      <c r="B54" s="40" t="s">
        <v>129</v>
      </c>
      <c r="C54" s="37" t="s">
        <v>134</v>
      </c>
      <c r="D54" s="51" t="s">
        <v>152</v>
      </c>
      <c r="E54" s="42" t="s">
        <v>15</v>
      </c>
      <c r="F54" s="35">
        <v>20.27</v>
      </c>
      <c r="G54" s="38"/>
      <c r="H54" s="39">
        <f t="shared" si="8"/>
        <v>0</v>
      </c>
    </row>
    <row r="55" spans="2:8" ht="25.5">
      <c r="B55" s="40" t="s">
        <v>130</v>
      </c>
      <c r="C55" s="37" t="s">
        <v>134</v>
      </c>
      <c r="D55" s="49" t="s">
        <v>153</v>
      </c>
      <c r="E55" s="42" t="s">
        <v>15</v>
      </c>
      <c r="F55" s="43">
        <v>26.21</v>
      </c>
      <c r="G55" s="38"/>
      <c r="H55" s="39">
        <f t="shared" ref="H55" si="9">F55*G55</f>
        <v>0</v>
      </c>
    </row>
    <row r="56" spans="2:8" ht="25.5">
      <c r="B56" s="40" t="s">
        <v>98</v>
      </c>
      <c r="C56" s="37" t="s">
        <v>136</v>
      </c>
      <c r="D56" s="49" t="s">
        <v>108</v>
      </c>
      <c r="E56" s="42" t="s">
        <v>65</v>
      </c>
      <c r="F56" s="35">
        <v>31.43</v>
      </c>
      <c r="G56" s="38"/>
      <c r="H56" s="39">
        <f>F56*G56</f>
        <v>0</v>
      </c>
    </row>
    <row r="57" spans="2:8" ht="25.5">
      <c r="B57" s="40" t="s">
        <v>131</v>
      </c>
      <c r="C57" s="37" t="s">
        <v>134</v>
      </c>
      <c r="D57" s="49" t="s">
        <v>154</v>
      </c>
      <c r="E57" s="42" t="s">
        <v>15</v>
      </c>
      <c r="F57" s="43">
        <v>2.85</v>
      </c>
      <c r="G57" s="38"/>
      <c r="H57" s="39"/>
    </row>
    <row r="58" spans="2:8" ht="16.5">
      <c r="B58" s="40" t="s">
        <v>132</v>
      </c>
      <c r="C58" s="37" t="s">
        <v>102</v>
      </c>
      <c r="D58" s="49" t="s">
        <v>155</v>
      </c>
      <c r="E58" s="42" t="s">
        <v>65</v>
      </c>
      <c r="F58" s="35">
        <v>78.08</v>
      </c>
      <c r="G58" s="47"/>
      <c r="H58" s="39">
        <f t="shared" si="8"/>
        <v>0</v>
      </c>
    </row>
    <row r="59" spans="2:8" ht="16.5">
      <c r="B59" s="40" t="s">
        <v>72</v>
      </c>
      <c r="C59" s="37" t="s">
        <v>102</v>
      </c>
      <c r="D59" s="49" t="s">
        <v>156</v>
      </c>
      <c r="E59" s="42" t="s">
        <v>65</v>
      </c>
      <c r="F59" s="35">
        <v>5.65</v>
      </c>
      <c r="G59" s="44"/>
      <c r="H59" s="39">
        <f t="shared" ref="H59" si="10">F59*G59</f>
        <v>0</v>
      </c>
    </row>
    <row r="60" spans="2:8" ht="16.5">
      <c r="B60" s="17" t="s">
        <v>25</v>
      </c>
      <c r="C60" s="25"/>
      <c r="D60" s="18" t="s">
        <v>18</v>
      </c>
      <c r="E60" s="20"/>
      <c r="F60" s="19"/>
      <c r="G60" s="7"/>
      <c r="H60" s="9"/>
    </row>
    <row r="61" spans="2:8" ht="38.25">
      <c r="B61" s="52" t="s">
        <v>74</v>
      </c>
      <c r="C61" s="37" t="s">
        <v>138</v>
      </c>
      <c r="D61" s="49" t="s">
        <v>83</v>
      </c>
      <c r="E61" s="50" t="s">
        <v>19</v>
      </c>
      <c r="F61" s="43">
        <v>1302.17</v>
      </c>
      <c r="G61" s="38"/>
      <c r="H61" s="39">
        <f t="shared" ref="H61" si="11">F61*G61</f>
        <v>0</v>
      </c>
    </row>
    <row r="62" spans="2:8" ht="16.5">
      <c r="B62" s="17" t="s">
        <v>73</v>
      </c>
      <c r="C62" s="25"/>
      <c r="D62" s="18" t="s">
        <v>113</v>
      </c>
      <c r="E62" s="20"/>
      <c r="F62" s="19"/>
      <c r="G62" s="7"/>
      <c r="H62" s="9"/>
    </row>
    <row r="63" spans="2:8" ht="25.5">
      <c r="B63" s="52" t="s">
        <v>75</v>
      </c>
      <c r="C63" s="37" t="s">
        <v>78</v>
      </c>
      <c r="D63" s="49" t="s">
        <v>114</v>
      </c>
      <c r="E63" s="50" t="s">
        <v>19</v>
      </c>
      <c r="F63" s="43">
        <v>949.57</v>
      </c>
      <c r="G63" s="61"/>
      <c r="H63" s="39"/>
    </row>
    <row r="64" spans="2:8" ht="51">
      <c r="B64" s="52" t="s">
        <v>89</v>
      </c>
      <c r="C64" s="37" t="s">
        <v>133</v>
      </c>
      <c r="D64" s="49" t="s">
        <v>115</v>
      </c>
      <c r="E64" s="50" t="s">
        <v>66</v>
      </c>
      <c r="F64" s="43">
        <v>11</v>
      </c>
      <c r="G64" s="47"/>
      <c r="H64" s="39">
        <f>F64*G64</f>
        <v>0</v>
      </c>
    </row>
    <row r="65" spans="2:11" ht="21.6" customHeight="1" thickBot="1">
      <c r="B65" s="62" t="s">
        <v>32</v>
      </c>
      <c r="C65" s="63"/>
      <c r="D65" s="63"/>
      <c r="E65" s="63"/>
      <c r="F65" s="63"/>
      <c r="G65" s="64"/>
      <c r="H65" s="27">
        <f>SUM(H13:H63)</f>
        <v>0</v>
      </c>
      <c r="K65" s="14"/>
    </row>
    <row r="66" spans="2:11" ht="16.5" thickBot="1">
      <c r="H66" s="27">
        <f>H65*1.23</f>
        <v>0</v>
      </c>
    </row>
  </sheetData>
  <mergeCells count="9">
    <mergeCell ref="B65:G65"/>
    <mergeCell ref="D9:H9"/>
    <mergeCell ref="B2:H2"/>
    <mergeCell ref="B3:B5"/>
    <mergeCell ref="D3:H5"/>
    <mergeCell ref="B6:H6"/>
    <mergeCell ref="D7:H7"/>
    <mergeCell ref="D8:H8"/>
    <mergeCell ref="B11:H11"/>
  </mergeCells>
  <phoneticPr fontId="16" type="noConversion"/>
  <conditionalFormatting sqref="D49:E49 D23:E23 D17:E17 D17:D18 D52 D54:D57 E64">
    <cfRule type="cellIs" dxfId="20" priority="194" operator="equal">
      <formula>0</formula>
    </cfRule>
  </conditionalFormatting>
  <conditionalFormatting sqref="E48 D50">
    <cfRule type="cellIs" dxfId="19" priority="151" operator="equal">
      <formula>0</formula>
    </cfRule>
  </conditionalFormatting>
  <conditionalFormatting sqref="D13">
    <cfRule type="cellIs" dxfId="18" priority="147" operator="equal">
      <formula>0</formula>
    </cfRule>
  </conditionalFormatting>
  <conditionalFormatting sqref="D30:E30">
    <cfRule type="cellIs" dxfId="17" priority="143" operator="equal">
      <formula>0</formula>
    </cfRule>
  </conditionalFormatting>
  <conditionalFormatting sqref="D28:E28">
    <cfRule type="cellIs" dxfId="16" priority="144" operator="equal">
      <formula>0</formula>
    </cfRule>
  </conditionalFormatting>
  <conditionalFormatting sqref="E14:E16">
    <cfRule type="cellIs" dxfId="15" priority="141" operator="equal">
      <formula>0</formula>
    </cfRule>
  </conditionalFormatting>
  <conditionalFormatting sqref="D29:E29">
    <cfRule type="cellIs" dxfId="14" priority="47" operator="equal">
      <formula>0</formula>
    </cfRule>
  </conditionalFormatting>
  <conditionalFormatting sqref="D61:E61">
    <cfRule type="cellIs" dxfId="13" priority="46" operator="equal">
      <formula>0</formula>
    </cfRule>
  </conditionalFormatting>
  <conditionalFormatting sqref="D20:E20">
    <cfRule type="cellIs" dxfId="12" priority="40" operator="equal">
      <formula>0</formula>
    </cfRule>
  </conditionalFormatting>
  <conditionalFormatting sqref="D48">
    <cfRule type="cellIs" dxfId="11" priority="37" operator="equal">
      <formula>0</formula>
    </cfRule>
  </conditionalFormatting>
  <conditionalFormatting sqref="D21:E22">
    <cfRule type="cellIs" dxfId="10" priority="29" operator="equal">
      <formula>0</formula>
    </cfRule>
  </conditionalFormatting>
  <conditionalFormatting sqref="D58:D59">
    <cfRule type="cellIs" dxfId="9" priority="13" operator="equal">
      <formula>0</formula>
    </cfRule>
  </conditionalFormatting>
  <conditionalFormatting sqref="E18">
    <cfRule type="cellIs" dxfId="8" priority="11" operator="equal">
      <formula>0</formula>
    </cfRule>
  </conditionalFormatting>
  <conditionalFormatting sqref="D19">
    <cfRule type="cellIs" dxfId="7" priority="8" operator="equal">
      <formula>0</formula>
    </cfRule>
  </conditionalFormatting>
  <conditionalFormatting sqref="E19">
    <cfRule type="cellIs" dxfId="6" priority="7" operator="equal">
      <formula>0</formula>
    </cfRule>
  </conditionalFormatting>
  <conditionalFormatting sqref="D25:E26">
    <cfRule type="cellIs" dxfId="5" priority="6" operator="equal">
      <formula>0</formula>
    </cfRule>
  </conditionalFormatting>
  <conditionalFormatting sqref="D24:E24">
    <cfRule type="cellIs" dxfId="4" priority="5" operator="equal">
      <formula>0</formula>
    </cfRule>
  </conditionalFormatting>
  <conditionalFormatting sqref="D63:E63">
    <cfRule type="cellIs" dxfId="3" priority="4" operator="equal">
      <formula>0</formula>
    </cfRule>
  </conditionalFormatting>
  <conditionalFormatting sqref="D63:E63">
    <cfRule type="cellIs" dxfId="2" priority="3" operator="equal">
      <formula>0</formula>
    </cfRule>
  </conditionalFormatting>
  <conditionalFormatting sqref="D64">
    <cfRule type="cellIs" dxfId="1" priority="2" operator="equal">
      <formula>0</formula>
    </cfRule>
  </conditionalFormatting>
  <conditionalFormatting sqref="E35">
    <cfRule type="cellIs" dxfId="0" priority="1" operator="equal">
      <formula>0</formula>
    </cfRule>
  </conditionalFormatting>
  <pageMargins left="0.25" right="0.25" top="0.75" bottom="0.75" header="0.3" footer="0.3"/>
  <pageSetup paperSize="9" scale="71" fitToHeight="0" orientation="portrait" r:id="rId1"/>
  <rowBreaks count="2" manualBreakCount="2">
    <brk id="32" max="8" man="1"/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</vt:i4>
      </vt:variant>
      <vt:variant>
        <vt:lpstr>Wykresy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Wykres2</vt:lpstr>
      <vt:lpstr>Wykres1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Zdun</dc:creator>
  <cp:lastModifiedBy>aswiatek</cp:lastModifiedBy>
  <cp:lastPrinted>2022-06-29T09:12:28Z</cp:lastPrinted>
  <dcterms:created xsi:type="dcterms:W3CDTF">2022-01-29T18:44:56Z</dcterms:created>
  <dcterms:modified xsi:type="dcterms:W3CDTF">2023-03-08T12:06:21Z</dcterms:modified>
</cp:coreProperties>
</file>