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  <Override PartName="/xl/threadedComments/threadedComment7.xml" ContentType="application/vnd.ms-excel.threadedcomments+xml"/>
  <Override PartName="/xl/threadedComments/threadedComment8.xml" ContentType="application/vnd.ms-excel.threadedcomments+xml"/>
  <Override PartName="/xl/threadedComments/threadedComment9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uzytkownicy$\s.pazdzierko\Pulpit\"/>
    </mc:Choice>
  </mc:AlternateContent>
  <xr:revisionPtr revIDLastSave="0" documentId="8_{F7F78C85-64AB-4632-B6B1-6D91F9C06A6E}" xr6:coauthVersionLast="47" xr6:coauthVersionMax="47" xr10:uidLastSave="{00000000-0000-0000-0000-000000000000}"/>
  <bookViews>
    <workbookView xWindow="-120" yWindow="-120" windowWidth="29040" windowHeight="15720" tabRatio="838" xr2:uid="{00000000-000D-0000-FFFF-FFFF00000000}"/>
  </bookViews>
  <sheets>
    <sheet name="Suma" sheetId="1" r:id="rId1"/>
    <sheet name="Część 01" sheetId="2" r:id="rId2"/>
    <sheet name="Część 02" sheetId="3" r:id="rId3"/>
    <sheet name="Część 03" sheetId="4" r:id="rId4"/>
    <sheet name="Część 04" sheetId="5" r:id="rId5"/>
    <sheet name="Część 05" sheetId="6" r:id="rId6"/>
    <sheet name="Część 06" sheetId="7" r:id="rId7"/>
    <sheet name="Część 07" sheetId="8" r:id="rId8"/>
    <sheet name="Część 08" sheetId="9" r:id="rId9"/>
    <sheet name="Część 0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  <sheet name="Część 15" sheetId="16" r:id="rId16"/>
    <sheet name="Część 16" sheetId="18" r:id="rId17"/>
    <sheet name="Część 17" sheetId="19" r:id="rId18"/>
    <sheet name="Część 18" sheetId="20" r:id="rId19"/>
    <sheet name="Część 19" sheetId="21" r:id="rId20"/>
    <sheet name="Część 20" sheetId="22" r:id="rId21"/>
    <sheet name="Część 21" sheetId="23" r:id="rId22"/>
  </sheets>
  <definedNames>
    <definedName name="_xlnm._FilterDatabase" localSheetId="3" hidden="1">'Część 03'!$A$3:$J$20</definedName>
    <definedName name="_xlnm._FilterDatabase" localSheetId="7" hidden="1">'Część 07'!$A$3:$J$19</definedName>
    <definedName name="_xlnm._FilterDatabase" localSheetId="13" hidden="1">'Część 13'!$A$1:$J$30</definedName>
    <definedName name="_xlnm._FilterDatabase" localSheetId="20" hidden="1">'Część 20'!$A$1:$J$18</definedName>
    <definedName name="_xlnm._FilterDatabase" localSheetId="21" hidden="1">'Część 21'!$A$3:$J$23</definedName>
    <definedName name="_xlnm._FilterDatabase" localSheetId="0" hidden="1">Suma!$A$1:$C$25</definedName>
    <definedName name="_xlnm.Print_Area" localSheetId="1">'Część 01'!$A$1:$J$20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22" l="1"/>
  <c r="J10" i="22"/>
  <c r="J10" i="20"/>
  <c r="J11" i="16"/>
  <c r="J10" i="16"/>
  <c r="J12" i="15"/>
  <c r="J11" i="15"/>
  <c r="J10" i="15"/>
  <c r="J10" i="12"/>
  <c r="J11" i="11"/>
  <c r="J10" i="11"/>
  <c r="J11" i="10"/>
  <c r="J10" i="10"/>
  <c r="J10" i="9"/>
  <c r="J11" i="9" s="1"/>
  <c r="J10" i="8"/>
  <c r="J11" i="7"/>
  <c r="J10" i="7"/>
  <c r="J10" i="6"/>
  <c r="J11" i="6" s="1"/>
  <c r="J12" i="3"/>
  <c r="J11" i="3"/>
  <c r="J10" i="3"/>
  <c r="J10" i="2"/>
  <c r="B24" i="1"/>
  <c r="B23" i="1"/>
  <c r="B22" i="1"/>
  <c r="B21" i="1"/>
  <c r="B20" i="1"/>
  <c r="B19" i="1"/>
  <c r="J11" i="2" l="1"/>
  <c r="J12" i="22"/>
  <c r="J13" i="22"/>
  <c r="J14" i="22"/>
  <c r="J15" i="22"/>
  <c r="J11" i="4" l="1"/>
  <c r="J12" i="4"/>
  <c r="J13" i="4"/>
  <c r="J14" i="4"/>
  <c r="J15" i="4"/>
  <c r="J16" i="4"/>
  <c r="J17" i="4"/>
  <c r="J19" i="14" l="1"/>
  <c r="J20" i="14"/>
  <c r="J20" i="23" l="1"/>
  <c r="J19" i="23"/>
  <c r="J18" i="23"/>
  <c r="J17" i="23"/>
  <c r="J16" i="23"/>
  <c r="J15" i="23"/>
  <c r="J14" i="23"/>
  <c r="J13" i="23"/>
  <c r="J12" i="23"/>
  <c r="J11" i="23"/>
  <c r="J10" i="23"/>
  <c r="A6" i="23"/>
  <c r="A4" i="23"/>
  <c r="A24" i="1" s="1"/>
  <c r="C1" i="23"/>
  <c r="J16" i="22"/>
  <c r="A6" i="22"/>
  <c r="A4" i="22"/>
  <c r="A23" i="1" s="1"/>
  <c r="C1" i="22"/>
  <c r="J10" i="21"/>
  <c r="J11" i="21" s="1"/>
  <c r="A6" i="21"/>
  <c r="A4" i="21"/>
  <c r="A22" i="1" s="1"/>
  <c r="C1" i="21"/>
  <c r="A6" i="20"/>
  <c r="A4" i="20"/>
  <c r="A21" i="1" s="1"/>
  <c r="J10" i="19"/>
  <c r="J11" i="19" s="1"/>
  <c r="A6" i="19"/>
  <c r="A4" i="19"/>
  <c r="A20" i="1" s="1"/>
  <c r="C1" i="19"/>
  <c r="J10" i="18"/>
  <c r="J12" i="18" s="1"/>
  <c r="A6" i="18"/>
  <c r="A4" i="18"/>
  <c r="A19" i="1" s="1"/>
  <c r="C1" i="18"/>
  <c r="A6" i="16"/>
  <c r="A4" i="16"/>
  <c r="A18" i="1" s="1"/>
  <c r="C1" i="16"/>
  <c r="A6" i="15"/>
  <c r="A4" i="15"/>
  <c r="A17" i="1" s="1"/>
  <c r="C1" i="15"/>
  <c r="J27" i="14"/>
  <c r="J26" i="14"/>
  <c r="J25" i="14"/>
  <c r="J24" i="14"/>
  <c r="J23" i="14"/>
  <c r="J22" i="14"/>
  <c r="J21" i="14"/>
  <c r="J18" i="14"/>
  <c r="J17" i="14"/>
  <c r="J16" i="14"/>
  <c r="J15" i="14"/>
  <c r="J14" i="14"/>
  <c r="J13" i="14"/>
  <c r="J12" i="14"/>
  <c r="J11" i="14"/>
  <c r="J10" i="14"/>
  <c r="A6" i="14"/>
  <c r="A4" i="14"/>
  <c r="A16" i="1" s="1"/>
  <c r="C1" i="14"/>
  <c r="J14" i="13"/>
  <c r="J13" i="13"/>
  <c r="J12" i="13"/>
  <c r="J11" i="13"/>
  <c r="J10" i="13"/>
  <c r="A6" i="13"/>
  <c r="A4" i="13"/>
  <c r="A15" i="1" s="1"/>
  <c r="C1" i="13"/>
  <c r="J11" i="12"/>
  <c r="A6" i="12"/>
  <c r="A4" i="12"/>
  <c r="A14" i="1" s="1"/>
  <c r="C1" i="12"/>
  <c r="J12" i="11"/>
  <c r="A6" i="11"/>
  <c r="A4" i="11"/>
  <c r="A13" i="1" s="1"/>
  <c r="C1" i="11"/>
  <c r="A6" i="10"/>
  <c r="A4" i="10"/>
  <c r="A12" i="1" s="1"/>
  <c r="C1" i="10"/>
  <c r="A6" i="9"/>
  <c r="A4" i="9"/>
  <c r="A11" i="1" s="1"/>
  <c r="C1" i="9"/>
  <c r="J16" i="8"/>
  <c r="J15" i="8"/>
  <c r="J14" i="8"/>
  <c r="J13" i="8"/>
  <c r="J12" i="8"/>
  <c r="J11" i="8"/>
  <c r="A6" i="8"/>
  <c r="A4" i="8"/>
  <c r="A10" i="1" s="1"/>
  <c r="C1" i="8"/>
  <c r="A6" i="7"/>
  <c r="A4" i="7"/>
  <c r="A9" i="1" s="1"/>
  <c r="C1" i="7"/>
  <c r="A6" i="6"/>
  <c r="A4" i="6"/>
  <c r="A8" i="1" s="1"/>
  <c r="C1" i="6"/>
  <c r="J12" i="5"/>
  <c r="J11" i="5"/>
  <c r="J10" i="5"/>
  <c r="A6" i="5"/>
  <c r="A4" i="5"/>
  <c r="A7" i="1" s="1"/>
  <c r="C1" i="5"/>
  <c r="J10" i="4"/>
  <c r="J18" i="4" s="1"/>
  <c r="A6" i="4"/>
  <c r="A4" i="4"/>
  <c r="A6" i="1" s="1"/>
  <c r="C1" i="4"/>
  <c r="A6" i="3"/>
  <c r="A4" i="3"/>
  <c r="A5" i="1" s="1"/>
  <c r="C1" i="3"/>
  <c r="A6" i="2"/>
  <c r="A4" i="2"/>
  <c r="A4" i="1" s="1"/>
  <c r="C24" i="1"/>
  <c r="C23" i="1"/>
  <c r="C22" i="1"/>
  <c r="C21" i="1"/>
  <c r="C20" i="1"/>
  <c r="C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J17" i="8" l="1"/>
  <c r="J13" i="3"/>
  <c r="J28" i="14"/>
  <c r="J13" i="5"/>
  <c r="J13" i="11"/>
  <c r="J12" i="10"/>
  <c r="J12" i="16"/>
  <c r="J11" i="20"/>
  <c r="J13" i="15"/>
  <c r="J21" i="23"/>
  <c r="J15" i="13"/>
</calcChain>
</file>

<file path=xl/sharedStrings.xml><?xml version="1.0" encoding="utf-8"?>
<sst xmlns="http://schemas.openxmlformats.org/spreadsheetml/2006/main" count="1008" uniqueCount="310">
  <si>
    <t>Pakiet</t>
  </si>
  <si>
    <t>odwołanie</t>
  </si>
  <si>
    <t>Nazwa</t>
  </si>
  <si>
    <t>Załącznik 1A do SWZ</t>
  </si>
  <si>
    <t>OPIS PRZEDMIOTU ZAMÓWIENIA - KALKULACJA CENY OFERTY</t>
  </si>
  <si>
    <t>Generatory warunków mikroaerofilnych - CampyGen</t>
  </si>
  <si>
    <t>L.p.</t>
  </si>
  <si>
    <t>Przedmiot zamówienia</t>
  </si>
  <si>
    <t>Szczegółowy opis</t>
  </si>
  <si>
    <t>Opis oferowanego produktu</t>
  </si>
  <si>
    <t>Jednostka miary</t>
  </si>
  <si>
    <t>Ilość</t>
  </si>
  <si>
    <t>Cena jednostkowa brutto [zł] **</t>
  </si>
  <si>
    <t xml:space="preserve">Wartość brutto [zł] </t>
  </si>
  <si>
    <t>Producent*</t>
  </si>
  <si>
    <t>Nr katalogowy producenta*</t>
  </si>
  <si>
    <t>1.</t>
  </si>
  <si>
    <t xml:space="preserve">CampyGen – saszetki – generatory warunków mikroaerofilnych </t>
  </si>
  <si>
    <r>
      <rPr>
        <sz val="10"/>
        <rFont val="Tahoma"/>
        <family val="2"/>
        <charset val="238"/>
      </rPr>
      <t>• zastosowanie: do hodowli Campylobacter spp.;
• przeznaczone do plastikowych torebek na maksymalnie 2 płytki Petriego (Ø 9 cm);
• składnik aktywny – kwas askorbinowy;
• generator gazowy umożliwia wytworzenie atmosfery o składzie: 5% O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, 10% CO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, 85% N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;
• reakcja z użyciem tego typu generatora nie wymaga katalizatora, obecności wody, a podczas reakcji nie wydziela się wodór.</t>
    </r>
  </si>
  <si>
    <t>op.= 20 saszetek</t>
  </si>
  <si>
    <t>Cena oferty (brutto):</t>
  </si>
  <si>
    <t>*</t>
  </si>
  <si>
    <t>Należy wpisać nazwę producenta oraz numer katalogowy producenta oferowanego produktu. Niepodanie ww. danych będzie skutkować odrzuceniem oferty, chyba że dane te będą jednoznacznie wynikać z innych dokumentów dołączonych do oferty.</t>
  </si>
  <si>
    <t>**</t>
  </si>
  <si>
    <t>Zawiera podatek od towarów i usług (VAT) wg obowiązującej stawki oraz koszty wszystkich świadczeń niezbędnych do wykonania zamówienia, w szczególności koszty transportu, ubezpieczenia, opakowania (także kaucjonowanego) itp.</t>
  </si>
  <si>
    <t>Wymagania dodatkowe:</t>
  </si>
  <si>
    <t>Do dostawy wymagane certyfikaty jakości lub inne dokumenty potwierdzające jakość produktu w j. polskim lub j. angielskim w wersji papierowej lub dostępne w formie elektronicznej w miejscu wskazanym przez Wykonawcę (adres strony www).</t>
  </si>
  <si>
    <t>2.</t>
  </si>
  <si>
    <t>Okres ważności: min. 12 miesięcy od daty dostawy.</t>
  </si>
  <si>
    <t>3.</t>
  </si>
  <si>
    <t>4.</t>
  </si>
  <si>
    <t xml:space="preserve">Miejsce dostawy:
</t>
  </si>
  <si>
    <t xml:space="preserve">WSSE Kraków  ul. Prądnicka 76, 31-202 Kraków
</t>
  </si>
  <si>
    <t>5.</t>
  </si>
  <si>
    <t>6.</t>
  </si>
  <si>
    <t>7.</t>
  </si>
  <si>
    <t>8.</t>
  </si>
  <si>
    <t xml:space="preserve">Test do wykrywania oksydazy cytochromowej </t>
  </si>
  <si>
    <t>Test na oksydazę cytochromową</t>
  </si>
  <si>
    <t>• paski testowe ze strefą reakcyjną do wykrywania oksydazy cytochromowej w mikroorganizmach;
• odczyt paska testowego natychmiast, nie później niż w przeciągu 1 minuty</t>
  </si>
  <si>
    <t>op.= 50szt.</t>
  </si>
  <si>
    <t>• paski testowe ze strefą reakcyjną do wykrywania oksydazy cytochromowej w mikroorganizmach;
•  odczyt paska testowego natychmiast, nie później niż w przeciągu 1 minuty</t>
  </si>
  <si>
    <t>Do dostawy wymagany certyfikat jakości lub certyfikat CE lub deklaracja zgodności CE w j. polskim lub angielskim w wersji papierowej lub dostępny w formie elektronicznej w miejscu wskazanym przez Wykonawcę (adres strony www).</t>
  </si>
  <si>
    <t>Do dostawy wymagana instrukcja wykonania w j. polskim  w wersji papierowej lub dostępna w formie elektronicznej w miejscu wskazanym przez Wykonawcę (adres strony www).</t>
  </si>
  <si>
    <t>Okres ważności: min. 12 miesięcy  od daty dostawy.  W przypadku okresu ważności krótszyego niż 12 miesięcy, wymagane jest min. ¾ okresu ważności deklarowanego przez producenta (zapisanego w certyfikacie jakości lub innm dokumencie do danej partii), o którym mowa w pkt. 1.</t>
  </si>
  <si>
    <t>Produkty wymienione w tabeli muszą być wyrobem medycznym w rozumieniu ustawy z dn. 07 kwietnia 2022 r. o wyrobach medycznych.</t>
  </si>
  <si>
    <t xml:space="preserve">WSSE Oddział Laboratoryjny w Tarnowie  ul. Mościckiego 10,  33-100 Tarnów - dla poz. 2   
</t>
  </si>
  <si>
    <t xml:space="preserve">WSSE Oddział Laboratoryjny w Wadowicach  ul. Teatralna 2, 34-100 Wadowice - dla poz. 3
</t>
  </si>
  <si>
    <t>9.</t>
  </si>
  <si>
    <t>op. =1szt.</t>
  </si>
  <si>
    <t>Pożywka Colilert - 18</t>
  </si>
  <si>
    <t>op. = 200 szt.</t>
  </si>
  <si>
    <t>op.=
100 szt.</t>
  </si>
  <si>
    <t>Butelki z tworzywa sztucznego, przeźroczyste, nie wykazujace fluorescencji</t>
  </si>
  <si>
    <t>op.=
200 szt.</t>
  </si>
  <si>
    <t>Do dostawy  wymagane instrukcje wykonania w j. polskim lub angielskim w wersji papierowej lub dostępne w formie elektronicznej w miejscu wskazanym przez Wykonawcę (adres strony www).</t>
  </si>
  <si>
    <t>Wszystkie elementy potrzebne do wykonania szybkiego testu (pozycje od 1-8) muszą być kompatybilne ze sobą oraz aparatem Quanti-Tray.</t>
  </si>
  <si>
    <t>Dla poz. 1, 2  wymagany termin ważności: min. 6 miesięcy od daty dostawy.</t>
  </si>
  <si>
    <t xml:space="preserve">Dla poz. 5-8 wymagany termin ważności: min. 18 miesięcy od daty dostawy. </t>
  </si>
  <si>
    <t xml:space="preserve">WSSE Kraków  ul. Prądnicka 76, 31-202 Kraków - dla poz. 1, 3, 5, 8
</t>
  </si>
  <si>
    <t>10.</t>
  </si>
  <si>
    <t>11.</t>
  </si>
  <si>
    <t>Testy do kontroli czystości powierzchni</t>
  </si>
  <si>
    <t>Jednostka miary***</t>
  </si>
  <si>
    <t>Ilość***</t>
  </si>
  <si>
    <t>Płytki odciskowe (kontaktowe) do badania czystości powierzchni</t>
  </si>
  <si>
    <t xml:space="preserve">op. = 20 płytek***
</t>
  </si>
  <si>
    <t>op. = 20 płytek***</t>
  </si>
  <si>
    <t>***</t>
  </si>
  <si>
    <t>Należy wpisać odpowiednio jednostkę miary i ilość oferowanych jednostek miary. 
UWAGA: Przy wskazaniu jako jednostki miary - "opakowanie" należy wpisać ile płytek zawartych jest w opakowaniu, np.: opakowanie  = 20 płytek
Jako jednostkę miary należy wskazać opakowanie, które zostanie wycenione w kolumnie "cena jednostkowa brutto" i będzie możliwym zrealizowanie zamówienia na takie pojedyncze opakowanie.</t>
  </si>
  <si>
    <t>Do dostawy wymagany certyfikat jakości / certyfikat CE /deklaracja zgodności CE lub inny dokument potwierdzający jakość produktu w j. polskim lub j. angielskim w formie papierowej lub dostępny w formie elektronicznej w miejscu wskazanym przez wykonawcę (adres strony www).</t>
  </si>
  <si>
    <t>W/w dokument musi zawierać:</t>
  </si>
  <si>
    <t>• nazwę produktu,</t>
  </si>
  <si>
    <t>• nazwę producenta,</t>
  </si>
  <si>
    <t>• skład pożywki,</t>
  </si>
  <si>
    <t>• ogólna charakterystykę,</t>
  </si>
  <si>
    <t>• charakterystykę mikrobiologiczną (w tym wyniki kontroli mikrobiologicznej szczepami odniesienia w kolekcji ATCC).</t>
  </si>
  <si>
    <t>Produkty wymienione w tabeli nie muszą być wyrobem medycznym w rozumieniu ustawy z dn. 07 kwietnia 2022 r. o wyrobach medycznych, jednocześnie Zamawiający dopuszcza taką możliwość.</t>
  </si>
  <si>
    <t xml:space="preserve">WSSE Kraków  ul. Prądnicka 76, 31-202 Kraków - dla poz. 1
</t>
  </si>
  <si>
    <t xml:space="preserve">WSSE Oddział Laboratoryjny w Tarnowie  ul. Mościckiego 10,  33-100 Tarnów - dla poz. 2      
</t>
  </si>
  <si>
    <t>Testy do diagnostyki Norowirusów w kale</t>
  </si>
  <si>
    <t>Test immunoenzymatyczny do jakościowej oceny obecności  antygenu Norowirusów  grupy genowej I i II w próbkach kału</t>
  </si>
  <si>
    <t>zestaw = 96 oznaczeń</t>
  </si>
  <si>
    <t xml:space="preserve"> </t>
  </si>
  <si>
    <t>Do dostawy wymagany certyfikat jakości i lub certyfikat CE lub deklaracja zgodności CE w j. polskim lub j. angielskim w wersji papierowej lub dostępny w formie elektronicznej w miejscu wskazanym przez Wykonawcę (adres strony www).</t>
  </si>
  <si>
    <t>Do każdego dostarczonego zestawu testów wymagana instrukcja wykonania testu w j. polskim. w wersji papierowej lub dostępna w formie elektronicznej w miejscu wskazanym przez Wykonawcę (adres strony www).</t>
  </si>
  <si>
    <t>Okres ważności: min. 6 miesięcy od daty dostawy.</t>
  </si>
  <si>
    <t>Produkt wymieniony w tabeli musi być wyrobem medycznym w rozumieniu ustawy z dn. 07 kwietnia 2022 r. o wyrobach medycznych.</t>
  </si>
  <si>
    <t xml:space="preserve">Miejsce dostawy: 
</t>
  </si>
  <si>
    <t>WSSE w Krakowie  ul. Prądnicka 76, 31-202 Kraków</t>
  </si>
  <si>
    <t xml:space="preserve">Test na octan indoksylu  </t>
  </si>
  <si>
    <t>Test na octan indoksylu 
(Indoxyl Test)</t>
  </si>
  <si>
    <t>• zastosowanie: do szybkiego wykrywania aktywności esterazy octanowej bakterii, w tym Campylobacter;
• do wykonania 50 oznaczeń.</t>
  </si>
  <si>
    <t>op. = 50 testów</t>
  </si>
  <si>
    <t>Do  dostarczonego zestawu testów wymagana instrukcja wykonania w j. polskim lub j. angielskim w wersji papierowej lub dostępna w formie elektronicznej w miejscu wskazanym przez Wykonawcę (adres strony www).</t>
  </si>
  <si>
    <t>Produkt wymieniony w tabeli ma być wyrobem medycznym w rozumieniu ustawy z dn. 07 kwietnia 2022 r. o wyrobach medycznych.</t>
  </si>
  <si>
    <t>WSSE Kraków  ul. Prądnicka 76, 31-202 Kraków</t>
  </si>
  <si>
    <t>Testy do inkubacji</t>
  </si>
  <si>
    <t>Odczynnik do wytwarzania atmosfery beztlenowej</t>
  </si>
  <si>
    <t xml:space="preserve">• zastosowanie: odczynnik do wytwarzania atmosfery beztlenowej w słojach do inkubacji; w saszetkach; bez dodawania wody.
</t>
  </si>
  <si>
    <t>op. = 10 wkładów</t>
  </si>
  <si>
    <t>Odczynnik do wytwarzania atmosfery beztlenowej w torebkach</t>
  </si>
  <si>
    <r>
      <rPr>
        <sz val="10"/>
        <rFont val="Tahoma"/>
        <family val="2"/>
        <charset val="238"/>
      </rPr>
      <t>• zastosowanie: odczynnik do wytwarzania atmosfery beztlenowej w torebkach do inkubacji 4 płytek Petriego;
• przeznaczone do woreczków na 4 płytki Petriego (</t>
    </r>
    <r>
      <rPr>
        <sz val="10"/>
        <rFont val="Arial"/>
        <family val="2"/>
        <charset val="238"/>
      </rPr>
      <t>Ø</t>
    </r>
    <r>
      <rPr>
        <sz val="10"/>
        <rFont val="Tahoma"/>
        <family val="2"/>
        <charset val="238"/>
      </rPr>
      <t xml:space="preserve"> 9 cm);
• bez dodatku wody;
• zestaw zawiera 10 kompletów (torebki + wkłady).
</t>
    </r>
  </si>
  <si>
    <t>zestaw</t>
  </si>
  <si>
    <t xml:space="preserve">Paski do kontroli warunków beztlenowych. </t>
  </si>
  <si>
    <r>
      <rPr>
        <sz val="10"/>
        <rFont val="Tahoma"/>
        <family val="2"/>
        <charset val="238"/>
      </rPr>
      <t>• zastosowanie: paski do kontroli warunków beztlenowych;
• stosowany razem z odczynnikiem do wytwarzania atmosfery beztlenowej w torebkach do inkubacji 4 płytek Petriego (</t>
    </r>
    <r>
      <rPr>
        <sz val="10"/>
        <rFont val="Arial"/>
        <family val="2"/>
        <charset val="238"/>
      </rPr>
      <t>Ø</t>
    </r>
    <r>
      <rPr>
        <sz val="10"/>
        <rFont val="Tahoma"/>
        <family val="2"/>
        <charset val="238"/>
      </rPr>
      <t xml:space="preserve"> 9 cm).
</t>
    </r>
  </si>
  <si>
    <t>op.= 100szt.</t>
  </si>
  <si>
    <t>Do dostawy wymagana instrukcja wykonania w j. polskim lub j. angielskim w wersji papierowej lub dostępna w formie elektronicznej w miejscu wskazanym przez Wykonawcę (adres strony www).</t>
  </si>
  <si>
    <t xml:space="preserve">Okres ważności: min. 12 miesięcy od daty dostawy. </t>
  </si>
  <si>
    <t>Miejsce dostawy:</t>
  </si>
  <si>
    <t>WSSE Oddział Laboratoryjny w Tarnowie  ul. Mościckiego 10,  33-100 Tarnów -  - dla poz. 4, 5</t>
  </si>
  <si>
    <t xml:space="preserve">WSSE Oddział Laboratoryjny w Wadowicach  ul. Teatralna 2, 34-100 Wadowice - dla poz. 3, 6
</t>
  </si>
  <si>
    <t>Mikropłytki MUG/EC</t>
  </si>
  <si>
    <r>
      <rPr>
        <b/>
        <sz val="10"/>
        <rFont val="Tahoma"/>
        <family val="2"/>
        <charset val="238"/>
      </rPr>
      <t xml:space="preserve">Mikropłytki MUG/EC do wykrywania bakterii </t>
    </r>
    <r>
      <rPr>
        <b/>
        <i/>
        <sz val="10"/>
        <rFont val="Tahoma"/>
        <family val="2"/>
        <charset val="238"/>
      </rPr>
      <t>Escherichia coli</t>
    </r>
    <r>
      <rPr>
        <b/>
        <sz val="10"/>
        <rFont val="Tahoma"/>
        <family val="2"/>
        <charset val="238"/>
      </rPr>
      <t xml:space="preserve"> w kąpieliskach</t>
    </r>
  </si>
  <si>
    <t>• zastosowanie: do wykrywania bakterii Escherichia coli w kąpieliskach, wodach powierzchniowych i ściekach;
• mikropłytki 96-dołkowe z podłożem MUG/EC;
• skład podłoża:
  - trypton - 40,0 g/l,
  - salicyna - 1,0 g/l,
  - triton X 100 - 1,0 g/l,
  - MUG - 0,1 g/l;
  - pH = 6,9;
• zestaw zawiera 25 nieprzezroczystych płytek oraz 25 sterylnie zapakowanych taśm do zaklejania płytek.</t>
  </si>
  <si>
    <t>Do dostawy wymagany certyfikat jakości / certyfikat CE /deklaracja zgodności CE lub inny dokument potwierdzający skład w j. polskim lub angielskim w wersji papierowej lub dostępny w formie elektronicznej w miejscu wskazanym przez Wykonawcę (adres strony www). W/w dokument musi zawierać opis kontroli jakości:
- informację o zastosowanym do sprawdzenia szczepie Escherichia Coli (WDCM 00179), 
- sprawdzenie poziomu tła po zaszczepieniu sterylnym płynem do rozcieńczeń, 
- potwierdzenie średniego poziomu fluorescencji, który musi być conajmniej dwukrotnie silniejszy od pozytywnego poziomu progowego, a współczynnik zmienności jest niższy niż 10 %, 
- wynik sparwdzenia wydajności zawarty w granicach 0,66 do 1,5, współczynnik zmienności musi być mniejszy niz 10 % 
- wynik sprawdzenia odzysku mikroorganizmów po czasie 45-60 min w temperaturze 20-25°C dla rozcieńczalnika musi się zawierać w przedziale ± 30%</t>
  </si>
  <si>
    <t>Do dostawy wymagana instrukcja w języku polskim w wersji papierowej lub dostępna w formie elektronicznej w miejscu wskazanym przez Wykonawcę (adres strony www).</t>
  </si>
  <si>
    <t xml:space="preserve">Okres ważności: min. 10 miesięcy od daty dostawy. </t>
  </si>
  <si>
    <t>WSSE Oddział Laboratoryjny w Tarnowie  ul. Mościckiego 10,  33-100 Tarnów</t>
  </si>
  <si>
    <t>Testy do różnicowania bakterii</t>
  </si>
  <si>
    <t>Test ONPG</t>
  </si>
  <si>
    <t>• zastosowanie: do diagnostyki mikrobiologicznej - do wykrywania u pałeczek Enterobacteriaceae enzymu betagalaktozydazy; 
• test w postaci paska lub krążka identyfikacyjnego;
• ilość testu w opakowaniu na wykonanie minimum 50 oznaczeń.</t>
  </si>
  <si>
    <t>op.</t>
  </si>
  <si>
    <t>Test na hipuran sodu wraz z odczynnikiem do wywoływania reakcji</t>
  </si>
  <si>
    <t>• zastosowanie: do diagnostyki mikrobiologicznej - do wykrywania zdolności szczepów bakteryjnych do hydrolizy hipuranu sodu; 
• test w postaci pasków lub krążków identyfikacyjnych;
• opakowanie zapewni wykonanie minimum 50 oznaczeń.</t>
  </si>
  <si>
    <t>Do dostawy wymagany certyfikat jakości lub certyfikat CE lub deklaracja zgodności CE w j. polskim lub j. angielskim  w wersji papierowej lub dostępny w formie elektronicznej w miejscu wskazanym przez Wykonawcę (adres strony www).</t>
  </si>
  <si>
    <t>Do dostarczonego zestawu testów wymagana instrukcja wykonania w j. polskim  w wersji papierowej lub dostępna w formie elektronicznej w miejscu wskazanym przez Wykonawcę (adres strony www).</t>
  </si>
  <si>
    <t>Dla poz. 1 okres ważności: min. 6 miesięcy od daty dostawy.</t>
  </si>
  <si>
    <t>Dla poz. 2 okres ważności: min. 12 miesięcy od daty dostawy.</t>
  </si>
  <si>
    <t>Produkty wymienione w tabeli muszą być wyrobem medycznym w rozumieniu ustawą z dn. 07 kwietnia 2022 r. o wyrobach medycznych.</t>
  </si>
  <si>
    <t xml:space="preserve">Zestaw do wykrywania enzymu kwaśnej fosfatazy </t>
  </si>
  <si>
    <t>Zestaw do wykrywania kwaśnej fosfatazy</t>
  </si>
  <si>
    <r>
      <rPr>
        <b/>
        <sz val="10"/>
        <rFont val="Tahoma"/>
        <family val="2"/>
        <charset val="238"/>
      </rPr>
      <t xml:space="preserve">Odczynnik 1 
</t>
    </r>
    <r>
      <rPr>
        <sz val="10"/>
        <rFont val="Tahoma"/>
        <family val="2"/>
        <charset val="238"/>
      </rPr>
      <t xml:space="preserve">• do wykrywania kwaśnej fosfatazy (do powierdzania obecności Clostridium perfringens)
• zbuforowany roztwór octanu sodu - 1x10 ml,
• skład:                                     
 - octan sodu - 0,04 g
 - kwas octowy - 0,03 ml
 - woda destylowana
</t>
    </r>
    <r>
      <rPr>
        <b/>
        <sz val="10"/>
        <rFont val="Tahoma"/>
        <family val="2"/>
        <charset val="238"/>
      </rPr>
      <t xml:space="preserve">Odczynnik 2
</t>
    </r>
    <r>
      <rPr>
        <sz val="10"/>
        <rFont val="Tahoma"/>
        <family val="2"/>
        <charset val="238"/>
      </rPr>
      <t xml:space="preserve">• odczynnik barwiący - 6x0,09 g,
• skład:
 - sól dwusodowa naftylofosforanu - 0,03 g
 - Odczynnik Fast Blue B salt - 0,06 g.
</t>
    </r>
  </si>
  <si>
    <t xml:space="preserve">
zestaw</t>
  </si>
  <si>
    <t xml:space="preserve">Zestaw testowy do wykrywania kwaśnej fosfatazy
</t>
  </si>
  <si>
    <r>
      <rPr>
        <sz val="10"/>
        <rFont val="Tahoma"/>
        <family val="2"/>
        <charset val="238"/>
      </rPr>
      <t xml:space="preserve">• do wykrywania kwaśnej fosfatazy (do powierdzania obecności Clostridium perfringens)
</t>
    </r>
    <r>
      <rPr>
        <b/>
        <sz val="10"/>
        <rFont val="Tahoma"/>
        <family val="2"/>
        <charset val="238"/>
      </rPr>
      <t xml:space="preserve">Odczynnik 1 
</t>
    </r>
    <r>
      <rPr>
        <sz val="10"/>
        <rFont val="Tahoma"/>
        <family val="2"/>
        <charset val="238"/>
      </rPr>
      <t xml:space="preserve">• zbuforowany roztwór octanu sodu - 1x10 ml,
• skład:                                     
 - octan sodu - 0,04 g
 - kwas octowy - 0,03 ml
 - woda destylowana
</t>
    </r>
    <r>
      <rPr>
        <b/>
        <sz val="10"/>
        <rFont val="Tahoma"/>
        <family val="2"/>
        <charset val="238"/>
      </rPr>
      <t xml:space="preserve">Odczynnik 2
</t>
    </r>
    <r>
      <rPr>
        <sz val="10"/>
        <rFont val="Tahoma"/>
        <family val="2"/>
        <charset val="238"/>
      </rPr>
      <t xml:space="preserve">• odczynnik barwiący - 6x0,09 g,
• skład:
 - sól dwusodowa naftylofosforanu - 0,03 g
 - Odczynnik Fast Blue B salt - 0,06 g.
</t>
    </r>
  </si>
  <si>
    <t>Zestaw do wykrywania kwasnej fosfatazy</t>
  </si>
  <si>
    <r>
      <rPr>
        <b/>
        <sz val="10"/>
        <rFont val="Tahoma"/>
        <family val="2"/>
        <charset val="238"/>
      </rPr>
      <t xml:space="preserve">Odczynnik 1 
</t>
    </r>
    <r>
      <rPr>
        <sz val="10"/>
        <rFont val="Tahoma"/>
        <family val="2"/>
        <charset val="238"/>
      </rPr>
      <t xml:space="preserve">• do wykrywania kwasnej fosfatazy (do powierdzania obecności Clostridium perfringens)
• zbuforowany roztwór octanu sodu - 1x10 ml,
• skład:                                     
 - octan sodu - 0,04 g
 - kwas octowy - 0,03 ml
 - woda destylowana
</t>
    </r>
    <r>
      <rPr>
        <b/>
        <sz val="10"/>
        <rFont val="Tahoma"/>
        <family val="2"/>
        <charset val="238"/>
      </rPr>
      <t xml:space="preserve">Odczynnik 2
</t>
    </r>
    <r>
      <rPr>
        <sz val="10"/>
        <rFont val="Tahoma"/>
        <family val="2"/>
        <charset val="238"/>
      </rPr>
      <t xml:space="preserve">• odczynnik barwiący - 6x0,09 g,
• skład:
 - sól dwusodowa naftylofosforanu - 0,03 g
 - Odczynnik Fast Blue B salt - 0,06 g.
</t>
    </r>
  </si>
  <si>
    <t>Do dostawy wymagana instrukcja wykonania testu w j. polskim. w wersji papierowej lub dostępna w formie elektronicznej w miejscu wskazanym przez Wykonawcę (adres strony www).</t>
  </si>
  <si>
    <t xml:space="preserve">Miejsce dostawy: </t>
  </si>
  <si>
    <t xml:space="preserve">WSSE Oddział Laboratoryjny w Tarnowie  ul. Mościckiego 10,  33-100 Tarnów - dla poz. 2
</t>
  </si>
  <si>
    <t>Testy do wykrywania aminopeptydazy</t>
  </si>
  <si>
    <t xml:space="preserve">• zastosowanie: szybki test do rozróżniania bakterii Gram-dodatnich i Gram-ujemnych;
• test wykrywa aminopeptydazę obecną u bakterii Gram-ujemnych;
• reakcja barwna pojawia się po 10-30 min.
</t>
  </si>
  <si>
    <t>op. = 50 pasków</t>
  </si>
  <si>
    <t>Do dostawy wymagane certyfikat jakości lub inny dokument potwierdzający jakość produktu  w j. polskim lub j. angielskim w wersji papierowej lub dostępny w formie elektronicznej w miejscu wskazanym przez Wykonawcę (adres strony www).</t>
  </si>
  <si>
    <t>Do dostawy wymagane instrukcje wykonania testu w j. polskim w wersji papierowej lub dostępna w formie elektronicznej w miejscu wskazanym przez Wykonawcę (adres strony www).</t>
  </si>
  <si>
    <t xml:space="preserve">Miejsce dostawy:  
</t>
  </si>
  <si>
    <t>Testy lateksowe w kierunku chorobotwórczych pałeczek Escherichia coli</t>
  </si>
  <si>
    <t xml:space="preserve">LATEKS EPEC opakowanie nr 1
</t>
  </si>
  <si>
    <t>• zastosowanie: do badań z użyciem materiału pochodzenia ludzkiego (klinicznego) - do diagnostyki enteropatogennych pałeczek Escherichia coli; 
• zestaw zawiera: 
- odczynnik wieloważny A (dla 026, 055, 0111, 0127, 0142) - 3 buteleczki po 5 ml, 
- odczynnik wieloważny B (dla 086, 0119, 0124, 0125, 0126, 0128) - 3 buteleczki po 5 ml,
- odczynnik wieloważny C (dla 025, 044, 0114) - 3 buteleczki po 5 ml,
- lateks kontrolny - 3 buteleczki po 5 ml,
- płytki szklane z wyznaczonymi polami badań - 4 sztuki,
- pałeczki z tworzywa sztucznego do mieszania.</t>
  </si>
  <si>
    <t xml:space="preserve">LATEKS EPEC opakowanie nr 2
</t>
  </si>
  <si>
    <t>• zastosowanie: do diagnostyki in vitro zakażeń enteropatogennymi pałeczkami Escherichia coli;  
• zestaw zawiera: 
- odczynniki jednoważne grup:
026 - 1x2 ml,
055 - 1x2 ml,
0111 - 1x2 ml, 
0127 - 1x2 ml, 
0142 - 1x2 ml, 
- wieloważny antygen kontrolny A (dla 026, 055, 0111, 0127, 0142) - 1x1 ml, 
- pałeczki z tworzywa sztucznego do mieszania.</t>
  </si>
  <si>
    <t xml:space="preserve">LATEKS EPEC opakowanie nr 3
</t>
  </si>
  <si>
    <t>• zastosowanie: do diagnostyki in vitro zakażeń enteropatogennymi pałeczkami Escherichia coli; 
• zestaw zawiera: 
- odczynniki jednoważne grup: 
086 - 1x2 ml, 
0119 - 1x2 ml, 
0124 - 1x2 ml, 
0125 - 1x2 ml, 
0126 - 1x2 ml, 
0128 - 1x2 ml, 
- wieloważny antygen kontrolny B (dla 086, 0119, 0124, 0125, 0126, 0128) - 1x1 ml, 
- pałeczki z tworzywa sztucznego do mieszania.</t>
  </si>
  <si>
    <t xml:space="preserve">LATEKS EPEC opakowanie nr 4
</t>
  </si>
  <si>
    <t>• zastosowanie: do diagnostyki in vitro zakażeń enteropatogennymi pałeczkami Escherichia coli; 
• zestaw zawiera: 
- odczynniki jednoważne grup: 
025 - 1x2 ml, 
044 - 1x2 ml, 
0114 - 1x2 ml, 
- wieloważny antygen kontrolny C (dla 025, 044, 0114) - 1x1 ml, 
- pałeczki z tworzywa sztucznego do mieszania.</t>
  </si>
  <si>
    <t xml:space="preserve">LATEKS VTEC
</t>
  </si>
  <si>
    <t>Produkty wymienione w tabeli mają być wyrobem medycznym w rozumienu ustawy z dn. 07 kwietnia 2022 r.o wyrobach medycznych.</t>
  </si>
  <si>
    <t>WSSE Kraków ul. Prądnicka 76, 31-202 Kraków</t>
  </si>
  <si>
    <t>Testy lateksowe w kierunku pałeczek Salmonella</t>
  </si>
  <si>
    <t xml:space="preserve">ANTYGEN KONTROLNY
Salmonella
</t>
  </si>
  <si>
    <t xml:space="preserve">• zastosowanie: do wykonania testu lateksowego w kierunku Salmonella grupy B-E i G;
• buteleczka o pojemności minimum 4 ml, z zakraplaczem dającym kroplę 25- 27 mikrolitra; </t>
  </si>
  <si>
    <t>szt.</t>
  </si>
  <si>
    <t>• zastosowanie: do wykonania testu lateksowego w kierunku Salmonella grupy B-E i G;
• buteleczka o pojemności minimum 4 ml, z zakraplaczem dającym kroplę 25- 27 mikrolitra.</t>
  </si>
  <si>
    <t xml:space="preserve">LATEKS KONTROLNY
Salmonella
</t>
  </si>
  <si>
    <t>• zastosowanie: do wykonania testu lateksowego w kierunku Salmonella spp.;
• buteleczka o pojemności minimum 8 ml, z zakraplaczem dającym kroplę 25- 27 mikrolitra.</t>
  </si>
  <si>
    <t xml:space="preserve">LATEKS Salmonella odczynnik wieloważny
</t>
  </si>
  <si>
    <t>• zastosowanie: do wykonania testu lateksowego w kierunku Salmonella spp.
• zestaw zawiera: 
- odczynnik wieloważny grupy B-E i G w buteleczkach o pojemności 8 ml,
- buteleczka z zakraplaczem, który daje kroplę 25 - 27 mikrolitra;
• ilość odczynnika w buteleczce ma zapewnić wykonanie około 300 oznaczeń.</t>
  </si>
  <si>
    <t>Odczynnik lateksowy Salmonella grupy B</t>
  </si>
  <si>
    <t>• zastosowanie: do diagnostyki Salmonella grupy B;
• buteleczka o pojemności minimum 8 ml, z zakraplaczem dającym kroplę 25- 27 mikrolitra</t>
  </si>
  <si>
    <t xml:space="preserve">Odczynnik lateksowy Salmonella grupy B
</t>
  </si>
  <si>
    <t>Odczynnik lateksowy Salmonella grupy C1</t>
  </si>
  <si>
    <t>• zastosowanie: do diagnostyki Salmonella grupy C1;
• buteleczka o pojemności minimum 8 ml, z zakraplaczem dającym kroplę 25- 27 mikrolitra</t>
  </si>
  <si>
    <t>Odczynnik lateksowy Salmonella grupy C2</t>
  </si>
  <si>
    <t>• zastosowanie: do diagnostyki Salmonella grupy C2;
• buteleczka o pojemności minimum 8 ml, z zakraplaczem dającym kroplę 25- 27 mikrolitra.</t>
  </si>
  <si>
    <t xml:space="preserve">Odczynnik lateksowy Salmonella grupy C2
</t>
  </si>
  <si>
    <t>12.</t>
  </si>
  <si>
    <t>Odczynnik lateksowy Salmonella grupy D</t>
  </si>
  <si>
    <t>• zastosowanie: do diagnostyki Salmonella grupy D;
• buteleczka o pojemności minimum 8 ml, z zakraplaczem dającym kroplę 25- 27 mikrolitra.</t>
  </si>
  <si>
    <t>13.</t>
  </si>
  <si>
    <t xml:space="preserve">Odczynnik lateksowy Salmonella grupy D
</t>
  </si>
  <si>
    <t>14.</t>
  </si>
  <si>
    <t>Odczynnik lateksowy Salmonella grupy E</t>
  </si>
  <si>
    <t>• zastosowanie: do diagnostyki Salmonella grupy E;
• buteleczka o pojemności minimum 8 ml, z zakraplaczem dającym kroplę 25- 27 mikrolitra.</t>
  </si>
  <si>
    <t>15.</t>
  </si>
  <si>
    <t xml:space="preserve">Odczynnik lateksowy Salmonella grupy E
</t>
  </si>
  <si>
    <t>16.</t>
  </si>
  <si>
    <t>Odczynnik lateksowy Salmonella grupy G</t>
  </si>
  <si>
    <t>• zastosowanie: do diagnostyki Salmonella grupy G;
• buteleczka o pojemności minimum 8 ml, z zakraplaczem dającym kroplę 25- 27 mikrolitra.</t>
  </si>
  <si>
    <t>17.</t>
  </si>
  <si>
    <t xml:space="preserve">Odczynnik lateksowy Salmonella grupy G
</t>
  </si>
  <si>
    <t>szt</t>
  </si>
  <si>
    <t>18.</t>
  </si>
  <si>
    <t xml:space="preserve">Odczynnik lateksowy
Salmonella grupy C1
 </t>
  </si>
  <si>
    <t>• zastosowanie: do diagnostyki Salmonella grupy C1;
• buteleczka o pojemności minimum 8 ml, z zakraplaczem dającym kroplę 25- 27 mikrolitra.</t>
  </si>
  <si>
    <t>Do dostawy  wymagane instrukcje wykonania w j. polskim w wersji papierowej lub dostępne w formie elektronicznej w miejscu wskazanym przez Wykonawcę (adres strony www).</t>
  </si>
  <si>
    <t>Lateks kontrolny, antygen kontrolny i odczynnik lateksowy wieloważny w jednej dostawie muszą być z tej samej serii.</t>
  </si>
  <si>
    <t>Produkty wymienione w tabeli muszą być wyrobem medycznym w rozumieniu ustawy z dn. 07 kwietnia 2022 r. o wyrobach medycznych</t>
  </si>
  <si>
    <t>Testy lateksowe w kierunku Shigela sonnei</t>
  </si>
  <si>
    <t xml:space="preserve">ANTYGEN KONTROLNY Shigella sonnei 
</t>
  </si>
  <si>
    <t>• zastosowanie: do wykonania testu lateksowego w kierunku Shigella sonnei;
• odczynnik lateksowy;
• buteleczka o pojemności minimum 4 ml,  z zakraplaczem dającym kroplę 25- 27 mikrolitra.</t>
  </si>
  <si>
    <t xml:space="preserve">LATEKS KONTROLNY
Shigella sonnei 
</t>
  </si>
  <si>
    <t>• zastosowanie: do wykonania testu lateksowego w kierunku Shigella sonnei;
• odczynnik lateksowy;
• buteleczka o pojemności minimum 8 ml, z zakraplaczem dającym kroplę 25- 27 mikrolitra.</t>
  </si>
  <si>
    <t xml:space="preserve">LATEKS SHIGELLA SONNEI
</t>
  </si>
  <si>
    <t>Produkty wymienione w tabeli w jednej dostawie muszą być z tej samej serii.</t>
  </si>
  <si>
    <t>Produkty wymienione w tabeli mają spełniać wymagania zgodnie z ustawą z dn. 07 kwietnia 2022 r. o wyrobach medycznych.</t>
  </si>
  <si>
    <t>WSSE Oddział Laboratoryjny w Tarnowie ul. Mościckiego 10, 33-100 Tarnów</t>
  </si>
  <si>
    <t>Test lateksowy do potwierdzenia Legionella sp.</t>
  </si>
  <si>
    <r>
      <rPr>
        <b/>
        <sz val="10"/>
        <rFont val="Tahoma"/>
        <family val="2"/>
        <charset val="238"/>
      </rPr>
      <t xml:space="preserve">Test lateksowy do potwierdzenia </t>
    </r>
    <r>
      <rPr>
        <b/>
        <i/>
        <sz val="10"/>
        <rFont val="Tahoma"/>
        <family val="2"/>
        <charset val="238"/>
      </rPr>
      <t>Legionella sp.</t>
    </r>
  </si>
  <si>
    <r>
      <rPr>
        <sz val="10"/>
        <rFont val="Tahoma"/>
        <family val="2"/>
        <charset val="238"/>
      </rPr>
      <t xml:space="preserve">• lateksowy test pozwalający na  rozróżnienie </t>
    </r>
    <r>
      <rPr>
        <i/>
        <sz val="10"/>
        <rFont val="Tahoma"/>
        <family val="2"/>
        <charset val="238"/>
      </rPr>
      <t>Legionella pneumophila</t>
    </r>
    <r>
      <rPr>
        <sz val="10"/>
        <rFont val="Tahoma"/>
        <family val="2"/>
        <charset val="238"/>
      </rPr>
      <t xml:space="preserve"> serogrupy 1 i serogrup 2-14 oraz innych gatunków </t>
    </r>
    <r>
      <rPr>
        <i/>
        <sz val="10"/>
        <rFont val="Tahoma"/>
        <family val="2"/>
        <charset val="238"/>
      </rPr>
      <t xml:space="preserve">Legionella </t>
    </r>
    <r>
      <rPr>
        <sz val="10"/>
        <rFont val="Tahoma"/>
        <family val="2"/>
        <charset val="238"/>
      </rPr>
      <t>z próbek środowiskowych (próbki wody).</t>
    </r>
  </si>
  <si>
    <t>opak.</t>
  </si>
  <si>
    <t>W/w certyfikat powiniem zawierać nazwę producenta, nazwę produktu, numer seryjny , datę ważności oraz potwierdzenie kontroli jakości z użyciem szczepów wzorcowych z kolekcji ATTC lub WDCM</t>
  </si>
  <si>
    <t>Do dostawy wymagane instrukcje wykonania w j. polskim w wersji papierowej lub dostępne w formie elektronicznej w miejscu wskazanym przez Wykonawcę (adres strony www).</t>
  </si>
  <si>
    <t>Produkt wymieniony w tabeli nie musi być wyrobem medycznymi w rozumieniu ustawy z dn. 07 kwietnia 2022 r. o wyrobach medycznych, jednocześnie zamawiając dopuszcza taka możliwość</t>
  </si>
  <si>
    <t xml:space="preserve">Miejsce dostawy:    </t>
  </si>
  <si>
    <t>WSSE Kraków  ul. Prądnicka 76, 31-202 Kraków - dla poz. 1</t>
  </si>
  <si>
    <t xml:space="preserve">WSSE Oddział Laboratoryjny w Tarnowie  ul. Mościckiego 10,  33-100 Tarnów - dla poz. 2   </t>
  </si>
  <si>
    <t>AGZ.272.1.2023</t>
  </si>
  <si>
    <t xml:space="preserve">Wykonawca oferujący produkt innego producenta, o innym numerze katalogowym niż wskazany jako przykład zobowiązany jest dostarczyć dokumenty potwierdzające równoważność oferowanego produktu z wymaganiami przedstawionymi w tabeli w języku polskim lub angielskim. </t>
  </si>
  <si>
    <t>Testy do diagnostyki w kierunku grypy typ A, grypy typ B, wirusa RSV i wirusa SARS-CoV-2</t>
  </si>
  <si>
    <r>
      <rPr>
        <b/>
        <sz val="10"/>
        <color rgb="FF000000"/>
        <rFont val="Tahoma"/>
        <family val="2"/>
        <charset val="238"/>
      </rPr>
      <t xml:space="preserve">Do oferty </t>
    </r>
    <r>
      <rPr>
        <sz val="10"/>
        <color rgb="FF000000"/>
        <rFont val="Tahoma"/>
        <family val="2"/>
        <charset val="238"/>
      </rPr>
      <t>wymagany certyfikat jakości lub certyfikat CE lub deklaracja zgodności CE w j. polskim lub j. angielskim</t>
    </r>
  </si>
  <si>
    <t>Produkt musi być wyrobem medycznym lub wyrobem do diagnostyki IN VITRO w rozumieniu ustawy z dn. 07 kwietnia 2022 r. o wyrobach medycznych</t>
  </si>
  <si>
    <t>Okres ważnosci: min. 12 miesięcy od daty dostawy.</t>
  </si>
  <si>
    <t xml:space="preserve">WSSE w Krakowie  ul. Prądnicka 76, 31-202 Kraków
</t>
  </si>
  <si>
    <t>Zestawy testów do automatycznej izolacji kwasów nukleinowych</t>
  </si>
  <si>
    <t xml:space="preserve">Zestawy testów do automatycznej izolacji kwasów nukleinowych
</t>
  </si>
  <si>
    <r>
      <rPr>
        <b/>
        <sz val="9"/>
        <rFont val="Tahoma"/>
        <family val="2"/>
        <charset val="238"/>
      </rPr>
      <t xml:space="preserve">np producent: GeneProof 
nr kat CBNA201A/096 
lub produkt równoważny***
</t>
    </r>
    <r>
      <rPr>
        <sz val="9"/>
        <rFont val="Tahoma"/>
        <family val="2"/>
        <charset val="1"/>
      </rPr>
      <t xml:space="preserve">• przeznaczony do automatycznej izolacji DNA/RNA z różnych materiałów: krew,surowica, osocze, mocz, płyn mózgowo-rdzeniowy, aspirat, wymaz, plwocina;  
• Testy muszą być zwalidowane przez producenta na aparat croBEE NA16 Nucleic Acid Exstraction System Plus, potwierdzone w instrukcji producenta.
  </t>
    </r>
  </si>
  <si>
    <t>op. = 96ozn</t>
  </si>
  <si>
    <t>Wykonawca oferujący produkt innego producenta, o innym numerze katalogowym niż wskazany jako przykład zobowiązany jest dostarczyć dokumenty potwierdzające równoważność oferowanego produktu z wymaganiami przedstawionymi w tabeli w języku polskim lub angielskim. Wymienione dokumenty nie muszą potwierdzać zastosowania odczynnika.</t>
  </si>
  <si>
    <t>Produkt wymieniony w tabeli musi być wyrobem medycznym w rozumieniu ustawy z dn. 07 kwietnia 2022 r.o wyrobach medycznych.</t>
  </si>
  <si>
    <t>Testy diagnostyczne do oznaczania rota i adenowirusa w próbkach kału</t>
  </si>
  <si>
    <t xml:space="preserve">Szybki test do oznaczania rotawirusa i adenowirusa w próbkach kału.
</t>
  </si>
  <si>
    <t>zestaw = 
10 ozn. ***</t>
  </si>
  <si>
    <t>Test immunoenzymatyczny do jakościowej analizy Giardia lamblia w próbkach kału</t>
  </si>
  <si>
    <t>• zastosowanie: wykrywanie specyficznego antygenu Giardia lamblia w kale metodą ELISA z wykorzystaniem przeciwciał monoklonalnych;                                  
• zestaw powinien zawierać: mikropłytkę reakcyjną z mozliwością łamania stripów, koncentrat buforu płuczącego, bufor do rozcieńczania prób,kontrolę pozytywną, kontrolę negatywną, substrat, koniugaty, odczynnik do zatrzymywania reakcji                                                       
• wszystkie odczynniki w zamawianych zestawach testowych, z wyjątkiem buforu płuczącego gotowe do użycia.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dwa (pięciokrotne) etapy płukania buforem;
• całkowity czas inkubacji -  60 min.            
• ocena wzrokowa lub możliwość użycia czytnika;                                                    
• instrukcja powinna zawierać tabelę reakcyjności krzyżowej z innymi patogenami.</t>
  </si>
  <si>
    <t>Wskaźniki biologiczne do kontroli procesu sterylizacji</t>
  </si>
  <si>
    <t>Sporal A - wskaźnik biologiczny</t>
  </si>
  <si>
    <t>Sporal S - wskaźnik biologiczny</t>
  </si>
  <si>
    <r>
      <rPr>
        <sz val="10"/>
        <rFont val="Tahoma"/>
        <family val="2"/>
        <charset val="238"/>
      </rPr>
      <t xml:space="preserve">• zastosowanie: wskaźnik do kontroli sterylizacji suchym gorącym powietrzem;
• wskaźnik to krążek bibuły nasycony zawiesiną niepatogennych, wysokoopornych przetrwalników szczepu Bacillus subtilis, 
• opakowanie: papierowa koperta;
• warunki inkubacji: 7 dni w temperaturze 37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>C</t>
    </r>
  </si>
  <si>
    <r>
      <rPr>
        <sz val="10"/>
        <rFont val="Tahoma"/>
        <family val="2"/>
        <charset val="238"/>
      </rPr>
      <t xml:space="preserve">• zastosowanie: wskaźnik do kontroli sterylizacji suchym gorącym powietrzem;
• wskaźnik to krążek bibuły nasycony zawiesiną niepatogennych, wysokoopornych przetrwalników szczepu Bacillus subtilis, 
• opakowanie: papierowa koperta;
• warunki inkubacji: 7 dni w temperaturze 37 </t>
    </r>
    <r>
      <rPr>
        <vertAlign val="superscript"/>
        <sz val="10"/>
        <rFont val="Tahoma"/>
        <family val="2"/>
        <charset val="238"/>
      </rPr>
      <t>º</t>
    </r>
    <r>
      <rPr>
        <sz val="10"/>
        <rFont val="Tahoma"/>
        <family val="2"/>
        <charset val="238"/>
      </rPr>
      <t>C</t>
    </r>
  </si>
  <si>
    <t>Do dostawy wymagany certyfikat jakości / świadectwo kontroli jakości lub inny dokument potwierdzający jakość produktu w języku polskim lub angielskim w wersji papierowej lub dostępny w formie elektronicznej w miejscu wskazanym przez Wykonawcę (adres strony www).</t>
  </si>
  <si>
    <t>Do dostawy instrukcja używania w języku polskim oraz protokół badań wg specyfikacji, zawierający wyniki analizy serii wskaźników w wersji papierowej lub dostępna w formie elektronicznej w miejscu wskazanym przez Wykonawcę (adres strony www).</t>
  </si>
  <si>
    <t>Wskaźniki chemiczne do kontroli procesu sterylizacji</t>
  </si>
  <si>
    <t>op. = rolka</t>
  </si>
  <si>
    <t>Taśma do sterylizacji gorącym powietrzem - TGP</t>
  </si>
  <si>
    <t>Do kontroli procesu sterylizacji suchym, gorącym powietrzem</t>
  </si>
  <si>
    <t xml:space="preserve">Taśma do sterylizacji gorącym powietrzem - TGP                                                                    </t>
  </si>
  <si>
    <t>• do kontroli procesu sterylizacji suchym, gorącym powietrzem</t>
  </si>
  <si>
    <t>Test emulacyjny 5,3/15 - wskaźnik chemiczny</t>
  </si>
  <si>
    <r>
      <rPr>
        <sz val="10"/>
        <rFont val="Tahoma"/>
        <family val="2"/>
        <charset val="238"/>
      </rPr>
      <t xml:space="preserve">• zastosowanie: do kontroli chemicznej procesu sterylizacji parowej w autoklawie;
• pozwala kontrolować procesy o parametrach:
  134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 xml:space="preserve">C przez 5,3 minut,
  121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>C przez 15 minut; 
• test klasy 6; 
• nietoksyczny.</t>
    </r>
  </si>
  <si>
    <t>op. = 250szt.</t>
  </si>
  <si>
    <t>• zastosowanie: do kontroli chemicznej procesu sterylizacji parowej w autoklawie;
• pozwala kontrolować procesy o parametrach:
  134 ºC przez 5,3 minut,
  121 ºC przez 15 minut; 
• test klasy 6; 
• nietoksyczny</t>
  </si>
  <si>
    <r>
      <rPr>
        <sz val="10"/>
        <rFont val="Tahoma"/>
        <family val="2"/>
        <charset val="238"/>
      </rPr>
      <t xml:space="preserve">• zastosowanie: do kontroli chemicznej procesu sterylizacji parowej w autoklawie;
• pozwala kontrolować procesy o parametrach:
  134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 xml:space="preserve">C przez 5,3 minut,
  121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>C przez 15 minut; 
• test klasy 6; 
• nietoksyczny</t>
    </r>
  </si>
  <si>
    <t>Test emulacyjny 7/20 - wskaźnik chemiczny</t>
  </si>
  <si>
    <r>
      <rPr>
        <sz val="10"/>
        <rFont val="Tahoma"/>
        <family val="2"/>
        <charset val="1"/>
      </rPr>
      <t xml:space="preserve">• zastosowanie: do kontroli chemicznej procesu sterylizacji parowej w autoklawie;
• pozwala kontrolować procesy o parametrach: 
  134 </t>
    </r>
    <r>
      <rPr>
        <vertAlign val="superscript"/>
        <sz val="10"/>
        <rFont val="Tahoma"/>
        <family val="2"/>
        <charset val="1"/>
      </rPr>
      <t>0</t>
    </r>
    <r>
      <rPr>
        <sz val="10"/>
        <rFont val="Tahoma"/>
        <family val="2"/>
        <charset val="1"/>
      </rPr>
      <t xml:space="preserve">C przez 7 minut,
  121 </t>
    </r>
    <r>
      <rPr>
        <vertAlign val="superscript"/>
        <sz val="10"/>
        <rFont val="Tahoma"/>
        <family val="2"/>
        <charset val="1"/>
      </rPr>
      <t>0</t>
    </r>
    <r>
      <rPr>
        <sz val="10"/>
        <rFont val="Tahoma"/>
        <family val="2"/>
        <charset val="1"/>
      </rPr>
      <t>C przez 20 minut; 
• test klasy 6; 
• nietoksyczny.</t>
    </r>
  </si>
  <si>
    <r>
      <rPr>
        <sz val="10"/>
        <rFont val="Tahoma"/>
        <family val="2"/>
        <charset val="238"/>
      </rPr>
      <t xml:space="preserve">• zastosowanie: do kontroli chemicznej procesu sterylizacji parowej w autoklawie;
• pozwala kontrolować procesy o parametrach: 
  134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 xml:space="preserve">C przez 7 minut,
  121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>C przez 20 minut; 
• test klasy 6; 
• nietoksyczny.</t>
    </r>
  </si>
  <si>
    <t>• zastosowanie: do kontroli chemicznej procesu sterylizacji parowej w autoklawie;
• pozwala kontrolować procesy o parametrach: 
  134 ºC przez 7 minut,
  121 ºC przez 20 minut; 
• test klasy 6; 
• nietoksyczny.</t>
  </si>
  <si>
    <t>Wieloparametrowy wskaźnik chemiczny</t>
  </si>
  <si>
    <r>
      <rPr>
        <sz val="10"/>
        <rFont val="Tahoma"/>
        <family val="2"/>
        <charset val="238"/>
      </rPr>
      <t xml:space="preserve">• zastosowanie: do kontroli chemicznej procesu sterylizacji suchym powietrzem;  
• test wieloparametrowy klasy 4 
• sterylizacja w 170 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± 10</t>
    </r>
    <r>
      <rPr>
        <vertAlign val="superscript"/>
        <sz val="10"/>
        <rFont val="Tahoma"/>
        <family val="2"/>
        <charset val="238"/>
      </rPr>
      <t xml:space="preserve"> o</t>
    </r>
    <r>
      <rPr>
        <sz val="10"/>
        <rFont val="Tahoma"/>
        <family val="2"/>
        <charset val="238"/>
      </rPr>
      <t>C przez co najmniej godzinę;
• nietoksyczny</t>
    </r>
  </si>
  <si>
    <t>Do dostawy wymagana instrukcja używania w języku polskim w wersji papierowej lub dostępna w formie elektronicznej w miejscu wskazanym przez Wykonawcę (adres strony www).</t>
  </si>
  <si>
    <t>Jednorazowe tacki do aparatu Quanti-Tray 2000</t>
  </si>
  <si>
    <t>Wzorzec zabarwienia dla testu ilościowy</t>
  </si>
  <si>
    <r>
      <t xml:space="preserve">• zastosowanie: wskaźnik do kontroli sterylizacji parą wodną w autoklawie 
• wskaźnik to pasek bibuły nasączony zawiesiną spor szczepu Geobacillus stearothermophilus ATCC 7953, 
• opakowanie papierowo-foliowe, 
• na brzegu opakowania wskaźnik chemiczny zmieniający barwę po procesie sterylizacji,
• wskaźnik wymaga posiewu do 24 godzin po zakończeniu sterylizacji, 
•  Inkubacja wskaźnika na podłożu TSB 24 godziny w temperaturze 55-60 </t>
    </r>
    <r>
      <rPr>
        <vertAlign val="superscript"/>
        <sz val="10"/>
        <rFont val="Tahoma"/>
        <family val="2"/>
        <charset val="238"/>
      </rPr>
      <t>º</t>
    </r>
    <r>
      <rPr>
        <sz val="10"/>
        <rFont val="Tahoma"/>
        <family val="2"/>
        <charset val="238"/>
      </rPr>
      <t>C.</t>
    </r>
  </si>
  <si>
    <r>
      <t>• zastosowanie: do oznaczania ogólnej liczby drobnoustrojów w ramach monitorowania czystości mikrobiologicznej powierzchni;
• płytka agarowa z subtancjami neutralizującymi;
• powierzchnia kontrolna płytki: 25 cm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 ± 1 cm</t>
    </r>
    <r>
      <rPr>
        <vertAlign val="superscript"/>
        <sz val="10"/>
        <rFont val="Tahoma"/>
        <family val="2"/>
        <charset val="238"/>
      </rPr>
      <t xml:space="preserve">2
</t>
    </r>
    <r>
      <rPr>
        <sz val="10"/>
        <rFont val="Tahoma"/>
        <family val="2"/>
        <charset val="238"/>
      </rPr>
      <t xml:space="preserve">• menisk wypukły agaru;
• potrójne pakowanie;
• skład: 
 - pepton z kazeiny - 15 g/l, 
 - pepton sojowy - 5 g/l, 
 - NaCl - 5 g/l, 
 - Agar - 15-20 g/l, 
 - Tween 80 - 5 g/l,
 - Lecytyna - 0,7 g/l, 
 - Histydyna - 0,5 - 1 g/l, 
 - Tiosiarczan sodu 0,5 g/l.
</t>
    </r>
    <r>
      <rPr>
        <b/>
        <sz val="10"/>
        <rFont val="Tahoma"/>
        <family val="2"/>
        <charset val="238"/>
      </rPr>
      <t xml:space="preserve">• pakowanie: 10 lub 20 płytek w opakowaniu
</t>
    </r>
    <r>
      <rPr>
        <b/>
        <sz val="10"/>
        <color rgb="FFFF0000"/>
        <rFont val="Tahoma"/>
        <family val="2"/>
        <charset val="238"/>
      </rPr>
      <t>• wymagana ilość: 120  płytek</t>
    </r>
  </si>
  <si>
    <r>
      <t>• zastosowanie: odczynnik do wytwarzania atmosfery beztlenowej w torebkach do inkubacji 4 płytek Petriego;
• przeznaczone do woreczków na 4 płytki Petriego (</t>
    </r>
    <r>
      <rPr>
        <sz val="10"/>
        <rFont val="Arial"/>
        <family val="2"/>
        <charset val="238"/>
      </rPr>
      <t>Ø</t>
    </r>
    <r>
      <rPr>
        <sz val="10"/>
        <rFont val="Tahoma"/>
        <family val="2"/>
        <charset val="238"/>
      </rPr>
      <t xml:space="preserve"> 9 cm);
• bez dodatku wody;
• zestaw zawiera 10 kompletów (torebki + wkłady).
</t>
    </r>
  </si>
  <si>
    <r>
      <t xml:space="preserve">•zastosowanie: wskaźnik do kontroli sterylizacji parą wodną w autoklawie;
• wskaźnik to pasek bibuły nasączony zawiesiną spor szczepu Geobacillus stearothermophilus ATCC 7953, 
• opakowanie papierowo-foliowym, 
• na brzegu opakowania wskaźnik chemiczny zmieniający barwę po procesie sterylizacji,
• wskaźnik wymaga posiewu do 24 godzin po zakończeniu sterylizacji, 
• Inkubacja wskaźnika na podłożu TSB 24 godziny w temperaturze 55-60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 xml:space="preserve">C. </t>
    </r>
  </si>
  <si>
    <t>Okres ważności: min. 9 miesięcy od daty dostawy.</t>
  </si>
  <si>
    <t>Okres ważności: min. 11 miesięcy od daty dostawy.</t>
  </si>
  <si>
    <t xml:space="preserve">WSSE Kraków  ul. Prądnicka 76, 31-202 Kraków - poz. 1, 4, 6, 8, 10, 12, 14, 16, 18
</t>
  </si>
  <si>
    <t xml:space="preserve">WSSE Oddział Laboratoryjny w Tarnowie  ul. Mościckiego 10,  33-100 Tarnów - dla poz. 2, 3, 5, 7, 9, 11, 13, 15, 17
</t>
  </si>
  <si>
    <t xml:space="preserve">Okres ważności:  min. 12 miesięcy od daty dostawy. 
</t>
  </si>
  <si>
    <t xml:space="preserve">WSSE Oddział Laboratoryjny w Tarnowie  ul. Mościckiego 10,  33-100 Tarnów - dla poz. 3, 5, 9
</t>
  </si>
  <si>
    <t>WSSE Oddział Laboratoryjny w Wadowicach  ul. Teatralna 2, 34-100 Wadowice - dla poz. 1, 4, 8, 11</t>
  </si>
  <si>
    <r>
      <t xml:space="preserve">Do oferty </t>
    </r>
    <r>
      <rPr>
        <sz val="10"/>
        <rFont val="Tahoma"/>
        <family val="2"/>
        <charset val="238"/>
      </rPr>
      <t>wymagany certyfikat jakości lub certyfikat CE lub deklaracja zgodności CE w j. polskim lub j. angielskim</t>
    </r>
  </si>
  <si>
    <t>Do dostawy  wymagane instrukcje wykonania w j. polskim w wersji papierowej dostępne w formie elektronicznej w miejscu wskazanym przez Wykonawcę (adres strony www).</t>
  </si>
  <si>
    <t xml:space="preserve">• do wykonania oznaczenia nie są potrzebne dodatkowe probówki PCR
• producent dostarcza rozporcjowany mix reakcyjny w odpowiednich probówkach PCR
• test musi być kompatybilny i zwalidowany na aparat Rotor-Gene® Q (Qiagen) i CFX96 (Bio-Rad)
• stripy PCR konfekcjonowane w opakowaniu zbiorczym, połączone w jeden lity blok umożliwiający dowolne odcinanie potrzebnej ilości stripów PCR
• wymaga się, aby probówki PCR dołączone do zestawu były z niskim profilem (wersja low profile)
• całkowita objętość reakcyjna: 20 μl
</t>
  </si>
  <si>
    <r>
      <t xml:space="preserve">np producent: Vitassay 
nr kat. 7091052
lub produkt równoważny***
</t>
    </r>
    <r>
      <rPr>
        <sz val="9"/>
        <rFont val="Tahoma"/>
        <family val="2"/>
        <charset val="238"/>
      </rPr>
      <t xml:space="preserve">testy genetyczne jakościowe wykonywane metodą real-time RT-PCR
• opakowanie testu umożliwia przeprowadzenie 96 reakcji
• testy w formie liofilizowanej umożliwiającej przechowywanie i transport w temperaturze pokojowej
• wykrywający materiał genetyczny SARS-COV-2, grypy A/B oraz RSV A/B
• test jest 2-targetowy względem SARS-COV-2, obejmuje dwa specyficzne fragmenty genu N1 i N2, fragment konserwatywnego regionu docelowego genu M1 dla wirusa grypy A/B i genu N dla wirusa RSV A/B
• czułość analityczna zestawu nie gorsza niż 20 kopii/reakcję dla SARS-CoV-2, 5 kopii/reakcję dla grypy A, 20 kopii/reakcję dla grypy B oraz 10 kopii/reakcję dla RSV
• zestaw zawiera kontrolę pozytywną, negatywną, bufor do rekonstytucji liofilizatu, wodę o jakości do PCR i wieczka do probówek
• zawiera endogenną kontrolę wewnętrzną - kontrola prawidłowego pobrania materiału, izolacji i amplifikacji
• kontrola pozytywna dla bezpieczeństwa zapakowana oddzielnie w dodatkowe opakowanie
• reakcja/ jedno oznaczenie dla pacjenta odbywa się w jednej probówce
• reakcja odwrotnej transkrypcji przebiega razem z reakcją PCR
</t>
    </r>
  </si>
  <si>
    <t xml:space="preserve">op. = 
96 ozn. </t>
  </si>
  <si>
    <t xml:space="preserve">Testy do jednoczesnej diagnostyki w kierunku grypy typ A, grypy typ B, wirusa RSV i wirusa SARS-CoV-2 </t>
  </si>
  <si>
    <t xml:space="preserve">Okres ważności: min. 8 miesięcy od daty dostawy. </t>
  </si>
  <si>
    <r>
      <t>• zasowanie: test immunoenzymatyczny do wykrywania specyficznych antygenów Norowirusów grupy genowej I i II w kale (metoda ELISA)
• zestaw zawiera:
 - mikropłytkę reakcyjną (mikrotitracyjną)z mozliwością łamania stripów,
 - koncentrat buforu płuczącego,
 - bufor do rozcieńczenia próbek,
 - kontrolę pozytywną,
 -dwa koniugaty i substrat,
 -odczynnik do zatrzymania reakcji,
 - kontrolę negatywną;                                            
• wszystkie odczynniki w zestawie, z wyjątkiem buforu płuczącego gotowe do użycia;                  
• inkubacja próbki w temperaturze pokojowej       
• dwa etapy płukania buforem;                   
• spektrofotometryczny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odczyt wyniku                  
• szacowanie wyników w oparciu o cut- off obliczany na podstawie kontroli negatywnej.
</t>
    </r>
  </si>
  <si>
    <t xml:space="preserve">WSSE Kraków  ul. Prądnicka 76, 31-202 Kraków - Dla poz. 1, 4
</t>
  </si>
  <si>
    <t xml:space="preserve">WSSE Oddział Laboratoryjny w Tarnowie  ul. Mościckiego 10,  33-100 Tarnów - Dla poz. 2, 5    
</t>
  </si>
  <si>
    <t xml:space="preserve">WSSE Oddział Laboratoryjny w Wadowicach  ul. Teatralna 2, 34-100 Wadowice - Dla poz. 3, 6
</t>
  </si>
  <si>
    <t>Szybki test do wykrywania bakterii grupy coli i Escherichia coli na aparacie Quanti-Tray</t>
  </si>
  <si>
    <t>• zastosowanie: do oceny wyników wykonanego testu wykrywającego bakterie grupy coli i Escherichia coli.</t>
  </si>
  <si>
    <t xml:space="preserve">• zastosowanie: do wykonania szybkiego testu wykrywającego bakterie grupy coli i Escherichia coli;
• podłoże sypkie
• porcjowane w saszetkach;
– zawartość saszetki do rozpuszczenia w 100 ml badanej próbki;
• umożliwiające odczyt po 18 godzinach.
</t>
  </si>
  <si>
    <t xml:space="preserve">• zastosowanie: do wykonania szybkiego testu wykrywającego bakterie grupy coli i Escherichia coli;
• każda tacka z 97 dołkami do zliczania bakterii;
• zakres zliczania: od 1 do 2419 cfu/100 ml.
</t>
  </si>
  <si>
    <t xml:space="preserve">• zastosowanie: do wykonania szybkiego testu wykrywającego bakterie grupy coli i Escherichia coli;
• sterylne;
• jednorazowe, z nakrętką;
• pojemność 120 ml, miarowe.
</t>
  </si>
  <si>
    <r>
      <t>• zastosowanie: do oznaczania ogólnej liczby drobnoustrojów w ramach monitorowania czystości mikrobiologicznej powierzchni;
• płytka agarowa z subtancjami neutralizującymi;
• powierzchnia kontrolna płytki: 25 cm</t>
    </r>
    <r>
      <rPr>
        <vertAlign val="super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 xml:space="preserve"> ± 1 cm</t>
    </r>
    <r>
      <rPr>
        <vertAlign val="superscript"/>
        <sz val="10"/>
        <color rgb="FF000000"/>
        <rFont val="Tahoma"/>
        <family val="2"/>
        <charset val="238"/>
      </rPr>
      <t xml:space="preserve">2
</t>
    </r>
    <r>
      <rPr>
        <sz val="10"/>
        <color rgb="FF000000"/>
        <rFont val="Tahoma"/>
        <family val="2"/>
        <charset val="238"/>
      </rPr>
      <t xml:space="preserve">• menisk wypukły agaru;
• potrójne pakowanie;
• skład: 
 - pepton z kazeiny - 15 g/l, 
 - pepton sojowy - 5 g/l, 
 - NaCl - 5 g/l, 
 - Agar - 15-20 g/l, 
 - Tween 80 - 5 g/l,
 - Lecytyna - 0,7 g/l, 
 - Histydyna - 0,5 - 1 g/l, 
 - Tiosiarczan sodu 0,5 g/l.
</t>
    </r>
    <r>
      <rPr>
        <b/>
        <sz val="10"/>
        <color rgb="FF000000"/>
        <rFont val="Tahoma"/>
        <family val="2"/>
        <charset val="238"/>
      </rPr>
      <t xml:space="preserve">• pakowanie: 10 lub 20 płytek w opakowaniu
</t>
    </r>
    <r>
      <rPr>
        <b/>
        <sz val="10"/>
        <color rgb="FFFF0000"/>
        <rFont val="Tahoma"/>
        <family val="2"/>
        <charset val="238"/>
      </rPr>
      <t>• wymagana ilość: 400 płytek</t>
    </r>
  </si>
  <si>
    <r>
      <t>• zastosowanie: do oznaczania ogólnej liczby drobnoustrojów w ramach monitorowania czystości mikrobiologicznej powierzchni;
• płytka agarowa z subtancjami neutralizującymi;
• powierzchnia kontrolna płytki: 25 cm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 ± 1 cm</t>
    </r>
    <r>
      <rPr>
        <vertAlign val="superscript"/>
        <sz val="10"/>
        <rFont val="Tahoma"/>
        <family val="2"/>
        <charset val="238"/>
      </rPr>
      <t xml:space="preserve">2
</t>
    </r>
    <r>
      <rPr>
        <sz val="10"/>
        <rFont val="Tahoma"/>
        <family val="2"/>
        <charset val="238"/>
      </rPr>
      <t xml:space="preserve">• menisk wypukły agaru;
• potrójne pakowanie;
• skład: 
 - pepton z kazeiny - 15 g/l, 
 - pepton sojowy - 5 g/l, 
 - NaCl - 5 g/l, 
 - Agar - 15-20 g/l, 
 - Tween 80 - 5 g/l,
 - Lecytyna - 0,7 g/l, 
 - Histydyna - 0,5 - 1 g/l, 
 - Tiosiarczan sodu 0,5 g/l.
</t>
    </r>
    <r>
      <rPr>
        <b/>
        <sz val="10"/>
        <rFont val="Tahoma"/>
        <family val="2"/>
        <charset val="238"/>
      </rPr>
      <t xml:space="preserve">• pakowanie: 10 lub 20 płytek w opakowaniu
</t>
    </r>
    <r>
      <rPr>
        <b/>
        <sz val="10"/>
        <color rgb="FFFF0000"/>
        <rFont val="Tahoma"/>
        <family val="2"/>
        <charset val="238"/>
      </rPr>
      <t>• wymagana ilość:  200 płytek</t>
    </r>
  </si>
  <si>
    <t>• zastosowanie: do diagnostyki in vitro zakażeń enterokrwotocznymi pałeczkami Escherichia coli 
• zestaw zawiera:
- odczynniki jednoważne grup:
O26 - 1x2 ml,
O103 - 1x2 ml,
O104 - 1x2 ml,
O111 - 1x2 ml,
O121 - 1x2 ml,
O145 - 1x2 ml,
O157 - 1x2ml
- lateks kontrolny 1x2 ml,
- wieloważny antygen kontrolny 1x 1ml,
- płytki szklane z wyznaczonymi polami badań - 2 szt.
- pałeczki z tworzywa sztucznego do mieszania   
• ilość odczynników w zestawie ma zapewnić wykonanie około 80 oznaczeń.</t>
  </si>
  <si>
    <t>AGZ.272.4.2024</t>
  </si>
  <si>
    <t xml:space="preserve">Dla poz. 3, 4 wymagany okres ważności: min. 9 miesięcy od daty dostawy. </t>
  </si>
  <si>
    <t xml:space="preserve">Okres ważności płytek: min. 30 tygodni od daty dostawy. </t>
  </si>
  <si>
    <r>
      <rPr>
        <b/>
        <sz val="10"/>
        <color rgb="FF000000"/>
        <rFont val="Tahoma"/>
        <family val="2"/>
        <charset val="238"/>
      </rPr>
      <t>Do oferty</t>
    </r>
    <r>
      <rPr>
        <sz val="10"/>
        <color rgb="FF000000"/>
        <rFont val="Tahoma"/>
        <family val="2"/>
        <charset val="238"/>
      </rPr>
      <t xml:space="preserve"> wymagana instrukcja wykonania testu w j.polskim.</t>
    </r>
  </si>
  <si>
    <t>WSSE Kraków  ul. Prądnicka 76, 31-202 Kraków - dla poz. 1, 2, 7</t>
  </si>
  <si>
    <r>
      <rPr>
        <b/>
        <sz val="10"/>
        <rFont val="Tahoma"/>
        <family val="2"/>
        <charset val="238"/>
      </rPr>
      <t>Do oferty</t>
    </r>
    <r>
      <rPr>
        <sz val="10"/>
        <rFont val="Tahoma"/>
        <family val="2"/>
        <charset val="238"/>
      </rPr>
      <t xml:space="preserve"> wymagana instrukcja wykonania testu w j. polskim.</t>
    </r>
  </si>
  <si>
    <r>
      <rPr>
        <b/>
        <sz val="10"/>
        <rFont val="Tahoma"/>
        <family val="2"/>
        <charset val="238"/>
      </rPr>
      <t xml:space="preserve">Do oferty </t>
    </r>
    <r>
      <rPr>
        <sz val="10"/>
        <rFont val="Tahoma"/>
        <family val="2"/>
        <charset val="238"/>
      </rPr>
      <t>wymagane instrukcje wykanania w j. polskim.</t>
    </r>
  </si>
  <si>
    <r>
      <rPr>
        <b/>
        <sz val="10"/>
        <rFont val="Tahoma"/>
        <family val="2"/>
        <charset val="238"/>
      </rPr>
      <t>Do oferty</t>
    </r>
    <r>
      <rPr>
        <sz val="10"/>
        <rFont val="Tahoma"/>
        <family val="2"/>
        <charset val="238"/>
      </rPr>
      <t xml:space="preserve"> wymagane instrukcje wykonania w j. polskim.</t>
    </r>
  </si>
  <si>
    <r>
      <rPr>
        <b/>
        <sz val="10"/>
        <rFont val="Tahoma"/>
        <family val="2"/>
        <charset val="238"/>
      </rPr>
      <t xml:space="preserve">Do oferty </t>
    </r>
    <r>
      <rPr>
        <sz val="10"/>
        <rFont val="Tahoma"/>
        <family val="2"/>
        <charset val="238"/>
      </rPr>
      <t>wymagana instrukcja wykonania testu w j.polskim.</t>
    </r>
  </si>
  <si>
    <r>
      <rPr>
        <b/>
        <sz val="10"/>
        <color rgb="FF000000"/>
        <rFont val="Tahoma"/>
        <family val="2"/>
        <charset val="238"/>
      </rPr>
      <t>Do oferty</t>
    </r>
    <r>
      <rPr>
        <sz val="10"/>
        <color rgb="FF000000"/>
        <rFont val="Tahoma"/>
        <family val="2"/>
        <charset val="238"/>
      </rPr>
      <t xml:space="preserve"> wymagany certyfikat jakości lub certyfikat CE lub deklaracja zgodności CE w j. polskim lub j. angielskim</t>
    </r>
  </si>
  <si>
    <t>Należy wpisać odpowiednio jednostkę miary i ilość oferowanych jednostek miary. 
UWAGA: Przy wskazaniu jako jednostki miary - "opakowanie" należy wpisać ile oznaczeń zawiera zestaw, np.: zestaw  = 10 oznaczeń
Jako jednostkę miary należy wskazać zestaw, które zostanie wycenione w kolumnie "cena jednostkowa brutto" i będzie możliwym zrealizowanie zamówienia na takie pojedyncze opakowanie.</t>
  </si>
  <si>
    <r>
      <rPr>
        <sz val="12"/>
        <rFont val="Tahoma"/>
        <family val="2"/>
        <charset val="238"/>
      </rPr>
      <t xml:space="preserve">• </t>
    </r>
    <r>
      <rPr>
        <sz val="10"/>
        <rFont val="Tahoma"/>
        <family val="2"/>
        <charset val="238"/>
      </rPr>
      <t>zastosowanie: test immunochromatograficzny  do jednoczesnego wykrywania antygenów wirusów Rota i Adeno w próbkach kału;</t>
    </r>
    <r>
      <rPr>
        <sz val="12"/>
        <rFont val="Tahoma"/>
        <family val="2"/>
        <charset val="238"/>
      </rPr>
      <t xml:space="preserve">                         </t>
    </r>
    <r>
      <rPr>
        <sz val="10"/>
        <rFont val="Tahoma"/>
        <family val="2"/>
        <charset val="238"/>
      </rPr>
      <t xml:space="preserve">• test przeznaczony do wykonania analiz w próbkach stałych i płynnych;            </t>
    </r>
    <r>
      <rPr>
        <sz val="12"/>
        <rFont val="Tahoma"/>
        <family val="2"/>
        <charset val="238"/>
      </rPr>
      <t xml:space="preserve">                              </t>
    </r>
    <r>
      <rPr>
        <sz val="10"/>
        <rFont val="Tahoma"/>
        <family val="2"/>
        <charset val="238"/>
      </rPr>
      <t xml:space="preserve">• w obszarze linii testowych membrana opłaszczona monoklonalnymi przeciwciałami przeciwko rota i adenowirusom w tym samym oknie testowym;         
• w każdej kasecie testowej zawarta kontrola przebiegu reakcji;                                                  • wykonanie analizy nie wymaga dozowania odczynników;                                                        • wykonanie analizy obejmuje inkubację próbki         w temperaturze pokojowej;                                    • wykonanie analizy obejmuje wizualny odczyt wyniku;
</t>
    </r>
    <r>
      <rPr>
        <sz val="12"/>
        <rFont val="Tahoma"/>
        <family val="2"/>
        <charset val="238"/>
      </rPr>
      <t xml:space="preserve">• </t>
    </r>
    <r>
      <rPr>
        <sz val="10"/>
        <rFont val="Tahoma"/>
        <family val="2"/>
        <charset val="238"/>
      </rPr>
      <t xml:space="preserve">pakowanie: zestaw zawiera paski reakcyjne i pipety  wystarczające  do wykonania 10 lub 20 oznaczeń;
</t>
    </r>
    <r>
      <rPr>
        <b/>
        <sz val="10"/>
        <color rgb="FFFF0000"/>
        <rFont val="Tahoma"/>
        <family val="2"/>
        <charset val="238"/>
      </rPr>
      <t>• wymagana ilość:  120 oznaczeń</t>
    </r>
  </si>
  <si>
    <t>W/W dokument musi zawierać: nazwę produktu, nazwę producenta, numer seryjny oraz wyniki kontroli mikrobiologicznej szczepami odniesienia w kolekcji ATCC lub WDCM.</t>
  </si>
  <si>
    <t xml:space="preserve">WSSE Kraków  ul. Prądnicka 76, 31-202 Kraków 
</t>
  </si>
  <si>
    <t>op. = 10 wsk.</t>
  </si>
  <si>
    <t>op. = 40 wsk.</t>
  </si>
  <si>
    <t xml:space="preserve">WSSE Oddział Laboratoryjny w Tarnowie  ul. Mościckiego 10,  33-100 Tarnów - dla poz. 2, 4, 6, 7
</t>
  </si>
  <si>
    <t xml:space="preserve">WSSE Kraków  ul. Prądnicka 76, 31-202 Kraków - dla poz. 2, 6, 7, 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</si>
</sst>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rgb="FF0563C1"/>
      <name val="Calibri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Tahoma"/>
      <family val="2"/>
      <charset val="238"/>
    </font>
    <font>
      <u/>
      <sz val="14"/>
      <color rgb="FF0563C1"/>
      <name val="Calibri"/>
      <family val="2"/>
      <charset val="238"/>
    </font>
    <font>
      <b/>
      <sz val="10"/>
      <name val="Tahoma"/>
      <family val="2"/>
      <charset val="1"/>
    </font>
    <font>
      <vertAlign val="subscript"/>
      <sz val="10"/>
      <name val="Tahoma"/>
      <family val="2"/>
      <charset val="238"/>
    </font>
    <font>
      <sz val="10"/>
      <color rgb="FF000000"/>
      <name val="Czcionka tekstu podstawowego"/>
      <family val="2"/>
      <charset val="238"/>
    </font>
    <font>
      <b/>
      <i/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name val="Tahoma"/>
      <family val="2"/>
      <charset val="1"/>
    </font>
    <font>
      <sz val="11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vertAlign val="superscript"/>
      <sz val="10"/>
      <name val="Tahoma"/>
      <family val="2"/>
      <charset val="238"/>
    </font>
    <font>
      <sz val="12"/>
      <name val="Tahoma"/>
      <family val="2"/>
      <charset val="238"/>
    </font>
    <font>
      <sz val="12"/>
      <color rgb="FFFF0000"/>
      <name val="Tahoma"/>
      <family val="2"/>
      <charset val="238"/>
    </font>
    <font>
      <sz val="14"/>
      <color rgb="FF000000"/>
      <name val="Tahoma"/>
      <family val="2"/>
      <charset val="238"/>
    </font>
    <font>
      <b/>
      <i/>
      <sz val="11"/>
      <color rgb="FF000000"/>
      <name val="Calibri"/>
      <family val="2"/>
      <charset val="238"/>
    </font>
    <font>
      <sz val="1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u/>
      <sz val="10"/>
      <color rgb="FF0563C1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0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1"/>
    </font>
    <font>
      <b/>
      <sz val="9"/>
      <name val="Tahoma"/>
      <family val="2"/>
      <charset val="238"/>
    </font>
    <font>
      <sz val="9"/>
      <name val="Tahoma"/>
      <family val="2"/>
      <charset val="1"/>
    </font>
    <font>
      <u/>
      <sz val="14"/>
      <name val="Calibri"/>
      <family val="2"/>
      <charset val="238"/>
    </font>
    <font>
      <b/>
      <sz val="14"/>
      <name val="Tahoma"/>
      <family val="2"/>
      <charset val="238"/>
    </font>
    <font>
      <vertAlign val="superscript"/>
      <sz val="10"/>
      <name val="Tahoma"/>
      <family val="2"/>
      <charset val="1"/>
    </font>
    <font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BE5D6"/>
      </patternFill>
    </fill>
    <fill>
      <patternFill patternType="solid">
        <fgColor rgb="FFFFFFFF"/>
        <bgColor rgb="FFE2F0D9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 applyBorder="0" applyProtection="0"/>
    <xf numFmtId="0" fontId="2" fillId="0" borderId="0"/>
    <xf numFmtId="0" fontId="30" fillId="0" borderId="0" applyBorder="0" applyProtection="0"/>
    <xf numFmtId="0" fontId="1" fillId="0" borderId="0"/>
  </cellStyleXfs>
  <cellXfs count="217">
    <xf numFmtId="0" fontId="0" fillId="0" borderId="0" xfId="0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3" xfId="0" applyBorder="1"/>
    <xf numFmtId="0" fontId="3" fillId="0" borderId="4" xfId="1" applyBorder="1" applyProtection="1"/>
    <xf numFmtId="0" fontId="4" fillId="0" borderId="0" xfId="0" applyFont="1"/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8" fillId="0" borderId="0" xfId="0" applyFont="1"/>
    <xf numFmtId="0" fontId="4" fillId="0" borderId="0" xfId="0" applyFont="1" applyAlignment="1" applyProtection="1">
      <alignment horizontal="center" vertical="top"/>
      <protection locked="0"/>
    </xf>
    <xf numFmtId="0" fontId="10" fillId="0" borderId="0" xfId="1" applyFont="1" applyBorder="1" applyAlignment="1" applyProtection="1">
      <alignment horizontal="left" vertical="center"/>
    </xf>
    <xf numFmtId="0" fontId="5" fillId="4" borderId="5" xfId="0" applyFont="1" applyFill="1" applyBorder="1" applyAlignment="1">
      <alignment horizontal="center" vertical="top" wrapText="1"/>
    </xf>
    <xf numFmtId="0" fontId="4" fillId="0" borderId="5" xfId="2" applyFont="1" applyBorder="1" applyAlignment="1">
      <alignment horizontal="left" vertical="top" wrapText="1"/>
    </xf>
    <xf numFmtId="0" fontId="4" fillId="0" borderId="5" xfId="2" applyFont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4" fontId="4" fillId="0" borderId="5" xfId="2" applyNumberFormat="1" applyFont="1" applyBorder="1" applyAlignment="1" applyProtection="1">
      <alignment horizontal="center" vertical="center" wrapText="1"/>
      <protection locked="0"/>
    </xf>
    <xf numFmtId="4" fontId="4" fillId="0" borderId="5" xfId="2" applyNumberFormat="1" applyFont="1" applyBorder="1" applyAlignment="1" applyProtection="1">
      <alignment horizontal="right" vertical="center" wrapText="1"/>
      <protection locked="0"/>
    </xf>
    <xf numFmtId="0" fontId="4" fillId="3" borderId="5" xfId="2" applyFont="1" applyFill="1" applyBorder="1" applyAlignment="1" applyProtection="1">
      <alignment horizontal="center" vertical="center" wrapText="1"/>
      <protection locked="0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top"/>
    </xf>
    <xf numFmtId="0" fontId="9" fillId="0" borderId="0" xfId="0" applyFont="1" applyProtection="1">
      <protection locked="0"/>
    </xf>
    <xf numFmtId="0" fontId="4" fillId="0" borderId="0" xfId="2" applyFont="1" applyProtection="1">
      <protection locked="0"/>
    </xf>
    <xf numFmtId="0" fontId="5" fillId="0" borderId="0" xfId="2" applyFont="1" applyProtection="1">
      <protection locked="0"/>
    </xf>
    <xf numFmtId="0" fontId="17" fillId="0" borderId="0" xfId="0" applyFont="1" applyProtection="1">
      <protection locked="0"/>
    </xf>
    <xf numFmtId="0" fontId="4" fillId="0" borderId="0" xfId="2" applyFont="1" applyAlignment="1" applyProtection="1">
      <alignment wrapText="1"/>
      <protection locked="0"/>
    </xf>
    <xf numFmtId="0" fontId="5" fillId="0" borderId="0" xfId="2" applyFont="1" applyAlignment="1" applyProtection="1">
      <alignment horizont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left" vertical="top" wrapText="1"/>
      <protection locked="0"/>
    </xf>
    <xf numFmtId="0" fontId="4" fillId="0" borderId="0" xfId="2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left" wrapText="1"/>
      <protection locked="0"/>
    </xf>
    <xf numFmtId="0" fontId="4" fillId="0" borderId="0" xfId="2" applyFont="1" applyAlignment="1" applyProtection="1">
      <alignment horizontal="center" wrapText="1"/>
      <protection locked="0"/>
    </xf>
    <xf numFmtId="0" fontId="4" fillId="0" borderId="0" xfId="2" applyFont="1" applyAlignment="1" applyProtection="1">
      <alignment horizontal="left"/>
      <protection locked="0"/>
    </xf>
    <xf numFmtId="0" fontId="4" fillId="0" borderId="0" xfId="2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5" fillId="0" borderId="5" xfId="2" applyFont="1" applyBorder="1" applyAlignment="1">
      <alignment horizontal="left" vertical="top" wrapText="1"/>
    </xf>
    <xf numFmtId="0" fontId="4" fillId="4" borderId="5" xfId="2" applyFont="1" applyFill="1" applyBorder="1" applyAlignment="1">
      <alignment horizontal="left" vertical="top" wrapText="1"/>
    </xf>
    <xf numFmtId="0" fontId="4" fillId="0" borderId="12" xfId="2" applyFont="1" applyBorder="1" applyAlignment="1">
      <alignment horizontal="center" vertical="center" wrapText="1"/>
    </xf>
    <xf numFmtId="0" fontId="5" fillId="0" borderId="9" xfId="2" applyFont="1" applyBorder="1" applyAlignment="1">
      <alignment vertical="top" wrapText="1"/>
    </xf>
    <xf numFmtId="0" fontId="4" fillId="4" borderId="9" xfId="2" applyFont="1" applyFill="1" applyBorder="1" applyAlignment="1">
      <alignment vertical="top" wrapText="1"/>
    </xf>
    <xf numFmtId="0" fontId="4" fillId="0" borderId="9" xfId="2" applyFont="1" applyBorder="1" applyAlignment="1">
      <alignment horizontal="center" vertical="center" wrapText="1"/>
    </xf>
    <xf numFmtId="0" fontId="7" fillId="3" borderId="9" xfId="2" applyFont="1" applyFill="1" applyBorder="1" applyAlignment="1" applyProtection="1">
      <alignment horizontal="center" vertical="center" wrapText="1"/>
      <protection locked="0"/>
    </xf>
    <xf numFmtId="0" fontId="5" fillId="0" borderId="5" xfId="2" applyFont="1" applyBorder="1" applyAlignment="1">
      <alignment vertical="top" wrapText="1"/>
    </xf>
    <xf numFmtId="0" fontId="4" fillId="0" borderId="5" xfId="2" applyFont="1" applyBorder="1" applyAlignment="1">
      <alignment vertical="top" wrapText="1"/>
    </xf>
    <xf numFmtId="0" fontId="7" fillId="3" borderId="5" xfId="2" applyFont="1" applyFill="1" applyBorder="1" applyAlignment="1" applyProtection="1">
      <alignment horizontal="center" vertical="center" wrapText="1"/>
      <protection locked="0"/>
    </xf>
    <xf numFmtId="0" fontId="2" fillId="0" borderId="0" xfId="2" applyProtection="1">
      <protection locked="0"/>
    </xf>
    <xf numFmtId="0" fontId="0" fillId="0" borderId="0" xfId="0" applyProtection="1"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10" fillId="0" borderId="0" xfId="1" applyFont="1" applyBorder="1" applyAlignment="1" applyProtection="1">
      <alignment horizontal="left" vertical="top"/>
    </xf>
    <xf numFmtId="0" fontId="18" fillId="0" borderId="0" xfId="0" applyFont="1" applyAlignment="1">
      <alignment horizontal="center" vertical="top"/>
    </xf>
    <xf numFmtId="4" fontId="5" fillId="0" borderId="9" xfId="2" applyNumberFormat="1" applyFont="1" applyBorder="1" applyAlignment="1" applyProtection="1">
      <alignment horizontal="left" vertical="top" wrapText="1"/>
      <protection locked="0"/>
    </xf>
    <xf numFmtId="4" fontId="4" fillId="0" borderId="9" xfId="2" applyNumberFormat="1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>
      <alignment horizontal="left" vertical="top" wrapText="1"/>
    </xf>
    <xf numFmtId="0" fontId="4" fillId="4" borderId="9" xfId="2" applyFont="1" applyFill="1" applyBorder="1" applyAlignment="1">
      <alignment horizontal="left" vertical="top" wrapText="1"/>
    </xf>
    <xf numFmtId="4" fontId="5" fillId="0" borderId="5" xfId="2" applyNumberFormat="1" applyFont="1" applyBorder="1" applyAlignment="1" applyProtection="1">
      <alignment horizontal="left" vertical="top" wrapText="1"/>
      <protection locked="0"/>
    </xf>
    <xf numFmtId="4" fontId="4" fillId="0" borderId="5" xfId="2" applyNumberFormat="1" applyFont="1" applyBorder="1" applyAlignment="1" applyProtection="1">
      <alignment horizontal="left" vertical="top" wrapText="1"/>
      <protection locked="0"/>
    </xf>
    <xf numFmtId="0" fontId="7" fillId="0" borderId="0" xfId="2" applyFont="1" applyAlignment="1" applyProtection="1">
      <alignment horizontal="left" vertical="top"/>
      <protection locked="0"/>
    </xf>
    <xf numFmtId="0" fontId="6" fillId="0" borderId="0" xfId="2" applyFont="1" applyAlignment="1" applyProtection="1">
      <alignment horizontal="left" vertical="top" wrapText="1"/>
      <protection locked="0"/>
    </xf>
    <xf numFmtId="0" fontId="6" fillId="0" borderId="0" xfId="2" applyFont="1" applyAlignment="1" applyProtection="1">
      <alignment horizontal="center" vertical="top" wrapText="1"/>
      <protection locked="0"/>
    </xf>
    <xf numFmtId="2" fontId="6" fillId="0" borderId="0" xfId="2" applyNumberFormat="1" applyFont="1" applyAlignment="1" applyProtection="1">
      <alignment horizontal="center" vertical="top"/>
      <protection locked="0"/>
    </xf>
    <xf numFmtId="0" fontId="19" fillId="0" borderId="0" xfId="2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0" fillId="0" borderId="0" xfId="1" applyFont="1" applyBorder="1" applyAlignment="1" applyProtection="1">
      <alignment horizontal="left"/>
    </xf>
    <xf numFmtId="0" fontId="18" fillId="0" borderId="0" xfId="0" applyFont="1" applyAlignment="1">
      <alignment horizontal="center"/>
    </xf>
    <xf numFmtId="0" fontId="7" fillId="0" borderId="5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4" fontId="5" fillId="4" borderId="5" xfId="2" applyNumberFormat="1" applyFont="1" applyFill="1" applyBorder="1" applyAlignment="1" applyProtection="1">
      <alignment horizontal="left" vertical="top" wrapText="1"/>
      <protection locked="0"/>
    </xf>
    <xf numFmtId="0" fontId="4" fillId="4" borderId="5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2" fontId="4" fillId="0" borderId="0" xfId="2" applyNumberFormat="1" applyFont="1" applyAlignment="1" applyProtection="1">
      <alignment horizontal="center"/>
      <protection locked="0"/>
    </xf>
    <xf numFmtId="9" fontId="4" fillId="0" borderId="0" xfId="2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vertical="top"/>
      <protection locked="0"/>
    </xf>
    <xf numFmtId="4" fontId="4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2" applyFont="1" applyBorder="1" applyAlignment="1" applyProtection="1">
      <alignment vertical="top" wrapText="1"/>
      <protection locked="0"/>
    </xf>
    <xf numFmtId="0" fontId="4" fillId="0" borderId="5" xfId="2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right" vertical="center"/>
    </xf>
    <xf numFmtId="0" fontId="7" fillId="0" borderId="0" xfId="0" applyFont="1"/>
    <xf numFmtId="0" fontId="21" fillId="0" borderId="0" xfId="2" applyFont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0" applyFont="1"/>
    <xf numFmtId="0" fontId="5" fillId="4" borderId="8" xfId="0" applyFont="1" applyFill="1" applyBorder="1" applyAlignment="1">
      <alignment horizontal="center" vertical="top" wrapText="1"/>
    </xf>
    <xf numFmtId="0" fontId="4" fillId="0" borderId="9" xfId="2" applyFont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top" wrapText="1"/>
    </xf>
    <xf numFmtId="4" fontId="4" fillId="0" borderId="0" xfId="2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5" fillId="4" borderId="9" xfId="2" applyFont="1" applyFill="1" applyBorder="1" applyAlignment="1">
      <alignment vertical="top" wrapText="1"/>
    </xf>
    <xf numFmtId="0" fontId="4" fillId="0" borderId="9" xfId="2" applyFont="1" applyBorder="1" applyAlignment="1">
      <alignment horizontal="center" vertical="top" wrapText="1"/>
    </xf>
    <xf numFmtId="0" fontId="4" fillId="4" borderId="5" xfId="2" applyFont="1" applyFill="1" applyBorder="1" applyAlignment="1">
      <alignment vertical="top" wrapText="1"/>
    </xf>
    <xf numFmtId="0" fontId="4" fillId="0" borderId="5" xfId="2" applyFont="1" applyBorder="1" applyAlignment="1">
      <alignment horizontal="center" vertical="top" wrapText="1"/>
    </xf>
    <xf numFmtId="0" fontId="17" fillId="0" borderId="0" xfId="0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 wrapText="1"/>
      <protection locked="0"/>
    </xf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28" fillId="0" borderId="0" xfId="0" applyFont="1"/>
    <xf numFmtId="0" fontId="29" fillId="0" borderId="0" xfId="1" applyFont="1" applyBorder="1" applyAlignment="1" applyProtection="1">
      <alignment horizontal="left"/>
    </xf>
    <xf numFmtId="0" fontId="5" fillId="0" borderId="5" xfId="3" applyFont="1" applyBorder="1" applyAlignment="1" applyProtection="1">
      <alignment horizontal="left" vertical="top" wrapText="1"/>
    </xf>
    <xf numFmtId="0" fontId="4" fillId="0" borderId="5" xfId="3" applyFont="1" applyBorder="1" applyAlignment="1" applyProtection="1">
      <alignment horizontal="left" vertical="top" wrapText="1"/>
    </xf>
    <xf numFmtId="0" fontId="4" fillId="4" borderId="5" xfId="3" applyFont="1" applyFill="1" applyBorder="1" applyAlignment="1" applyProtection="1">
      <alignment horizontal="center" vertical="center" wrapText="1"/>
    </xf>
    <xf numFmtId="0" fontId="4" fillId="3" borderId="5" xfId="3" applyFont="1" applyFill="1" applyBorder="1" applyAlignment="1" applyProtection="1">
      <alignment horizontal="center" vertical="center" wrapText="1"/>
      <protection locked="0"/>
    </xf>
    <xf numFmtId="0" fontId="5" fillId="0" borderId="9" xfId="3" applyFont="1" applyBorder="1" applyAlignment="1" applyProtection="1">
      <alignment horizontal="left" vertical="top" wrapText="1"/>
    </xf>
    <xf numFmtId="0" fontId="4" fillId="0" borderId="9" xfId="3" applyFont="1" applyBorder="1" applyAlignment="1" applyProtection="1">
      <alignment horizontal="left" vertical="top" wrapText="1"/>
    </xf>
    <xf numFmtId="0" fontId="4" fillId="0" borderId="0" xfId="3" applyFont="1" applyBorder="1" applyAlignment="1" applyProtection="1">
      <alignment vertical="top"/>
      <protection locked="0"/>
    </xf>
    <xf numFmtId="0" fontId="4" fillId="0" borderId="0" xfId="3" applyFont="1" applyBorder="1" applyAlignment="1" applyProtection="1">
      <alignment horizontal="left"/>
      <protection locked="0"/>
    </xf>
    <xf numFmtId="0" fontId="4" fillId="0" borderId="0" xfId="3" applyFont="1" applyBorder="1" applyProtection="1">
      <protection locked="0"/>
    </xf>
    <xf numFmtId="0" fontId="4" fillId="0" borderId="0" xfId="3" applyFont="1" applyBorder="1" applyAlignment="1" applyProtection="1">
      <alignment horizontal="center" vertical="center"/>
      <protection locked="0"/>
    </xf>
    <xf numFmtId="9" fontId="4" fillId="0" borderId="0" xfId="3" applyNumberFormat="1" applyFont="1" applyBorder="1" applyAlignment="1" applyProtection="1">
      <alignment horizontal="center"/>
      <protection locked="0"/>
    </xf>
    <xf numFmtId="2" fontId="4" fillId="0" borderId="0" xfId="3" applyNumberFormat="1" applyFont="1" applyBorder="1" applyAlignment="1" applyProtection="1">
      <alignment horizontal="center"/>
      <protection locked="0"/>
    </xf>
    <xf numFmtId="4" fontId="4" fillId="0" borderId="0" xfId="3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28" fillId="0" borderId="0" xfId="0" applyFont="1" applyAlignment="1">
      <alignment horizontal="center" vertical="top"/>
    </xf>
    <xf numFmtId="0" fontId="11" fillId="0" borderId="5" xfId="2" applyFont="1" applyBorder="1" applyAlignment="1">
      <alignment horizontal="left" vertical="top" wrapText="1"/>
    </xf>
    <xf numFmtId="0" fontId="27" fillId="3" borderId="5" xfId="0" applyFont="1" applyFill="1" applyBorder="1" applyAlignment="1">
      <alignment horizontal="center" vertical="center"/>
    </xf>
    <xf numFmtId="9" fontId="4" fillId="0" borderId="0" xfId="2" applyNumberFormat="1" applyFont="1" applyAlignment="1" applyProtection="1">
      <alignment horizontal="center" vertical="top"/>
      <protection locked="0"/>
    </xf>
    <xf numFmtId="2" fontId="4" fillId="0" borderId="0" xfId="2" applyNumberFormat="1" applyFont="1" applyAlignment="1" applyProtection="1">
      <alignment horizontal="center" vertical="top"/>
      <protection locked="0"/>
    </xf>
    <xf numFmtId="4" fontId="4" fillId="0" borderId="0" xfId="2" applyNumberFormat="1" applyFont="1" applyAlignment="1" applyProtection="1">
      <alignment horizontal="center" vertical="top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0" borderId="0" xfId="2" applyFont="1" applyAlignment="1" applyProtection="1">
      <alignment horizontal="center" vertical="top" wrapText="1"/>
      <protection locked="0"/>
    </xf>
    <xf numFmtId="2" fontId="7" fillId="0" borderId="0" xfId="2" applyNumberFormat="1" applyFont="1" applyAlignment="1" applyProtection="1">
      <alignment horizontal="center" vertical="top"/>
      <protection locked="0"/>
    </xf>
    <xf numFmtId="0" fontId="32" fillId="0" borderId="0" xfId="2" applyFont="1" applyProtection="1">
      <protection locked="0"/>
    </xf>
    <xf numFmtId="0" fontId="33" fillId="0" borderId="0" xfId="0" applyFont="1" applyAlignment="1" applyProtection="1">
      <alignment horizontal="left" vertical="top" wrapText="1"/>
      <protection locked="0"/>
    </xf>
    <xf numFmtId="0" fontId="35" fillId="0" borderId="9" xfId="2" applyFont="1" applyBorder="1" applyAlignment="1" applyProtection="1">
      <alignment horizontal="left" vertical="top" wrapText="1"/>
      <protection locked="0"/>
    </xf>
    <xf numFmtId="4" fontId="4" fillId="0" borderId="9" xfId="2" applyNumberFormat="1" applyFont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>
      <alignment horizontal="center" vertical="top" wrapText="1"/>
    </xf>
    <xf numFmtId="0" fontId="33" fillId="0" borderId="6" xfId="2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4" fontId="16" fillId="0" borderId="0" xfId="2" applyNumberFormat="1" applyFont="1" applyAlignment="1" applyProtection="1">
      <alignment horizontal="center"/>
      <protection locked="0"/>
    </xf>
    <xf numFmtId="9" fontId="16" fillId="0" borderId="0" xfId="2" applyNumberFormat="1" applyFont="1" applyAlignment="1" applyProtection="1">
      <alignment horizontal="center"/>
      <protection locked="0"/>
    </xf>
    <xf numFmtId="4" fontId="34" fillId="0" borderId="5" xfId="2" applyNumberFormat="1" applyFont="1" applyBorder="1" applyAlignment="1" applyProtection="1">
      <alignment horizontal="left" vertical="top" wrapText="1"/>
      <protection locked="0"/>
    </xf>
    <xf numFmtId="4" fontId="35" fillId="0" borderId="5" xfId="2" applyNumberFormat="1" applyFont="1" applyBorder="1" applyAlignment="1" applyProtection="1">
      <alignment horizontal="left" vertical="top" wrapText="1"/>
      <protection locked="0"/>
    </xf>
    <xf numFmtId="4" fontId="36" fillId="0" borderId="5" xfId="2" applyNumberFormat="1" applyFont="1" applyBorder="1" applyAlignment="1" applyProtection="1">
      <alignment horizontal="center" vertical="center" wrapText="1"/>
      <protection locked="0"/>
    </xf>
    <xf numFmtId="0" fontId="16" fillId="3" borderId="5" xfId="2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left" vertical="top" wrapText="1"/>
    </xf>
    <xf numFmtId="0" fontId="24" fillId="0" borderId="9" xfId="2" applyFont="1" applyBorder="1" applyAlignment="1">
      <alignment horizontal="left" vertical="top" wrapText="1"/>
    </xf>
    <xf numFmtId="0" fontId="5" fillId="0" borderId="5" xfId="2" applyFont="1" applyBorder="1" applyAlignment="1" applyProtection="1">
      <alignment horizontal="left" vertical="top" wrapText="1"/>
      <protection locked="0"/>
    </xf>
    <xf numFmtId="0" fontId="4" fillId="3" borderId="9" xfId="2" applyFont="1" applyFill="1" applyBorder="1" applyAlignment="1" applyProtection="1">
      <alignment horizontal="center" vertical="center" wrapText="1"/>
      <protection locked="0"/>
    </xf>
    <xf numFmtId="4" fontId="5" fillId="0" borderId="5" xfId="2" applyNumberFormat="1" applyFont="1" applyBorder="1" applyAlignment="1" applyProtection="1">
      <alignment vertical="top" wrapText="1"/>
      <protection locked="0"/>
    </xf>
    <xf numFmtId="4" fontId="4" fillId="0" borderId="5" xfId="2" applyNumberFormat="1" applyFont="1" applyBorder="1" applyAlignment="1" applyProtection="1">
      <alignment vertical="top" wrapText="1"/>
      <protection locked="0"/>
    </xf>
    <xf numFmtId="4" fontId="5" fillId="0" borderId="9" xfId="2" applyNumberFormat="1" applyFont="1" applyBorder="1" applyAlignment="1" applyProtection="1">
      <alignment vertical="top" wrapText="1"/>
      <protection locked="0"/>
    </xf>
    <xf numFmtId="4" fontId="4" fillId="0" borderId="9" xfId="2" applyNumberFormat="1" applyFont="1" applyBorder="1" applyAlignment="1" applyProtection="1">
      <alignment vertical="top" wrapText="1"/>
      <protection locked="0"/>
    </xf>
    <xf numFmtId="4" fontId="5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top"/>
    </xf>
    <xf numFmtId="0" fontId="37" fillId="0" borderId="0" xfId="1" applyFont="1" applyBorder="1" applyAlignment="1" applyProtection="1">
      <alignment horizontal="left"/>
    </xf>
    <xf numFmtId="0" fontId="38" fillId="0" borderId="0" xfId="0" applyFont="1" applyAlignment="1">
      <alignment horizontal="center"/>
    </xf>
    <xf numFmtId="4" fontId="11" fillId="0" borderId="9" xfId="2" applyNumberFormat="1" applyFont="1" applyBorder="1" applyAlignment="1" applyProtection="1">
      <alignment horizontal="left" vertical="top" wrapText="1"/>
      <protection locked="0"/>
    </xf>
    <xf numFmtId="4" fontId="16" fillId="0" borderId="9" xfId="2" applyNumberFormat="1" applyFont="1" applyBorder="1" applyAlignment="1" applyProtection="1">
      <alignment horizontal="left" vertical="top" wrapText="1"/>
      <protection locked="0"/>
    </xf>
    <xf numFmtId="0" fontId="16" fillId="0" borderId="5" xfId="2" applyFont="1" applyBorder="1" applyAlignment="1" applyProtection="1">
      <alignment horizontal="left" vertical="center" wrapText="1"/>
      <protection locked="0"/>
    </xf>
    <xf numFmtId="4" fontId="16" fillId="0" borderId="9" xfId="2" applyNumberFormat="1" applyFont="1" applyBorder="1" applyAlignment="1" applyProtection="1">
      <alignment horizontal="center" vertical="center" wrapText="1"/>
      <protection locked="0"/>
    </xf>
    <xf numFmtId="4" fontId="16" fillId="0" borderId="5" xfId="2" applyNumberFormat="1" applyFont="1" applyBorder="1" applyAlignment="1" applyProtection="1">
      <alignment horizontal="center" vertical="center" wrapText="1"/>
      <protection locked="0"/>
    </xf>
    <xf numFmtId="4" fontId="16" fillId="0" borderId="5" xfId="2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31" fillId="3" borderId="5" xfId="0" applyFont="1" applyFill="1" applyBorder="1" applyAlignment="1">
      <alignment horizontal="center" vertical="center"/>
    </xf>
    <xf numFmtId="0" fontId="9" fillId="0" borderId="5" xfId="2" applyFont="1" applyBorder="1" applyAlignment="1">
      <alignment horizontal="left" vertical="top" wrapText="1"/>
    </xf>
    <xf numFmtId="0" fontId="7" fillId="0" borderId="14" xfId="2" applyFont="1" applyBorder="1" applyAlignment="1">
      <alignment horizontal="left" vertical="top" wrapText="1"/>
    </xf>
    <xf numFmtId="4" fontId="4" fillId="4" borderId="5" xfId="2" applyNumberFormat="1" applyFont="1" applyFill="1" applyBorder="1" applyAlignment="1" applyProtection="1">
      <alignment horizontal="left" vertical="top" wrapText="1"/>
      <protection locked="0"/>
    </xf>
    <xf numFmtId="4" fontId="11" fillId="0" borderId="5" xfId="2" applyNumberFormat="1" applyFont="1" applyBorder="1" applyAlignment="1" applyProtection="1">
      <alignment horizontal="left" vertical="top" wrapText="1"/>
      <protection locked="0"/>
    </xf>
    <xf numFmtId="4" fontId="16" fillId="0" borderId="5" xfId="2" applyNumberFormat="1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>
      <alignment horizontal="left" vertical="top" wrapText="1"/>
    </xf>
    <xf numFmtId="0" fontId="0" fillId="0" borderId="16" xfId="0" applyBorder="1"/>
    <xf numFmtId="0" fontId="3" fillId="0" borderId="17" xfId="1" applyBorder="1" applyProtection="1"/>
    <xf numFmtId="0" fontId="0" fillId="0" borderId="18" xfId="0" applyBorder="1"/>
    <xf numFmtId="0" fontId="3" fillId="0" borderId="19" xfId="1" applyBorder="1" applyProtection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2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5" fillId="0" borderId="9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right" vertical="center"/>
      <protection locked="0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4" fillId="0" borderId="0" xfId="3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4" fontId="4" fillId="0" borderId="9" xfId="2" applyNumberFormat="1" applyFont="1" applyBorder="1" applyAlignment="1" applyProtection="1">
      <alignment horizontal="center" vertical="center" wrapText="1"/>
      <protection locked="0"/>
    </xf>
    <xf numFmtId="4" fontId="4" fillId="0" borderId="6" xfId="2" applyNumberFormat="1" applyFont="1" applyBorder="1" applyAlignment="1" applyProtection="1">
      <alignment horizontal="center" vertical="center" wrapText="1"/>
      <protection locked="0"/>
    </xf>
    <xf numFmtId="0" fontId="16" fillId="3" borderId="9" xfId="2" applyFont="1" applyFill="1" applyBorder="1" applyAlignment="1" applyProtection="1">
      <alignment horizontal="center" vertical="center" wrapText="1"/>
      <protection locked="0"/>
    </xf>
    <xf numFmtId="0" fontId="16" fillId="3" borderId="6" xfId="2" applyFont="1" applyFill="1" applyBorder="1" applyAlignment="1" applyProtection="1">
      <alignment horizontal="center" vertical="center" wrapText="1"/>
      <protection locked="0"/>
    </xf>
    <xf numFmtId="4" fontId="36" fillId="0" borderId="9" xfId="2" applyNumberFormat="1" applyFont="1" applyBorder="1" applyAlignment="1" applyProtection="1">
      <alignment horizontal="center" vertical="center" wrapText="1"/>
      <protection locked="0"/>
    </xf>
    <xf numFmtId="4" fontId="36" fillId="0" borderId="6" xfId="2" applyNumberFormat="1" applyFont="1" applyBorder="1" applyAlignment="1" applyProtection="1">
      <alignment horizontal="center" vertical="center" wrapText="1"/>
      <protection locked="0"/>
    </xf>
    <xf numFmtId="0" fontId="4" fillId="0" borderId="9" xfId="2" applyFont="1" applyBorder="1" applyAlignment="1" applyProtection="1">
      <alignment horizontal="center" vertical="center" wrapText="1"/>
      <protection locked="0"/>
    </xf>
    <xf numFmtId="0" fontId="4" fillId="0" borderId="6" xfId="2" applyFont="1" applyBorder="1" applyAlignment="1" applyProtection="1">
      <alignment horizontal="center" vertical="center" wrapText="1"/>
      <protection locked="0"/>
    </xf>
    <xf numFmtId="4" fontId="34" fillId="0" borderId="9" xfId="2" applyNumberFormat="1" applyFont="1" applyBorder="1" applyAlignment="1" applyProtection="1">
      <alignment horizontal="center" vertical="top" wrapText="1"/>
      <protection locked="0"/>
    </xf>
    <xf numFmtId="4" fontId="34" fillId="0" borderId="6" xfId="2" applyNumberFormat="1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top" wrapText="1"/>
    </xf>
  </cellXfs>
  <cellStyles count="5">
    <cellStyle name="Excel Built-in Explanatory Text" xfId="3" xr:uid="{00000000-0005-0000-0000-000000000000}"/>
    <cellStyle name="Hiperłącze" xfId="1" builtinId="8"/>
    <cellStyle name="Normalny" xfId="0" builtinId="0"/>
    <cellStyle name="Normalny 2" xfId="2" xr:uid="{00000000-0005-0000-0000-000003000000}"/>
    <cellStyle name="Normalny 2 2" xfId="4" xr:uid="{00000000-0005-0000-0000-00000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E2F0D9"/>
      <rgbColor rgb="FFDEEBF7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100800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100800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18" name="pole tekstowe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19" name="pole tekstowe 2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20" name="pole tekstowe 1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21" name="pole tekstowe 2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100800</xdr:rowOff>
    </xdr:to>
    <xdr:sp macro="" textlink="">
      <xdr:nvSpPr>
        <xdr:cNvPr id="22" name="pole tekstowe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100800</xdr:rowOff>
    </xdr:to>
    <xdr:sp macro="" textlink="">
      <xdr:nvSpPr>
        <xdr:cNvPr id="23" name="pole tekstowe 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24" name="pole tekstowe 1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25" name="pole tekstowe 2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26" name="pole tekstowe 1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27" name="pole tekstowe 2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28" name="pole tekstowe 1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29" name="pole tekstowe 2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100575</xdr:rowOff>
    </xdr:to>
    <xdr:sp macro="" textlink="">
      <xdr:nvSpPr>
        <xdr:cNvPr id="32" name="pole tekstowe 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100575</xdr:rowOff>
    </xdr:to>
    <xdr:sp macro="" textlink="">
      <xdr:nvSpPr>
        <xdr:cNvPr id="33" name="pole tekstowe 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34" name="pole tekstowe 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35" name="pole tekstowe 2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100800</xdr:rowOff>
    </xdr:to>
    <xdr:sp macro="" textlink="">
      <xdr:nvSpPr>
        <xdr:cNvPr id="36" name="pole tekstowe 1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100800</xdr:rowOff>
    </xdr:to>
    <xdr:sp macro="" textlink="">
      <xdr:nvSpPr>
        <xdr:cNvPr id="37" name="pole tekstowe 2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103750</xdr:rowOff>
    </xdr:to>
    <xdr:sp macro="" textlink="">
      <xdr:nvSpPr>
        <xdr:cNvPr id="38" name="pole tekstowe 1">
          <a:extLst>
            <a:ext uri="{FF2B5EF4-FFF2-40B4-BE49-F238E27FC236}">
              <a16:creationId xmlns:a16="http://schemas.microsoft.com/office/drawing/2014/main" id="{00000000-0008-0000-1400-000026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103750</xdr:rowOff>
    </xdr:to>
    <xdr:sp macro="" textlink="">
      <xdr:nvSpPr>
        <xdr:cNvPr id="39" name="pole tekstowe 2">
          <a:extLst>
            <a:ext uri="{FF2B5EF4-FFF2-40B4-BE49-F238E27FC236}">
              <a16:creationId xmlns:a16="http://schemas.microsoft.com/office/drawing/2014/main" id="{00000000-0008-0000-1400-000027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103750</xdr:rowOff>
    </xdr:to>
    <xdr:sp macro="" textlink="">
      <xdr:nvSpPr>
        <xdr:cNvPr id="40" name="pole tekstowe 1">
          <a:extLst>
            <a:ext uri="{FF2B5EF4-FFF2-40B4-BE49-F238E27FC236}">
              <a16:creationId xmlns:a16="http://schemas.microsoft.com/office/drawing/2014/main" id="{00000000-0008-0000-1500-000028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103750</xdr:rowOff>
    </xdr:to>
    <xdr:sp macro="" textlink="">
      <xdr:nvSpPr>
        <xdr:cNvPr id="41" name="pole tekstowe 2">
          <a:extLst>
            <a:ext uri="{FF2B5EF4-FFF2-40B4-BE49-F238E27FC236}">
              <a16:creationId xmlns:a16="http://schemas.microsoft.com/office/drawing/2014/main" id="{00000000-0008-0000-1500-000029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42" name="pole tekstowe 1">
          <a:extLst>
            <a:ext uri="{FF2B5EF4-FFF2-40B4-BE49-F238E27FC236}">
              <a16:creationId xmlns:a16="http://schemas.microsoft.com/office/drawing/2014/main" id="{00000000-0008-0000-1600-00002A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43" name="pole tekstowe 2">
          <a:extLst>
            <a:ext uri="{FF2B5EF4-FFF2-40B4-BE49-F238E27FC236}">
              <a16:creationId xmlns:a16="http://schemas.microsoft.com/office/drawing/2014/main" id="{00000000-0008-0000-1600-00002B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4" name="pole tekstow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5" name="pole tekstow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100575</xdr:rowOff>
    </xdr:to>
    <xdr:sp macro="" textlink="">
      <xdr:nvSpPr>
        <xdr:cNvPr id="6" name="pole tekstow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100575</xdr:rowOff>
    </xdr:to>
    <xdr:sp macro="" textlink="">
      <xdr:nvSpPr>
        <xdr:cNvPr id="7" name="pole tekstow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8" name="pole tekstowe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9" name="pole tekstowe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10" name="pole tekstowe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11" name="pole tekstowe 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100575</xdr:rowOff>
    </xdr:to>
    <xdr:sp macro="" textlink="">
      <xdr:nvSpPr>
        <xdr:cNvPr id="12" name="pole tekstowe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100575</xdr:rowOff>
    </xdr:to>
    <xdr:sp macro="" textlink="">
      <xdr:nvSpPr>
        <xdr:cNvPr id="13" name="pole tekstowe 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14" name="pole tekstowe 1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105618</xdr:rowOff>
    </xdr:to>
    <xdr:sp macro="" textlink="">
      <xdr:nvSpPr>
        <xdr:cNvPr id="15" name="pole tekstowe 2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95812</xdr:rowOff>
    </xdr:to>
    <xdr:sp macro="" textlink="">
      <xdr:nvSpPr>
        <xdr:cNvPr id="16" name="pole tekstowe 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371520</xdr:colOff>
      <xdr:row>0</xdr:row>
      <xdr:rowOff>0</xdr:rowOff>
    </xdr:from>
    <xdr:to>
      <xdr:col>3</xdr:col>
      <xdr:colOff>554040</xdr:colOff>
      <xdr:row>1</xdr:row>
      <xdr:rowOff>95812</xdr:rowOff>
    </xdr:to>
    <xdr:sp macro="" textlink="">
      <xdr:nvSpPr>
        <xdr:cNvPr id="17" name="pole tekstowe 2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2748960" y="0"/>
          <a:ext cx="182520" cy="2624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ta Zielińska" id="{EF56337F-3AB9-4613-81BF-D4448C84D296}" userId="S-1-5-21-1585595167-32235398-2753653822-1260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0" dT="2024-03-18T14:04:08.29" personId="{EF56337F-3AB9-4613-81BF-D4448C84D296}" id="{AE7EED1C-41CE-4DDD-9B92-1FFDE3376EB6}">
    <text>Wcześniej były 3 op.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12" dT="2024-03-18T14:04:55.37" personId="{EF56337F-3AB9-4613-81BF-D4448C84D296}" id="{4D5E13AF-A96D-483B-AAA8-AC6F5C41A1F7}">
    <text>Przed obcięciem 10 op.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H10" dT="2024-03-18T14:06:40.53" personId="{EF56337F-3AB9-4613-81BF-D4448C84D296}" id="{6BD6F34B-A12C-49F9-8291-54B385425C9B}">
    <text>Ścięto z 10 op.</text>
  </threadedComment>
  <threadedComment ref="H13" dT="2024-03-18T14:07:33.07" personId="{EF56337F-3AB9-4613-81BF-D4448C84D296}" id="{6655A716-B5BB-4504-9605-5843C715D07A}">
    <text>Przed ścięciem 16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H12" dT="2024-03-18T14:09:54.93" personId="{EF56337F-3AB9-4613-81BF-D4448C84D296}" id="{90705E78-DCD1-45B5-A820-87680AD59E51}">
    <text>Zmniejszono z 10 op.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H14" dT="2024-03-15T14:14:26.64" personId="{EF56337F-3AB9-4613-81BF-D4448C84D296}" id="{9919CD74-C514-49AE-9231-E7F0790420F8}">
    <text>Było 35</text>
  </threadedComment>
  <threadedComment ref="H15" dT="2024-03-15T14:14:45.53" personId="{EF56337F-3AB9-4613-81BF-D4448C84D296}" id="{69202B11-7912-457D-B26B-8AC5D90FCFAE}">
    <text>Było 200 szt</text>
  </threadedComment>
  <threadedComment ref="H17" dT="2024-03-18T14:12:31.74" personId="{EF56337F-3AB9-4613-81BF-D4448C84D296}" id="{C0E1CFD4-E15A-4EFA-B4CF-AC16A2AB4608}">
    <text>Było 8</text>
  </threadedComment>
  <threadedComment ref="H19" dT="2024-03-18T14:12:19.33" personId="{EF56337F-3AB9-4613-81BF-D4448C84D296}" id="{7BBABF89-A843-422B-855D-7708B01FC646}">
    <text>Było 8</text>
  </threadedComment>
  <threadedComment ref="H21" dT="2024-03-18T14:12:50.01" personId="{EF56337F-3AB9-4613-81BF-D4448C84D296}" id="{24D020D3-910E-4FB0-BABD-EFFD0DA0A83E}">
    <text>Było 8</text>
  </threadedComment>
  <threadedComment ref="H23" dT="2024-03-18T14:13:01.34" personId="{EF56337F-3AB9-4613-81BF-D4448C84D296}" id="{2A234D11-B214-441D-9D08-93300C0777FE}">
    <text>Było 8</text>
  </threadedComment>
  <threadedComment ref="H25" dT="2024-03-18T14:13:22.45" personId="{EF56337F-3AB9-4613-81BF-D4448C84D296}" id="{FC2A6D7C-26F7-4C13-A2FE-BAA283281AC3}">
    <text>Było 8</text>
  </threadedComment>
  <threadedComment ref="H27" dT="2024-03-18T14:13:37.58" personId="{EF56337F-3AB9-4613-81BF-D4448C84D296}" id="{9611AE2B-DED7-4790-8BC6-E6F2EB787674}">
    <text>Było 8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H12" dT="2024-03-15T14:13:57.04" personId="{EF56337F-3AB9-4613-81BF-D4448C84D296}" id="{4F6FDDD4-7608-4DEA-AB2D-D557B02D4E6F}">
    <text>Było 10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D10" dT="2024-03-15T14:05:19.55" personId="{EF56337F-3AB9-4613-81BF-D4448C84D296}" id="{46FA8867-1C36-4104-9420-0167A5DD0C30}">
    <text>Ma być 120 oznaczeń?</text>
  </threadedComment>
  <threadedComment ref="H11" dT="2024-03-15T14:06:18.95" personId="{EF56337F-3AB9-4613-81BF-D4448C84D296}" id="{7AB102FC-2D07-4F19-A243-5FD022051FF4}">
    <text>Było 1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H10" dT="2024-03-15T14:10:28.12" personId="{EF56337F-3AB9-4613-81BF-D4448C84D296}" id="{72295E63-0D25-41DA-A519-34142CBC9383}">
    <text>Były 2 opak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H13" dT="2024-03-15T14:08:31.93" personId="{EF56337F-3AB9-4613-81BF-D4448C84D296}" id="{75A2F257-2E8F-4EBE-8577-F954519C6D48}">
    <text>Było 8</text>
  </threadedComment>
  <threadedComment ref="H14" dT="2024-03-15T14:08:53.89" personId="{EF56337F-3AB9-4613-81BF-D4448C84D296}" id="{51908AA4-8C96-4477-A2CA-C112C0F87F2C}">
    <text>Było 10</text>
  </threadedComment>
  <threadedComment ref="H18" dT="2024-03-18T14:20:49.51" personId="{EF56337F-3AB9-4613-81BF-D4448C84D296}" id="{E7A73873-51F7-439A-B8DC-CFF550D03CF2}">
    <text>Było 2Było 5</text>
  </threadedComment>
  <threadedComment ref="H19" dT="2024-03-15T14:09:09.64" personId="{EF56337F-3AB9-4613-81BF-D4448C84D296}" id="{8B07A881-6FBA-4BB5-A3E0-2465E336C25D}">
    <text>Było 3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5" Type="http://schemas.microsoft.com/office/2017/10/relationships/threadedComment" Target="../threadedComments/threadedComment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microsoft.com/office/2017/10/relationships/threadedComment" Target="../threadedComments/threadedComment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5" Type="http://schemas.microsoft.com/office/2017/10/relationships/threadedComment" Target="../threadedComments/threadedComment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5" Type="http://schemas.microsoft.com/office/2017/10/relationships/threadedComment" Target="../threadedComments/threadedComment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5" Type="http://schemas.microsoft.com/office/2017/10/relationships/threadedComment" Target="../threadedComments/threadedComment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24"/>
  <sheetViews>
    <sheetView tabSelected="1" zoomScaleNormal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/>
    </sheetView>
  </sheetViews>
  <sheetFormatPr defaultColWidth="8.7109375" defaultRowHeight="15"/>
  <cols>
    <col min="2" max="2" width="11.28515625" customWidth="1"/>
    <col min="3" max="3" width="89.5703125" customWidth="1"/>
  </cols>
  <sheetData>
    <row r="1" spans="1:3" ht="15.75" thickBot="1"/>
    <row r="2" spans="1:3" s="3" customFormat="1" ht="34.5" customHeight="1" thickBot="1">
      <c r="A2" s="182" t="s">
        <v>0</v>
      </c>
      <c r="B2" s="183" t="s">
        <v>1</v>
      </c>
      <c r="C2" s="182" t="s">
        <v>2</v>
      </c>
    </row>
    <row r="3" spans="1:3" ht="38.25" customHeight="1" thickBot="1">
      <c r="A3" s="182"/>
      <c r="B3" s="183"/>
      <c r="C3" s="182"/>
    </row>
    <row r="4" spans="1:3">
      <c r="A4" s="178" t="str">
        <f ca="1">'Część 01'!$A$4</f>
        <v>Część 01</v>
      </c>
      <c r="B4" s="179" t="str">
        <f>HYPERLINK("#'Część 01'!A1","przejdz do")</f>
        <v>przejdz do</v>
      </c>
      <c r="C4" s="178" t="str">
        <f>'Część 01'!$A$5</f>
        <v>Generatory warunków mikroaerofilnych - CampyGen</v>
      </c>
    </row>
    <row r="5" spans="1:3">
      <c r="A5" s="4" t="str">
        <f ca="1">'Część 02'!$A$4</f>
        <v>Część 02</v>
      </c>
      <c r="B5" s="5" t="str">
        <f>HYPERLINK("#'Część 02'!A1","przejdz do")</f>
        <v>przejdz do</v>
      </c>
      <c r="C5" s="4" t="str">
        <f>'Część 02'!$A$5</f>
        <v xml:space="preserve">Test do wykrywania oksydazy cytochromowej </v>
      </c>
    </row>
    <row r="6" spans="1:3">
      <c r="A6" s="4" t="str">
        <f ca="1">'Część 03'!$A$4</f>
        <v>Część 03</v>
      </c>
      <c r="B6" s="5" t="str">
        <f>HYPERLINK("#'Część 03'!A1","przejdz do")</f>
        <v>przejdz do</v>
      </c>
      <c r="C6" s="4" t="str">
        <f>'Część 03'!$A$5</f>
        <v>Szybki test do wykrywania bakterii grupy coli i Escherichia coli na aparacie Quanti-Tray</v>
      </c>
    </row>
    <row r="7" spans="1:3">
      <c r="A7" s="4" t="str">
        <f ca="1">'Część 04'!$A$4</f>
        <v>Część 04</v>
      </c>
      <c r="B7" s="5" t="str">
        <f>HYPERLINK("#'Część 04'!A1","przejdz do")</f>
        <v>przejdz do</v>
      </c>
      <c r="C7" s="4" t="str">
        <f>'Część 04'!$A$5</f>
        <v>Testy do kontroli czystości powierzchni</v>
      </c>
    </row>
    <row r="8" spans="1:3">
      <c r="A8" s="4" t="str">
        <f ca="1">'Część 05'!$A$4</f>
        <v>Część 05</v>
      </c>
      <c r="B8" s="5" t="str">
        <f>HYPERLINK("#'Część 05'!A1","przejdz do")</f>
        <v>przejdz do</v>
      </c>
      <c r="C8" s="4" t="str">
        <f>'Część 05'!$A$5</f>
        <v>Testy do diagnostyki Norowirusów w kale</v>
      </c>
    </row>
    <row r="9" spans="1:3">
      <c r="A9" s="4" t="str">
        <f ca="1">'Część 06'!$A$4</f>
        <v>Część 06</v>
      </c>
      <c r="B9" s="5" t="str">
        <f>HYPERLINK("#'Część 06'!A1","przejdz do")</f>
        <v>przejdz do</v>
      </c>
      <c r="C9" s="4" t="str">
        <f>'Część 06'!$A$5</f>
        <v xml:space="preserve">Test na octan indoksylu  </v>
      </c>
    </row>
    <row r="10" spans="1:3">
      <c r="A10" s="4" t="str">
        <f ca="1">'Część 07'!$A$4</f>
        <v>Część 07</v>
      </c>
      <c r="B10" s="5" t="str">
        <f>HYPERLINK("#'Część 07'!A1","przejdz do")</f>
        <v>przejdz do</v>
      </c>
      <c r="C10" s="4" t="str">
        <f>'Część 07'!$A$5</f>
        <v>Testy do inkubacji</v>
      </c>
    </row>
    <row r="11" spans="1:3">
      <c r="A11" s="4" t="str">
        <f ca="1">'Część 08'!$A$4</f>
        <v>Część 08</v>
      </c>
      <c r="B11" s="5" t="str">
        <f>HYPERLINK("#'Część 08'!A1","przejdz do")</f>
        <v>przejdz do</v>
      </c>
      <c r="C11" s="4" t="str">
        <f>'Część 08'!$A$5</f>
        <v>Mikropłytki MUG/EC</v>
      </c>
    </row>
    <row r="12" spans="1:3">
      <c r="A12" s="4" t="str">
        <f ca="1">'Część 09'!$A$4</f>
        <v>Część 09</v>
      </c>
      <c r="B12" s="5" t="str">
        <f>HYPERLINK("#'Część 09'!A1","przejdz do")</f>
        <v>przejdz do</v>
      </c>
      <c r="C12" s="4" t="str">
        <f>'Część 09'!$A$5</f>
        <v>Testy do różnicowania bakterii</v>
      </c>
    </row>
    <row r="13" spans="1:3">
      <c r="A13" s="4" t="str">
        <f ca="1">'Część 10'!$A$4</f>
        <v>Część 10</v>
      </c>
      <c r="B13" s="5" t="str">
        <f>HYPERLINK("#'Część 10'!A1","przejdz do")</f>
        <v>przejdz do</v>
      </c>
      <c r="C13" s="4" t="str">
        <f>'Część 10'!$A$5</f>
        <v xml:space="preserve">Zestaw do wykrywania enzymu kwaśnej fosfatazy </v>
      </c>
    </row>
    <row r="14" spans="1:3">
      <c r="A14" s="4" t="str">
        <f ca="1">'Część 11'!$A$4</f>
        <v>Część 11</v>
      </c>
      <c r="B14" s="5" t="str">
        <f>HYPERLINK("#'Część 11'!A1","przejdz do")</f>
        <v>przejdz do</v>
      </c>
      <c r="C14" s="4" t="str">
        <f>'Część 11'!$A$5</f>
        <v>Testy do wykrywania aminopeptydazy</v>
      </c>
    </row>
    <row r="15" spans="1:3">
      <c r="A15" s="4" t="str">
        <f ca="1">'Część 12'!$A$4</f>
        <v>Część 12</v>
      </c>
      <c r="B15" s="5" t="str">
        <f>HYPERLINK("#'Część 12'!A1","przejdz do")</f>
        <v>przejdz do</v>
      </c>
      <c r="C15" s="4" t="str">
        <f>'Część 12'!$A$5</f>
        <v>Testy lateksowe w kierunku chorobotwórczych pałeczek Escherichia coli</v>
      </c>
    </row>
    <row r="16" spans="1:3">
      <c r="A16" s="4" t="str">
        <f ca="1">'Część 13'!$A$4</f>
        <v>Część 13</v>
      </c>
      <c r="B16" s="5" t="str">
        <f>HYPERLINK("#'Część 13'!A1","przejdz do")</f>
        <v>przejdz do</v>
      </c>
      <c r="C16" s="4" t="str">
        <f>'Część 13'!$A$5</f>
        <v>Testy lateksowe w kierunku pałeczek Salmonella</v>
      </c>
    </row>
    <row r="17" spans="1:3">
      <c r="A17" s="4" t="str">
        <f ca="1">'Część 14'!$A$4</f>
        <v>Część 14</v>
      </c>
      <c r="B17" s="5" t="str">
        <f>HYPERLINK("#'Część 14'!A1","przejdz do")</f>
        <v>przejdz do</v>
      </c>
      <c r="C17" s="4" t="str">
        <f>'Część 14'!$A$5</f>
        <v>Testy lateksowe w kierunku Shigela sonnei</v>
      </c>
    </row>
    <row r="18" spans="1:3">
      <c r="A18" s="4" t="str">
        <f ca="1">'Część 15'!$A$4</f>
        <v>Część 15</v>
      </c>
      <c r="B18" s="5" t="str">
        <f>HYPERLINK("#'Część 15'!A1","przejdz do")</f>
        <v>przejdz do</v>
      </c>
      <c r="C18" s="4" t="str">
        <f>'Część 15'!$A$5</f>
        <v>Test lateksowy do potwierdzenia Legionella sp.</v>
      </c>
    </row>
    <row r="19" spans="1:3">
      <c r="A19" s="4" t="str">
        <f ca="1">'Część 16'!$A$4</f>
        <v>Część 16</v>
      </c>
      <c r="B19" s="5" t="str">
        <f>HYPERLINK("#'Część 16'!A1","przejdz do")</f>
        <v>przejdz do</v>
      </c>
      <c r="C19" s="4" t="str">
        <f>'Część 16'!$A$5</f>
        <v>Testy do diagnostyki w kierunku grypy typ A, grypy typ B, wirusa RSV i wirusa SARS-CoV-2</v>
      </c>
    </row>
    <row r="20" spans="1:3">
      <c r="A20" s="4" t="str">
        <f ca="1">'Część 17'!$A$4</f>
        <v>Część 17</v>
      </c>
      <c r="B20" s="5" t="str">
        <f>HYPERLINK("#'Część 17'!A1","przejdz do")</f>
        <v>przejdz do</v>
      </c>
      <c r="C20" s="4" t="str">
        <f>'Część 17'!$A$5</f>
        <v>Zestawy testów do automatycznej izolacji kwasów nukleinowych</v>
      </c>
    </row>
    <row r="21" spans="1:3">
      <c r="A21" s="4" t="str">
        <f ca="1">'Część 18'!$A$4</f>
        <v>Część 18</v>
      </c>
      <c r="B21" s="5" t="str">
        <f>HYPERLINK("#'Część 18'!A1","przejdz do")</f>
        <v>przejdz do</v>
      </c>
      <c r="C21" s="4" t="str">
        <f>'Część 18'!$A$5</f>
        <v>Testy diagnostyczne do oznaczania rota i adenowirusa w próbkach kału</v>
      </c>
    </row>
    <row r="22" spans="1:3">
      <c r="A22" s="4" t="str">
        <f ca="1">'Część 19'!$A$4</f>
        <v>Część 19</v>
      </c>
      <c r="B22" s="5" t="str">
        <f>HYPERLINK("#'Część 19'!A1","przejdz do")</f>
        <v>przejdz do</v>
      </c>
      <c r="C22" s="4" t="str">
        <f>'Część 19'!$A$5</f>
        <v>Test immunoenzymatyczny do jakościowej analizy Giardia lamblia w próbkach kału</v>
      </c>
    </row>
    <row r="23" spans="1:3">
      <c r="A23" s="4" t="str">
        <f ca="1">'Część 20'!$A$4</f>
        <v>Część 20</v>
      </c>
      <c r="B23" s="5" t="str">
        <f>HYPERLINK("#'Część 20'!A1","przejdz do")</f>
        <v>przejdz do</v>
      </c>
      <c r="C23" s="4" t="str">
        <f>'Część 20'!$A$5</f>
        <v>Wskaźniki biologiczne do kontroli procesu sterylizacji</v>
      </c>
    </row>
    <row r="24" spans="1:3" ht="15.75" thickBot="1">
      <c r="A24" s="180" t="str">
        <f ca="1">'Część 21'!$A$4</f>
        <v>Część 21</v>
      </c>
      <c r="B24" s="181" t="str">
        <f>HYPERLINK("#'Część 21'!A1","przejdz do")</f>
        <v>przejdz do</v>
      </c>
      <c r="C24" s="180" t="str">
        <f>'Część 21'!$A$5</f>
        <v>Wskaźniki chemiczne do kontroli procesu sterylizacji</v>
      </c>
    </row>
  </sheetData>
  <mergeCells count="3">
    <mergeCell ref="A2:A3"/>
    <mergeCell ref="B2:B3"/>
    <mergeCell ref="C2:C3"/>
  </mergeCells>
  <pageMargins left="0.7" right="0.7" top="0.75" bottom="0.75" header="0.51180555555555496" footer="0.51180555555555496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7"/>
  <sheetViews>
    <sheetView view="pageBreakPreview" topLeftCell="A10" zoomScaleNormal="100" zoomScaleSheetLayoutView="100" workbookViewId="0">
      <selection activeCell="A3" sqref="A3:J3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5" t="str">
        <f ca="1">MID(CELL("nazwa_pliku",A1),FIND("]",CELL("nazwa_pliku",A1),1)+1,100)</f>
        <v>Część 09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6" customFormat="1" ht="12.75">
      <c r="A5" s="186" t="s">
        <v>119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68" t="str">
        <f>HYPERLINK("#'Suma'!A1","wstecz")</f>
        <v>wstecz</v>
      </c>
      <c r="B6" s="69"/>
      <c r="C6" s="69"/>
      <c r="D6" s="1"/>
      <c r="E6" s="1"/>
      <c r="F6" s="1"/>
      <c r="G6" s="1"/>
      <c r="H6" s="1"/>
      <c r="I6" s="1"/>
      <c r="J6" s="1"/>
    </row>
    <row r="7" spans="1:10" s="6" customFormat="1" ht="21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101.25" customHeight="1">
      <c r="B10" s="12" t="s">
        <v>16</v>
      </c>
      <c r="C10" s="55" t="s">
        <v>120</v>
      </c>
      <c r="D10" s="60" t="s">
        <v>121</v>
      </c>
      <c r="E10" s="14"/>
      <c r="F10" s="14"/>
      <c r="G10" s="17" t="s">
        <v>122</v>
      </c>
      <c r="H10" s="19">
        <v>1</v>
      </c>
      <c r="I10" s="17"/>
      <c r="J10" s="18">
        <f>H10*I10</f>
        <v>0</v>
      </c>
    </row>
    <row r="11" spans="1:10" s="6" customFormat="1" ht="109.5" customHeight="1">
      <c r="B11" s="93" t="s">
        <v>27</v>
      </c>
      <c r="C11" s="55" t="s">
        <v>123</v>
      </c>
      <c r="D11" s="56" t="s">
        <v>124</v>
      </c>
      <c r="E11" s="14"/>
      <c r="F11" s="14"/>
      <c r="G11" s="17" t="s">
        <v>122</v>
      </c>
      <c r="H11" s="19">
        <v>1</v>
      </c>
      <c r="I11" s="17"/>
      <c r="J11" s="18">
        <f>H11*I11</f>
        <v>0</v>
      </c>
    </row>
    <row r="12" spans="1:10" s="6" customFormat="1" ht="12.75">
      <c r="B12" s="200" t="s">
        <v>20</v>
      </c>
      <c r="C12" s="200"/>
      <c r="D12" s="200"/>
      <c r="E12" s="200"/>
      <c r="F12" s="200"/>
      <c r="G12" s="200"/>
      <c r="H12" s="200"/>
      <c r="I12" s="200"/>
      <c r="J12" s="20">
        <f>SUM(J10:J11)</f>
        <v>0</v>
      </c>
    </row>
    <row r="13" spans="1:10" s="6" customFormat="1" ht="44.25" customHeight="1">
      <c r="B13" s="21" t="s">
        <v>21</v>
      </c>
      <c r="C13" s="199" t="s">
        <v>22</v>
      </c>
      <c r="D13" s="199"/>
      <c r="E13" s="199"/>
      <c r="F13" s="199"/>
      <c r="G13" s="199"/>
      <c r="H13" s="199"/>
      <c r="I13" s="199"/>
      <c r="J13" s="199"/>
    </row>
    <row r="14" spans="1:10" s="6" customFormat="1" ht="44.25" customHeight="1">
      <c r="B14" s="21" t="s">
        <v>23</v>
      </c>
      <c r="C14" s="195" t="s">
        <v>24</v>
      </c>
      <c r="D14" s="195"/>
      <c r="E14" s="195"/>
      <c r="F14" s="195"/>
      <c r="G14" s="195"/>
      <c r="H14" s="195"/>
      <c r="I14" s="195"/>
      <c r="J14" s="195"/>
    </row>
    <row r="16" spans="1:10" s="23" customFormat="1" ht="11.25" customHeight="1">
      <c r="A16" s="22"/>
      <c r="B16" s="22" t="s">
        <v>25</v>
      </c>
      <c r="C16" s="7"/>
      <c r="D16" s="7"/>
      <c r="E16" s="7"/>
      <c r="F16" s="7"/>
      <c r="G16" s="7"/>
      <c r="H16" s="7"/>
      <c r="I16" s="7"/>
      <c r="J16" s="7"/>
    </row>
    <row r="17" spans="1:10" s="23" customFormat="1" ht="15" customHeight="1">
      <c r="A17" s="24"/>
      <c r="B17" s="24"/>
      <c r="C17" s="25"/>
      <c r="D17" s="26"/>
      <c r="E17" s="26"/>
      <c r="F17" s="26"/>
      <c r="G17" s="27"/>
      <c r="H17" s="27"/>
      <c r="I17" s="27"/>
      <c r="J17" s="25"/>
    </row>
    <row r="18" spans="1:10" ht="35.25" customHeight="1">
      <c r="A18" s="72"/>
      <c r="B18" s="51" t="s">
        <v>16</v>
      </c>
      <c r="C18" s="191" t="s">
        <v>125</v>
      </c>
      <c r="D18" s="191"/>
      <c r="E18" s="191"/>
      <c r="F18" s="191"/>
      <c r="G18" s="191"/>
      <c r="H18" s="191"/>
      <c r="I18" s="191"/>
      <c r="J18" s="191"/>
    </row>
    <row r="19" spans="1:10" ht="21" customHeight="1">
      <c r="A19" s="72"/>
      <c r="B19" s="51" t="s">
        <v>27</v>
      </c>
      <c r="C19" s="191" t="s">
        <v>297</v>
      </c>
      <c r="D19" s="191"/>
      <c r="E19" s="191"/>
      <c r="F19" s="191"/>
      <c r="G19" s="191"/>
      <c r="H19" s="191"/>
      <c r="I19" s="191"/>
      <c r="J19" s="191"/>
    </row>
    <row r="20" spans="1:10" ht="47.25" customHeight="1">
      <c r="A20" s="72"/>
      <c r="B20" s="51" t="s">
        <v>29</v>
      </c>
      <c r="C20" s="191" t="s">
        <v>126</v>
      </c>
      <c r="D20" s="191"/>
      <c r="E20" s="191"/>
      <c r="F20" s="191"/>
      <c r="G20" s="191"/>
      <c r="H20" s="191"/>
      <c r="I20" s="191"/>
      <c r="J20" s="191"/>
    </row>
    <row r="21" spans="1:10">
      <c r="A21" s="72"/>
      <c r="B21" s="51" t="s">
        <v>30</v>
      </c>
      <c r="C21" s="35" t="s">
        <v>127</v>
      </c>
      <c r="D21" s="26"/>
      <c r="E21" s="34"/>
      <c r="F21" s="80"/>
      <c r="G21" s="81"/>
      <c r="H21" s="80"/>
      <c r="I21" s="94"/>
      <c r="J21" s="94"/>
    </row>
    <row r="22" spans="1:10">
      <c r="A22" s="72"/>
      <c r="B22" s="51" t="s">
        <v>33</v>
      </c>
      <c r="C22" s="35" t="s">
        <v>128</v>
      </c>
      <c r="D22" s="26"/>
      <c r="E22" s="34"/>
      <c r="F22" s="80"/>
      <c r="G22" s="81"/>
      <c r="H22" s="80"/>
      <c r="I22" s="94"/>
      <c r="J22" s="94"/>
    </row>
    <row r="23" spans="1:10">
      <c r="A23" s="72"/>
      <c r="B23" s="51" t="s">
        <v>34</v>
      </c>
      <c r="C23" s="167" t="s">
        <v>129</v>
      </c>
      <c r="D23" s="32"/>
      <c r="E23" s="32"/>
      <c r="F23" s="32"/>
      <c r="G23" s="32"/>
      <c r="H23" s="32"/>
      <c r="I23" s="32"/>
      <c r="J23" s="32"/>
    </row>
    <row r="24" spans="1:10" ht="15" customHeight="1">
      <c r="A24" s="72"/>
      <c r="B24" s="51" t="s">
        <v>35</v>
      </c>
      <c r="C24" s="32" t="s">
        <v>88</v>
      </c>
      <c r="D24" s="32" t="s">
        <v>32</v>
      </c>
    </row>
    <row r="25" spans="1:10">
      <c r="A25" s="72"/>
      <c r="B25" s="51"/>
    </row>
    <row r="26" spans="1:10">
      <c r="A26" s="72"/>
      <c r="B26" s="51"/>
    </row>
    <row r="27" spans="1:10">
      <c r="A27" s="72"/>
      <c r="B27" s="72"/>
    </row>
  </sheetData>
  <mergeCells count="20">
    <mergeCell ref="C20:J20"/>
    <mergeCell ref="C13:J13"/>
    <mergeCell ref="C14:J14"/>
    <mergeCell ref="C18:J18"/>
    <mergeCell ref="C19:J19"/>
    <mergeCell ref="E8:E9"/>
    <mergeCell ref="F8:F9"/>
    <mergeCell ref="B12:I12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</mergeCells>
  <pageMargins left="0.7" right="0.7" top="0.75" bottom="0.75" header="0.51180555555555496" footer="0.51180555555555496"/>
  <pageSetup paperSize="9" scale="46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7"/>
  <sheetViews>
    <sheetView view="pageBreakPreview" zoomScaleNormal="100" zoomScaleSheetLayoutView="100" workbookViewId="0">
      <selection activeCell="D12" sqref="D12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5703125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5" t="str">
        <f ca="1">MID(CELL("nazwa_pliku",A1),FIND("]",CELL("nazwa_pliku",A1),1)+1,100)</f>
        <v>Część 10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6" customFormat="1" ht="12.75">
      <c r="A5" s="186" t="s">
        <v>130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68" t="str">
        <f>HYPERLINK("#'Suma'!A1","wstecz")</f>
        <v>wstecz</v>
      </c>
      <c r="B6" s="69"/>
      <c r="C6" s="69"/>
      <c r="D6" s="1"/>
      <c r="E6" s="1"/>
      <c r="F6" s="1"/>
      <c r="G6" s="1"/>
      <c r="H6" s="1"/>
      <c r="I6" s="1"/>
      <c r="J6" s="1"/>
    </row>
    <row r="7" spans="1:10" s="6" customFormat="1" ht="23.2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22.5" customHeight="1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191.25">
      <c r="B10" s="12" t="s">
        <v>16</v>
      </c>
      <c r="C10" s="42" t="s">
        <v>131</v>
      </c>
      <c r="D10" s="96" t="s">
        <v>132</v>
      </c>
      <c r="E10" s="14"/>
      <c r="F10" s="14"/>
      <c r="G10" s="97" t="s">
        <v>133</v>
      </c>
      <c r="H10" s="48">
        <v>1</v>
      </c>
      <c r="I10" s="17"/>
      <c r="J10" s="18">
        <f>H10*I10</f>
        <v>0</v>
      </c>
    </row>
    <row r="11" spans="1:10" s="6" customFormat="1" ht="191.25">
      <c r="B11" s="12" t="s">
        <v>27</v>
      </c>
      <c r="C11" s="46" t="s">
        <v>134</v>
      </c>
      <c r="D11" s="98" t="s">
        <v>135</v>
      </c>
      <c r="E11" s="14"/>
      <c r="F11" s="14"/>
      <c r="G11" s="99" t="s">
        <v>133</v>
      </c>
      <c r="H11" s="48">
        <v>1</v>
      </c>
      <c r="I11" s="17"/>
      <c r="J11" s="18">
        <f>H11*I11</f>
        <v>0</v>
      </c>
    </row>
    <row r="12" spans="1:10" s="6" customFormat="1" ht="191.25">
      <c r="B12" s="12" t="s">
        <v>29</v>
      </c>
      <c r="C12" s="42" t="s">
        <v>136</v>
      </c>
      <c r="D12" s="42" t="s">
        <v>137</v>
      </c>
      <c r="E12" s="14"/>
      <c r="F12" s="14"/>
      <c r="G12" s="97" t="s">
        <v>133</v>
      </c>
      <c r="H12" s="48">
        <v>1</v>
      </c>
      <c r="I12" s="17"/>
      <c r="J12" s="18">
        <f>H12*I12</f>
        <v>0</v>
      </c>
    </row>
    <row r="13" spans="1:10" s="6" customFormat="1" ht="12.75">
      <c r="B13" s="200" t="s">
        <v>20</v>
      </c>
      <c r="C13" s="200"/>
      <c r="D13" s="200"/>
      <c r="E13" s="200"/>
      <c r="F13" s="200"/>
      <c r="G13" s="200"/>
      <c r="H13" s="200"/>
      <c r="I13" s="200"/>
      <c r="J13" s="20">
        <f>SUM(J10:J12)</f>
        <v>0</v>
      </c>
    </row>
    <row r="14" spans="1:10" s="6" customFormat="1" ht="43.5" customHeight="1">
      <c r="B14" s="21" t="s">
        <v>21</v>
      </c>
      <c r="C14" s="199" t="s">
        <v>22</v>
      </c>
      <c r="D14" s="199"/>
      <c r="E14" s="199"/>
      <c r="F14" s="199"/>
      <c r="G14" s="199"/>
      <c r="H14" s="199"/>
      <c r="I14" s="199"/>
      <c r="J14" s="199"/>
    </row>
    <row r="15" spans="1:10" s="6" customFormat="1" ht="43.5" customHeight="1">
      <c r="B15" s="21" t="s">
        <v>23</v>
      </c>
      <c r="C15" s="195" t="s">
        <v>24</v>
      </c>
      <c r="D15" s="195"/>
      <c r="E15" s="195"/>
      <c r="F15" s="195"/>
      <c r="G15" s="195"/>
      <c r="H15" s="195"/>
      <c r="I15" s="195"/>
      <c r="J15" s="195"/>
    </row>
    <row r="17" spans="1:10" s="23" customFormat="1" ht="11.25" customHeight="1">
      <c r="A17" s="22"/>
      <c r="B17" s="22" t="s">
        <v>25</v>
      </c>
      <c r="C17" s="7"/>
      <c r="D17" s="7"/>
      <c r="E17" s="7"/>
      <c r="F17" s="7"/>
      <c r="G17" s="7"/>
      <c r="H17" s="7"/>
      <c r="I17" s="7"/>
      <c r="J17" s="7"/>
    </row>
    <row r="18" spans="1:10" s="23" customFormat="1" ht="15" customHeight="1">
      <c r="A18" s="24"/>
      <c r="B18" s="24"/>
      <c r="C18" s="100"/>
      <c r="D18" s="33"/>
      <c r="E18" s="33"/>
      <c r="F18" s="33"/>
      <c r="G18" s="101"/>
      <c r="H18" s="101"/>
      <c r="I18" s="101"/>
      <c r="J18" s="100"/>
    </row>
    <row r="19" spans="1:10" ht="41.25" customHeight="1">
      <c r="B19" s="51" t="s">
        <v>16</v>
      </c>
      <c r="C19" s="201" t="s">
        <v>42</v>
      </c>
      <c r="D19" s="201"/>
      <c r="E19" s="201"/>
      <c r="F19" s="201"/>
      <c r="G19" s="201"/>
      <c r="H19" s="201"/>
      <c r="I19" s="201"/>
      <c r="J19" s="201"/>
    </row>
    <row r="20" spans="1:10" ht="34.5" customHeight="1">
      <c r="B20" s="51" t="s">
        <v>27</v>
      </c>
      <c r="C20" s="191" t="s">
        <v>138</v>
      </c>
      <c r="D20" s="191"/>
      <c r="E20" s="191"/>
      <c r="F20" s="191"/>
      <c r="G20" s="191"/>
      <c r="H20" s="191"/>
      <c r="I20" s="191"/>
      <c r="J20" s="191"/>
    </row>
    <row r="21" spans="1:10">
      <c r="B21" s="51" t="s">
        <v>29</v>
      </c>
      <c r="C21" s="38" t="s">
        <v>279</v>
      </c>
      <c r="D21" s="103"/>
      <c r="E21" s="103"/>
      <c r="F21" s="103"/>
      <c r="G21" s="103"/>
      <c r="H21" s="103"/>
      <c r="I21" s="103"/>
      <c r="J21" s="103"/>
    </row>
    <row r="22" spans="1:10">
      <c r="B22" s="51" t="s">
        <v>30</v>
      </c>
      <c r="C22" s="23" t="s">
        <v>139</v>
      </c>
      <c r="D22" s="167" t="s">
        <v>78</v>
      </c>
    </row>
    <row r="23" spans="1:10">
      <c r="B23" s="51"/>
      <c r="C23" s="104"/>
      <c r="D23" s="104" t="s">
        <v>140</v>
      </c>
    </row>
    <row r="24" spans="1:10">
      <c r="B24" s="51"/>
      <c r="C24" s="104"/>
      <c r="D24" s="104" t="s">
        <v>47</v>
      </c>
    </row>
    <row r="25" spans="1:10">
      <c r="B25" s="51"/>
    </row>
    <row r="26" spans="1:10">
      <c r="B26" s="51"/>
    </row>
    <row r="27" spans="1:10">
      <c r="B27" s="51"/>
    </row>
  </sheetData>
  <mergeCells count="19">
    <mergeCell ref="C14:J14"/>
    <mergeCell ref="C15:J15"/>
    <mergeCell ref="C19:J19"/>
    <mergeCell ref="C20:J20"/>
    <mergeCell ref="E8:E9"/>
    <mergeCell ref="F8:F9"/>
    <mergeCell ref="B13:I13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</mergeCells>
  <pageMargins left="0.7" right="0.7" top="0.75" bottom="0.75" header="0.51180555555555496" footer="0.51180555555555496"/>
  <pageSetup paperSize="9" scale="46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4"/>
  <sheetViews>
    <sheetView view="pageBreakPreview" zoomScaleNormal="100" zoomScaleSheetLayoutView="100" workbookViewId="0">
      <selection activeCell="A5" sqref="A5:J5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5" t="str">
        <f ca="1">MID(CELL("nazwa_pliku",A1),FIND("]",CELL("nazwa_pliku",A1),1)+1,100)</f>
        <v>Część 11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6" customFormat="1" ht="12.75">
      <c r="A5" s="186" t="s">
        <v>141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68" t="str">
        <f>HYPERLINK("#'Suma'!A1","wstecz")</f>
        <v>wstecz</v>
      </c>
      <c r="B6" s="69"/>
      <c r="C6" s="69"/>
      <c r="D6" s="1"/>
      <c r="E6" s="1"/>
      <c r="F6" s="1"/>
      <c r="G6" s="1"/>
      <c r="H6" s="1"/>
      <c r="I6" s="1"/>
      <c r="J6" s="1"/>
    </row>
    <row r="7" spans="1:10" s="6" customFormat="1" ht="20.2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76.5">
      <c r="B10" s="12" t="s">
        <v>16</v>
      </c>
      <c r="C10" s="39" t="s">
        <v>141</v>
      </c>
      <c r="D10" s="40" t="s">
        <v>142</v>
      </c>
      <c r="E10" s="14"/>
      <c r="F10" s="14"/>
      <c r="G10" s="15" t="s">
        <v>143</v>
      </c>
      <c r="H10" s="19">
        <v>1</v>
      </c>
      <c r="I10" s="17"/>
      <c r="J10" s="18">
        <f>H10*I10</f>
        <v>0</v>
      </c>
    </row>
    <row r="11" spans="1:10" s="6" customFormat="1" ht="12.75">
      <c r="B11" s="200" t="s">
        <v>20</v>
      </c>
      <c r="C11" s="200"/>
      <c r="D11" s="200"/>
      <c r="E11" s="200"/>
      <c r="F11" s="200"/>
      <c r="G11" s="200"/>
      <c r="H11" s="200"/>
      <c r="I11" s="200"/>
      <c r="J11" s="20">
        <f>SUM(J10:J10)</f>
        <v>0</v>
      </c>
    </row>
    <row r="12" spans="1:10" s="6" customFormat="1" ht="42" customHeight="1">
      <c r="B12" s="21" t="s">
        <v>21</v>
      </c>
      <c r="C12" s="199" t="s">
        <v>22</v>
      </c>
      <c r="D12" s="199"/>
      <c r="E12" s="199"/>
      <c r="F12" s="199"/>
      <c r="G12" s="199"/>
      <c r="H12" s="199"/>
      <c r="I12" s="199"/>
      <c r="J12" s="199"/>
    </row>
    <row r="13" spans="1:10" s="6" customFormat="1" ht="42" customHeight="1">
      <c r="B13" s="21" t="s">
        <v>23</v>
      </c>
      <c r="C13" s="195" t="s">
        <v>24</v>
      </c>
      <c r="D13" s="195"/>
      <c r="E13" s="195"/>
      <c r="F13" s="195"/>
      <c r="G13" s="195"/>
      <c r="H13" s="195"/>
      <c r="I13" s="195"/>
      <c r="J13" s="195"/>
    </row>
    <row r="15" spans="1:10" s="23" customFormat="1" ht="11.25" customHeight="1">
      <c r="A15" s="22"/>
      <c r="B15" s="22" t="s">
        <v>25</v>
      </c>
      <c r="C15" s="7"/>
      <c r="D15" s="7"/>
      <c r="E15" s="7"/>
      <c r="F15" s="7"/>
      <c r="G15" s="7"/>
      <c r="H15" s="7"/>
      <c r="I15" s="7"/>
      <c r="J15" s="7"/>
    </row>
    <row r="16" spans="1:10" s="23" customFormat="1" ht="15" customHeight="1">
      <c r="A16" s="24"/>
      <c r="B16" s="24"/>
      <c r="C16" s="25"/>
      <c r="D16" s="26"/>
      <c r="E16" s="26"/>
      <c r="F16" s="26"/>
      <c r="G16" s="27"/>
      <c r="H16" s="27"/>
      <c r="I16" s="27"/>
      <c r="J16" s="25"/>
    </row>
    <row r="17" spans="2:10" ht="40.5" customHeight="1">
      <c r="B17" s="51" t="s">
        <v>16</v>
      </c>
      <c r="C17" s="191" t="s">
        <v>144</v>
      </c>
      <c r="D17" s="191"/>
      <c r="E17" s="191"/>
      <c r="F17" s="191"/>
      <c r="G17" s="191"/>
      <c r="H17" s="191"/>
      <c r="I17" s="191"/>
      <c r="J17" s="191"/>
    </row>
    <row r="18" spans="2:10">
      <c r="B18" s="51" t="s">
        <v>27</v>
      </c>
      <c r="C18" s="30" t="s">
        <v>304</v>
      </c>
      <c r="D18" s="29"/>
      <c r="E18" s="29"/>
      <c r="F18" s="29"/>
      <c r="G18" s="30"/>
      <c r="H18" s="29"/>
      <c r="I18" s="29"/>
      <c r="J18" s="29"/>
    </row>
    <row r="19" spans="2:10" ht="22.5" customHeight="1">
      <c r="B19" s="51" t="s">
        <v>29</v>
      </c>
      <c r="C19" s="191" t="s">
        <v>145</v>
      </c>
      <c r="D19" s="191"/>
      <c r="E19" s="191"/>
      <c r="F19" s="191"/>
      <c r="G19" s="191"/>
      <c r="H19" s="191"/>
      <c r="I19" s="191"/>
      <c r="J19" s="191"/>
    </row>
    <row r="20" spans="2:10" ht="15" customHeight="1">
      <c r="B20" s="51" t="s">
        <v>30</v>
      </c>
      <c r="C20" s="103" t="s">
        <v>117</v>
      </c>
      <c r="D20" s="103"/>
      <c r="E20" s="103"/>
      <c r="F20" s="103"/>
      <c r="G20" s="103"/>
      <c r="H20" s="103"/>
      <c r="I20" s="103"/>
      <c r="J20" s="103"/>
    </row>
    <row r="21" spans="2:10" ht="15" customHeight="1">
      <c r="B21" s="51" t="s">
        <v>33</v>
      </c>
      <c r="C21" s="105" t="s">
        <v>146</v>
      </c>
      <c r="D21" s="104" t="s">
        <v>96</v>
      </c>
    </row>
    <row r="22" spans="2:10">
      <c r="B22" s="51"/>
    </row>
    <row r="23" spans="2:10">
      <c r="B23" s="51"/>
    </row>
    <row r="24" spans="2:10">
      <c r="B24" s="72"/>
    </row>
  </sheetData>
  <mergeCells count="19">
    <mergeCell ref="C12:J12"/>
    <mergeCell ref="C13:J13"/>
    <mergeCell ref="C17:J17"/>
    <mergeCell ref="C19:J19"/>
    <mergeCell ref="E8:E9"/>
    <mergeCell ref="F8:F9"/>
    <mergeCell ref="B11:I11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</mergeCells>
  <pageMargins left="0.7" right="0.7" top="0.75" bottom="0.75" header="0.51180555555555496" footer="0.51180555555555496"/>
  <pageSetup paperSize="9" scale="46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A30"/>
  <sheetViews>
    <sheetView view="pageBreakPreview" topLeftCell="A7" zoomScaleNormal="100" zoomScaleSheetLayoutView="100" workbookViewId="0">
      <selection activeCell="A3" sqref="A3:J3"/>
    </sheetView>
  </sheetViews>
  <sheetFormatPr defaultColWidth="9.140625" defaultRowHeight="15"/>
  <cols>
    <col min="1" max="1" width="5.42578125" style="106" customWidth="1"/>
    <col min="2" max="2" width="5.5703125" style="106" customWidth="1"/>
    <col min="3" max="3" width="22.7109375" style="106" customWidth="1"/>
    <col min="4" max="4" width="42.42578125" style="106" customWidth="1"/>
    <col min="5" max="5" width="19" style="106" customWidth="1"/>
    <col min="6" max="6" width="18.5703125" style="106" customWidth="1"/>
    <col min="7" max="7" width="12" style="106" customWidth="1"/>
    <col min="8" max="8" width="8.28515625" style="106" customWidth="1"/>
    <col min="9" max="9" width="15.42578125" style="106" customWidth="1"/>
    <col min="10" max="10" width="16.140625" style="106" customWidth="1"/>
    <col min="11" max="1015" width="9.140625" style="106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5" t="str">
        <f ca="1">MID(CELL("nazwa_pliku",A1),FIND("]",CELL("nazwa_pliku",A1),1)+1,100)</f>
        <v>Część 12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6" customFormat="1" ht="12.75">
      <c r="A5" s="186" t="s">
        <v>147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2.75">
      <c r="A6" s="107" t="str">
        <f>HYPERLINK("#'Suma'!A1","wstecz")</f>
        <v>wstecz</v>
      </c>
      <c r="B6" s="1"/>
      <c r="C6" s="1"/>
      <c r="D6" s="1"/>
      <c r="E6" s="1"/>
      <c r="F6" s="1"/>
      <c r="G6" s="1"/>
      <c r="H6" s="1"/>
      <c r="I6" s="1"/>
      <c r="J6" s="1"/>
    </row>
    <row r="7" spans="1:10" s="6" customFormat="1" ht="19.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224.25" customHeight="1">
      <c r="B10" s="12" t="s">
        <v>16</v>
      </c>
      <c r="C10" s="108" t="s">
        <v>148</v>
      </c>
      <c r="D10" s="109" t="s">
        <v>149</v>
      </c>
      <c r="E10" s="14"/>
      <c r="F10" s="14"/>
      <c r="G10" s="110" t="s">
        <v>103</v>
      </c>
      <c r="H10" s="111">
        <v>1</v>
      </c>
      <c r="I10" s="17"/>
      <c r="J10" s="18">
        <f t="shared" ref="J10:J14" si="0">H10*I10</f>
        <v>0</v>
      </c>
    </row>
    <row r="11" spans="1:10" s="6" customFormat="1" ht="185.25" customHeight="1">
      <c r="B11" s="12" t="s">
        <v>27</v>
      </c>
      <c r="C11" s="108" t="s">
        <v>150</v>
      </c>
      <c r="D11" s="109" t="s">
        <v>151</v>
      </c>
      <c r="E11" s="14"/>
      <c r="F11" s="14"/>
      <c r="G11" s="110" t="s">
        <v>103</v>
      </c>
      <c r="H11" s="111">
        <v>1</v>
      </c>
      <c r="I11" s="17"/>
      <c r="J11" s="18">
        <f t="shared" si="0"/>
        <v>0</v>
      </c>
    </row>
    <row r="12" spans="1:10" s="6" customFormat="1" ht="196.5" customHeight="1">
      <c r="B12" s="12" t="s">
        <v>29</v>
      </c>
      <c r="C12" s="108" t="s">
        <v>152</v>
      </c>
      <c r="D12" s="109" t="s">
        <v>153</v>
      </c>
      <c r="E12" s="14"/>
      <c r="F12" s="14"/>
      <c r="G12" s="110" t="s">
        <v>103</v>
      </c>
      <c r="H12" s="111">
        <v>1</v>
      </c>
      <c r="I12" s="17"/>
      <c r="J12" s="18">
        <f t="shared" si="0"/>
        <v>0</v>
      </c>
    </row>
    <row r="13" spans="1:10" s="6" customFormat="1" ht="150.75" customHeight="1">
      <c r="B13" s="12" t="s">
        <v>30</v>
      </c>
      <c r="C13" s="112" t="s">
        <v>154</v>
      </c>
      <c r="D13" s="113" t="s">
        <v>155</v>
      </c>
      <c r="E13" s="14"/>
      <c r="F13" s="14"/>
      <c r="G13" s="110" t="s">
        <v>103</v>
      </c>
      <c r="H13" s="111">
        <v>1</v>
      </c>
      <c r="I13" s="17"/>
      <c r="J13" s="18">
        <f t="shared" si="0"/>
        <v>0</v>
      </c>
    </row>
    <row r="14" spans="1:10" s="6" customFormat="1" ht="243.75" customHeight="1">
      <c r="B14" s="12" t="s">
        <v>33</v>
      </c>
      <c r="C14" s="108" t="s">
        <v>156</v>
      </c>
      <c r="D14" s="109" t="s">
        <v>291</v>
      </c>
      <c r="E14" s="14"/>
      <c r="F14" s="14"/>
      <c r="G14" s="110" t="s">
        <v>103</v>
      </c>
      <c r="H14" s="111">
        <v>1</v>
      </c>
      <c r="I14" s="17"/>
      <c r="J14" s="18">
        <f t="shared" si="0"/>
        <v>0</v>
      </c>
    </row>
    <row r="15" spans="1:10" s="6" customFormat="1" ht="12.75">
      <c r="B15" s="200" t="s">
        <v>20</v>
      </c>
      <c r="C15" s="200"/>
      <c r="D15" s="200"/>
      <c r="E15" s="200"/>
      <c r="F15" s="200"/>
      <c r="G15" s="200"/>
      <c r="H15" s="200"/>
      <c r="I15" s="200"/>
      <c r="J15" s="20">
        <f>SUM(J10:J13)</f>
        <v>0</v>
      </c>
    </row>
    <row r="16" spans="1:10" s="6" customFormat="1" ht="42" customHeight="1">
      <c r="B16" s="21" t="s">
        <v>21</v>
      </c>
      <c r="C16" s="199" t="s">
        <v>22</v>
      </c>
      <c r="D16" s="199"/>
      <c r="E16" s="199"/>
      <c r="F16" s="199"/>
      <c r="G16" s="199"/>
      <c r="H16" s="199"/>
      <c r="I16" s="199"/>
      <c r="J16" s="199"/>
    </row>
    <row r="17" spans="1:10" s="6" customFormat="1" ht="42" customHeight="1">
      <c r="B17" s="21" t="s">
        <v>23</v>
      </c>
      <c r="C17" s="195" t="s">
        <v>24</v>
      </c>
      <c r="D17" s="195"/>
      <c r="E17" s="195"/>
      <c r="F17" s="195"/>
      <c r="G17" s="195"/>
      <c r="H17" s="195"/>
      <c r="I17" s="195"/>
      <c r="J17" s="195"/>
    </row>
    <row r="19" spans="1:10" s="23" customFormat="1" ht="11.25" customHeight="1">
      <c r="A19" s="22"/>
      <c r="B19" s="22" t="s">
        <v>25</v>
      </c>
      <c r="C19" s="7"/>
      <c r="D19" s="7"/>
      <c r="E19" s="7"/>
      <c r="F19" s="7"/>
      <c r="G19" s="7"/>
      <c r="H19" s="7"/>
      <c r="I19" s="7"/>
      <c r="J19" s="7"/>
    </row>
    <row r="20" spans="1:10" s="23" customFormat="1" ht="15" customHeight="1">
      <c r="A20" s="24"/>
      <c r="B20" s="24"/>
      <c r="C20" s="7"/>
      <c r="D20" s="26"/>
      <c r="E20" s="26"/>
      <c r="F20" s="26"/>
      <c r="G20" s="27"/>
      <c r="H20" s="27"/>
      <c r="I20" s="27"/>
      <c r="J20" s="7"/>
    </row>
    <row r="21" spans="1:10" ht="42.75" customHeight="1">
      <c r="B21" s="51" t="s">
        <v>16</v>
      </c>
      <c r="C21" s="203" t="s">
        <v>26</v>
      </c>
      <c r="D21" s="203"/>
      <c r="E21" s="203"/>
      <c r="F21" s="203"/>
      <c r="G21" s="203"/>
      <c r="H21" s="203"/>
      <c r="I21" s="203"/>
      <c r="J21" s="203"/>
    </row>
    <row r="22" spans="1:10" ht="21" customHeight="1">
      <c r="B22" s="51" t="s">
        <v>27</v>
      </c>
      <c r="C22" s="114" t="s">
        <v>274</v>
      </c>
      <c r="D22" s="114"/>
      <c r="E22" s="114"/>
      <c r="F22" s="114"/>
      <c r="G22" s="114"/>
      <c r="H22" s="114"/>
      <c r="I22" s="114"/>
      <c r="J22" s="114"/>
    </row>
    <row r="23" spans="1:10">
      <c r="B23" s="51" t="s">
        <v>29</v>
      </c>
      <c r="C23" s="115" t="s">
        <v>28</v>
      </c>
      <c r="D23" s="116"/>
      <c r="E23" s="117"/>
      <c r="F23" s="117"/>
      <c r="G23" s="118"/>
      <c r="H23" s="119"/>
      <c r="I23" s="120"/>
      <c r="J23" s="120"/>
    </row>
    <row r="24" spans="1:10" ht="15.75" customHeight="1">
      <c r="B24" s="51" t="s">
        <v>30</v>
      </c>
      <c r="C24" s="167" t="s">
        <v>157</v>
      </c>
      <c r="D24" s="32"/>
      <c r="E24" s="32"/>
      <c r="F24" s="32"/>
      <c r="G24" s="32"/>
      <c r="H24" s="32"/>
      <c r="I24" s="32"/>
      <c r="J24" s="32"/>
    </row>
    <row r="25" spans="1:10">
      <c r="B25" s="51" t="s">
        <v>33</v>
      </c>
      <c r="C25" s="121" t="s">
        <v>109</v>
      </c>
      <c r="D25" s="121" t="s">
        <v>158</v>
      </c>
    </row>
    <row r="26" spans="1:10">
      <c r="B26" s="51"/>
    </row>
    <row r="27" spans="1:10">
      <c r="B27" s="51"/>
    </row>
    <row r="28" spans="1:10">
      <c r="B28" s="51"/>
    </row>
    <row r="29" spans="1:10">
      <c r="B29" s="122"/>
    </row>
    <row r="30" spans="1:10">
      <c r="B30" s="122"/>
    </row>
  </sheetData>
  <mergeCells count="18">
    <mergeCell ref="C16:J16"/>
    <mergeCell ref="C17:J17"/>
    <mergeCell ref="C21:J21"/>
    <mergeCell ref="E8:E9"/>
    <mergeCell ref="F8:F9"/>
    <mergeCell ref="B15:I15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</mergeCells>
  <pageMargins left="0.7" right="0.7" top="0.75" bottom="0.75" header="0.51180555555555496" footer="0.51180555555555496"/>
  <pageSetup paperSize="9" scale="46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2"/>
  <sheetViews>
    <sheetView view="pageBreakPreview" topLeftCell="A25" zoomScaleNormal="100" zoomScaleSheetLayoutView="100" workbookViewId="0">
      <selection activeCell="A4" sqref="A4:J4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" customWidth="1"/>
    <col min="8" max="8" width="8.28515625" customWidth="1"/>
    <col min="9" max="9" width="15.42578125" customWidth="1"/>
    <col min="10" max="10" width="19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5" t="str">
        <f ca="1">MID(CELL("nazwa_pliku",A1),FIND("]",CELL("nazwa_pliku",A1),1)+1,100)</f>
        <v>Część 13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6" customFormat="1" ht="12.75">
      <c r="A5" s="186" t="s">
        <v>159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68" t="str">
        <f>HYPERLINK("#'Suma'!A1","wstecz")</f>
        <v>wstecz</v>
      </c>
      <c r="B6" s="69"/>
      <c r="C6" s="69"/>
      <c r="D6" s="1"/>
      <c r="E6" s="1"/>
      <c r="F6" s="1"/>
      <c r="G6" s="1"/>
      <c r="H6" s="1"/>
      <c r="I6" s="1"/>
      <c r="J6" s="1"/>
    </row>
    <row r="7" spans="1:10" s="6" customFormat="1" ht="19.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79.5" customHeight="1">
      <c r="B10" s="12" t="s">
        <v>16</v>
      </c>
      <c r="C10" s="39" t="s">
        <v>160</v>
      </c>
      <c r="D10" s="40" t="s">
        <v>161</v>
      </c>
      <c r="E10" s="14"/>
      <c r="F10" s="14"/>
      <c r="G10" s="15" t="s">
        <v>162</v>
      </c>
      <c r="H10" s="19">
        <v>1</v>
      </c>
      <c r="I10" s="17"/>
      <c r="J10" s="18">
        <f t="shared" ref="J10:J27" si="0">H10*I10</f>
        <v>0</v>
      </c>
    </row>
    <row r="11" spans="1:10" s="6" customFormat="1" ht="79.5" customHeight="1">
      <c r="B11" s="12" t="s">
        <v>27</v>
      </c>
      <c r="C11" s="123" t="s">
        <v>160</v>
      </c>
      <c r="D11" s="40" t="s">
        <v>163</v>
      </c>
      <c r="E11" s="14"/>
      <c r="F11" s="14"/>
      <c r="G11" s="15" t="s">
        <v>162</v>
      </c>
      <c r="H11" s="19">
        <v>1</v>
      </c>
      <c r="I11" s="17"/>
      <c r="J11" s="18">
        <f t="shared" si="0"/>
        <v>0</v>
      </c>
    </row>
    <row r="12" spans="1:10" s="6" customFormat="1" ht="63.75">
      <c r="B12" s="12" t="s">
        <v>29</v>
      </c>
      <c r="C12" s="39" t="s">
        <v>164</v>
      </c>
      <c r="D12" s="40" t="s">
        <v>165</v>
      </c>
      <c r="E12" s="14"/>
      <c r="F12" s="14"/>
      <c r="G12" s="15" t="s">
        <v>162</v>
      </c>
      <c r="H12" s="124">
        <v>1</v>
      </c>
      <c r="I12" s="17"/>
      <c r="J12" s="18">
        <f t="shared" si="0"/>
        <v>0</v>
      </c>
    </row>
    <row r="13" spans="1:10" s="6" customFormat="1" ht="63.75">
      <c r="B13" s="12" t="s">
        <v>30</v>
      </c>
      <c r="C13" s="39" t="s">
        <v>164</v>
      </c>
      <c r="D13" s="40" t="s">
        <v>165</v>
      </c>
      <c r="E13" s="14"/>
      <c r="F13" s="14"/>
      <c r="G13" s="15" t="s">
        <v>162</v>
      </c>
      <c r="H13" s="19">
        <v>1</v>
      </c>
      <c r="I13" s="17"/>
      <c r="J13" s="18">
        <f t="shared" si="0"/>
        <v>0</v>
      </c>
    </row>
    <row r="14" spans="1:10" s="6" customFormat="1" ht="123" customHeight="1">
      <c r="B14" s="12" t="s">
        <v>33</v>
      </c>
      <c r="C14" s="39" t="s">
        <v>166</v>
      </c>
      <c r="D14" s="13" t="s">
        <v>167</v>
      </c>
      <c r="E14" s="14"/>
      <c r="F14" s="14"/>
      <c r="G14" s="15" t="s">
        <v>162</v>
      </c>
      <c r="H14" s="124">
        <v>26</v>
      </c>
      <c r="I14" s="17"/>
      <c r="J14" s="18">
        <f t="shared" si="0"/>
        <v>0</v>
      </c>
    </row>
    <row r="15" spans="1:10" s="6" customFormat="1" ht="123" customHeight="1">
      <c r="B15" s="12" t="s">
        <v>34</v>
      </c>
      <c r="C15" s="39" t="s">
        <v>166</v>
      </c>
      <c r="D15" s="13" t="s">
        <v>167</v>
      </c>
      <c r="E15" s="14"/>
      <c r="F15" s="14"/>
      <c r="G15" s="15" t="s">
        <v>162</v>
      </c>
      <c r="H15" s="19">
        <v>150</v>
      </c>
      <c r="I15" s="17"/>
      <c r="J15" s="18">
        <f t="shared" si="0"/>
        <v>0</v>
      </c>
    </row>
    <row r="16" spans="1:10" s="6" customFormat="1" ht="59.25" customHeight="1">
      <c r="B16" s="12" t="s">
        <v>35</v>
      </c>
      <c r="C16" s="39" t="s">
        <v>168</v>
      </c>
      <c r="D16" s="13" t="s">
        <v>169</v>
      </c>
      <c r="E16" s="14"/>
      <c r="F16" s="14"/>
      <c r="G16" s="15" t="s">
        <v>162</v>
      </c>
      <c r="H16" s="124">
        <v>1</v>
      </c>
      <c r="I16" s="17"/>
      <c r="J16" s="18">
        <f t="shared" si="0"/>
        <v>0</v>
      </c>
    </row>
    <row r="17" spans="1:10" s="6" customFormat="1" ht="59.25" customHeight="1">
      <c r="B17" s="12" t="s">
        <v>36</v>
      </c>
      <c r="C17" s="39" t="s">
        <v>170</v>
      </c>
      <c r="D17" s="13" t="s">
        <v>169</v>
      </c>
      <c r="E17" s="14"/>
      <c r="F17" s="14"/>
      <c r="G17" s="15" t="s">
        <v>162</v>
      </c>
      <c r="H17" s="19">
        <v>7</v>
      </c>
      <c r="I17" s="17"/>
      <c r="J17" s="18">
        <f t="shared" si="0"/>
        <v>0</v>
      </c>
    </row>
    <row r="18" spans="1:10" s="6" customFormat="1" ht="59.25" customHeight="1">
      <c r="B18" s="12" t="s">
        <v>48</v>
      </c>
      <c r="C18" s="39" t="s">
        <v>171</v>
      </c>
      <c r="D18" s="13" t="s">
        <v>172</v>
      </c>
      <c r="E18" s="14"/>
      <c r="F18" s="14"/>
      <c r="G18" s="15" t="s">
        <v>162</v>
      </c>
      <c r="H18" s="124">
        <v>1</v>
      </c>
      <c r="I18" s="17"/>
      <c r="J18" s="18">
        <f t="shared" si="0"/>
        <v>0</v>
      </c>
    </row>
    <row r="19" spans="1:10" s="6" customFormat="1" ht="59.25" customHeight="1">
      <c r="B19" s="12" t="s">
        <v>60</v>
      </c>
      <c r="C19" s="39" t="s">
        <v>193</v>
      </c>
      <c r="D19" s="13" t="s">
        <v>194</v>
      </c>
      <c r="E19" s="14"/>
      <c r="F19" s="14"/>
      <c r="G19" s="15" t="s">
        <v>162</v>
      </c>
      <c r="H19" s="19">
        <v>7</v>
      </c>
      <c r="I19" s="17"/>
      <c r="J19" s="18">
        <f t="shared" ref="J19" si="1">H19*I19</f>
        <v>0</v>
      </c>
    </row>
    <row r="20" spans="1:10" s="6" customFormat="1" ht="59.25" customHeight="1">
      <c r="B20" s="12" t="s">
        <v>61</v>
      </c>
      <c r="C20" s="39" t="s">
        <v>173</v>
      </c>
      <c r="D20" s="13" t="s">
        <v>174</v>
      </c>
      <c r="E20" s="14"/>
      <c r="F20" s="14"/>
      <c r="G20" s="15" t="s">
        <v>162</v>
      </c>
      <c r="H20" s="124">
        <v>1</v>
      </c>
      <c r="I20" s="17"/>
      <c r="J20" s="18">
        <f t="shared" si="0"/>
        <v>0</v>
      </c>
    </row>
    <row r="21" spans="1:10" s="6" customFormat="1" ht="59.25" customHeight="1">
      <c r="B21" s="12" t="s">
        <v>176</v>
      </c>
      <c r="C21" s="39" t="s">
        <v>175</v>
      </c>
      <c r="D21" s="13" t="s">
        <v>174</v>
      </c>
      <c r="E21" s="14"/>
      <c r="F21" s="14"/>
      <c r="G21" s="15" t="s">
        <v>162</v>
      </c>
      <c r="H21" s="19">
        <v>7</v>
      </c>
      <c r="I21" s="17"/>
      <c r="J21" s="18">
        <f t="shared" si="0"/>
        <v>0</v>
      </c>
    </row>
    <row r="22" spans="1:10" s="6" customFormat="1" ht="59.25" customHeight="1">
      <c r="B22" s="12" t="s">
        <v>179</v>
      </c>
      <c r="C22" s="39" t="s">
        <v>177</v>
      </c>
      <c r="D22" s="13" t="s">
        <v>178</v>
      </c>
      <c r="E22" s="14"/>
      <c r="F22" s="14"/>
      <c r="G22" s="15" t="s">
        <v>162</v>
      </c>
      <c r="H22" s="124">
        <v>1</v>
      </c>
      <c r="I22" s="17"/>
      <c r="J22" s="18">
        <f t="shared" si="0"/>
        <v>0</v>
      </c>
    </row>
    <row r="23" spans="1:10" s="6" customFormat="1" ht="59.25" customHeight="1">
      <c r="B23" s="12" t="s">
        <v>181</v>
      </c>
      <c r="C23" s="39" t="s">
        <v>180</v>
      </c>
      <c r="D23" s="13" t="s">
        <v>178</v>
      </c>
      <c r="E23" s="14"/>
      <c r="F23" s="14"/>
      <c r="G23" s="15" t="s">
        <v>162</v>
      </c>
      <c r="H23" s="19">
        <v>7</v>
      </c>
      <c r="I23" s="17"/>
      <c r="J23" s="18">
        <f t="shared" si="0"/>
        <v>0</v>
      </c>
    </row>
    <row r="24" spans="1:10" s="6" customFormat="1" ht="59.25" customHeight="1">
      <c r="B24" s="12" t="s">
        <v>184</v>
      </c>
      <c r="C24" s="39" t="s">
        <v>182</v>
      </c>
      <c r="D24" s="13" t="s">
        <v>183</v>
      </c>
      <c r="E24" s="14"/>
      <c r="F24" s="14"/>
      <c r="G24" s="15" t="s">
        <v>162</v>
      </c>
      <c r="H24" s="124">
        <v>1</v>
      </c>
      <c r="I24" s="17"/>
      <c r="J24" s="18">
        <f t="shared" si="0"/>
        <v>0</v>
      </c>
    </row>
    <row r="25" spans="1:10" s="6" customFormat="1" ht="59.25" customHeight="1">
      <c r="B25" s="12" t="s">
        <v>186</v>
      </c>
      <c r="C25" s="39" t="s">
        <v>185</v>
      </c>
      <c r="D25" s="13" t="s">
        <v>183</v>
      </c>
      <c r="E25" s="14"/>
      <c r="F25" s="14"/>
      <c r="G25" s="15" t="s">
        <v>162</v>
      </c>
      <c r="H25" s="19">
        <v>7</v>
      </c>
      <c r="I25" s="17"/>
      <c r="J25" s="18">
        <f t="shared" si="0"/>
        <v>0</v>
      </c>
    </row>
    <row r="26" spans="1:10" s="6" customFormat="1" ht="67.5" customHeight="1">
      <c r="B26" s="12" t="s">
        <v>189</v>
      </c>
      <c r="C26" s="39" t="s">
        <v>187</v>
      </c>
      <c r="D26" s="13" t="s">
        <v>188</v>
      </c>
      <c r="E26" s="14"/>
      <c r="F26" s="14"/>
      <c r="G26" s="15" t="s">
        <v>162</v>
      </c>
      <c r="H26" s="124">
        <v>1</v>
      </c>
      <c r="I26" s="17"/>
      <c r="J26" s="18">
        <f t="shared" si="0"/>
        <v>0</v>
      </c>
    </row>
    <row r="27" spans="1:10" s="6" customFormat="1" ht="63.75" customHeight="1">
      <c r="B27" s="12" t="s">
        <v>192</v>
      </c>
      <c r="C27" s="39" t="s">
        <v>190</v>
      </c>
      <c r="D27" s="13" t="s">
        <v>188</v>
      </c>
      <c r="E27" s="14"/>
      <c r="F27" s="14"/>
      <c r="G27" s="15" t="s">
        <v>191</v>
      </c>
      <c r="H27" s="19">
        <v>7</v>
      </c>
      <c r="I27" s="17"/>
      <c r="J27" s="18">
        <f t="shared" si="0"/>
        <v>0</v>
      </c>
    </row>
    <row r="28" spans="1:10" s="6" customFormat="1" ht="12.75">
      <c r="B28" s="200" t="s">
        <v>20</v>
      </c>
      <c r="C28" s="200"/>
      <c r="D28" s="200"/>
      <c r="E28" s="200"/>
      <c r="F28" s="200"/>
      <c r="G28" s="200"/>
      <c r="H28" s="200"/>
      <c r="I28" s="200"/>
      <c r="J28" s="20">
        <f>SUM(J10:J27)</f>
        <v>0</v>
      </c>
    </row>
    <row r="29" spans="1:10" s="6" customFormat="1" ht="42" customHeight="1">
      <c r="B29" s="21" t="s">
        <v>21</v>
      </c>
      <c r="C29" s="199" t="s">
        <v>22</v>
      </c>
      <c r="D29" s="199"/>
      <c r="E29" s="199"/>
      <c r="F29" s="199"/>
      <c r="G29" s="199"/>
      <c r="H29" s="199"/>
      <c r="I29" s="199"/>
      <c r="J29" s="199"/>
    </row>
    <row r="30" spans="1:10" s="6" customFormat="1" ht="42" customHeight="1">
      <c r="B30" s="21" t="s">
        <v>23</v>
      </c>
      <c r="C30" s="195" t="s">
        <v>24</v>
      </c>
      <c r="D30" s="195"/>
      <c r="E30" s="195"/>
      <c r="F30" s="195"/>
      <c r="G30" s="195"/>
      <c r="H30" s="195"/>
      <c r="I30" s="195"/>
      <c r="J30" s="195"/>
    </row>
    <row r="31" spans="1:10" ht="7.5" customHeight="1"/>
    <row r="32" spans="1:10" s="23" customFormat="1" ht="11.25" customHeight="1">
      <c r="A32" s="22"/>
      <c r="B32" s="22" t="s">
        <v>25</v>
      </c>
      <c r="C32" s="7"/>
      <c r="D32" s="7"/>
      <c r="E32" s="7"/>
      <c r="F32" s="7"/>
      <c r="G32" s="7"/>
      <c r="H32" s="7"/>
      <c r="I32" s="7"/>
      <c r="J32" s="7"/>
    </row>
    <row r="33" spans="1:10" s="23" customFormat="1" ht="15" customHeight="1">
      <c r="A33" s="24"/>
      <c r="B33" s="24"/>
      <c r="C33" s="25"/>
      <c r="D33" s="26"/>
      <c r="E33" s="26"/>
      <c r="F33" s="26"/>
      <c r="G33" s="27"/>
      <c r="H33" s="27"/>
      <c r="I33" s="27"/>
      <c r="J33" s="25"/>
    </row>
    <row r="34" spans="1:10" ht="27.75" customHeight="1">
      <c r="B34" s="51" t="s">
        <v>16</v>
      </c>
      <c r="C34" s="191" t="s">
        <v>298</v>
      </c>
      <c r="D34" s="191"/>
      <c r="E34" s="191"/>
      <c r="F34" s="191"/>
      <c r="G34" s="191"/>
      <c r="H34" s="191"/>
      <c r="I34" s="191"/>
      <c r="J34" s="191"/>
    </row>
    <row r="35" spans="1:10" ht="36" customHeight="1">
      <c r="B35" s="51" t="s">
        <v>27</v>
      </c>
      <c r="C35" s="191" t="s">
        <v>26</v>
      </c>
      <c r="D35" s="191"/>
      <c r="E35" s="191"/>
      <c r="F35" s="191"/>
      <c r="G35" s="191"/>
      <c r="H35" s="191"/>
      <c r="I35" s="191"/>
      <c r="J35" s="191"/>
    </row>
    <row r="36" spans="1:10" ht="26.25" customHeight="1">
      <c r="B36" s="51" t="s">
        <v>29</v>
      </c>
      <c r="C36" s="191" t="s">
        <v>195</v>
      </c>
      <c r="D36" s="191"/>
      <c r="E36" s="191"/>
      <c r="F36" s="191"/>
      <c r="G36" s="191"/>
      <c r="H36" s="191"/>
      <c r="I36" s="191"/>
      <c r="J36" s="191"/>
    </row>
    <row r="37" spans="1:10" ht="15" customHeight="1">
      <c r="B37" s="51" t="s">
        <v>30</v>
      </c>
      <c r="C37" s="192" t="s">
        <v>196</v>
      </c>
      <c r="D37" s="192"/>
      <c r="E37" s="192"/>
      <c r="F37" s="192"/>
      <c r="G37" s="192"/>
      <c r="H37" s="192"/>
      <c r="I37" s="192"/>
      <c r="J37" s="192"/>
    </row>
    <row r="38" spans="1:10">
      <c r="B38" s="51" t="s">
        <v>33</v>
      </c>
      <c r="C38" s="30" t="s">
        <v>28</v>
      </c>
      <c r="D38" s="38"/>
      <c r="E38" s="51"/>
      <c r="F38" s="51"/>
      <c r="G38" s="125"/>
      <c r="H38" s="126"/>
      <c r="I38" s="127"/>
      <c r="J38" s="127"/>
    </row>
    <row r="39" spans="1:10">
      <c r="B39" s="51" t="s">
        <v>34</v>
      </c>
      <c r="C39" s="167" t="s">
        <v>197</v>
      </c>
      <c r="D39" s="32"/>
      <c r="E39" s="32"/>
      <c r="F39" s="32"/>
      <c r="G39" s="32"/>
      <c r="H39" s="32"/>
      <c r="I39" s="32"/>
      <c r="J39" s="32"/>
    </row>
    <row r="40" spans="1:10" ht="15" customHeight="1">
      <c r="B40" s="51" t="s">
        <v>35</v>
      </c>
      <c r="C40" s="95" t="s">
        <v>88</v>
      </c>
      <c r="D40" s="167" t="s">
        <v>268</v>
      </c>
    </row>
    <row r="41" spans="1:10" ht="15" customHeight="1">
      <c r="C41" s="95"/>
      <c r="D41" s="167" t="s">
        <v>269</v>
      </c>
    </row>
    <row r="42" spans="1:10">
      <c r="B42" s="51"/>
    </row>
  </sheetData>
  <mergeCells count="21">
    <mergeCell ref="C36:J36"/>
    <mergeCell ref="C37:J37"/>
    <mergeCell ref="C29:J29"/>
    <mergeCell ref="C30:J30"/>
    <mergeCell ref="C34:J34"/>
    <mergeCell ref="C35:J35"/>
    <mergeCell ref="E8:E9"/>
    <mergeCell ref="F8:F9"/>
    <mergeCell ref="B28:I28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</mergeCells>
  <pageMargins left="0.7" right="0.7" top="0.75" bottom="0.75" header="0.51180555555555496" footer="0.51180555555555496"/>
  <pageSetup paperSize="9" scale="46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6"/>
  <sheetViews>
    <sheetView view="pageBreakPreview" topLeftCell="A10" zoomScaleNormal="100" zoomScaleSheetLayoutView="100" workbookViewId="0">
      <selection activeCell="A3" sqref="A3:J3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5" t="str">
        <f ca="1">MID(CELL("nazwa_pliku",A1),FIND("]",CELL("nazwa_pliku",A1),1)+1,100)</f>
        <v>Część 14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6" customFormat="1" ht="12.75">
      <c r="A5" s="186" t="s">
        <v>198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68" t="str">
        <f>HYPERLINK("#'Suma'!A1","wstecz")</f>
        <v>wstecz</v>
      </c>
      <c r="B6" s="69"/>
      <c r="C6" s="69"/>
      <c r="D6" s="1"/>
      <c r="E6" s="1"/>
      <c r="F6" s="1"/>
      <c r="G6" s="1"/>
      <c r="H6" s="1"/>
      <c r="I6" s="1"/>
      <c r="J6" s="1"/>
    </row>
    <row r="7" spans="1:10" s="6" customFormat="1" ht="17.2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7.2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72" customHeight="1">
      <c r="B10" s="12" t="s">
        <v>16</v>
      </c>
      <c r="C10" s="57" t="s">
        <v>199</v>
      </c>
      <c r="D10" s="92" t="s">
        <v>200</v>
      </c>
      <c r="E10" s="14"/>
      <c r="F10" s="14"/>
      <c r="G10" s="44" t="s">
        <v>162</v>
      </c>
      <c r="H10" s="128">
        <v>1</v>
      </c>
      <c r="I10" s="17"/>
      <c r="J10" s="18">
        <f>H10*I10</f>
        <v>0</v>
      </c>
    </row>
    <row r="11" spans="1:10" s="6" customFormat="1" ht="72" customHeight="1">
      <c r="B11" s="12" t="s">
        <v>27</v>
      </c>
      <c r="C11" s="57" t="s">
        <v>201</v>
      </c>
      <c r="D11" s="92" t="s">
        <v>202</v>
      </c>
      <c r="E11" s="14"/>
      <c r="F11" s="14"/>
      <c r="G11" s="44" t="s">
        <v>162</v>
      </c>
      <c r="H11" s="129">
        <v>1</v>
      </c>
      <c r="I11" s="17"/>
      <c r="J11" s="18">
        <f>H11*I11</f>
        <v>0</v>
      </c>
    </row>
    <row r="12" spans="1:10" s="6" customFormat="1" ht="72" customHeight="1">
      <c r="B12" s="12" t="s">
        <v>29</v>
      </c>
      <c r="C12" s="57" t="s">
        <v>203</v>
      </c>
      <c r="D12" s="92" t="s">
        <v>202</v>
      </c>
      <c r="E12" s="14"/>
      <c r="F12" s="14"/>
      <c r="G12" s="44" t="s">
        <v>162</v>
      </c>
      <c r="H12" s="171">
        <v>5</v>
      </c>
      <c r="I12" s="17"/>
      <c r="J12" s="18">
        <f>H12*I12</f>
        <v>0</v>
      </c>
    </row>
    <row r="13" spans="1:10" s="6" customFormat="1" ht="12.75">
      <c r="B13" s="200" t="s">
        <v>20</v>
      </c>
      <c r="C13" s="200"/>
      <c r="D13" s="200"/>
      <c r="E13" s="200"/>
      <c r="F13" s="200"/>
      <c r="G13" s="200"/>
      <c r="H13" s="200"/>
      <c r="I13" s="200"/>
      <c r="J13" s="20">
        <f>SUM(J10:J12)</f>
        <v>0</v>
      </c>
    </row>
    <row r="14" spans="1:10" s="6" customFormat="1" ht="43.5" customHeight="1">
      <c r="B14" s="21" t="s">
        <v>21</v>
      </c>
      <c r="C14" s="199" t="s">
        <v>22</v>
      </c>
      <c r="D14" s="199"/>
      <c r="E14" s="199"/>
      <c r="F14" s="199"/>
      <c r="G14" s="199"/>
      <c r="H14" s="199"/>
      <c r="I14" s="199"/>
      <c r="J14" s="199"/>
    </row>
    <row r="15" spans="1:10" s="6" customFormat="1" ht="43.5" customHeight="1">
      <c r="B15" s="21" t="s">
        <v>23</v>
      </c>
      <c r="C15" s="195" t="s">
        <v>24</v>
      </c>
      <c r="D15" s="195"/>
      <c r="E15" s="195"/>
      <c r="F15" s="195"/>
      <c r="G15" s="195"/>
      <c r="H15" s="195"/>
      <c r="I15" s="195"/>
      <c r="J15" s="195"/>
    </row>
    <row r="17" spans="1:10" s="23" customFormat="1" ht="11.25" customHeight="1">
      <c r="A17" s="22"/>
      <c r="B17" s="22" t="s">
        <v>25</v>
      </c>
      <c r="C17" s="7"/>
      <c r="D17" s="7"/>
      <c r="E17" s="7"/>
      <c r="F17" s="7"/>
      <c r="G17" s="7"/>
      <c r="H17" s="7"/>
      <c r="I17" s="7"/>
      <c r="J17" s="7"/>
    </row>
    <row r="18" spans="1:10" s="23" customFormat="1" ht="15" customHeight="1">
      <c r="A18" s="24"/>
      <c r="B18" s="24"/>
      <c r="C18" s="25"/>
      <c r="D18" s="26"/>
      <c r="E18" s="26"/>
      <c r="F18" s="26"/>
      <c r="G18" s="27"/>
      <c r="H18" s="27"/>
      <c r="I18" s="27"/>
      <c r="J18" s="25"/>
    </row>
    <row r="19" spans="1:10" ht="21.75" customHeight="1">
      <c r="B19" s="51" t="s">
        <v>16</v>
      </c>
      <c r="C19" s="191" t="s">
        <v>299</v>
      </c>
      <c r="D19" s="191"/>
      <c r="E19" s="191"/>
      <c r="F19" s="191"/>
      <c r="G19" s="191"/>
      <c r="H19" s="191"/>
      <c r="I19" s="191"/>
      <c r="J19" s="191"/>
    </row>
    <row r="20" spans="1:10" ht="35.25" customHeight="1">
      <c r="B20" s="51" t="s">
        <v>27</v>
      </c>
      <c r="C20" s="191" t="s">
        <v>26</v>
      </c>
      <c r="D20" s="191"/>
      <c r="E20" s="191"/>
      <c r="F20" s="191"/>
      <c r="G20" s="191"/>
      <c r="H20" s="191"/>
      <c r="I20" s="191"/>
      <c r="J20" s="191"/>
    </row>
    <row r="21" spans="1:10" ht="25.5" customHeight="1">
      <c r="B21" s="51" t="s">
        <v>29</v>
      </c>
      <c r="C21" s="191" t="s">
        <v>195</v>
      </c>
      <c r="D21" s="191"/>
      <c r="E21" s="191"/>
      <c r="F21" s="191"/>
      <c r="G21" s="191"/>
      <c r="H21" s="191"/>
      <c r="I21" s="191"/>
      <c r="J21" s="191"/>
    </row>
    <row r="22" spans="1:10" ht="15" customHeight="1">
      <c r="B22" s="51" t="s">
        <v>30</v>
      </c>
      <c r="C22" s="192" t="s">
        <v>204</v>
      </c>
      <c r="D22" s="192"/>
      <c r="E22" s="192"/>
      <c r="F22" s="192"/>
      <c r="G22" s="192"/>
      <c r="H22" s="192"/>
      <c r="I22" s="192"/>
      <c r="J22" s="192"/>
    </row>
    <row r="23" spans="1:10">
      <c r="B23" s="51" t="s">
        <v>33</v>
      </c>
      <c r="C23" s="30" t="s">
        <v>28</v>
      </c>
      <c r="D23" s="38"/>
      <c r="E23" s="51"/>
      <c r="F23" s="51"/>
      <c r="G23" s="125"/>
      <c r="H23" s="126"/>
      <c r="I23" s="127"/>
      <c r="J23" s="127"/>
    </row>
    <row r="24" spans="1:10">
      <c r="B24" s="51" t="s">
        <v>34</v>
      </c>
      <c r="C24" s="167" t="s">
        <v>205</v>
      </c>
    </row>
    <row r="25" spans="1:10">
      <c r="B25" s="51" t="s">
        <v>35</v>
      </c>
      <c r="C25" s="32" t="s">
        <v>109</v>
      </c>
      <c r="D25" s="167" t="s">
        <v>206</v>
      </c>
    </row>
    <row r="26" spans="1:10">
      <c r="B26" s="72"/>
    </row>
  </sheetData>
  <mergeCells count="21">
    <mergeCell ref="B13:I13"/>
    <mergeCell ref="C21:J21"/>
    <mergeCell ref="C22:J22"/>
    <mergeCell ref="C14:J14"/>
    <mergeCell ref="C15:J15"/>
    <mergeCell ref="C19:J19"/>
    <mergeCell ref="C20:J20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</mergeCells>
  <pageMargins left="0.7" right="0.7" top="0.75" bottom="0.75" header="0.51180555555555496" footer="0.51180555555555496"/>
  <pageSetup paperSize="9" scale="46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4"/>
  <sheetViews>
    <sheetView view="pageBreakPreview" topLeftCell="A4" zoomScaleNormal="100" zoomScaleSheetLayoutView="100" workbookViewId="0">
      <selection activeCell="C19" sqref="C19:J19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5" t="str">
        <f ca="1">MID(CELL("nazwa_pliku",A1),FIND("]",CELL("nazwa_pliku",A1),1)+1,100)</f>
        <v>Część 15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6" customFormat="1" ht="12.75">
      <c r="A5" s="186" t="s">
        <v>207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68" t="str">
        <f>HYPERLINK("#'Suma'!A1","wstecz")</f>
        <v>wstecz</v>
      </c>
      <c r="B6" s="69"/>
      <c r="C6" s="69"/>
      <c r="D6" s="1"/>
      <c r="E6" s="1"/>
      <c r="F6" s="1"/>
      <c r="G6" s="1"/>
      <c r="H6" s="1"/>
      <c r="I6" s="1"/>
      <c r="J6" s="1"/>
    </row>
    <row r="7" spans="1:10" s="6" customFormat="1" ht="12.7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58.5" customHeight="1">
      <c r="B10" s="12" t="s">
        <v>16</v>
      </c>
      <c r="C10" s="59" t="s">
        <v>208</v>
      </c>
      <c r="D10" s="60" t="s">
        <v>209</v>
      </c>
      <c r="E10" s="14"/>
      <c r="F10" s="14"/>
      <c r="G10" s="17" t="s">
        <v>210</v>
      </c>
      <c r="H10" s="45">
        <v>3</v>
      </c>
      <c r="I10" s="17"/>
      <c r="J10" s="18">
        <f>H10*I10</f>
        <v>0</v>
      </c>
    </row>
    <row r="11" spans="1:10" s="6" customFormat="1" ht="58.5" customHeight="1">
      <c r="B11" s="12" t="s">
        <v>27</v>
      </c>
      <c r="C11" s="55" t="s">
        <v>208</v>
      </c>
      <c r="D11" s="56" t="s">
        <v>209</v>
      </c>
      <c r="E11" s="14"/>
      <c r="F11" s="14"/>
      <c r="G11" s="17" t="s">
        <v>210</v>
      </c>
      <c r="H11" s="45">
        <v>1</v>
      </c>
      <c r="I11" s="17"/>
      <c r="J11" s="18">
        <f>H11*I11</f>
        <v>0</v>
      </c>
    </row>
    <row r="12" spans="1:10" s="6" customFormat="1" ht="12.75">
      <c r="B12" s="200" t="s">
        <v>20</v>
      </c>
      <c r="C12" s="200"/>
      <c r="D12" s="200"/>
      <c r="E12" s="200"/>
      <c r="F12" s="200"/>
      <c r="G12" s="200"/>
      <c r="H12" s="200"/>
      <c r="I12" s="200"/>
      <c r="J12" s="20">
        <f>SUM(J10:J11)</f>
        <v>0</v>
      </c>
    </row>
    <row r="13" spans="1:10" s="6" customFormat="1" ht="44.25" customHeight="1">
      <c r="B13" s="21" t="s">
        <v>21</v>
      </c>
      <c r="C13" s="199" t="s">
        <v>22</v>
      </c>
      <c r="D13" s="199"/>
      <c r="E13" s="199"/>
      <c r="F13" s="199"/>
      <c r="G13" s="199"/>
      <c r="H13" s="199"/>
      <c r="I13" s="199"/>
      <c r="J13" s="199"/>
    </row>
    <row r="14" spans="1:10" s="6" customFormat="1" ht="44.25" customHeight="1">
      <c r="B14" s="21" t="s">
        <v>23</v>
      </c>
      <c r="C14" s="195" t="s">
        <v>24</v>
      </c>
      <c r="D14" s="195"/>
      <c r="E14" s="195"/>
      <c r="F14" s="195"/>
      <c r="G14" s="195"/>
      <c r="H14" s="195"/>
      <c r="I14" s="195"/>
      <c r="J14" s="195"/>
    </row>
    <row r="16" spans="1:10" s="23" customFormat="1" ht="11.25" customHeight="1">
      <c r="A16" s="22"/>
      <c r="B16" s="22" t="s">
        <v>25</v>
      </c>
      <c r="C16" s="7"/>
      <c r="D16" s="7"/>
      <c r="E16" s="7"/>
      <c r="F16" s="7"/>
      <c r="G16" s="7"/>
      <c r="H16" s="7"/>
      <c r="I16" s="7"/>
      <c r="J16" s="7"/>
    </row>
    <row r="17" spans="1:10" s="23" customFormat="1" ht="15" customHeight="1">
      <c r="A17" s="24"/>
      <c r="B17" s="24"/>
      <c r="C17" s="25"/>
      <c r="D17" s="26"/>
      <c r="E17" s="26"/>
      <c r="F17" s="26"/>
      <c r="G17" s="27"/>
      <c r="H17" s="27"/>
      <c r="I17" s="27"/>
      <c r="J17" s="25"/>
    </row>
    <row r="18" spans="1:10" ht="37.5" customHeight="1">
      <c r="B18" s="51" t="s">
        <v>16</v>
      </c>
      <c r="C18" s="201" t="s">
        <v>42</v>
      </c>
      <c r="D18" s="201"/>
      <c r="E18" s="201"/>
      <c r="F18" s="201"/>
      <c r="G18" s="201"/>
      <c r="H18" s="201"/>
      <c r="I18" s="201"/>
      <c r="J18" s="201"/>
    </row>
    <row r="19" spans="1:10" ht="30.75" customHeight="1">
      <c r="B19" s="51" t="s">
        <v>27</v>
      </c>
      <c r="C19" s="201" t="s">
        <v>211</v>
      </c>
      <c r="D19" s="201"/>
      <c r="E19" s="201"/>
      <c r="F19" s="201"/>
      <c r="G19" s="201"/>
      <c r="H19" s="201"/>
      <c r="I19" s="201"/>
      <c r="J19" s="201"/>
    </row>
    <row r="20" spans="1:10" ht="15.75" customHeight="1">
      <c r="B20" s="51" t="s">
        <v>29</v>
      </c>
      <c r="C20" s="61" t="s">
        <v>212</v>
      </c>
      <c r="D20" s="102"/>
      <c r="E20" s="130"/>
      <c r="F20" s="131"/>
      <c r="G20" s="131"/>
      <c r="H20" s="132"/>
      <c r="I20" s="132"/>
      <c r="J20" s="132"/>
    </row>
    <row r="21" spans="1:10" ht="15" customHeight="1">
      <c r="B21" s="51" t="s">
        <v>30</v>
      </c>
      <c r="C21" s="103" t="s">
        <v>117</v>
      </c>
      <c r="D21" s="103"/>
      <c r="E21" s="103"/>
      <c r="F21" s="103"/>
      <c r="G21" s="103"/>
      <c r="H21" s="103"/>
      <c r="I21" s="103"/>
      <c r="J21" s="103"/>
    </row>
    <row r="22" spans="1:10" ht="30.75" customHeight="1">
      <c r="B22" s="51" t="s">
        <v>33</v>
      </c>
      <c r="C22" s="204" t="s">
        <v>213</v>
      </c>
      <c r="D22" s="204"/>
      <c r="E22" s="204"/>
      <c r="F22" s="204"/>
      <c r="G22" s="204"/>
      <c r="H22" s="204"/>
      <c r="I22" s="204"/>
      <c r="J22" s="204"/>
    </row>
    <row r="23" spans="1:10">
      <c r="B23" s="51" t="s">
        <v>34</v>
      </c>
      <c r="C23" s="32" t="s">
        <v>214</v>
      </c>
      <c r="D23" s="23" t="s">
        <v>215</v>
      </c>
    </row>
    <row r="24" spans="1:10">
      <c r="C24" s="133"/>
      <c r="D24" s="37" t="s">
        <v>216</v>
      </c>
    </row>
  </sheetData>
  <mergeCells count="20">
    <mergeCell ref="B12:I12"/>
    <mergeCell ref="C22:J22"/>
    <mergeCell ref="C13:J13"/>
    <mergeCell ref="C14:J14"/>
    <mergeCell ref="C18:J18"/>
    <mergeCell ref="C19:J1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</mergeCells>
  <pageMargins left="0.7" right="0.7" top="0.75" bottom="0.75" header="0.51180555555555496" footer="0.51180555555555496"/>
  <pageSetup paperSize="9" scale="46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9"/>
  <sheetViews>
    <sheetView view="pageBreakPreview" zoomScaleNormal="100" zoomScaleSheetLayoutView="100" workbookViewId="0">
      <selection activeCell="E6" sqref="E6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42578125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5" t="str">
        <f ca="1">MID(CELL("nazwa_pliku",A1),FIND("]",CELL("nazwa_pliku",A1),1)+1,100)</f>
        <v>Część 16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6" customFormat="1" ht="12.75">
      <c r="A5" s="186" t="s">
        <v>219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68" t="str">
        <f>HYPERLINK("#'Suma'!A1","wstecz")</f>
        <v>wstecz</v>
      </c>
      <c r="B6" s="69"/>
      <c r="C6" s="69"/>
      <c r="D6" s="1"/>
      <c r="E6" s="1"/>
      <c r="F6" s="1"/>
      <c r="G6" s="1"/>
      <c r="H6" s="1"/>
      <c r="I6" s="1"/>
      <c r="J6" s="1"/>
    </row>
    <row r="7" spans="1:10" s="6" customFormat="1" ht="21.7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374.25" customHeight="1">
      <c r="B10" s="93" t="s">
        <v>16</v>
      </c>
      <c r="C10" s="213" t="s">
        <v>278</v>
      </c>
      <c r="D10" s="134" t="s">
        <v>276</v>
      </c>
      <c r="E10" s="211"/>
      <c r="F10" s="211"/>
      <c r="G10" s="209" t="s">
        <v>277</v>
      </c>
      <c r="H10" s="207">
        <v>1</v>
      </c>
      <c r="I10" s="205">
        <v>0</v>
      </c>
      <c r="J10" s="205">
        <f>H10*I10</f>
        <v>0</v>
      </c>
    </row>
    <row r="11" spans="1:10" s="6" customFormat="1" ht="177" customHeight="1">
      <c r="B11" s="136"/>
      <c r="C11" s="214"/>
      <c r="D11" s="137" t="s">
        <v>275</v>
      </c>
      <c r="E11" s="212"/>
      <c r="F11" s="212"/>
      <c r="G11" s="210"/>
      <c r="H11" s="208"/>
      <c r="I11" s="206"/>
      <c r="J11" s="206"/>
    </row>
    <row r="12" spans="1:10" s="6" customFormat="1" ht="12.75">
      <c r="B12" s="200" t="s">
        <v>20</v>
      </c>
      <c r="C12" s="200"/>
      <c r="D12" s="200"/>
      <c r="E12" s="200"/>
      <c r="F12" s="200"/>
      <c r="G12" s="200"/>
      <c r="H12" s="200"/>
      <c r="I12" s="200"/>
      <c r="J12" s="20">
        <f>SUM(J10:J11)</f>
        <v>0</v>
      </c>
    </row>
    <row r="13" spans="1:10" s="6" customFormat="1" ht="42.75" customHeight="1">
      <c r="B13" s="21" t="s">
        <v>21</v>
      </c>
      <c r="C13" s="199" t="s">
        <v>22</v>
      </c>
      <c r="D13" s="199"/>
      <c r="E13" s="199"/>
      <c r="F13" s="199"/>
      <c r="G13" s="199"/>
      <c r="H13" s="199"/>
      <c r="I13" s="199"/>
      <c r="J13" s="199"/>
    </row>
    <row r="14" spans="1:10" s="6" customFormat="1" ht="42.75" customHeight="1">
      <c r="B14" s="21" t="s">
        <v>23</v>
      </c>
      <c r="C14" s="195" t="s">
        <v>24</v>
      </c>
      <c r="D14" s="195"/>
      <c r="E14" s="195"/>
      <c r="F14" s="195"/>
      <c r="G14" s="195"/>
      <c r="H14" s="195"/>
      <c r="I14" s="195"/>
      <c r="J14" s="195"/>
    </row>
    <row r="15" spans="1:10" s="6" customFormat="1" ht="58.5" customHeight="1">
      <c r="B15" s="21" t="s">
        <v>68</v>
      </c>
      <c r="C15" s="202" t="s">
        <v>218</v>
      </c>
      <c r="D15" s="202"/>
      <c r="E15" s="202"/>
      <c r="F15" s="202"/>
      <c r="G15" s="202"/>
      <c r="H15" s="202"/>
      <c r="I15" s="202"/>
      <c r="J15" s="202"/>
    </row>
    <row r="17" spans="1:10" s="23" customFormat="1" ht="11.25" customHeight="1">
      <c r="A17" s="22"/>
      <c r="B17" s="22" t="s">
        <v>25</v>
      </c>
      <c r="C17" s="7"/>
      <c r="D17" s="7"/>
      <c r="E17" s="7"/>
      <c r="F17" s="7"/>
      <c r="G17" s="7"/>
      <c r="H17" s="7"/>
      <c r="I17" s="7"/>
      <c r="J17" s="7"/>
    </row>
    <row r="18" spans="1:10" s="23" customFormat="1" ht="15" customHeight="1">
      <c r="A18" s="24"/>
      <c r="B18" s="24"/>
      <c r="C18" s="25"/>
      <c r="D18" s="26"/>
      <c r="E18" s="26"/>
      <c r="F18" s="26"/>
      <c r="G18" s="27"/>
      <c r="H18" s="27"/>
      <c r="I18" s="27"/>
      <c r="J18" s="25"/>
    </row>
    <row r="19" spans="1:10" s="23" customFormat="1" ht="15" customHeight="1">
      <c r="A19" s="24"/>
      <c r="B19" s="51" t="s">
        <v>16</v>
      </c>
      <c r="C19" s="138" t="s">
        <v>220</v>
      </c>
      <c r="D19" s="26"/>
      <c r="E19" s="26"/>
      <c r="F19" s="26"/>
      <c r="G19" s="27"/>
      <c r="H19" s="27"/>
      <c r="I19" s="27"/>
      <c r="J19" s="25"/>
    </row>
    <row r="20" spans="1:10" s="23" customFormat="1" ht="15" customHeight="1">
      <c r="A20" s="24"/>
      <c r="B20" s="51" t="s">
        <v>27</v>
      </c>
      <c r="C20" s="79" t="s">
        <v>295</v>
      </c>
      <c r="D20" s="26"/>
      <c r="E20" s="26"/>
      <c r="F20" s="26"/>
      <c r="G20" s="27"/>
      <c r="H20" s="27"/>
      <c r="I20" s="27"/>
      <c r="J20" s="25"/>
    </row>
    <row r="21" spans="1:10" ht="29.25" customHeight="1">
      <c r="B21" s="51" t="s">
        <v>29</v>
      </c>
      <c r="C21" s="191" t="s">
        <v>84</v>
      </c>
      <c r="D21" s="191"/>
      <c r="E21" s="191"/>
      <c r="F21" s="191"/>
      <c r="G21" s="191"/>
      <c r="H21" s="191"/>
      <c r="I21" s="191"/>
      <c r="J21" s="191"/>
    </row>
    <row r="22" spans="1:10" ht="30.75" customHeight="1">
      <c r="B22" s="51" t="s">
        <v>30</v>
      </c>
      <c r="C22" s="191" t="s">
        <v>85</v>
      </c>
      <c r="D22" s="191"/>
      <c r="E22" s="191"/>
      <c r="F22" s="191"/>
      <c r="G22" s="191"/>
      <c r="H22" s="191"/>
      <c r="I22" s="191"/>
      <c r="J22" s="191"/>
    </row>
    <row r="23" spans="1:10" ht="18" customHeight="1">
      <c r="B23" s="51" t="s">
        <v>33</v>
      </c>
      <c r="C23" s="192" t="s">
        <v>221</v>
      </c>
      <c r="D23" s="192"/>
      <c r="E23" s="192"/>
      <c r="F23" s="192"/>
      <c r="G23" s="192"/>
      <c r="H23" s="192"/>
      <c r="I23" s="192"/>
      <c r="J23" s="192"/>
    </row>
    <row r="24" spans="1:10">
      <c r="B24" s="51" t="s">
        <v>34</v>
      </c>
      <c r="C24" s="37" t="s">
        <v>222</v>
      </c>
      <c r="D24" s="139"/>
      <c r="E24" s="140"/>
      <c r="F24" s="141"/>
      <c r="G24" s="142"/>
      <c r="H24" s="50"/>
      <c r="I24" s="50"/>
      <c r="J24" s="50"/>
    </row>
    <row r="25" spans="1:10" ht="38.25" customHeight="1">
      <c r="B25" s="51" t="s">
        <v>35</v>
      </c>
      <c r="C25" s="32" t="s">
        <v>109</v>
      </c>
      <c r="D25" s="192" t="s">
        <v>223</v>
      </c>
      <c r="E25" s="192"/>
    </row>
    <row r="26" spans="1:10">
      <c r="B26" s="36"/>
    </row>
    <row r="27" spans="1:10">
      <c r="B27" s="36"/>
    </row>
    <row r="28" spans="1:10">
      <c r="B28" s="36"/>
    </row>
    <row r="29" spans="1:10">
      <c r="B29" s="36"/>
    </row>
  </sheetData>
  <mergeCells count="29">
    <mergeCell ref="B12:I12"/>
    <mergeCell ref="H10:H11"/>
    <mergeCell ref="G10:G11"/>
    <mergeCell ref="F10:F11"/>
    <mergeCell ref="I10:I11"/>
    <mergeCell ref="E10:E11"/>
    <mergeCell ref="C10:C11"/>
    <mergeCell ref="C22:J22"/>
    <mergeCell ref="C23:J23"/>
    <mergeCell ref="C13:J13"/>
    <mergeCell ref="C14:J14"/>
    <mergeCell ref="C15:J15"/>
    <mergeCell ref="C21:J21"/>
    <mergeCell ref="D25:E25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J10:J11"/>
  </mergeCells>
  <pageMargins left="0.7" right="0.7" top="0.75" bottom="0.75" header="0.51180555555555496" footer="0.51180555555555496"/>
  <pageSetup paperSize="9" scale="46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5"/>
  <sheetViews>
    <sheetView view="pageBreakPreview" zoomScaleNormal="100" zoomScaleSheetLayoutView="100" workbookViewId="0">
      <selection activeCell="A4" sqref="A4:J4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.42578125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6" t="str">
        <f ca="1">MID(CELL("nazwa_pliku",A1),FIND("]",CELL("nazwa_pliku",A1),1)+1,100)</f>
        <v>Część 17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s="6" customFormat="1" ht="12.75">
      <c r="A5" s="186" t="s">
        <v>224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68" t="str">
        <f>HYPERLINK("#'Suma'!A1","wstecz")</f>
        <v>wstecz</v>
      </c>
      <c r="B6" s="69"/>
      <c r="C6" s="69"/>
      <c r="D6" s="1"/>
      <c r="E6" s="1"/>
      <c r="F6" s="1"/>
      <c r="G6" s="1"/>
      <c r="H6" s="1"/>
      <c r="I6" s="1"/>
      <c r="J6" s="1"/>
    </row>
    <row r="7" spans="1:10" s="6" customFormat="1" ht="12.7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135">
      <c r="B10" s="12" t="s">
        <v>16</v>
      </c>
      <c r="C10" s="143" t="s">
        <v>225</v>
      </c>
      <c r="D10" s="144" t="s">
        <v>226</v>
      </c>
      <c r="E10" s="14"/>
      <c r="F10" s="14"/>
      <c r="G10" s="145" t="s">
        <v>227</v>
      </c>
      <c r="H10" s="146">
        <v>1</v>
      </c>
      <c r="I10" s="17"/>
      <c r="J10" s="18">
        <f>H10*I10</f>
        <v>0</v>
      </c>
    </row>
    <row r="11" spans="1:10" s="6" customFormat="1" ht="12.75">
      <c r="B11" s="200" t="s">
        <v>20</v>
      </c>
      <c r="C11" s="200"/>
      <c r="D11" s="200"/>
      <c r="E11" s="200"/>
      <c r="F11" s="200"/>
      <c r="G11" s="200"/>
      <c r="H11" s="200"/>
      <c r="I11" s="200"/>
      <c r="J11" s="20">
        <f>SUM(J10:J10)</f>
        <v>0</v>
      </c>
    </row>
    <row r="12" spans="1:10" s="6" customFormat="1" ht="42" customHeight="1">
      <c r="B12" s="21" t="s">
        <v>21</v>
      </c>
      <c r="C12" s="199" t="s">
        <v>22</v>
      </c>
      <c r="D12" s="199"/>
      <c r="E12" s="199"/>
      <c r="F12" s="199"/>
      <c r="G12" s="199"/>
      <c r="H12" s="199"/>
      <c r="I12" s="199"/>
      <c r="J12" s="199"/>
    </row>
    <row r="13" spans="1:10" s="6" customFormat="1" ht="42" customHeight="1">
      <c r="B13" s="21" t="s">
        <v>23</v>
      </c>
      <c r="C13" s="195" t="s">
        <v>24</v>
      </c>
      <c r="D13" s="195"/>
      <c r="E13" s="195"/>
      <c r="F13" s="195"/>
      <c r="G13" s="195"/>
      <c r="H13" s="195"/>
      <c r="I13" s="195"/>
      <c r="J13" s="195"/>
    </row>
    <row r="14" spans="1:10" s="6" customFormat="1" ht="68.25" customHeight="1">
      <c r="B14" s="21" t="s">
        <v>68</v>
      </c>
      <c r="C14" s="202" t="s">
        <v>228</v>
      </c>
      <c r="D14" s="202"/>
      <c r="E14" s="202"/>
      <c r="F14" s="202"/>
      <c r="G14" s="202"/>
      <c r="H14" s="202"/>
      <c r="I14" s="202"/>
      <c r="J14" s="202"/>
    </row>
    <row r="16" spans="1:10" s="23" customFormat="1" ht="11.25" customHeight="1">
      <c r="A16" s="22"/>
      <c r="B16" s="22" t="s">
        <v>25</v>
      </c>
      <c r="C16" s="7"/>
      <c r="D16" s="7"/>
      <c r="E16" s="7"/>
      <c r="F16" s="7"/>
      <c r="G16" s="7"/>
      <c r="H16" s="7"/>
      <c r="I16" s="7"/>
      <c r="J16" s="7"/>
    </row>
    <row r="17" spans="1:10" s="23" customFormat="1" ht="15" customHeight="1">
      <c r="A17" s="24"/>
      <c r="B17" s="24"/>
      <c r="C17" s="25"/>
      <c r="D17" s="26"/>
      <c r="E17" s="26"/>
      <c r="F17" s="26"/>
      <c r="G17" s="27"/>
      <c r="H17" s="27"/>
      <c r="I17" s="27"/>
      <c r="J17" s="25"/>
    </row>
    <row r="18" spans="1:10">
      <c r="B18" s="51" t="s">
        <v>16</v>
      </c>
      <c r="C18" s="168" t="s">
        <v>273</v>
      </c>
      <c r="D18" s="79"/>
      <c r="E18" s="34"/>
      <c r="F18" s="80"/>
      <c r="G18" s="81"/>
      <c r="H18" s="49"/>
      <c r="I18" s="49"/>
      <c r="J18" s="49"/>
    </row>
    <row r="19" spans="1:10">
      <c r="B19" s="51" t="s">
        <v>27</v>
      </c>
      <c r="C19" s="169" t="s">
        <v>300</v>
      </c>
      <c r="D19" s="79"/>
      <c r="E19" s="34"/>
      <c r="F19" s="80"/>
      <c r="G19" s="81"/>
      <c r="H19" s="49"/>
      <c r="I19" s="49"/>
      <c r="J19" s="49"/>
    </row>
    <row r="20" spans="1:10" ht="27.75" customHeight="1">
      <c r="B20" s="51" t="s">
        <v>29</v>
      </c>
      <c r="C20" s="191" t="s">
        <v>84</v>
      </c>
      <c r="D20" s="191"/>
      <c r="E20" s="191"/>
      <c r="F20" s="191"/>
      <c r="G20" s="191"/>
      <c r="H20" s="191"/>
      <c r="I20" s="191"/>
      <c r="J20" s="191"/>
    </row>
    <row r="21" spans="1:10" ht="31.5" customHeight="1">
      <c r="B21" s="51" t="s">
        <v>30</v>
      </c>
      <c r="C21" s="191" t="s">
        <v>85</v>
      </c>
      <c r="D21" s="191"/>
      <c r="E21" s="191"/>
      <c r="F21" s="191"/>
      <c r="G21" s="191"/>
      <c r="H21" s="191"/>
      <c r="I21" s="191"/>
      <c r="J21" s="191"/>
    </row>
    <row r="22" spans="1:10">
      <c r="B22" s="51" t="s">
        <v>33</v>
      </c>
      <c r="C22" s="35" t="s">
        <v>266</v>
      </c>
      <c r="D22" s="26"/>
      <c r="E22" s="34"/>
      <c r="F22" s="80"/>
      <c r="G22" s="80"/>
      <c r="H22" s="49"/>
      <c r="I22" s="49"/>
      <c r="J22" s="49"/>
    </row>
    <row r="23" spans="1:10">
      <c r="B23" s="51" t="s">
        <v>34</v>
      </c>
      <c r="C23" s="167" t="s">
        <v>229</v>
      </c>
      <c r="D23" s="32"/>
      <c r="E23" s="32"/>
      <c r="F23" s="32"/>
      <c r="G23" s="32"/>
      <c r="H23" s="50"/>
      <c r="I23" s="50"/>
      <c r="J23" s="50"/>
    </row>
    <row r="24" spans="1:10" ht="15" customHeight="1">
      <c r="B24" s="51" t="s">
        <v>35</v>
      </c>
      <c r="C24" s="66" t="s">
        <v>88</v>
      </c>
      <c r="D24" s="82" t="s">
        <v>89</v>
      </c>
    </row>
    <row r="25" spans="1:10">
      <c r="B25" s="51"/>
    </row>
  </sheetData>
  <mergeCells count="20">
    <mergeCell ref="B11:I11"/>
    <mergeCell ref="C21:J21"/>
    <mergeCell ref="C12:J12"/>
    <mergeCell ref="C13:J13"/>
    <mergeCell ref="C14:J14"/>
    <mergeCell ref="C20:J20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</mergeCells>
  <pageMargins left="0.7" right="0.7" top="0.75" bottom="0.75" header="0.51180555555555496" footer="0.51180555555555496"/>
  <pageSetup paperSize="9" scale="44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I26"/>
  <sheetViews>
    <sheetView view="pageBreakPreview" zoomScaleNormal="70" zoomScaleSheetLayoutView="100" workbookViewId="0">
      <selection activeCell="E10" sqref="E10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11" customWidth="1"/>
    <col min="9" max="9" width="15.42578125" customWidth="1"/>
    <col min="10" max="10" width="16.140625" customWidth="1"/>
  </cols>
  <sheetData>
    <row r="1" spans="1:10" s="6" customFormat="1" ht="12.75" customHeight="1">
      <c r="B1" s="7"/>
      <c r="C1" s="6" t="s">
        <v>217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5" customHeight="1">
      <c r="A4" s="186" t="str">
        <f ca="1">MID(CELL("nazwa_pliku",A1),FIND("]",CELL("nazwa_pliku",A1),1)+1,100)</f>
        <v>Część 18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s="6" customFormat="1" ht="12.75">
      <c r="A5" s="186" t="s">
        <v>230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11" t="str">
        <f>HYPERLINK("#'Suma'!A1","wstecz")</f>
        <v>wstecz</v>
      </c>
      <c r="B6" s="1"/>
      <c r="C6" s="1"/>
      <c r="D6" s="1"/>
      <c r="E6" s="1"/>
      <c r="F6" s="1"/>
      <c r="G6" s="1"/>
      <c r="H6" s="1"/>
      <c r="I6" s="1"/>
      <c r="J6" s="1"/>
    </row>
    <row r="7" spans="1:10" s="6" customFormat="1" ht="18" customHeight="1">
      <c r="B7" s="187" t="s">
        <v>6</v>
      </c>
      <c r="C7" s="188" t="s">
        <v>7</v>
      </c>
      <c r="D7" s="189" t="s">
        <v>8</v>
      </c>
      <c r="E7" s="188" t="s">
        <v>9</v>
      </c>
      <c r="F7" s="188"/>
      <c r="G7" s="189" t="s">
        <v>63</v>
      </c>
      <c r="H7" s="189" t="s">
        <v>64</v>
      </c>
      <c r="I7" s="190" t="s">
        <v>12</v>
      </c>
      <c r="J7" s="190" t="s">
        <v>13</v>
      </c>
    </row>
    <row r="8" spans="1:10" s="6" customFormat="1" ht="12.75" customHeight="1">
      <c r="B8" s="187"/>
      <c r="C8" s="188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87"/>
      <c r="C9" s="188"/>
      <c r="D9" s="189"/>
      <c r="E9" s="189"/>
      <c r="F9" s="189"/>
      <c r="G9" s="189"/>
      <c r="H9" s="189"/>
      <c r="I9" s="190"/>
      <c r="J9" s="190"/>
    </row>
    <row r="10" spans="1:10" s="6" customFormat="1" ht="290.25" customHeight="1">
      <c r="B10" s="93" t="s">
        <v>16</v>
      </c>
      <c r="C10" s="147" t="s">
        <v>231</v>
      </c>
      <c r="D10" s="148" t="s">
        <v>303</v>
      </c>
      <c r="E10" s="14"/>
      <c r="F10" s="14"/>
      <c r="G10" s="15" t="s">
        <v>232</v>
      </c>
      <c r="H10" s="16">
        <v>12</v>
      </c>
      <c r="I10" s="17"/>
      <c r="J10" s="18">
        <f>H10*I10</f>
        <v>0</v>
      </c>
    </row>
    <row r="11" spans="1:10" s="6" customFormat="1" ht="12.75">
      <c r="B11" s="193" t="s">
        <v>20</v>
      </c>
      <c r="C11" s="193"/>
      <c r="D11" s="193"/>
      <c r="E11" s="193"/>
      <c r="F11" s="193"/>
      <c r="G11" s="193"/>
      <c r="H11" s="193"/>
      <c r="I11" s="193"/>
      <c r="J11" s="20">
        <f>SUM(J10:J10)</f>
        <v>0</v>
      </c>
    </row>
    <row r="12" spans="1:10" s="6" customFormat="1" ht="45.75" customHeight="1">
      <c r="B12" s="21" t="s">
        <v>21</v>
      </c>
      <c r="C12" s="194" t="s">
        <v>22</v>
      </c>
      <c r="D12" s="194"/>
      <c r="E12" s="194"/>
      <c r="F12" s="194"/>
      <c r="G12" s="194"/>
      <c r="H12" s="194"/>
      <c r="I12" s="194"/>
      <c r="J12" s="194"/>
    </row>
    <row r="13" spans="1:10" s="6" customFormat="1" ht="45.75" customHeight="1">
      <c r="B13" s="21" t="s">
        <v>23</v>
      </c>
      <c r="C13" s="195" t="s">
        <v>24</v>
      </c>
      <c r="D13" s="195"/>
      <c r="E13" s="195"/>
      <c r="F13" s="195"/>
      <c r="G13" s="195"/>
      <c r="H13" s="195"/>
      <c r="I13" s="195"/>
      <c r="J13" s="195"/>
    </row>
    <row r="14" spans="1:10" ht="87.75" customHeight="1">
      <c r="B14" s="21" t="s">
        <v>68</v>
      </c>
      <c r="C14" s="202" t="s">
        <v>302</v>
      </c>
      <c r="D14" s="202"/>
      <c r="E14" s="202"/>
      <c r="F14" s="202"/>
      <c r="G14" s="202"/>
      <c r="H14" s="202"/>
      <c r="I14" s="202"/>
      <c r="J14" s="202"/>
    </row>
    <row r="15" spans="1:10" s="23" customFormat="1" ht="11.25" customHeight="1">
      <c r="A15" s="22"/>
    </row>
    <row r="16" spans="1:10" s="23" customFormat="1" ht="14.25" customHeight="1">
      <c r="A16" s="24"/>
      <c r="B16" s="22" t="s">
        <v>25</v>
      </c>
      <c r="C16" s="7"/>
      <c r="D16" s="7"/>
      <c r="E16" s="7"/>
      <c r="F16" s="7"/>
      <c r="G16" s="7"/>
      <c r="H16" s="7"/>
      <c r="I16" s="7"/>
      <c r="J16" s="7"/>
    </row>
    <row r="17" spans="2:243" s="23" customFormat="1" ht="17.25" customHeight="1">
      <c r="B17" s="24"/>
      <c r="C17" s="25"/>
      <c r="D17" s="26"/>
      <c r="E17" s="26"/>
      <c r="F17" s="26"/>
      <c r="G17" s="27"/>
      <c r="H17" s="27"/>
      <c r="I17" s="27"/>
      <c r="J17" s="25"/>
    </row>
    <row r="18" spans="2:243" s="25" customFormat="1" ht="21" customHeight="1">
      <c r="B18" s="28" t="s">
        <v>16</v>
      </c>
      <c r="C18" s="79" t="s">
        <v>295</v>
      </c>
      <c r="D18" s="79"/>
      <c r="E18" s="34"/>
      <c r="F18" s="80"/>
      <c r="G18" s="81"/>
      <c r="H18" s="49"/>
      <c r="I18" s="49"/>
      <c r="J18" s="49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</row>
    <row r="19" spans="2:243" s="25" customFormat="1" ht="39.75" customHeight="1">
      <c r="B19" s="28" t="s">
        <v>27</v>
      </c>
      <c r="C19" s="191" t="s">
        <v>84</v>
      </c>
      <c r="D19" s="191"/>
      <c r="E19" s="191"/>
      <c r="F19" s="191"/>
      <c r="G19" s="191"/>
      <c r="H19" s="191"/>
      <c r="I19" s="191"/>
      <c r="J19" s="191"/>
    </row>
    <row r="20" spans="2:243" s="23" customFormat="1" ht="32.25" customHeight="1">
      <c r="B20" s="28" t="s">
        <v>29</v>
      </c>
      <c r="C20" s="191" t="s">
        <v>85</v>
      </c>
      <c r="D20" s="191"/>
      <c r="E20" s="191"/>
      <c r="F20" s="191"/>
      <c r="G20" s="191"/>
      <c r="H20" s="191"/>
      <c r="I20" s="191"/>
      <c r="J20" s="191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</row>
    <row r="21" spans="2:243" s="23" customFormat="1" ht="18" customHeight="1">
      <c r="B21" s="28" t="s">
        <v>30</v>
      </c>
      <c r="C21" s="170" t="s">
        <v>28</v>
      </c>
      <c r="D21" s="26"/>
      <c r="E21" s="34"/>
      <c r="F21" s="80"/>
      <c r="G21" s="80"/>
      <c r="H21" s="49"/>
      <c r="I21" s="49"/>
      <c r="J21" s="49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</row>
    <row r="22" spans="2:243" s="23" customFormat="1" ht="21" customHeight="1">
      <c r="B22" s="28" t="s">
        <v>33</v>
      </c>
      <c r="C22" s="167" t="s">
        <v>87</v>
      </c>
      <c r="D22" s="32"/>
      <c r="E22" s="32"/>
      <c r="F22" s="32"/>
      <c r="G22" s="32"/>
      <c r="H22" s="50"/>
      <c r="I22" s="50"/>
      <c r="J22" s="50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</row>
    <row r="23" spans="2:243" s="23" customFormat="1" ht="15" customHeight="1">
      <c r="B23" s="28" t="s">
        <v>34</v>
      </c>
      <c r="C23" s="32" t="s">
        <v>31</v>
      </c>
      <c r="D23" s="32" t="s">
        <v>305</v>
      </c>
      <c r="E23" s="31"/>
      <c r="F23" s="31"/>
      <c r="G23" s="31"/>
      <c r="H23" s="31"/>
      <c r="I23" s="31"/>
      <c r="J23" s="3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</row>
    <row r="24" spans="2:243">
      <c r="B24" s="38"/>
    </row>
    <row r="25" spans="2:243">
      <c r="B25" s="38"/>
    </row>
    <row r="26" spans="2:243">
      <c r="B26" s="38"/>
    </row>
  </sheetData>
  <mergeCells count="20">
    <mergeCell ref="B11:I11"/>
    <mergeCell ref="C20:J20"/>
    <mergeCell ref="C12:J12"/>
    <mergeCell ref="C13:J13"/>
    <mergeCell ref="C14:J14"/>
    <mergeCell ref="C19:J1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</mergeCells>
  <pageMargins left="0.7" right="0.7" top="0.75" bottom="0.75" header="0.51180555555555496" footer="0.51180555555555496"/>
  <pageSetup paperSize="9" scale="4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J23"/>
  <sheetViews>
    <sheetView view="pageBreakPreview" topLeftCell="A7" zoomScaleNormal="100" zoomScaleSheetLayoutView="100" workbookViewId="0">
      <selection activeCell="A4" sqref="A4:J4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 customHeight="1">
      <c r="B1" s="7"/>
      <c r="C1" s="6" t="s">
        <v>292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5" customHeight="1">
      <c r="A4" s="186" t="str">
        <f ca="1">MID(CELL("nazwa_pliku",A1),FIND("]",CELL("nazwa_pliku",A1),1)+1,100)</f>
        <v>Część 01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s="6" customFormat="1" ht="12.75">
      <c r="A5" s="186" t="s">
        <v>5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11" t="str">
        <f>HYPERLINK("#'Suma'!A1","wstecz")</f>
        <v>wstecz</v>
      </c>
      <c r="B6" s="1"/>
      <c r="C6" s="1"/>
      <c r="D6" s="1"/>
      <c r="E6" s="1"/>
      <c r="F6" s="1"/>
      <c r="G6" s="1"/>
      <c r="H6" s="1"/>
      <c r="I6" s="1"/>
      <c r="J6" s="1"/>
    </row>
    <row r="7" spans="1:10" s="6" customFormat="1" ht="15" customHeight="1">
      <c r="B7" s="187" t="s">
        <v>6</v>
      </c>
      <c r="C7" s="188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87"/>
      <c r="C8" s="188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87"/>
      <c r="C9" s="188"/>
      <c r="D9" s="189"/>
      <c r="E9" s="189"/>
      <c r="F9" s="189"/>
      <c r="G9" s="189"/>
      <c r="H9" s="189"/>
      <c r="I9" s="190"/>
      <c r="J9" s="190"/>
    </row>
    <row r="10" spans="1:10" s="6" customFormat="1" ht="176.25" customHeight="1">
      <c r="B10" s="12" t="s">
        <v>16</v>
      </c>
      <c r="C10" s="177" t="s">
        <v>17</v>
      </c>
      <c r="D10" s="13" t="s">
        <v>18</v>
      </c>
      <c r="E10" s="14"/>
      <c r="F10" s="14"/>
      <c r="G10" s="15" t="s">
        <v>19</v>
      </c>
      <c r="H10" s="171">
        <v>3</v>
      </c>
      <c r="I10" s="17"/>
      <c r="J10" s="18">
        <f>H10*I10</f>
        <v>0</v>
      </c>
    </row>
    <row r="11" spans="1:10" s="6" customFormat="1" ht="12.75">
      <c r="B11" s="193" t="s">
        <v>20</v>
      </c>
      <c r="C11" s="193"/>
      <c r="D11" s="193"/>
      <c r="E11" s="193"/>
      <c r="F11" s="193"/>
      <c r="G11" s="193"/>
      <c r="H11" s="193"/>
      <c r="I11" s="193"/>
      <c r="J11" s="20">
        <f>SUM(J10:J10)</f>
        <v>0</v>
      </c>
    </row>
    <row r="12" spans="1:10" s="6" customFormat="1" ht="45.75" customHeight="1">
      <c r="B12" s="21" t="s">
        <v>21</v>
      </c>
      <c r="C12" s="194" t="s">
        <v>22</v>
      </c>
      <c r="D12" s="194"/>
      <c r="E12" s="194"/>
      <c r="F12" s="194"/>
      <c r="G12" s="194"/>
      <c r="H12" s="194"/>
      <c r="I12" s="194"/>
      <c r="J12" s="194"/>
    </row>
    <row r="13" spans="1:10" s="6" customFormat="1" ht="45.75" customHeight="1">
      <c r="B13" s="21" t="s">
        <v>23</v>
      </c>
      <c r="C13" s="195" t="s">
        <v>24</v>
      </c>
      <c r="D13" s="195"/>
      <c r="E13" s="195"/>
      <c r="F13" s="195"/>
      <c r="G13" s="195"/>
      <c r="H13" s="195"/>
      <c r="I13" s="195"/>
      <c r="J13" s="195"/>
    </row>
    <row r="15" spans="1:10" s="23" customFormat="1" ht="11.25" customHeight="1">
      <c r="A15" s="22"/>
      <c r="B15" s="22" t="s">
        <v>25</v>
      </c>
      <c r="C15" s="7"/>
      <c r="D15" s="7"/>
      <c r="E15" s="7"/>
      <c r="F15" s="7"/>
      <c r="G15" s="7"/>
      <c r="H15" s="7"/>
      <c r="I15" s="7"/>
      <c r="J15" s="7"/>
    </row>
    <row r="16" spans="1:10" s="23" customFormat="1" ht="15" customHeight="1">
      <c r="A16" s="24"/>
      <c r="B16" s="24"/>
      <c r="C16" s="25"/>
      <c r="D16" s="26"/>
      <c r="E16" s="26"/>
      <c r="F16" s="26"/>
      <c r="G16" s="27"/>
      <c r="H16" s="27"/>
      <c r="I16" s="27"/>
      <c r="J16" s="25"/>
    </row>
    <row r="17" spans="2:244" s="23" customFormat="1" ht="42" customHeight="1">
      <c r="B17" s="28" t="s">
        <v>16</v>
      </c>
      <c r="C17" s="191" t="s">
        <v>26</v>
      </c>
      <c r="D17" s="191"/>
      <c r="E17" s="191"/>
      <c r="F17" s="191"/>
      <c r="G17" s="191"/>
      <c r="H17" s="191"/>
      <c r="I17" s="191"/>
      <c r="J17" s="191"/>
    </row>
    <row r="18" spans="2:244" s="25" customFormat="1" ht="17.25" customHeight="1">
      <c r="B18" s="28" t="s">
        <v>27</v>
      </c>
      <c r="C18" s="30" t="s">
        <v>28</v>
      </c>
      <c r="D18" s="30"/>
      <c r="E18" s="30"/>
      <c r="F18" s="30"/>
      <c r="G18" s="30"/>
      <c r="H18" s="30"/>
      <c r="I18" s="30"/>
      <c r="J18" s="30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</row>
    <row r="19" spans="2:244" s="25" customFormat="1" ht="30.75" customHeight="1">
      <c r="B19" s="28" t="s">
        <v>29</v>
      </c>
      <c r="C19" s="192" t="s">
        <v>87</v>
      </c>
      <c r="D19" s="192"/>
      <c r="E19" s="192"/>
      <c r="F19" s="192"/>
      <c r="G19" s="192"/>
      <c r="H19" s="192"/>
      <c r="I19" s="192"/>
      <c r="J19" s="192"/>
    </row>
    <row r="20" spans="2:244" s="23" customFormat="1" ht="13.5" customHeight="1">
      <c r="B20" s="28" t="s">
        <v>30</v>
      </c>
      <c r="C20" s="32" t="s">
        <v>31</v>
      </c>
      <c r="D20" s="32" t="s">
        <v>32</v>
      </c>
      <c r="E20" s="31"/>
      <c r="F20" s="31"/>
      <c r="G20" s="31"/>
      <c r="H20" s="31"/>
      <c r="I20" s="31"/>
      <c r="J20" s="31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</row>
    <row r="21" spans="2:244">
      <c r="B21" s="38"/>
    </row>
    <row r="22" spans="2:244">
      <c r="B22" s="38"/>
    </row>
    <row r="23" spans="2:244">
      <c r="B23" s="38"/>
    </row>
  </sheetData>
  <mergeCells count="19">
    <mergeCell ref="C17:J17"/>
    <mergeCell ref="C19:J19"/>
    <mergeCell ref="B11:I11"/>
    <mergeCell ref="C12:J12"/>
    <mergeCell ref="C13:J13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</mergeCells>
  <pageMargins left="0.7" right="0.7" top="0.75" bottom="0.75" header="0.51180555555555496" footer="0.51180555555555496"/>
  <pageSetup paperSize="9" scale="46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3"/>
  <sheetViews>
    <sheetView view="pageBreakPreview" zoomScaleNormal="80" zoomScaleSheetLayoutView="100" workbookViewId="0">
      <selection activeCell="A5" sqref="A5:J5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85546875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5" t="str">
        <f ca="1">MID(CELL("nazwa_pliku",A1),FIND("]",CELL("nazwa_pliku",A1),1)+1,100)</f>
        <v>Część 19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6" customFormat="1" ht="12.75">
      <c r="A5" s="186" t="s">
        <v>233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68" t="str">
        <f>HYPERLINK("#'Suma'!A1","wstecz")</f>
        <v>wstecz</v>
      </c>
      <c r="B6" s="69"/>
      <c r="C6" s="69"/>
      <c r="D6" s="1"/>
      <c r="E6" s="1"/>
      <c r="F6" s="1"/>
      <c r="G6" s="1"/>
      <c r="H6" s="1"/>
      <c r="I6" s="1"/>
      <c r="J6" s="1"/>
    </row>
    <row r="7" spans="1:10" s="6" customFormat="1" ht="12.7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273" customHeight="1">
      <c r="B10" s="12" t="s">
        <v>16</v>
      </c>
      <c r="C10" s="149" t="s">
        <v>233</v>
      </c>
      <c r="D10" s="76" t="s">
        <v>234</v>
      </c>
      <c r="E10" s="14"/>
      <c r="F10" s="14"/>
      <c r="G10" s="77" t="s">
        <v>82</v>
      </c>
      <c r="H10" s="19">
        <v>1</v>
      </c>
      <c r="I10" s="17"/>
      <c r="J10" s="18">
        <f>H10*I10</f>
        <v>0</v>
      </c>
    </row>
    <row r="11" spans="1:10" s="6" customFormat="1" ht="12.75">
      <c r="B11" s="200" t="s">
        <v>20</v>
      </c>
      <c r="C11" s="200"/>
      <c r="D11" s="200"/>
      <c r="E11" s="200"/>
      <c r="F11" s="200"/>
      <c r="G11" s="200"/>
      <c r="H11" s="200"/>
      <c r="I11" s="200"/>
      <c r="J11" s="20">
        <f>SUM(J10:J10)</f>
        <v>0</v>
      </c>
    </row>
    <row r="12" spans="1:10" s="6" customFormat="1" ht="42.75" customHeight="1">
      <c r="B12" s="21" t="s">
        <v>21</v>
      </c>
      <c r="C12" s="199" t="s">
        <v>22</v>
      </c>
      <c r="D12" s="199"/>
      <c r="E12" s="199"/>
      <c r="F12" s="199"/>
      <c r="G12" s="199"/>
      <c r="H12" s="199"/>
      <c r="I12" s="199"/>
      <c r="J12" s="199"/>
    </row>
    <row r="13" spans="1:10" s="6" customFormat="1" ht="42.75" customHeight="1">
      <c r="B13" s="21" t="s">
        <v>23</v>
      </c>
      <c r="C13" s="195" t="s">
        <v>24</v>
      </c>
      <c r="D13" s="195"/>
      <c r="E13" s="195"/>
      <c r="F13" s="195"/>
      <c r="G13" s="195"/>
      <c r="H13" s="195"/>
      <c r="I13" s="195"/>
      <c r="J13" s="195"/>
    </row>
    <row r="15" spans="1:10" s="23" customFormat="1" ht="11.25" customHeight="1">
      <c r="A15" s="22"/>
      <c r="B15" s="22" t="s">
        <v>25</v>
      </c>
      <c r="C15" s="7"/>
      <c r="D15" s="7"/>
      <c r="E15" s="7"/>
      <c r="F15" s="7"/>
      <c r="G15" s="7"/>
      <c r="H15" s="7"/>
      <c r="I15" s="7"/>
      <c r="J15" s="7"/>
    </row>
    <row r="16" spans="1:10" s="23" customFormat="1" ht="15" customHeight="1">
      <c r="A16" s="24"/>
      <c r="B16" s="24"/>
      <c r="C16" s="25"/>
      <c r="D16" s="26"/>
      <c r="E16" s="26"/>
      <c r="F16" s="26"/>
      <c r="G16" s="27"/>
      <c r="H16" s="27"/>
      <c r="I16" s="27"/>
      <c r="J16" s="25"/>
    </row>
    <row r="17" spans="2:10">
      <c r="B17" s="51" t="s">
        <v>16</v>
      </c>
      <c r="C17" s="78" t="s">
        <v>301</v>
      </c>
      <c r="D17" s="79"/>
      <c r="E17" s="34"/>
      <c r="F17" s="80"/>
      <c r="G17" s="81"/>
      <c r="H17" s="49"/>
      <c r="I17" s="49"/>
      <c r="J17" s="49"/>
    </row>
    <row r="18" spans="2:10">
      <c r="B18" s="51" t="s">
        <v>27</v>
      </c>
      <c r="C18" s="79" t="s">
        <v>295</v>
      </c>
      <c r="D18" s="79"/>
      <c r="E18" s="34"/>
      <c r="F18" s="80"/>
      <c r="G18" s="81"/>
      <c r="H18" s="49"/>
      <c r="I18" s="49"/>
      <c r="J18" s="49"/>
    </row>
    <row r="19" spans="2:10" ht="39.75" customHeight="1">
      <c r="B19" s="51" t="s">
        <v>29</v>
      </c>
      <c r="C19" s="191" t="s">
        <v>84</v>
      </c>
      <c r="D19" s="191"/>
      <c r="E19" s="191"/>
      <c r="F19" s="191"/>
      <c r="G19" s="191"/>
      <c r="H19" s="191"/>
      <c r="I19" s="191"/>
      <c r="J19" s="191"/>
    </row>
    <row r="20" spans="2:10" ht="37.5" customHeight="1">
      <c r="B20" s="51" t="s">
        <v>30</v>
      </c>
      <c r="C20" s="191" t="s">
        <v>85</v>
      </c>
      <c r="D20" s="191"/>
      <c r="E20" s="191"/>
      <c r="F20" s="191"/>
      <c r="G20" s="191"/>
      <c r="H20" s="191"/>
      <c r="I20" s="191"/>
      <c r="J20" s="191"/>
    </row>
    <row r="21" spans="2:10">
      <c r="B21" s="51" t="s">
        <v>33</v>
      </c>
      <c r="C21" s="35" t="s">
        <v>28</v>
      </c>
      <c r="D21" s="26"/>
      <c r="E21" s="34"/>
      <c r="F21" s="80"/>
      <c r="G21" s="80"/>
      <c r="H21" s="49"/>
      <c r="I21" s="49"/>
      <c r="J21" s="49"/>
    </row>
    <row r="22" spans="2:10">
      <c r="B22" s="51" t="s">
        <v>34</v>
      </c>
      <c r="C22" s="167" t="s">
        <v>87</v>
      </c>
      <c r="D22" s="32"/>
      <c r="E22" s="32"/>
      <c r="F22" s="32"/>
      <c r="G22" s="32"/>
      <c r="H22" s="50"/>
      <c r="I22" s="50"/>
      <c r="J22" s="50"/>
    </row>
    <row r="23" spans="2:10" ht="15" customHeight="1">
      <c r="B23" s="51" t="s">
        <v>35</v>
      </c>
      <c r="C23" s="66" t="s">
        <v>88</v>
      </c>
      <c r="D23" s="82" t="s">
        <v>89</v>
      </c>
    </row>
  </sheetData>
  <mergeCells count="19">
    <mergeCell ref="B11:I11"/>
    <mergeCell ref="C12:J12"/>
    <mergeCell ref="C13:J13"/>
    <mergeCell ref="C19:J19"/>
    <mergeCell ref="C20:J20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</mergeCells>
  <pageMargins left="0.7" right="0.7" top="0.75" bottom="0.75" header="0.51180555555555496" footer="0.51180555555555496"/>
  <pageSetup paperSize="9" scale="46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27"/>
  <sheetViews>
    <sheetView view="pageBreakPreview" zoomScaleNormal="100" zoomScaleSheetLayoutView="100" workbookViewId="0">
      <selection activeCell="A2" sqref="A2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4.85546875" customWidth="1"/>
    <col min="5" max="5" width="19" customWidth="1"/>
    <col min="6" max="6" width="18.5703125" customWidth="1"/>
    <col min="7" max="7" width="11.5703125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6" t="str">
        <f ca="1">MID(CELL("nazwa_pliku",A1),FIND("]",CELL("nazwa_pliku",A1),1)+1,100)</f>
        <v>Część 20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s="6" customFormat="1" ht="12.75">
      <c r="A5" s="186" t="s">
        <v>235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68" t="str">
        <f>HYPERLINK("#'Suma'!A1","wstecz")</f>
        <v>wstecz</v>
      </c>
      <c r="B6" s="69"/>
      <c r="C6" s="69"/>
      <c r="D6" s="1"/>
      <c r="E6" s="1"/>
      <c r="F6" s="1"/>
      <c r="G6" s="1"/>
      <c r="H6" s="1"/>
      <c r="I6" s="1"/>
      <c r="J6" s="1"/>
    </row>
    <row r="7" spans="1:10" s="6" customFormat="1" ht="12.7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167.25" customHeight="1">
      <c r="B10" s="12" t="s">
        <v>16</v>
      </c>
      <c r="C10" s="59" t="s">
        <v>236</v>
      </c>
      <c r="D10" s="60" t="s">
        <v>265</v>
      </c>
      <c r="E10" s="14"/>
      <c r="F10" s="14"/>
      <c r="G10" s="135" t="s">
        <v>306</v>
      </c>
      <c r="H10" s="150">
        <v>10</v>
      </c>
      <c r="I10" s="17"/>
      <c r="J10" s="18">
        <f>H10*I10</f>
        <v>0</v>
      </c>
    </row>
    <row r="11" spans="1:10" s="6" customFormat="1" ht="164.25" customHeight="1">
      <c r="B11" s="12" t="s">
        <v>27</v>
      </c>
      <c r="C11" s="151" t="s">
        <v>236</v>
      </c>
      <c r="D11" s="152" t="s">
        <v>262</v>
      </c>
      <c r="E11" s="14"/>
      <c r="F11" s="14"/>
      <c r="G11" s="17" t="s">
        <v>306</v>
      </c>
      <c r="H11" s="150">
        <v>4</v>
      </c>
      <c r="I11" s="17"/>
      <c r="J11" s="18">
        <f>H11*I11</f>
        <v>0</v>
      </c>
    </row>
    <row r="12" spans="1:10" s="6" customFormat="1" ht="167.25" customHeight="1">
      <c r="B12" s="12" t="s">
        <v>29</v>
      </c>
      <c r="C12" s="151" t="s">
        <v>236</v>
      </c>
      <c r="D12" s="152" t="s">
        <v>262</v>
      </c>
      <c r="E12" s="14"/>
      <c r="F12" s="14"/>
      <c r="G12" s="17" t="s">
        <v>306</v>
      </c>
      <c r="H12" s="150">
        <v>4</v>
      </c>
      <c r="I12" s="17"/>
      <c r="J12" s="18">
        <f t="shared" ref="J12:J15" si="0">H12*I12</f>
        <v>0</v>
      </c>
    </row>
    <row r="13" spans="1:10" s="6" customFormat="1" ht="105" customHeight="1">
      <c r="B13" s="12" t="s">
        <v>30</v>
      </c>
      <c r="C13" s="59" t="s">
        <v>237</v>
      </c>
      <c r="D13" s="60" t="s">
        <v>238</v>
      </c>
      <c r="E13" s="14"/>
      <c r="F13" s="14"/>
      <c r="G13" s="17" t="s">
        <v>307</v>
      </c>
      <c r="H13" s="150">
        <v>6</v>
      </c>
      <c r="I13" s="17"/>
      <c r="J13" s="18">
        <f t="shared" si="0"/>
        <v>0</v>
      </c>
    </row>
    <row r="14" spans="1:10" s="6" customFormat="1" ht="104.25" customHeight="1">
      <c r="B14" s="12" t="s">
        <v>33</v>
      </c>
      <c r="C14" s="153" t="s">
        <v>237</v>
      </c>
      <c r="D14" s="154" t="s">
        <v>239</v>
      </c>
      <c r="E14" s="14"/>
      <c r="F14" s="14"/>
      <c r="G14" s="17" t="s">
        <v>307</v>
      </c>
      <c r="H14" s="150">
        <v>1</v>
      </c>
      <c r="I14" s="17"/>
      <c r="J14" s="18">
        <f t="shared" si="0"/>
        <v>0</v>
      </c>
    </row>
    <row r="15" spans="1:10" s="6" customFormat="1" ht="105" customHeight="1">
      <c r="B15" s="12" t="s">
        <v>34</v>
      </c>
      <c r="C15" s="151" t="s">
        <v>237</v>
      </c>
      <c r="D15" s="152" t="s">
        <v>238</v>
      </c>
      <c r="E15" s="14"/>
      <c r="F15" s="14"/>
      <c r="G15" s="17" t="s">
        <v>307</v>
      </c>
      <c r="H15" s="150">
        <v>1</v>
      </c>
      <c r="I15" s="17"/>
      <c r="J15" s="18">
        <f t="shared" si="0"/>
        <v>0</v>
      </c>
    </row>
    <row r="16" spans="1:10" s="6" customFormat="1" ht="12.75">
      <c r="B16" s="200" t="s">
        <v>20</v>
      </c>
      <c r="C16" s="200"/>
      <c r="D16" s="200"/>
      <c r="E16" s="200"/>
      <c r="F16" s="200"/>
      <c r="G16" s="200"/>
      <c r="H16" s="200"/>
      <c r="I16" s="200"/>
      <c r="J16" s="155">
        <f>SUM(J10:J15)</f>
        <v>0</v>
      </c>
    </row>
    <row r="17" spans="1:10" s="6" customFormat="1" ht="41.25" customHeight="1">
      <c r="B17" s="21" t="s">
        <v>21</v>
      </c>
      <c r="C17" s="199" t="s">
        <v>22</v>
      </c>
      <c r="D17" s="199"/>
      <c r="E17" s="199"/>
      <c r="F17" s="199"/>
      <c r="G17" s="199"/>
      <c r="H17" s="199"/>
      <c r="I17" s="199"/>
      <c r="J17" s="199"/>
    </row>
    <row r="18" spans="1:10" s="6" customFormat="1" ht="41.25" customHeight="1">
      <c r="B18" s="21" t="s">
        <v>23</v>
      </c>
      <c r="C18" s="195" t="s">
        <v>24</v>
      </c>
      <c r="D18" s="195"/>
      <c r="E18" s="195"/>
      <c r="F18" s="195"/>
      <c r="G18" s="195"/>
      <c r="H18" s="195"/>
      <c r="I18" s="195"/>
      <c r="J18" s="195"/>
    </row>
    <row r="20" spans="1:10" s="23" customFormat="1" ht="11.25" customHeight="1">
      <c r="A20" s="22"/>
      <c r="B20" s="22" t="s">
        <v>25</v>
      </c>
      <c r="C20" s="7"/>
      <c r="D20" s="7"/>
      <c r="E20" s="7"/>
      <c r="F20" s="7"/>
      <c r="G20" s="7"/>
      <c r="H20" s="7"/>
      <c r="I20" s="7"/>
      <c r="J20" s="7"/>
    </row>
    <row r="21" spans="1:10" s="23" customFormat="1" ht="15" customHeight="1">
      <c r="A21" s="24"/>
      <c r="B21" s="24"/>
      <c r="C21" s="25"/>
      <c r="D21" s="26"/>
      <c r="E21" s="26"/>
      <c r="F21" s="26"/>
      <c r="G21" s="27"/>
      <c r="H21" s="27"/>
      <c r="I21" s="27"/>
      <c r="J21" s="25"/>
    </row>
    <row r="22" spans="1:10" ht="44.25" customHeight="1">
      <c r="B22" s="51" t="s">
        <v>16</v>
      </c>
      <c r="C22" s="191" t="s">
        <v>240</v>
      </c>
      <c r="D22" s="191"/>
      <c r="E22" s="191"/>
      <c r="F22" s="191"/>
      <c r="G22" s="191"/>
      <c r="H22" s="191"/>
      <c r="I22" s="191"/>
      <c r="J22" s="191"/>
    </row>
    <row r="23" spans="1:10" ht="42.75" customHeight="1">
      <c r="B23" s="51" t="s">
        <v>27</v>
      </c>
      <c r="C23" s="191" t="s">
        <v>241</v>
      </c>
      <c r="D23" s="191"/>
      <c r="E23" s="191"/>
      <c r="F23" s="191"/>
      <c r="G23" s="191"/>
      <c r="H23" s="191"/>
      <c r="I23" s="191"/>
      <c r="J23" s="191"/>
    </row>
    <row r="24" spans="1:10" ht="31.5" customHeight="1">
      <c r="B24" s="51" t="s">
        <v>29</v>
      </c>
      <c r="C24" s="191" t="s">
        <v>270</v>
      </c>
      <c r="D24" s="191"/>
      <c r="E24" s="191"/>
      <c r="F24" s="191"/>
      <c r="G24" s="191"/>
      <c r="H24" s="191"/>
      <c r="I24" s="30"/>
      <c r="J24" s="30"/>
    </row>
    <row r="25" spans="1:10" ht="13.5" customHeight="1">
      <c r="B25" s="51" t="s">
        <v>30</v>
      </c>
      <c r="C25" s="66" t="s">
        <v>31</v>
      </c>
      <c r="D25" s="167" t="s">
        <v>281</v>
      </c>
    </row>
    <row r="26" spans="1:10">
      <c r="C26" s="156"/>
      <c r="D26" s="167" t="s">
        <v>282</v>
      </c>
    </row>
    <row r="27" spans="1:10">
      <c r="C27" s="156"/>
      <c r="D27" s="167" t="s">
        <v>283</v>
      </c>
    </row>
  </sheetData>
  <mergeCells count="20">
    <mergeCell ref="B16:I16"/>
    <mergeCell ref="C24:H24"/>
    <mergeCell ref="C17:J17"/>
    <mergeCell ref="C18:J18"/>
    <mergeCell ref="C22:J22"/>
    <mergeCell ref="C23:J23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</mergeCells>
  <pageMargins left="0.7" right="0.7" top="0.75" bottom="0.75" header="0.51180555555555496" footer="0.51180555555555496"/>
  <pageSetup paperSize="9" scale="46"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A36"/>
  <sheetViews>
    <sheetView view="pageBreakPreview" zoomScaleNormal="100" zoomScaleSheetLayoutView="100" workbookViewId="0">
      <selection activeCell="A2" sqref="A2"/>
    </sheetView>
  </sheetViews>
  <sheetFormatPr defaultColWidth="9.140625" defaultRowHeight="15"/>
  <cols>
    <col min="1" max="1" width="5.42578125" style="9" customWidth="1"/>
    <col min="2" max="2" width="5.5703125" style="9" customWidth="1"/>
    <col min="3" max="3" width="22.7109375" style="9" customWidth="1"/>
    <col min="4" max="4" width="42.42578125" style="9" customWidth="1"/>
    <col min="5" max="5" width="19" style="9" customWidth="1"/>
    <col min="6" max="6" width="18.5703125" style="9" customWidth="1"/>
    <col min="7" max="7" width="11.7109375" style="9" customWidth="1"/>
    <col min="8" max="8" width="8.28515625" style="9" customWidth="1"/>
    <col min="9" max="9" width="15.42578125" style="9" customWidth="1"/>
    <col min="10" max="10" width="16.140625" style="9" customWidth="1"/>
    <col min="11" max="1015" width="9.140625" style="9"/>
  </cols>
  <sheetData>
    <row r="1" spans="1:10" s="6" customFormat="1" ht="12.75">
      <c r="B1" s="121"/>
      <c r="C1" s="6" t="str">
        <f>'Część 01'!$C$1</f>
        <v>AGZ.272.4.2024</v>
      </c>
      <c r="D1" s="31"/>
      <c r="E1" s="31"/>
      <c r="F1" s="31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5" t="str">
        <f ca="1">MID(CELL("nazwa_pliku",A1),FIND("]",CELL("nazwa_pliku",A1),1)+1,100)</f>
        <v>Część 21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6" customFormat="1" ht="12.75">
      <c r="A5" s="185" t="s">
        <v>242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s="6" customFormat="1" ht="18.75">
      <c r="A6" s="157" t="str">
        <f>HYPERLINK("#'Suma'!A1","wstecz")</f>
        <v>wstecz</v>
      </c>
      <c r="B6" s="158"/>
      <c r="C6" s="158"/>
      <c r="D6" s="2"/>
      <c r="E6" s="2"/>
      <c r="F6" s="2"/>
      <c r="G6" s="2"/>
      <c r="H6" s="2"/>
      <c r="I6" s="2"/>
      <c r="J6" s="2"/>
    </row>
    <row r="7" spans="1:10" s="6" customFormat="1" ht="12.7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60.75" customHeight="1">
      <c r="B10" s="12" t="s">
        <v>16</v>
      </c>
      <c r="C10" s="55" t="s">
        <v>244</v>
      </c>
      <c r="D10" s="56" t="s">
        <v>245</v>
      </c>
      <c r="E10" s="14"/>
      <c r="F10" s="14"/>
      <c r="G10" s="135" t="s">
        <v>243</v>
      </c>
      <c r="H10" s="19">
        <v>1</v>
      </c>
      <c r="I10" s="17"/>
      <c r="J10" s="18">
        <f t="shared" ref="J10:J20" si="0">H10*I10</f>
        <v>0</v>
      </c>
    </row>
    <row r="11" spans="1:10" s="6" customFormat="1" ht="56.25" customHeight="1">
      <c r="B11" s="12" t="s">
        <v>27</v>
      </c>
      <c r="C11" s="159" t="s">
        <v>244</v>
      </c>
      <c r="D11" s="160" t="s">
        <v>245</v>
      </c>
      <c r="E11" s="161"/>
      <c r="F11" s="161"/>
      <c r="G11" s="162" t="s">
        <v>243</v>
      </c>
      <c r="H11" s="146">
        <v>1</v>
      </c>
      <c r="I11" s="163"/>
      <c r="J11" s="164">
        <f t="shared" si="0"/>
        <v>0</v>
      </c>
    </row>
    <row r="12" spans="1:10" s="6" customFormat="1" ht="54.75" customHeight="1">
      <c r="B12" s="12" t="s">
        <v>29</v>
      </c>
      <c r="C12" s="55" t="s">
        <v>246</v>
      </c>
      <c r="D12" s="56" t="s">
        <v>247</v>
      </c>
      <c r="E12" s="14"/>
      <c r="F12" s="14"/>
      <c r="G12" s="135" t="s">
        <v>243</v>
      </c>
      <c r="H12" s="19">
        <v>1</v>
      </c>
      <c r="I12" s="17"/>
      <c r="J12" s="18">
        <f t="shared" si="0"/>
        <v>0</v>
      </c>
    </row>
    <row r="13" spans="1:10" s="6" customFormat="1" ht="101.25" customHeight="1">
      <c r="B13" s="12" t="s">
        <v>30</v>
      </c>
      <c r="C13" s="55" t="s">
        <v>248</v>
      </c>
      <c r="D13" s="56" t="s">
        <v>249</v>
      </c>
      <c r="E13" s="14"/>
      <c r="F13" s="14"/>
      <c r="G13" s="135" t="s">
        <v>250</v>
      </c>
      <c r="H13" s="19">
        <v>3</v>
      </c>
      <c r="I13" s="17"/>
      <c r="J13" s="18">
        <f t="shared" si="0"/>
        <v>0</v>
      </c>
    </row>
    <row r="14" spans="1:10" s="6" customFormat="1" ht="101.25" customHeight="1">
      <c r="B14" s="12" t="s">
        <v>33</v>
      </c>
      <c r="C14" s="153" t="s">
        <v>248</v>
      </c>
      <c r="D14" s="56" t="s">
        <v>251</v>
      </c>
      <c r="E14" s="14"/>
      <c r="F14" s="14"/>
      <c r="G14" s="135" t="s">
        <v>250</v>
      </c>
      <c r="H14" s="19">
        <v>1</v>
      </c>
      <c r="I14" s="17"/>
      <c r="J14" s="18">
        <f t="shared" si="0"/>
        <v>0</v>
      </c>
    </row>
    <row r="15" spans="1:10" s="6" customFormat="1" ht="98.25" customHeight="1">
      <c r="B15" s="12" t="s">
        <v>34</v>
      </c>
      <c r="C15" s="59" t="s">
        <v>248</v>
      </c>
      <c r="D15" s="60" t="s">
        <v>252</v>
      </c>
      <c r="E15" s="14"/>
      <c r="F15" s="14"/>
      <c r="G15" s="17" t="s">
        <v>250</v>
      </c>
      <c r="H15" s="19">
        <v>1</v>
      </c>
      <c r="I15" s="17"/>
      <c r="J15" s="18">
        <f t="shared" si="0"/>
        <v>0</v>
      </c>
    </row>
    <row r="16" spans="1:10" s="6" customFormat="1" ht="106.5" customHeight="1">
      <c r="B16" s="12" t="s">
        <v>35</v>
      </c>
      <c r="C16" s="175" t="s">
        <v>253</v>
      </c>
      <c r="D16" s="176" t="s">
        <v>254</v>
      </c>
      <c r="E16" s="161"/>
      <c r="F16" s="161"/>
      <c r="G16" s="163" t="s">
        <v>250</v>
      </c>
      <c r="H16" s="146">
        <v>5</v>
      </c>
      <c r="I16" s="163"/>
      <c r="J16" s="164">
        <f t="shared" si="0"/>
        <v>0</v>
      </c>
    </row>
    <row r="17" spans="1:10" s="6" customFormat="1" ht="98.25" customHeight="1">
      <c r="B17" s="12" t="s">
        <v>36</v>
      </c>
      <c r="C17" s="59" t="s">
        <v>253</v>
      </c>
      <c r="D17" s="60" t="s">
        <v>255</v>
      </c>
      <c r="E17" s="14"/>
      <c r="F17" s="14"/>
      <c r="G17" s="17" t="s">
        <v>250</v>
      </c>
      <c r="H17" s="19">
        <v>4</v>
      </c>
      <c r="I17" s="17"/>
      <c r="J17" s="18">
        <f t="shared" si="0"/>
        <v>0</v>
      </c>
    </row>
    <row r="18" spans="1:10" s="6" customFormat="1" ht="98.25" customHeight="1">
      <c r="B18" s="12" t="s">
        <v>48</v>
      </c>
      <c r="C18" s="55" t="s">
        <v>253</v>
      </c>
      <c r="D18" s="56" t="s">
        <v>256</v>
      </c>
      <c r="E18" s="14"/>
      <c r="F18" s="14"/>
      <c r="G18" s="135" t="s">
        <v>250</v>
      </c>
      <c r="H18" s="19">
        <v>2</v>
      </c>
      <c r="I18" s="17"/>
      <c r="J18" s="18">
        <f t="shared" si="0"/>
        <v>0</v>
      </c>
    </row>
    <row r="19" spans="1:10" s="6" customFormat="1" ht="95.25" customHeight="1">
      <c r="B19" s="12" t="s">
        <v>60</v>
      </c>
      <c r="C19" s="55" t="s">
        <v>257</v>
      </c>
      <c r="D19" s="56" t="s">
        <v>258</v>
      </c>
      <c r="E19" s="14"/>
      <c r="F19" s="14"/>
      <c r="G19" s="17" t="s">
        <v>250</v>
      </c>
      <c r="H19" s="19">
        <v>1</v>
      </c>
      <c r="I19" s="17"/>
      <c r="J19" s="18">
        <f t="shared" si="0"/>
        <v>0</v>
      </c>
    </row>
    <row r="20" spans="1:10" s="6" customFormat="1" ht="93.75" customHeight="1">
      <c r="B20" s="12" t="s">
        <v>61</v>
      </c>
      <c r="C20" s="55" t="s">
        <v>257</v>
      </c>
      <c r="D20" s="56" t="s">
        <v>258</v>
      </c>
      <c r="E20" s="14"/>
      <c r="F20" s="14"/>
      <c r="G20" s="17" t="s">
        <v>250</v>
      </c>
      <c r="H20" s="19">
        <v>2</v>
      </c>
      <c r="I20" s="17"/>
      <c r="J20" s="18">
        <f t="shared" si="0"/>
        <v>0</v>
      </c>
    </row>
    <row r="21" spans="1:10" s="6" customFormat="1" ht="12.75">
      <c r="B21" s="215" t="s">
        <v>20</v>
      </c>
      <c r="C21" s="215"/>
      <c r="D21" s="215"/>
      <c r="E21" s="215"/>
      <c r="F21" s="215"/>
      <c r="G21" s="215"/>
      <c r="H21" s="215"/>
      <c r="I21" s="215"/>
      <c r="J21" s="20">
        <f>SUM(J10:J20)</f>
        <v>0</v>
      </c>
    </row>
    <row r="22" spans="1:10" s="6" customFormat="1" ht="45.75" customHeight="1">
      <c r="B22" s="21" t="s">
        <v>21</v>
      </c>
      <c r="C22" s="199" t="s">
        <v>22</v>
      </c>
      <c r="D22" s="199"/>
      <c r="E22" s="199"/>
      <c r="F22" s="199"/>
      <c r="G22" s="199"/>
      <c r="H22" s="199"/>
      <c r="I22" s="199"/>
      <c r="J22" s="199"/>
    </row>
    <row r="23" spans="1:10" s="6" customFormat="1" ht="45.75" customHeight="1">
      <c r="B23" s="21" t="s">
        <v>23</v>
      </c>
      <c r="C23" s="216" t="s">
        <v>24</v>
      </c>
      <c r="D23" s="216"/>
      <c r="E23" s="216"/>
      <c r="F23" s="216"/>
      <c r="G23" s="216"/>
      <c r="H23" s="216"/>
      <c r="I23" s="216"/>
      <c r="J23" s="216"/>
    </row>
    <row r="25" spans="1:10" s="23" customFormat="1" ht="11.25" customHeight="1">
      <c r="A25" s="165"/>
      <c r="B25" s="165" t="s">
        <v>25</v>
      </c>
      <c r="C25" s="121"/>
      <c r="D25" s="121"/>
      <c r="E25" s="121"/>
      <c r="F25" s="121"/>
      <c r="G25" s="121"/>
      <c r="H25" s="121"/>
      <c r="I25" s="121"/>
      <c r="J25" s="121"/>
    </row>
    <row r="26" spans="1:10" s="23" customFormat="1" ht="15" customHeight="1">
      <c r="A26" s="24"/>
      <c r="B26" s="24"/>
      <c r="C26" s="166"/>
      <c r="D26" s="26"/>
      <c r="E26" s="26"/>
      <c r="F26" s="26"/>
      <c r="G26" s="27"/>
      <c r="H26" s="27"/>
      <c r="I26" s="27"/>
      <c r="J26" s="166"/>
    </row>
    <row r="27" spans="1:10" ht="33.75" customHeight="1">
      <c r="B27" s="51" t="s">
        <v>16</v>
      </c>
      <c r="C27" s="191" t="s">
        <v>42</v>
      </c>
      <c r="D27" s="191"/>
      <c r="E27" s="191"/>
      <c r="F27" s="191"/>
      <c r="G27" s="191"/>
      <c r="H27" s="191"/>
      <c r="I27" s="191"/>
      <c r="J27" s="191"/>
    </row>
    <row r="28" spans="1:10" ht="25.5" customHeight="1">
      <c r="B28" s="51" t="s">
        <v>27</v>
      </c>
      <c r="C28" s="191" t="s">
        <v>259</v>
      </c>
      <c r="D28" s="191"/>
      <c r="E28" s="191"/>
      <c r="F28" s="191"/>
      <c r="G28" s="191"/>
      <c r="H28" s="191"/>
      <c r="I28" s="191"/>
      <c r="J28" s="191"/>
    </row>
    <row r="29" spans="1:10" ht="15" customHeight="1">
      <c r="B29" s="51" t="s">
        <v>29</v>
      </c>
      <c r="C29" s="191" t="s">
        <v>28</v>
      </c>
      <c r="D29" s="191"/>
      <c r="E29" s="191"/>
      <c r="F29" s="191"/>
      <c r="G29" s="191"/>
      <c r="H29" s="191"/>
      <c r="I29" s="191"/>
      <c r="J29" s="191"/>
    </row>
    <row r="30" spans="1:10" ht="18" customHeight="1">
      <c r="B30" s="51" t="s">
        <v>30</v>
      </c>
      <c r="C30" s="32" t="s">
        <v>31</v>
      </c>
      <c r="D30" s="192" t="s">
        <v>309</v>
      </c>
      <c r="E30" s="192"/>
      <c r="F30" s="192"/>
      <c r="G30" s="192"/>
      <c r="H30" s="192"/>
    </row>
    <row r="31" spans="1:10">
      <c r="C31" s="74"/>
      <c r="D31" s="167" t="s">
        <v>271</v>
      </c>
    </row>
    <row r="32" spans="1:10">
      <c r="C32" s="6"/>
      <c r="D32" s="167" t="s">
        <v>272</v>
      </c>
    </row>
    <row r="33" spans="2:2">
      <c r="B33" s="51"/>
    </row>
    <row r="34" spans="2:2">
      <c r="B34" s="51"/>
    </row>
    <row r="35" spans="2:2">
      <c r="B35" s="51"/>
    </row>
    <row r="36" spans="2:2">
      <c r="B36" s="51"/>
    </row>
  </sheetData>
  <mergeCells count="21">
    <mergeCell ref="D30:H30"/>
    <mergeCell ref="C27:J27"/>
    <mergeCell ref="C28:J28"/>
    <mergeCell ref="C29:J29"/>
    <mergeCell ref="B21:I21"/>
    <mergeCell ref="C22:J22"/>
    <mergeCell ref="C23:J23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</mergeCells>
  <pageMargins left="0.7" right="0.7" top="0.75" bottom="0.75" header="0.51180555555555496" footer="0.51180555555555496"/>
  <pageSetup paperSize="9" scale="44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view="pageBreakPreview" zoomScaleNormal="100" zoomScaleSheetLayoutView="100" workbookViewId="0">
      <selection activeCell="A3" sqref="A3:J3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42578125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6" t="str">
        <f ca="1">MID(CELL("nazwa_pliku",A1),FIND("]",CELL("nazwa_pliku",A1),1)+1,100)</f>
        <v>Część 02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s="6" customFormat="1" ht="12.75">
      <c r="A5" s="186" t="s">
        <v>37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11" t="str">
        <f>HYPERLINK("#'Suma'!A1","wstecz")</f>
        <v>wstecz</v>
      </c>
      <c r="B6" s="1"/>
      <c r="C6" s="1"/>
      <c r="D6" s="1"/>
      <c r="E6" s="1"/>
      <c r="F6" s="1"/>
      <c r="G6" s="1"/>
      <c r="H6" s="1"/>
      <c r="I6" s="1"/>
      <c r="J6" s="1"/>
    </row>
    <row r="7" spans="1:10" s="6" customFormat="1" ht="12.7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74.25" customHeight="1">
      <c r="B10" s="12" t="s">
        <v>16</v>
      </c>
      <c r="C10" s="39" t="s">
        <v>38</v>
      </c>
      <c r="D10" s="40" t="s">
        <v>39</v>
      </c>
      <c r="E10" s="14"/>
      <c r="F10" s="14"/>
      <c r="G10" s="41" t="s">
        <v>40</v>
      </c>
      <c r="H10" s="19">
        <v>1</v>
      </c>
      <c r="I10" s="17"/>
      <c r="J10" s="18">
        <f>H10*I10</f>
        <v>0</v>
      </c>
    </row>
    <row r="11" spans="1:10" s="6" customFormat="1" ht="77.25" customHeight="1">
      <c r="B11" s="12" t="s">
        <v>27</v>
      </c>
      <c r="C11" s="42" t="s">
        <v>38</v>
      </c>
      <c r="D11" s="43" t="s">
        <v>39</v>
      </c>
      <c r="E11" s="14"/>
      <c r="F11" s="14"/>
      <c r="G11" s="44" t="s">
        <v>40</v>
      </c>
      <c r="H11" s="45">
        <v>1</v>
      </c>
      <c r="I11" s="17"/>
      <c r="J11" s="18">
        <f>H11*I11</f>
        <v>0</v>
      </c>
    </row>
    <row r="12" spans="1:10" s="6" customFormat="1" ht="77.25" customHeight="1">
      <c r="B12" s="12" t="s">
        <v>29</v>
      </c>
      <c r="C12" s="46" t="s">
        <v>38</v>
      </c>
      <c r="D12" s="47" t="s">
        <v>41</v>
      </c>
      <c r="E12" s="14"/>
      <c r="F12" s="14"/>
      <c r="G12" s="15" t="s">
        <v>40</v>
      </c>
      <c r="H12" s="19">
        <v>7</v>
      </c>
      <c r="I12" s="17"/>
      <c r="J12" s="18">
        <f>H12*I12</f>
        <v>0</v>
      </c>
    </row>
    <row r="13" spans="1:10" s="6" customFormat="1" ht="12.75" customHeight="1">
      <c r="B13" s="198" t="s">
        <v>20</v>
      </c>
      <c r="C13" s="198"/>
      <c r="D13" s="198"/>
      <c r="E13" s="198"/>
      <c r="F13" s="198"/>
      <c r="G13" s="198"/>
      <c r="H13" s="198"/>
      <c r="I13" s="198"/>
      <c r="J13" s="155">
        <f>SUM(J10:J12)</f>
        <v>0</v>
      </c>
    </row>
    <row r="14" spans="1:10" s="6" customFormat="1" ht="42.75" customHeight="1">
      <c r="B14" s="21" t="s">
        <v>21</v>
      </c>
      <c r="C14" s="199" t="s">
        <v>22</v>
      </c>
      <c r="D14" s="199"/>
      <c r="E14" s="199"/>
      <c r="F14" s="199"/>
      <c r="G14" s="199"/>
      <c r="H14" s="199"/>
      <c r="I14" s="199"/>
      <c r="J14" s="199"/>
    </row>
    <row r="15" spans="1:10" s="6" customFormat="1" ht="47.25" customHeight="1">
      <c r="B15" s="21" t="s">
        <v>23</v>
      </c>
      <c r="C15" s="195" t="s">
        <v>24</v>
      </c>
      <c r="D15" s="195"/>
      <c r="E15" s="195"/>
      <c r="F15" s="195"/>
      <c r="G15" s="195"/>
      <c r="H15" s="195"/>
      <c r="I15" s="195"/>
      <c r="J15" s="195"/>
    </row>
    <row r="17" spans="1:10" s="23" customFormat="1" ht="11.25" customHeight="1">
      <c r="A17" s="22"/>
      <c r="B17" s="22" t="s">
        <v>25</v>
      </c>
      <c r="C17" s="7"/>
      <c r="D17" s="7"/>
      <c r="E17" s="7"/>
      <c r="F17" s="7"/>
      <c r="G17" s="7"/>
      <c r="H17" s="7"/>
      <c r="I17" s="7"/>
      <c r="J17" s="7"/>
    </row>
    <row r="18" spans="1:10" s="23" customFormat="1" ht="15" customHeight="1">
      <c r="A18" s="24"/>
      <c r="B18" s="24"/>
      <c r="C18" s="25"/>
      <c r="D18" s="26"/>
      <c r="E18" s="26"/>
      <c r="F18" s="26"/>
      <c r="G18" s="27"/>
      <c r="H18" s="27"/>
      <c r="I18" s="27"/>
      <c r="J18" s="25"/>
    </row>
    <row r="19" spans="1:10" ht="50.25" customHeight="1">
      <c r="B19" s="51" t="s">
        <v>16</v>
      </c>
      <c r="C19" s="191" t="s">
        <v>42</v>
      </c>
      <c r="D19" s="191"/>
      <c r="E19" s="191"/>
      <c r="F19" s="191"/>
      <c r="G19" s="191"/>
      <c r="H19" s="191"/>
      <c r="I19" s="191"/>
      <c r="J19" s="191"/>
    </row>
    <row r="20" spans="1:10" ht="33.75" customHeight="1">
      <c r="B20" s="51" t="s">
        <v>27</v>
      </c>
      <c r="C20" s="191" t="s">
        <v>43</v>
      </c>
      <c r="D20" s="191"/>
      <c r="E20" s="191"/>
      <c r="F20" s="191"/>
      <c r="G20" s="191"/>
      <c r="H20" s="191"/>
      <c r="I20" s="191"/>
      <c r="J20" s="191"/>
    </row>
    <row r="21" spans="1:10" ht="47.25" customHeight="1">
      <c r="B21" s="51" t="s">
        <v>29</v>
      </c>
      <c r="C21" s="191" t="s">
        <v>44</v>
      </c>
      <c r="D21" s="191"/>
      <c r="E21" s="191"/>
      <c r="F21" s="191"/>
      <c r="G21" s="191"/>
      <c r="H21" s="191"/>
      <c r="I21" s="191"/>
      <c r="J21" s="191"/>
    </row>
    <row r="22" spans="1:10" ht="33.75" customHeight="1">
      <c r="B22" s="51" t="s">
        <v>30</v>
      </c>
      <c r="C22" s="192" t="s">
        <v>45</v>
      </c>
      <c r="D22" s="192"/>
      <c r="E22" s="192"/>
      <c r="F22" s="192"/>
      <c r="G22" s="192"/>
      <c r="H22" s="192"/>
      <c r="I22" s="32"/>
      <c r="J22" s="32"/>
    </row>
    <row r="23" spans="1:10" ht="12.75" customHeight="1">
      <c r="B23" s="51" t="s">
        <v>33</v>
      </c>
      <c r="C23" s="32" t="s">
        <v>31</v>
      </c>
      <c r="D23" s="192" t="s">
        <v>78</v>
      </c>
      <c r="E23" s="192"/>
      <c r="F23" s="192"/>
    </row>
    <row r="24" spans="1:10">
      <c r="B24" s="52"/>
      <c r="C24" s="6"/>
      <c r="D24" s="167" t="s">
        <v>46</v>
      </c>
    </row>
    <row r="25" spans="1:10">
      <c r="B25" s="52"/>
      <c r="C25" s="6"/>
      <c r="D25" s="167" t="s">
        <v>47</v>
      </c>
    </row>
  </sheetData>
  <mergeCells count="22">
    <mergeCell ref="C20:J20"/>
    <mergeCell ref="C21:J21"/>
    <mergeCell ref="C22:H22"/>
    <mergeCell ref="B13:I13"/>
    <mergeCell ref="C14:J14"/>
    <mergeCell ref="C15:J15"/>
    <mergeCell ref="D23:F23"/>
    <mergeCell ref="E8:E9"/>
    <mergeCell ref="F8:F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  <mergeCell ref="C19:J19"/>
  </mergeCells>
  <pageMargins left="0.7" right="0.7" top="0.75" bottom="0.75" header="0.51180555555555496" footer="0.51180555555555496"/>
  <pageSetup paperSize="9" scale="4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view="pageBreakPreview" topLeftCell="B13" zoomScaleNormal="100" zoomScaleSheetLayoutView="100" workbookViewId="0">
      <selection activeCell="C24" sqref="C24:J24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42578125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6" t="str">
        <f ca="1">MID(CELL("nazwa_pliku",A1),FIND("]",CELL("nazwa_pliku",A1),1)+1,100)</f>
        <v>Część 03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s="6" customFormat="1" ht="12.75">
      <c r="A5" s="186" t="s">
        <v>284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53" t="str">
        <f>HYPERLINK("#'Suma'!A1","wstecz")</f>
        <v>wstecz</v>
      </c>
      <c r="B6" s="54"/>
      <c r="C6" s="54"/>
      <c r="D6" s="1"/>
      <c r="E6" s="1"/>
      <c r="F6" s="1"/>
      <c r="G6" s="1"/>
      <c r="H6" s="1"/>
      <c r="I6" s="1"/>
      <c r="J6" s="1"/>
    </row>
    <row r="7" spans="1:10" s="6" customFormat="1" ht="17.2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66" customHeight="1">
      <c r="B10" s="12" t="s">
        <v>16</v>
      </c>
      <c r="C10" s="55" t="s">
        <v>261</v>
      </c>
      <c r="D10" s="56" t="s">
        <v>285</v>
      </c>
      <c r="E10" s="14"/>
      <c r="F10" s="14"/>
      <c r="G10" s="15" t="s">
        <v>49</v>
      </c>
      <c r="H10" s="19">
        <v>1</v>
      </c>
      <c r="I10" s="17"/>
      <c r="J10" s="18">
        <f t="shared" ref="J10" si="0">H10*I10</f>
        <v>0</v>
      </c>
    </row>
    <row r="11" spans="1:10" s="6" customFormat="1" ht="51.75" customHeight="1">
      <c r="B11" s="12" t="s">
        <v>27</v>
      </c>
      <c r="C11" s="55" t="s">
        <v>261</v>
      </c>
      <c r="D11" s="56" t="s">
        <v>285</v>
      </c>
      <c r="E11" s="14"/>
      <c r="F11" s="14"/>
      <c r="G11" s="15" t="s">
        <v>49</v>
      </c>
      <c r="H11" s="48">
        <v>1</v>
      </c>
      <c r="I11" s="17"/>
      <c r="J11" s="18">
        <f t="shared" ref="J11:J17" si="1">H11*I11</f>
        <v>0</v>
      </c>
    </row>
    <row r="12" spans="1:10" s="6" customFormat="1" ht="114.75">
      <c r="B12" s="12" t="s">
        <v>29</v>
      </c>
      <c r="C12" s="39" t="s">
        <v>50</v>
      </c>
      <c r="D12" s="40" t="s">
        <v>286</v>
      </c>
      <c r="E12" s="14"/>
      <c r="F12" s="14"/>
      <c r="G12" s="15" t="s">
        <v>51</v>
      </c>
      <c r="H12" s="19">
        <v>1</v>
      </c>
      <c r="I12" s="17"/>
      <c r="J12" s="18">
        <f t="shared" si="1"/>
        <v>0</v>
      </c>
    </row>
    <row r="13" spans="1:10" s="6" customFormat="1" ht="114.75">
      <c r="B13" s="12" t="s">
        <v>30</v>
      </c>
      <c r="C13" s="55" t="s">
        <v>50</v>
      </c>
      <c r="D13" s="56" t="s">
        <v>286</v>
      </c>
      <c r="E13" s="14"/>
      <c r="F13" s="14"/>
      <c r="G13" s="15" t="s">
        <v>51</v>
      </c>
      <c r="H13" s="48">
        <v>1</v>
      </c>
      <c r="I13" s="17"/>
      <c r="J13" s="18">
        <f t="shared" si="1"/>
        <v>0</v>
      </c>
    </row>
    <row r="14" spans="1:10" s="6" customFormat="1" ht="96" customHeight="1">
      <c r="B14" s="12" t="s">
        <v>33</v>
      </c>
      <c r="C14" s="57" t="s">
        <v>260</v>
      </c>
      <c r="D14" s="58" t="s">
        <v>287</v>
      </c>
      <c r="E14" s="14"/>
      <c r="F14" s="14"/>
      <c r="G14" s="15" t="s">
        <v>52</v>
      </c>
      <c r="H14" s="19">
        <v>2</v>
      </c>
      <c r="I14" s="17"/>
      <c r="J14" s="18">
        <f t="shared" si="1"/>
        <v>0</v>
      </c>
    </row>
    <row r="15" spans="1:10" s="6" customFormat="1" ht="96.75" customHeight="1">
      <c r="B15" s="12" t="s">
        <v>34</v>
      </c>
      <c r="C15" s="55" t="s">
        <v>260</v>
      </c>
      <c r="D15" s="56" t="s">
        <v>287</v>
      </c>
      <c r="E15" s="14"/>
      <c r="F15" s="14"/>
      <c r="G15" s="15" t="s">
        <v>52</v>
      </c>
      <c r="H15" s="48">
        <v>2</v>
      </c>
      <c r="I15" s="17"/>
      <c r="J15" s="18">
        <f t="shared" si="1"/>
        <v>0</v>
      </c>
    </row>
    <row r="16" spans="1:10" s="6" customFormat="1" ht="89.25">
      <c r="B16" s="12" t="s">
        <v>35</v>
      </c>
      <c r="C16" s="59" t="s">
        <v>53</v>
      </c>
      <c r="D16" s="60" t="s">
        <v>288</v>
      </c>
      <c r="E16" s="14"/>
      <c r="F16" s="14"/>
      <c r="G16" s="15" t="s">
        <v>54</v>
      </c>
      <c r="H16" s="48">
        <v>1</v>
      </c>
      <c r="I16" s="17"/>
      <c r="J16" s="18">
        <f t="shared" si="1"/>
        <v>0</v>
      </c>
    </row>
    <row r="17" spans="1:10" s="6" customFormat="1" ht="89.25">
      <c r="B17" s="12" t="s">
        <v>36</v>
      </c>
      <c r="C17" s="39" t="s">
        <v>53</v>
      </c>
      <c r="D17" s="40" t="s">
        <v>288</v>
      </c>
      <c r="E17" s="14"/>
      <c r="F17" s="14"/>
      <c r="G17" s="15" t="s">
        <v>54</v>
      </c>
      <c r="H17" s="19">
        <v>1</v>
      </c>
      <c r="I17" s="17"/>
      <c r="J17" s="18">
        <f t="shared" si="1"/>
        <v>0</v>
      </c>
    </row>
    <row r="18" spans="1:10" s="6" customFormat="1" ht="12.75">
      <c r="B18" s="200" t="s">
        <v>20</v>
      </c>
      <c r="C18" s="200"/>
      <c r="D18" s="200"/>
      <c r="E18" s="200"/>
      <c r="F18" s="200"/>
      <c r="G18" s="200"/>
      <c r="H18" s="200"/>
      <c r="I18" s="200"/>
      <c r="J18" s="20">
        <f>SUM(J10:J17)</f>
        <v>0</v>
      </c>
    </row>
    <row r="19" spans="1:10" s="6" customFormat="1" ht="44.25" customHeight="1">
      <c r="B19" s="21" t="s">
        <v>21</v>
      </c>
      <c r="C19" s="199" t="s">
        <v>22</v>
      </c>
      <c r="D19" s="199"/>
      <c r="E19" s="199"/>
      <c r="F19" s="199"/>
      <c r="G19" s="199"/>
      <c r="H19" s="199"/>
      <c r="I19" s="199"/>
      <c r="J19" s="199"/>
    </row>
    <row r="20" spans="1:10" s="6" customFormat="1" ht="40.5" customHeight="1">
      <c r="B20" s="21" t="s">
        <v>23</v>
      </c>
      <c r="C20" s="195" t="s">
        <v>24</v>
      </c>
      <c r="D20" s="195"/>
      <c r="E20" s="195"/>
      <c r="F20" s="195"/>
      <c r="G20" s="195"/>
      <c r="H20" s="195"/>
      <c r="I20" s="195"/>
      <c r="J20" s="195"/>
    </row>
    <row r="22" spans="1:10" s="23" customFormat="1" ht="11.25" customHeight="1">
      <c r="A22" s="22"/>
      <c r="B22" s="22" t="s">
        <v>25</v>
      </c>
      <c r="C22" s="7"/>
      <c r="D22" s="7"/>
      <c r="E22" s="7"/>
      <c r="F22" s="7"/>
      <c r="G22" s="7"/>
      <c r="H22" s="7"/>
      <c r="I22" s="7"/>
      <c r="J22" s="7"/>
    </row>
    <row r="23" spans="1:10" s="23" customFormat="1" ht="15" customHeight="1">
      <c r="A23" s="24"/>
      <c r="B23" s="24"/>
      <c r="C23" s="25"/>
      <c r="D23" s="26"/>
      <c r="E23" s="26"/>
      <c r="F23" s="26"/>
      <c r="G23" s="27"/>
      <c r="H23" s="27"/>
      <c r="I23" s="27"/>
      <c r="J23" s="25"/>
    </row>
    <row r="24" spans="1:10" ht="45.75" customHeight="1">
      <c r="B24" s="51" t="s">
        <v>16</v>
      </c>
      <c r="C24" s="191" t="s">
        <v>42</v>
      </c>
      <c r="D24" s="191"/>
      <c r="E24" s="191"/>
      <c r="F24" s="191"/>
      <c r="G24" s="191"/>
      <c r="H24" s="191"/>
      <c r="I24" s="191"/>
      <c r="J24" s="191"/>
    </row>
    <row r="25" spans="1:10" ht="39" customHeight="1">
      <c r="B25" s="51" t="s">
        <v>27</v>
      </c>
      <c r="C25" s="191" t="s">
        <v>55</v>
      </c>
      <c r="D25" s="191"/>
      <c r="E25" s="191"/>
      <c r="F25" s="191"/>
      <c r="G25" s="191"/>
      <c r="H25" s="191"/>
      <c r="I25" s="191"/>
      <c r="J25" s="191"/>
    </row>
    <row r="26" spans="1:10">
      <c r="B26" s="51" t="s">
        <v>29</v>
      </c>
      <c r="C26" s="61" t="s">
        <v>56</v>
      </c>
      <c r="D26" s="62"/>
      <c r="E26" s="63"/>
      <c r="F26" s="64"/>
      <c r="G26" s="65"/>
      <c r="H26" s="65"/>
      <c r="I26" s="65"/>
      <c r="J26" s="65"/>
    </row>
    <row r="27" spans="1:10" ht="15" customHeight="1">
      <c r="B27" s="51" t="s">
        <v>30</v>
      </c>
      <c r="C27" s="201" t="s">
        <v>57</v>
      </c>
      <c r="D27" s="201"/>
      <c r="E27" s="201"/>
      <c r="F27" s="201"/>
      <c r="G27" s="201"/>
      <c r="H27" s="201"/>
      <c r="I27" s="201"/>
      <c r="J27" s="201"/>
    </row>
    <row r="28" spans="1:10" ht="15" customHeight="1">
      <c r="B28" s="51" t="s">
        <v>33</v>
      </c>
      <c r="C28" s="201" t="s">
        <v>293</v>
      </c>
      <c r="D28" s="201"/>
      <c r="E28" s="201"/>
      <c r="F28" s="201"/>
      <c r="G28" s="65"/>
      <c r="H28" s="65"/>
      <c r="I28" s="65"/>
      <c r="J28" s="65"/>
    </row>
    <row r="29" spans="1:10" ht="15" customHeight="1">
      <c r="B29" s="51" t="s">
        <v>34</v>
      </c>
      <c r="C29" s="201" t="s">
        <v>58</v>
      </c>
      <c r="D29" s="201"/>
      <c r="E29" s="201"/>
      <c r="F29" s="201"/>
      <c r="G29" s="65"/>
      <c r="H29" s="65"/>
      <c r="I29" s="65"/>
      <c r="J29" s="65"/>
    </row>
    <row r="30" spans="1:10" ht="15" customHeight="1">
      <c r="B30" s="51" t="s">
        <v>35</v>
      </c>
      <c r="C30" s="66" t="s">
        <v>31</v>
      </c>
      <c r="D30" s="37" t="s">
        <v>59</v>
      </c>
    </row>
    <row r="31" spans="1:10" ht="15" customHeight="1">
      <c r="B31" s="51"/>
      <c r="C31" s="67"/>
      <c r="D31" s="192" t="s">
        <v>308</v>
      </c>
      <c r="E31" s="192"/>
      <c r="F31" s="192"/>
      <c r="G31" s="192"/>
    </row>
  </sheetData>
  <mergeCells count="23">
    <mergeCell ref="D31:G31"/>
    <mergeCell ref="C28:F28"/>
    <mergeCell ref="C29:F29"/>
    <mergeCell ref="C19:J19"/>
    <mergeCell ref="C20:J20"/>
    <mergeCell ref="C24:J24"/>
    <mergeCell ref="C25:J25"/>
    <mergeCell ref="C27:J27"/>
    <mergeCell ref="E8:E9"/>
    <mergeCell ref="F8:F9"/>
    <mergeCell ref="B18:I18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</mergeCells>
  <pageMargins left="0.70833333333333304" right="0.70833333333333304" top="0.74791666666666701" bottom="0.74791666666666701" header="0.51180555555555496" footer="0.51180555555555496"/>
  <pageSetup paperSize="9" scale="46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1"/>
  <sheetViews>
    <sheetView view="pageBreakPreview" topLeftCell="A13" zoomScaleNormal="80" zoomScaleSheetLayoutView="100" workbookViewId="0">
      <selection activeCell="A4" sqref="A4:J4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3.28515625" customWidth="1"/>
    <col min="5" max="5" width="19" customWidth="1"/>
    <col min="6" max="6" width="18.5703125" customWidth="1"/>
    <col min="7" max="7" width="11.42578125" customWidth="1"/>
    <col min="8" max="8" width="10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5" customHeight="1">
      <c r="A4" s="185" t="str">
        <f ca="1">MID(CELL("nazwa_pliku",A1),FIND("]",CELL("nazwa_pliku",A1),1)+1,100)</f>
        <v>Część 04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6" customFormat="1" ht="12.75">
      <c r="A5" s="186" t="s">
        <v>62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68" t="str">
        <f>HYPERLINK("#'Suma'!A1","wstecz")</f>
        <v>wstecz</v>
      </c>
      <c r="B6" s="69"/>
      <c r="C6" s="69"/>
      <c r="D6" s="1"/>
      <c r="E6" s="1"/>
      <c r="F6" s="1"/>
      <c r="G6" s="1"/>
      <c r="H6" s="1"/>
      <c r="I6" s="1"/>
      <c r="J6" s="1"/>
    </row>
    <row r="7" spans="1:10" s="6" customFormat="1" ht="12.7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63</v>
      </c>
      <c r="H7" s="189" t="s">
        <v>64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261" customHeight="1">
      <c r="B10" s="12" t="s">
        <v>16</v>
      </c>
      <c r="C10" s="172" t="s">
        <v>65</v>
      </c>
      <c r="D10" s="173" t="s">
        <v>289</v>
      </c>
      <c r="E10" s="14"/>
      <c r="F10" s="14"/>
      <c r="G10" s="70" t="s">
        <v>66</v>
      </c>
      <c r="H10" s="19">
        <v>20</v>
      </c>
      <c r="I10" s="17"/>
      <c r="J10" s="18">
        <f>H10*I10</f>
        <v>0</v>
      </c>
    </row>
    <row r="11" spans="1:10" s="6" customFormat="1" ht="261.75" customHeight="1">
      <c r="B11" s="12" t="s">
        <v>27</v>
      </c>
      <c r="C11" s="46" t="s">
        <v>65</v>
      </c>
      <c r="D11" s="47" t="s">
        <v>290</v>
      </c>
      <c r="E11" s="14"/>
      <c r="F11" s="14"/>
      <c r="G11" s="71" t="s">
        <v>67</v>
      </c>
      <c r="H11" s="19">
        <v>10</v>
      </c>
      <c r="I11" s="17"/>
      <c r="J11" s="18">
        <f>H11*I11</f>
        <v>0</v>
      </c>
    </row>
    <row r="12" spans="1:10" s="6" customFormat="1" ht="255.75" customHeight="1">
      <c r="B12" s="12" t="s">
        <v>29</v>
      </c>
      <c r="C12" s="46" t="s">
        <v>65</v>
      </c>
      <c r="D12" s="47" t="s">
        <v>263</v>
      </c>
      <c r="E12" s="14"/>
      <c r="F12" s="14"/>
      <c r="G12" s="15" t="s">
        <v>67</v>
      </c>
      <c r="H12" s="19">
        <v>6</v>
      </c>
      <c r="I12" s="17"/>
      <c r="J12" s="18">
        <f>H12*I12</f>
        <v>0</v>
      </c>
    </row>
    <row r="13" spans="1:10" s="6" customFormat="1" ht="12.75">
      <c r="B13" s="200" t="s">
        <v>20</v>
      </c>
      <c r="C13" s="200"/>
      <c r="D13" s="200"/>
      <c r="E13" s="200"/>
      <c r="F13" s="200"/>
      <c r="G13" s="200"/>
      <c r="H13" s="200"/>
      <c r="I13" s="200"/>
      <c r="J13" s="20">
        <f>SUM(J10:J12)</f>
        <v>0</v>
      </c>
    </row>
    <row r="14" spans="1:10" s="6" customFormat="1" ht="44.25" customHeight="1">
      <c r="B14" s="21" t="s">
        <v>21</v>
      </c>
      <c r="C14" s="199" t="s">
        <v>22</v>
      </c>
      <c r="D14" s="199"/>
      <c r="E14" s="199"/>
      <c r="F14" s="199"/>
      <c r="G14" s="199"/>
      <c r="H14" s="199"/>
      <c r="I14" s="199"/>
      <c r="J14" s="199"/>
    </row>
    <row r="15" spans="1:10" s="6" customFormat="1" ht="45.75" customHeight="1">
      <c r="B15" s="21" t="s">
        <v>23</v>
      </c>
      <c r="C15" s="195" t="s">
        <v>24</v>
      </c>
      <c r="D15" s="195"/>
      <c r="E15" s="195"/>
      <c r="F15" s="195"/>
      <c r="G15" s="195"/>
      <c r="H15" s="195"/>
      <c r="I15" s="195"/>
      <c r="J15" s="195"/>
    </row>
    <row r="16" spans="1:10" s="6" customFormat="1" ht="82.5" customHeight="1">
      <c r="B16" s="21" t="s">
        <v>68</v>
      </c>
      <c r="C16" s="202" t="s">
        <v>69</v>
      </c>
      <c r="D16" s="202"/>
      <c r="E16" s="202"/>
      <c r="F16" s="202"/>
      <c r="G16" s="202"/>
      <c r="H16" s="202"/>
      <c r="I16" s="202"/>
      <c r="J16" s="202"/>
    </row>
    <row r="18" spans="1:10">
      <c r="A18" s="22"/>
      <c r="B18" s="22" t="s">
        <v>25</v>
      </c>
      <c r="C18" s="7"/>
      <c r="D18" s="7"/>
      <c r="E18" s="7"/>
      <c r="F18" s="7"/>
      <c r="G18" s="7"/>
      <c r="H18" s="7"/>
      <c r="I18" s="7"/>
      <c r="J18" s="7"/>
    </row>
    <row r="19" spans="1:10">
      <c r="A19" s="24"/>
      <c r="B19" s="24"/>
      <c r="C19" s="25"/>
      <c r="D19" s="26"/>
      <c r="E19" s="26"/>
      <c r="F19" s="26"/>
      <c r="G19" s="27"/>
      <c r="H19" s="27"/>
      <c r="I19" s="27"/>
      <c r="J19" s="25"/>
    </row>
    <row r="20" spans="1:10" ht="49.5" customHeight="1">
      <c r="B20" s="51" t="s">
        <v>16</v>
      </c>
      <c r="C20" s="191" t="s">
        <v>70</v>
      </c>
      <c r="D20" s="191"/>
      <c r="E20" s="191"/>
      <c r="F20" s="191"/>
      <c r="G20" s="191"/>
      <c r="H20" s="191"/>
      <c r="I20" s="191"/>
      <c r="J20" s="191"/>
    </row>
    <row r="21" spans="1:10" ht="15" customHeight="1">
      <c r="B21" s="51" t="s">
        <v>27</v>
      </c>
      <c r="C21" s="191" t="s">
        <v>71</v>
      </c>
      <c r="D21" s="191"/>
      <c r="E21" s="191"/>
      <c r="F21" s="191"/>
      <c r="G21" s="191"/>
      <c r="H21" s="191"/>
      <c r="I21" s="191"/>
      <c r="J21" s="191"/>
    </row>
    <row r="22" spans="1:10">
      <c r="B22" s="51"/>
      <c r="C22" s="29" t="s">
        <v>72</v>
      </c>
      <c r="D22" s="29"/>
      <c r="E22" s="29"/>
      <c r="F22" s="29"/>
      <c r="G22" s="29"/>
      <c r="H22" s="29"/>
      <c r="I22" s="29"/>
      <c r="J22" s="29"/>
    </row>
    <row r="23" spans="1:10">
      <c r="B23" s="51"/>
      <c r="C23" s="29" t="s">
        <v>73</v>
      </c>
      <c r="D23" s="29"/>
      <c r="E23" s="29"/>
      <c r="F23" s="29"/>
      <c r="G23" s="29"/>
      <c r="H23" s="29"/>
      <c r="I23" s="29"/>
      <c r="J23" s="29"/>
    </row>
    <row r="24" spans="1:10">
      <c r="B24" s="51"/>
      <c r="C24" s="29" t="s">
        <v>74</v>
      </c>
      <c r="D24" s="29"/>
      <c r="E24" s="29"/>
      <c r="F24" s="29"/>
      <c r="G24" s="29"/>
      <c r="H24" s="29"/>
      <c r="I24" s="29"/>
      <c r="J24" s="29"/>
    </row>
    <row r="25" spans="1:10">
      <c r="B25" s="51"/>
      <c r="C25" s="30" t="s">
        <v>75</v>
      </c>
      <c r="D25" s="29"/>
      <c r="E25" s="29"/>
      <c r="F25" s="29"/>
      <c r="G25" s="29"/>
      <c r="H25" s="29"/>
      <c r="I25" s="29"/>
      <c r="J25" s="29"/>
    </row>
    <row r="26" spans="1:10">
      <c r="B26" s="51"/>
      <c r="C26" s="30" t="s">
        <v>76</v>
      </c>
      <c r="D26" s="29"/>
      <c r="E26" s="29"/>
      <c r="F26" s="29"/>
      <c r="G26" s="29"/>
      <c r="H26" s="29"/>
      <c r="I26" s="29"/>
      <c r="J26" s="29"/>
    </row>
    <row r="27" spans="1:10">
      <c r="B27" s="51" t="s">
        <v>29</v>
      </c>
      <c r="C27" s="38" t="s">
        <v>294</v>
      </c>
      <c r="D27" s="38"/>
      <c r="E27" s="38"/>
      <c r="F27" s="38"/>
      <c r="G27" s="38"/>
      <c r="H27" s="38"/>
      <c r="I27" s="38"/>
      <c r="J27" s="38"/>
    </row>
    <row r="28" spans="1:10" ht="34.5" customHeight="1">
      <c r="B28" s="51" t="s">
        <v>30</v>
      </c>
      <c r="C28" s="192" t="s">
        <v>77</v>
      </c>
      <c r="D28" s="192"/>
      <c r="E28" s="192"/>
      <c r="F28" s="192"/>
      <c r="G28" s="192"/>
      <c r="H28" s="192"/>
      <c r="I28" s="192"/>
      <c r="J28" s="192"/>
    </row>
    <row r="29" spans="1:10" ht="15" customHeight="1">
      <c r="B29" s="51" t="s">
        <v>33</v>
      </c>
      <c r="C29" s="32" t="s">
        <v>31</v>
      </c>
      <c r="D29" s="37" t="s">
        <v>78</v>
      </c>
    </row>
    <row r="30" spans="1:10" ht="15" customHeight="1">
      <c r="B30" s="72"/>
      <c r="C30" s="73"/>
      <c r="D30" s="37" t="s">
        <v>79</v>
      </c>
    </row>
    <row r="31" spans="1:10" ht="15" customHeight="1">
      <c r="B31" s="72"/>
      <c r="C31" s="74"/>
      <c r="D31" s="37" t="s">
        <v>47</v>
      </c>
    </row>
  </sheetData>
  <mergeCells count="21">
    <mergeCell ref="C16:J16"/>
    <mergeCell ref="C20:J20"/>
    <mergeCell ref="C21:J21"/>
    <mergeCell ref="C28:J28"/>
    <mergeCell ref="B13:I13"/>
    <mergeCell ref="C14:J14"/>
    <mergeCell ref="C15:J15"/>
    <mergeCell ref="E8:E9"/>
    <mergeCell ref="F8:F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</mergeCells>
  <pageMargins left="0.7" right="0.7" top="0.75" bottom="0.75" header="0.51180555555555496" footer="0.51180555555555496"/>
  <pageSetup paperSize="9" scale="45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view="pageBreakPreview" topLeftCell="A7" zoomScaleNormal="80" zoomScaleSheetLayoutView="100" workbookViewId="0">
      <selection activeCell="A4" sqref="A4:J4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85546875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5" t="str">
        <f ca="1">MID(CELL("nazwa_pliku",A1),FIND("]",CELL("nazwa_pliku",A1),1)+1,100)</f>
        <v>Część 05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6" customFormat="1" ht="12.75">
      <c r="A5" s="186" t="s">
        <v>80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68" t="str">
        <f>HYPERLINK("#'Suma'!A1","wstecz")</f>
        <v>wstecz</v>
      </c>
      <c r="B6" s="69"/>
      <c r="C6" s="69"/>
      <c r="D6" s="1"/>
      <c r="E6" s="1"/>
      <c r="F6" s="1"/>
      <c r="G6" s="1"/>
      <c r="H6" s="1"/>
      <c r="I6" s="1"/>
      <c r="J6" s="1"/>
    </row>
    <row r="7" spans="1:10" s="6" customFormat="1" ht="12.7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287.25" customHeight="1">
      <c r="B10" s="12" t="s">
        <v>16</v>
      </c>
      <c r="C10" s="75" t="s">
        <v>81</v>
      </c>
      <c r="D10" s="76" t="s">
        <v>280</v>
      </c>
      <c r="E10" s="14"/>
      <c r="F10" s="14"/>
      <c r="G10" s="77" t="s">
        <v>82</v>
      </c>
      <c r="H10" s="19">
        <v>1</v>
      </c>
      <c r="I10" s="17"/>
      <c r="J10" s="18">
        <f>H10*I10</f>
        <v>0</v>
      </c>
    </row>
    <row r="11" spans="1:10" s="6" customFormat="1" ht="12.75">
      <c r="B11" s="200" t="s">
        <v>83</v>
      </c>
      <c r="C11" s="200"/>
      <c r="D11" s="200"/>
      <c r="E11" s="200"/>
      <c r="F11" s="200"/>
      <c r="G11" s="200"/>
      <c r="H11" s="200"/>
      <c r="I11" s="200"/>
      <c r="J11" s="20">
        <f>SUM(J10:J10)</f>
        <v>0</v>
      </c>
    </row>
    <row r="12" spans="1:10" s="6" customFormat="1" ht="42.75" customHeight="1">
      <c r="B12" s="21" t="s">
        <v>21</v>
      </c>
      <c r="C12" s="199" t="s">
        <v>22</v>
      </c>
      <c r="D12" s="199"/>
      <c r="E12" s="199"/>
      <c r="F12" s="199"/>
      <c r="G12" s="199"/>
      <c r="H12" s="199"/>
      <c r="I12" s="199"/>
      <c r="J12" s="199"/>
    </row>
    <row r="13" spans="1:10" s="6" customFormat="1" ht="42.75" customHeight="1">
      <c r="B13" s="21" t="s">
        <v>23</v>
      </c>
      <c r="C13" s="195" t="s">
        <v>24</v>
      </c>
      <c r="D13" s="195"/>
      <c r="E13" s="195"/>
      <c r="F13" s="195"/>
      <c r="G13" s="195"/>
      <c r="H13" s="195"/>
      <c r="I13" s="195"/>
      <c r="J13" s="195"/>
    </row>
    <row r="15" spans="1:10" s="23" customFormat="1" ht="11.25" customHeight="1">
      <c r="A15" s="22"/>
      <c r="B15" s="22" t="s">
        <v>25</v>
      </c>
      <c r="C15" s="7"/>
      <c r="D15" s="7"/>
      <c r="E15" s="7"/>
      <c r="F15" s="7"/>
      <c r="G15" s="7"/>
      <c r="H15" s="7"/>
      <c r="I15" s="7"/>
      <c r="J15" s="7"/>
    </row>
    <row r="16" spans="1:10" s="23" customFormat="1" ht="15" customHeight="1">
      <c r="A16" s="24"/>
      <c r="B16" s="24"/>
      <c r="C16" s="25"/>
      <c r="D16" s="26"/>
      <c r="E16" s="26"/>
      <c r="F16" s="26"/>
      <c r="G16" s="27"/>
      <c r="H16" s="27"/>
      <c r="I16" s="27"/>
      <c r="J16" s="25"/>
    </row>
    <row r="17" spans="2:10" ht="20.25" customHeight="1">
      <c r="B17" s="51" t="s">
        <v>16</v>
      </c>
      <c r="C17" s="78" t="s">
        <v>220</v>
      </c>
      <c r="D17" s="79"/>
      <c r="E17" s="34"/>
      <c r="F17" s="80"/>
      <c r="G17" s="81"/>
      <c r="H17" s="49"/>
      <c r="I17" s="49"/>
      <c r="J17" s="49"/>
    </row>
    <row r="18" spans="2:10" ht="24" customHeight="1">
      <c r="B18" s="51" t="s">
        <v>27</v>
      </c>
      <c r="C18" s="79" t="s">
        <v>295</v>
      </c>
      <c r="D18" s="79"/>
      <c r="E18" s="34"/>
      <c r="F18" s="80"/>
      <c r="G18" s="81"/>
      <c r="H18" s="49"/>
      <c r="I18" s="49"/>
      <c r="J18" s="49"/>
    </row>
    <row r="19" spans="2:10" ht="45" customHeight="1">
      <c r="B19" s="51" t="s">
        <v>29</v>
      </c>
      <c r="C19" s="191" t="s">
        <v>84</v>
      </c>
      <c r="D19" s="191"/>
      <c r="E19" s="191"/>
      <c r="F19" s="191"/>
      <c r="G19" s="191"/>
      <c r="H19" s="191"/>
      <c r="I19" s="191"/>
      <c r="J19" s="191"/>
    </row>
    <row r="20" spans="2:10" ht="43.5" customHeight="1">
      <c r="B20" s="51" t="s">
        <v>30</v>
      </c>
      <c r="C20" s="191" t="s">
        <v>85</v>
      </c>
      <c r="D20" s="191"/>
      <c r="E20" s="191"/>
      <c r="F20" s="191"/>
      <c r="G20" s="191"/>
      <c r="H20" s="191"/>
      <c r="I20" s="191"/>
      <c r="J20" s="191"/>
    </row>
    <row r="21" spans="2:10" ht="20.25" customHeight="1">
      <c r="B21" s="51" t="s">
        <v>33</v>
      </c>
      <c r="C21" s="30" t="s">
        <v>86</v>
      </c>
      <c r="D21" s="26"/>
      <c r="E21" s="34"/>
      <c r="F21" s="80"/>
      <c r="G21" s="80"/>
      <c r="H21" s="49"/>
      <c r="I21" s="49"/>
      <c r="J21" s="49"/>
    </row>
    <row r="22" spans="2:10" ht="21.75" customHeight="1">
      <c r="B22" s="51" t="s">
        <v>34</v>
      </c>
      <c r="C22" s="167" t="s">
        <v>87</v>
      </c>
      <c r="D22" s="32"/>
      <c r="E22" s="32"/>
      <c r="F22" s="32"/>
      <c r="G22" s="32"/>
      <c r="H22" s="50"/>
      <c r="I22" s="50"/>
      <c r="J22" s="50"/>
    </row>
    <row r="23" spans="2:10" ht="15" customHeight="1">
      <c r="B23" s="51" t="s">
        <v>35</v>
      </c>
      <c r="C23" s="66" t="s">
        <v>88</v>
      </c>
      <c r="D23" s="82" t="s">
        <v>89</v>
      </c>
    </row>
  </sheetData>
  <mergeCells count="19">
    <mergeCell ref="C12:J12"/>
    <mergeCell ref="C13:J13"/>
    <mergeCell ref="C19:J19"/>
    <mergeCell ref="C20:J20"/>
    <mergeCell ref="E8:E9"/>
    <mergeCell ref="F8:F9"/>
    <mergeCell ref="B11:I11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</mergeCells>
  <pageMargins left="0.7" right="0.7" top="0.75" bottom="0.75" header="0.51180555555555496" footer="0.51180555555555496"/>
  <pageSetup paperSize="9" scale="46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view="pageBreakPreview" zoomScaleNormal="80" zoomScaleSheetLayoutView="100" workbookViewId="0">
      <selection activeCell="E2" sqref="E2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5" t="str">
        <f ca="1">MID(CELL("nazwa_pliku",A1),FIND("]",CELL("nazwa_pliku",A1),1)+1,100)</f>
        <v>Część 06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6" customFormat="1" ht="12.75">
      <c r="A5" s="186" t="s">
        <v>90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68" t="str">
        <f>HYPERLINK("#'Suma'!A1","wstecz")</f>
        <v>wstecz</v>
      </c>
      <c r="B6" s="69"/>
      <c r="C6" s="69"/>
      <c r="D6" s="1"/>
      <c r="E6" s="1"/>
      <c r="F6" s="1"/>
      <c r="G6" s="1"/>
      <c r="H6" s="1"/>
      <c r="I6" s="1"/>
      <c r="J6" s="1"/>
    </row>
    <row r="7" spans="1:10" s="6" customFormat="1" ht="12.7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80.25" customHeight="1">
      <c r="B10" s="12" t="s">
        <v>16</v>
      </c>
      <c r="C10" s="75" t="s">
        <v>91</v>
      </c>
      <c r="D10" s="174" t="s">
        <v>92</v>
      </c>
      <c r="E10" s="14"/>
      <c r="F10" s="14"/>
      <c r="G10" s="83" t="s">
        <v>93</v>
      </c>
      <c r="H10" s="19">
        <v>2</v>
      </c>
      <c r="I10" s="17"/>
      <c r="J10" s="18">
        <f>H10*I10</f>
        <v>0</v>
      </c>
    </row>
    <row r="11" spans="1:10" s="6" customFormat="1" ht="12.75">
      <c r="B11" s="200" t="s">
        <v>20</v>
      </c>
      <c r="C11" s="200"/>
      <c r="D11" s="200"/>
      <c r="E11" s="200"/>
      <c r="F11" s="200"/>
      <c r="G11" s="200"/>
      <c r="H11" s="200"/>
      <c r="I11" s="200"/>
      <c r="J11" s="20">
        <f>SUM(J10:J10)</f>
        <v>0</v>
      </c>
    </row>
    <row r="12" spans="1:10" s="6" customFormat="1" ht="45" customHeight="1">
      <c r="B12" s="21" t="s">
        <v>21</v>
      </c>
      <c r="C12" s="199" t="s">
        <v>22</v>
      </c>
      <c r="D12" s="199"/>
      <c r="E12" s="199"/>
      <c r="F12" s="199"/>
      <c r="G12" s="199"/>
      <c r="H12" s="199"/>
      <c r="I12" s="199"/>
      <c r="J12" s="199"/>
    </row>
    <row r="13" spans="1:10" s="6" customFormat="1" ht="42.75" customHeight="1">
      <c r="B13" s="21" t="s">
        <v>23</v>
      </c>
      <c r="C13" s="195" t="s">
        <v>24</v>
      </c>
      <c r="D13" s="195"/>
      <c r="E13" s="195"/>
      <c r="F13" s="195"/>
      <c r="G13" s="195"/>
      <c r="H13" s="195"/>
      <c r="I13" s="195"/>
      <c r="J13" s="195"/>
    </row>
    <row r="15" spans="1:10" s="23" customFormat="1" ht="11.25" customHeight="1">
      <c r="A15" s="22"/>
      <c r="B15" s="22" t="s">
        <v>25</v>
      </c>
      <c r="C15" s="7"/>
      <c r="D15" s="7"/>
      <c r="E15" s="7"/>
      <c r="F15" s="7"/>
      <c r="G15" s="7"/>
      <c r="H15" s="7"/>
      <c r="I15" s="7"/>
      <c r="J15" s="7"/>
    </row>
    <row r="16" spans="1:10" s="23" customFormat="1" ht="15" customHeight="1">
      <c r="A16" s="24"/>
      <c r="B16" s="24"/>
      <c r="C16" s="25"/>
      <c r="D16" s="26"/>
      <c r="E16" s="26"/>
      <c r="F16" s="26"/>
      <c r="G16" s="27"/>
      <c r="H16" s="27"/>
      <c r="I16" s="27"/>
      <c r="J16" s="25"/>
    </row>
    <row r="17" spans="2:10" ht="47.25" customHeight="1">
      <c r="B17" s="51" t="s">
        <v>16</v>
      </c>
      <c r="C17" s="191" t="s">
        <v>42</v>
      </c>
      <c r="D17" s="191"/>
      <c r="E17" s="191"/>
      <c r="F17" s="191"/>
      <c r="G17" s="191"/>
      <c r="H17" s="191"/>
      <c r="I17" s="191"/>
      <c r="J17" s="191"/>
    </row>
    <row r="18" spans="2:10" ht="43.5" customHeight="1">
      <c r="B18" s="51" t="s">
        <v>27</v>
      </c>
      <c r="C18" s="191" t="s">
        <v>94</v>
      </c>
      <c r="D18" s="191"/>
      <c r="E18" s="191"/>
      <c r="F18" s="191"/>
      <c r="G18" s="191"/>
      <c r="H18" s="191"/>
      <c r="I18" s="191"/>
      <c r="J18" s="191"/>
    </row>
    <row r="19" spans="2:10" ht="15" customHeight="1">
      <c r="B19" s="51" t="s">
        <v>29</v>
      </c>
      <c r="C19" s="191" t="s">
        <v>267</v>
      </c>
      <c r="D19" s="191"/>
      <c r="E19" s="191"/>
      <c r="F19" s="191"/>
      <c r="G19" s="191"/>
      <c r="H19" s="191"/>
      <c r="I19" s="191"/>
      <c r="J19" s="191"/>
    </row>
    <row r="20" spans="2:10">
      <c r="B20" s="51" t="s">
        <v>30</v>
      </c>
      <c r="C20" s="167" t="s">
        <v>95</v>
      </c>
      <c r="D20" s="32"/>
      <c r="E20" s="32"/>
      <c r="F20" s="32"/>
      <c r="G20" s="32"/>
      <c r="H20" s="32"/>
      <c r="I20" s="32"/>
      <c r="J20" s="32"/>
    </row>
    <row r="21" spans="2:10" ht="15" customHeight="1">
      <c r="B21" s="51" t="s">
        <v>33</v>
      </c>
      <c r="C21" s="66" t="s">
        <v>88</v>
      </c>
      <c r="D21" s="82" t="s">
        <v>96</v>
      </c>
    </row>
  </sheetData>
  <mergeCells count="20">
    <mergeCell ref="C17:J17"/>
    <mergeCell ref="C18:J18"/>
    <mergeCell ref="C19:J19"/>
    <mergeCell ref="B11:I11"/>
    <mergeCell ref="C12:J12"/>
    <mergeCell ref="C13:J13"/>
    <mergeCell ref="E8:E9"/>
    <mergeCell ref="F8:F9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</mergeCells>
  <pageMargins left="0.7" right="0.7" top="0.75" bottom="0.75" header="0.51180555555555496" footer="0.51180555555555496"/>
  <pageSetup paperSize="9" scale="46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3"/>
  <sheetViews>
    <sheetView view="pageBreakPreview" zoomScaleNormal="100" zoomScaleSheetLayoutView="100" workbookViewId="0">
      <selection activeCell="A3" sqref="A3:J3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I1" s="184" t="s">
        <v>3</v>
      </c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5" t="str">
        <f ca="1">MID(CELL("nazwa_pliku",A1),FIND("]",CELL("nazwa_pliku",A1),1)+1,100)</f>
        <v>Część 07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6" customFormat="1" ht="12.75">
      <c r="A5" s="186" t="s">
        <v>97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68" t="str">
        <f>HYPERLINK("#'Suma'!A1","wstecz")</f>
        <v>wstecz</v>
      </c>
      <c r="B6" s="69"/>
      <c r="C6" s="69"/>
      <c r="D6" s="1"/>
      <c r="E6" s="1"/>
      <c r="F6" s="1"/>
      <c r="G6" s="1"/>
      <c r="H6" s="1"/>
      <c r="I6" s="1"/>
      <c r="J6" s="1"/>
    </row>
    <row r="7" spans="1:10" s="6" customFormat="1" ht="17.25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54.75" customHeight="1">
      <c r="B10" s="12" t="s">
        <v>16</v>
      </c>
      <c r="C10" s="84" t="s">
        <v>98</v>
      </c>
      <c r="D10" s="85" t="s">
        <v>99</v>
      </c>
      <c r="E10" s="14"/>
      <c r="F10" s="14"/>
      <c r="G10" s="17" t="s">
        <v>100</v>
      </c>
      <c r="H10" s="19">
        <v>2</v>
      </c>
      <c r="I10" s="17"/>
      <c r="J10" s="18">
        <f>H10*I10</f>
        <v>0</v>
      </c>
    </row>
    <row r="11" spans="1:10" s="6" customFormat="1" ht="114.75">
      <c r="B11" s="12" t="s">
        <v>27</v>
      </c>
      <c r="C11" s="46" t="s">
        <v>101</v>
      </c>
      <c r="D11" s="47" t="s">
        <v>102</v>
      </c>
      <c r="E11" s="14"/>
      <c r="F11" s="14"/>
      <c r="G11" s="15" t="s">
        <v>103</v>
      </c>
      <c r="H11" s="19">
        <v>2</v>
      </c>
      <c r="I11" s="17"/>
      <c r="J11" s="18">
        <f t="shared" ref="J11:J16" si="0">H11*I11</f>
        <v>0</v>
      </c>
    </row>
    <row r="12" spans="1:10" s="6" customFormat="1" ht="114.75">
      <c r="B12" s="12" t="s">
        <v>29</v>
      </c>
      <c r="C12" s="46" t="s">
        <v>101</v>
      </c>
      <c r="D12" s="47" t="s">
        <v>102</v>
      </c>
      <c r="E12" s="14"/>
      <c r="F12" s="14"/>
      <c r="G12" s="15" t="s">
        <v>103</v>
      </c>
      <c r="H12" s="19">
        <v>6</v>
      </c>
      <c r="I12" s="17"/>
      <c r="J12" s="18">
        <f t="shared" si="0"/>
        <v>0</v>
      </c>
    </row>
    <row r="13" spans="1:10" s="6" customFormat="1" ht="114.75">
      <c r="B13" s="12" t="s">
        <v>30</v>
      </c>
      <c r="C13" s="39" t="s">
        <v>101</v>
      </c>
      <c r="D13" s="40" t="s">
        <v>264</v>
      </c>
      <c r="E13" s="14"/>
      <c r="F13" s="14"/>
      <c r="G13" s="15" t="s">
        <v>103</v>
      </c>
      <c r="H13" s="19">
        <v>5</v>
      </c>
      <c r="I13" s="17"/>
      <c r="J13" s="18">
        <f t="shared" si="0"/>
        <v>0</v>
      </c>
    </row>
    <row r="14" spans="1:10" s="6" customFormat="1" ht="87.75" customHeight="1">
      <c r="B14" s="12" t="s">
        <v>33</v>
      </c>
      <c r="C14" s="46" t="s">
        <v>104</v>
      </c>
      <c r="D14" s="47" t="s">
        <v>105</v>
      </c>
      <c r="E14" s="14"/>
      <c r="F14" s="14"/>
      <c r="G14" s="15" t="s">
        <v>106</v>
      </c>
      <c r="H14" s="19">
        <v>1</v>
      </c>
      <c r="I14" s="17"/>
      <c r="J14" s="18">
        <f t="shared" si="0"/>
        <v>0</v>
      </c>
    </row>
    <row r="15" spans="1:10" s="6" customFormat="1" ht="101.25" customHeight="1">
      <c r="B15" s="12" t="s">
        <v>34</v>
      </c>
      <c r="C15" s="46" t="s">
        <v>104</v>
      </c>
      <c r="D15" s="47" t="s">
        <v>105</v>
      </c>
      <c r="E15" s="14"/>
      <c r="F15" s="14"/>
      <c r="G15" s="15" t="s">
        <v>106</v>
      </c>
      <c r="H15" s="19">
        <v>1</v>
      </c>
      <c r="I15" s="17"/>
      <c r="J15" s="18">
        <f t="shared" si="0"/>
        <v>0</v>
      </c>
    </row>
    <row r="16" spans="1:10" s="6" customFormat="1" ht="92.25" customHeight="1">
      <c r="B16" s="12" t="s">
        <v>35</v>
      </c>
      <c r="C16" s="46" t="s">
        <v>104</v>
      </c>
      <c r="D16" s="47" t="s">
        <v>105</v>
      </c>
      <c r="E16" s="14"/>
      <c r="F16" s="14"/>
      <c r="G16" s="15" t="s">
        <v>106</v>
      </c>
      <c r="H16" s="19">
        <v>1</v>
      </c>
      <c r="I16" s="17"/>
      <c r="J16" s="18">
        <f t="shared" si="0"/>
        <v>0</v>
      </c>
    </row>
    <row r="17" spans="1:10" s="6" customFormat="1" ht="12.75">
      <c r="B17" s="200" t="s">
        <v>20</v>
      </c>
      <c r="C17" s="200"/>
      <c r="D17" s="200"/>
      <c r="E17" s="200"/>
      <c r="F17" s="200"/>
      <c r="G17" s="200"/>
      <c r="H17" s="200"/>
      <c r="I17" s="86"/>
      <c r="J17" s="20">
        <f>SUM(J10:J16)</f>
        <v>0</v>
      </c>
    </row>
    <row r="18" spans="1:10" s="6" customFormat="1" ht="43.5" customHeight="1">
      <c r="B18" s="21" t="s">
        <v>21</v>
      </c>
      <c r="C18" s="194" t="s">
        <v>22</v>
      </c>
      <c r="D18" s="194"/>
      <c r="E18" s="194"/>
      <c r="F18" s="194"/>
      <c r="G18" s="194"/>
      <c r="H18" s="194"/>
      <c r="I18" s="194"/>
      <c r="J18" s="194"/>
    </row>
    <row r="19" spans="1:10" s="6" customFormat="1" ht="43.5" customHeight="1">
      <c r="B19" s="21" t="s">
        <v>23</v>
      </c>
      <c r="C19" s="195" t="s">
        <v>24</v>
      </c>
      <c r="D19" s="195"/>
      <c r="E19" s="195"/>
      <c r="F19" s="195"/>
      <c r="G19" s="195"/>
      <c r="H19" s="195"/>
      <c r="I19" s="195"/>
      <c r="J19" s="195"/>
    </row>
    <row r="21" spans="1:10" s="23" customFormat="1" ht="11.25" customHeight="1">
      <c r="A21" s="22"/>
      <c r="B21" s="22" t="s">
        <v>25</v>
      </c>
      <c r="C21" s="7"/>
      <c r="D21" s="7"/>
      <c r="E21" s="7"/>
      <c r="F21" s="7"/>
      <c r="G21" s="7"/>
      <c r="H21" s="7"/>
      <c r="I21" s="7"/>
      <c r="J21" s="7"/>
    </row>
    <row r="22" spans="1:10" s="23" customFormat="1" ht="15" customHeight="1">
      <c r="A22" s="24"/>
      <c r="B22" s="24"/>
      <c r="C22" s="25"/>
      <c r="D22" s="26"/>
      <c r="E22" s="26"/>
      <c r="F22" s="26"/>
      <c r="G22" s="27"/>
      <c r="H22" s="27"/>
      <c r="I22" s="27"/>
      <c r="J22" s="27"/>
    </row>
    <row r="23" spans="1:10" ht="44.25" customHeight="1">
      <c r="B23" s="51" t="s">
        <v>16</v>
      </c>
      <c r="C23" s="201" t="s">
        <v>42</v>
      </c>
      <c r="D23" s="201"/>
      <c r="E23" s="201"/>
      <c r="F23" s="201"/>
      <c r="G23" s="201"/>
      <c r="H23" s="201"/>
      <c r="I23" s="201"/>
      <c r="J23" s="201"/>
    </row>
    <row r="24" spans="1:10" ht="33" customHeight="1">
      <c r="B24" s="51" t="s">
        <v>27</v>
      </c>
      <c r="C24" s="191" t="s">
        <v>107</v>
      </c>
      <c r="D24" s="191"/>
      <c r="E24" s="191"/>
      <c r="F24" s="191"/>
      <c r="G24" s="191"/>
      <c r="H24" s="191"/>
      <c r="I24" s="191"/>
      <c r="J24" s="191"/>
    </row>
    <row r="25" spans="1:10" ht="15" customHeight="1">
      <c r="B25" s="51" t="s">
        <v>29</v>
      </c>
      <c r="C25" s="191" t="s">
        <v>108</v>
      </c>
      <c r="D25" s="191"/>
      <c r="E25" s="191"/>
      <c r="F25" s="191"/>
      <c r="G25" s="191"/>
      <c r="H25" s="191"/>
      <c r="I25" s="191"/>
      <c r="J25" s="191"/>
    </row>
    <row r="26" spans="1:10">
      <c r="B26" s="51" t="s">
        <v>30</v>
      </c>
      <c r="C26" s="32" t="s">
        <v>109</v>
      </c>
      <c r="D26" s="23" t="s">
        <v>296</v>
      </c>
      <c r="E26" s="23"/>
      <c r="F26" s="23"/>
      <c r="G26" s="87"/>
      <c r="H26" s="87"/>
      <c r="I26" s="87"/>
      <c r="J26" s="87"/>
    </row>
    <row r="27" spans="1:10">
      <c r="C27" s="32"/>
      <c r="D27" s="23" t="s">
        <v>110</v>
      </c>
      <c r="E27" s="23"/>
      <c r="F27" s="23"/>
      <c r="G27" s="87"/>
      <c r="H27" s="87"/>
      <c r="I27" s="87"/>
      <c r="J27" s="87"/>
    </row>
    <row r="28" spans="1:10">
      <c r="C28" s="88"/>
      <c r="D28" s="167" t="s">
        <v>111</v>
      </c>
      <c r="E28" s="32"/>
      <c r="F28" s="32"/>
      <c r="G28" s="87"/>
      <c r="H28" s="87"/>
      <c r="I28" s="87"/>
      <c r="J28" s="87"/>
    </row>
    <row r="29" spans="1:10">
      <c r="B29" s="51"/>
      <c r="C29" s="87"/>
      <c r="D29" s="87"/>
      <c r="E29" s="87"/>
      <c r="F29" s="87"/>
      <c r="G29" s="87"/>
      <c r="H29" s="87"/>
      <c r="I29" s="87"/>
      <c r="J29" s="87"/>
    </row>
    <row r="30" spans="1:10">
      <c r="B30" s="51"/>
    </row>
    <row r="31" spans="1:10">
      <c r="B31" s="72"/>
    </row>
    <row r="32" spans="1:10">
      <c r="B32" s="72"/>
    </row>
    <row r="33" spans="2:2">
      <c r="B33" s="72"/>
    </row>
  </sheetData>
  <mergeCells count="20">
    <mergeCell ref="C25:J25"/>
    <mergeCell ref="C18:J18"/>
    <mergeCell ref="C19:J19"/>
    <mergeCell ref="C23:J23"/>
    <mergeCell ref="C24:J24"/>
    <mergeCell ref="E8:E9"/>
    <mergeCell ref="F8:F9"/>
    <mergeCell ref="B17:H17"/>
    <mergeCell ref="I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</mergeCells>
  <pageMargins left="0.7" right="0.7" top="0.75" bottom="0.75" header="0.51180555555555496" footer="0.51180555555555496"/>
  <pageSetup paperSize="9" scale="46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4"/>
  <sheetViews>
    <sheetView view="pageBreakPreview" topLeftCell="A10" zoomScaleNormal="100" zoomScaleSheetLayoutView="100" workbookViewId="0">
      <selection activeCell="A3" sqref="A3:J3"/>
    </sheetView>
  </sheetViews>
  <sheetFormatPr defaultColWidth="8.7109375"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" customWidth="1"/>
    <col min="8" max="8" width="8.28515625" customWidth="1"/>
    <col min="9" max="9" width="15.42578125" customWidth="1"/>
    <col min="10" max="10" width="16.140625" customWidth="1"/>
  </cols>
  <sheetData>
    <row r="1" spans="1:10" s="6" customFormat="1" ht="12.75">
      <c r="B1" s="7"/>
      <c r="C1" s="6" t="str">
        <f>'Część 01'!$C$1</f>
        <v>AGZ.272.4.2024</v>
      </c>
      <c r="D1" s="8"/>
      <c r="E1" s="8"/>
      <c r="F1" s="8"/>
      <c r="G1" s="184" t="s">
        <v>3</v>
      </c>
      <c r="H1" s="184"/>
      <c r="I1" s="184"/>
      <c r="J1" s="184"/>
    </row>
    <row r="2" spans="1:10" s="6" customFormat="1" ht="12.75">
      <c r="B2" s="10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185" t="s">
        <v>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s="6" customFormat="1" ht="12.75">
      <c r="A4" s="185" t="str">
        <f ca="1">MID(CELL("nazwa_pliku",A1),FIND("]",CELL("nazwa_pliku",A1),1)+1,100)</f>
        <v>Część 08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s="6" customFormat="1" ht="12.75">
      <c r="A5" s="186" t="s">
        <v>112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s="6" customFormat="1" ht="18.75">
      <c r="A6" s="68" t="str">
        <f>HYPERLINK("#'Suma'!A1","wstecz")</f>
        <v>wstecz</v>
      </c>
      <c r="B6" s="69"/>
      <c r="C6" s="89"/>
      <c r="D6" s="90"/>
      <c r="E6" s="1"/>
      <c r="F6" s="1"/>
      <c r="G6" s="1"/>
      <c r="H6" s="1"/>
      <c r="I6" s="1"/>
      <c r="J6" s="1"/>
    </row>
    <row r="7" spans="1:10" s="6" customFormat="1" ht="21" customHeight="1">
      <c r="B7" s="196" t="s">
        <v>6</v>
      </c>
      <c r="C7" s="197" t="s">
        <v>7</v>
      </c>
      <c r="D7" s="189" t="s">
        <v>8</v>
      </c>
      <c r="E7" s="188" t="s">
        <v>9</v>
      </c>
      <c r="F7" s="188"/>
      <c r="G7" s="189" t="s">
        <v>10</v>
      </c>
      <c r="H7" s="189" t="s">
        <v>11</v>
      </c>
      <c r="I7" s="190" t="s">
        <v>12</v>
      </c>
      <c r="J7" s="190" t="s">
        <v>13</v>
      </c>
    </row>
    <row r="8" spans="1:10" s="6" customFormat="1" ht="12.75" customHeight="1">
      <c r="B8" s="196"/>
      <c r="C8" s="197"/>
      <c r="D8" s="189"/>
      <c r="E8" s="189" t="s">
        <v>14</v>
      </c>
      <c r="F8" s="189" t="s">
        <v>15</v>
      </c>
      <c r="G8" s="189"/>
      <c r="H8" s="189"/>
      <c r="I8" s="190"/>
      <c r="J8" s="190"/>
    </row>
    <row r="9" spans="1:10" s="6" customFormat="1" ht="12.75">
      <c r="B9" s="196"/>
      <c r="C9" s="197"/>
      <c r="D9" s="189"/>
      <c r="E9" s="189"/>
      <c r="F9" s="189"/>
      <c r="G9" s="189"/>
      <c r="H9" s="189"/>
      <c r="I9" s="190"/>
      <c r="J9" s="190"/>
    </row>
    <row r="10" spans="1:10" s="6" customFormat="1" ht="175.5" customHeight="1">
      <c r="B10" s="91" t="s">
        <v>16</v>
      </c>
      <c r="C10" s="57" t="s">
        <v>113</v>
      </c>
      <c r="D10" s="92" t="s">
        <v>114</v>
      </c>
      <c r="E10" s="14"/>
      <c r="F10" s="14"/>
      <c r="G10" s="44" t="s">
        <v>103</v>
      </c>
      <c r="H10" s="48">
        <v>1</v>
      </c>
      <c r="I10" s="17">
        <v>0</v>
      </c>
      <c r="J10" s="18">
        <f>H10*I10</f>
        <v>0</v>
      </c>
    </row>
    <row r="11" spans="1:10" s="6" customFormat="1" ht="12.75">
      <c r="B11" s="200" t="s">
        <v>20</v>
      </c>
      <c r="C11" s="200"/>
      <c r="D11" s="200"/>
      <c r="E11" s="200"/>
      <c r="F11" s="200"/>
      <c r="G11" s="200"/>
      <c r="H11" s="200"/>
      <c r="I11" s="200"/>
      <c r="J11" s="20">
        <f>SUM(J10)</f>
        <v>0</v>
      </c>
    </row>
    <row r="12" spans="1:10" s="6" customFormat="1" ht="42.75" customHeight="1">
      <c r="B12" s="21" t="s">
        <v>21</v>
      </c>
      <c r="C12" s="199" t="s">
        <v>22</v>
      </c>
      <c r="D12" s="199"/>
      <c r="E12" s="199"/>
      <c r="F12" s="199"/>
      <c r="G12" s="199"/>
      <c r="H12" s="199"/>
      <c r="I12" s="199"/>
      <c r="J12" s="199"/>
    </row>
    <row r="13" spans="1:10" s="6" customFormat="1" ht="42.75" customHeight="1">
      <c r="B13" s="21" t="s">
        <v>23</v>
      </c>
      <c r="C13" s="195" t="s">
        <v>24</v>
      </c>
      <c r="D13" s="195"/>
      <c r="E13" s="195"/>
      <c r="F13" s="195"/>
      <c r="G13" s="195"/>
      <c r="H13" s="195"/>
      <c r="I13" s="195"/>
      <c r="J13" s="195"/>
    </row>
    <row r="15" spans="1:10" s="23" customFormat="1" ht="11.25" customHeight="1">
      <c r="A15" s="22"/>
      <c r="B15" s="22" t="s">
        <v>25</v>
      </c>
      <c r="C15" s="7"/>
      <c r="D15" s="7"/>
      <c r="E15" s="7"/>
      <c r="F15" s="7"/>
      <c r="G15" s="7"/>
      <c r="H15" s="7"/>
      <c r="I15" s="7"/>
      <c r="J15" s="7"/>
    </row>
    <row r="16" spans="1:10" s="23" customFormat="1" ht="15" customHeight="1">
      <c r="A16" s="24"/>
      <c r="B16" s="24"/>
      <c r="C16" s="25"/>
      <c r="D16" s="26"/>
      <c r="E16" s="26"/>
      <c r="F16" s="26"/>
      <c r="G16" s="27"/>
      <c r="H16" s="27"/>
      <c r="I16" s="27"/>
      <c r="J16" s="25"/>
    </row>
    <row r="17" spans="2:10" ht="103.5" customHeight="1">
      <c r="B17" s="51" t="s">
        <v>16</v>
      </c>
      <c r="C17" s="191" t="s">
        <v>115</v>
      </c>
      <c r="D17" s="191"/>
      <c r="E17" s="191"/>
      <c r="F17" s="191"/>
      <c r="G17" s="191"/>
      <c r="H17" s="191"/>
      <c r="I17" s="191"/>
      <c r="J17" s="191"/>
    </row>
    <row r="18" spans="2:10" ht="25.5" customHeight="1">
      <c r="B18" s="51" t="s">
        <v>27</v>
      </c>
      <c r="C18" s="191" t="s">
        <v>116</v>
      </c>
      <c r="D18" s="191"/>
      <c r="E18" s="191"/>
      <c r="F18" s="191"/>
      <c r="G18" s="191"/>
      <c r="H18" s="191"/>
      <c r="I18" s="191"/>
      <c r="J18" s="191"/>
    </row>
    <row r="19" spans="2:10" ht="15" customHeight="1">
      <c r="B19" s="51" t="s">
        <v>29</v>
      </c>
      <c r="C19" s="191" t="s">
        <v>108</v>
      </c>
      <c r="D19" s="191"/>
      <c r="E19" s="191"/>
      <c r="F19" s="191"/>
      <c r="G19" s="191"/>
      <c r="H19" s="191"/>
      <c r="I19" s="191"/>
      <c r="J19" s="191"/>
    </row>
    <row r="20" spans="2:10" ht="15" customHeight="1">
      <c r="B20" s="51" t="s">
        <v>30</v>
      </c>
      <c r="C20" s="32" t="s">
        <v>31</v>
      </c>
      <c r="D20" s="192" t="s">
        <v>118</v>
      </c>
      <c r="E20" s="192"/>
      <c r="F20" s="192"/>
      <c r="G20" s="192"/>
    </row>
    <row r="21" spans="2:10">
      <c r="B21" s="51"/>
    </row>
    <row r="22" spans="2:10">
      <c r="B22" s="51"/>
    </row>
    <row r="23" spans="2:10">
      <c r="B23" s="51"/>
    </row>
    <row r="24" spans="2:10">
      <c r="B24" s="72"/>
    </row>
  </sheetData>
  <mergeCells count="21">
    <mergeCell ref="D20:G20"/>
    <mergeCell ref="C19:J19"/>
    <mergeCell ref="C12:J12"/>
    <mergeCell ref="C13:J13"/>
    <mergeCell ref="C17:J17"/>
    <mergeCell ref="C18:J18"/>
    <mergeCell ref="E8:E9"/>
    <mergeCell ref="F8:F9"/>
    <mergeCell ref="B11:I11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</mergeCells>
  <pageMargins left="0.7" right="0.7" top="0.75" bottom="0.75" header="0.51180555555555496" footer="0.51180555555555496"/>
  <pageSetup paperSize="9" scale="4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22</vt:i4>
      </vt:variant>
      <vt:variant>
        <vt:lpstr>Nazwane zakresy</vt:lpstr>
      </vt:variant>
      <vt:variant>
        <vt:i4>1</vt:i4>
      </vt:variant>
    </vt:vector>
  </HeadingPairs>
  <TitlesOfParts>
    <vt:vector size="23" baseType="lpstr">
      <vt:lpstr>Suma</vt:lpstr>
      <vt:lpstr>Część 01</vt:lpstr>
      <vt:lpstr>Część 02</vt:lpstr>
      <vt:lpstr>Część 03</vt:lpstr>
      <vt:lpstr>Część 04</vt:lpstr>
      <vt:lpstr>Część 05</vt:lpstr>
      <vt:lpstr>Część 06</vt:lpstr>
      <vt:lpstr>Część 07</vt:lpstr>
      <vt:lpstr>Część 08</vt:lpstr>
      <vt:lpstr>Część 09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'Część 01'!Obszar_wydruku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Błach</dc:creator>
  <dc:description/>
  <cp:lastModifiedBy>Sylwia Paździerko</cp:lastModifiedBy>
  <cp:revision>6</cp:revision>
  <cp:lastPrinted>2024-02-20T09:29:58Z</cp:lastPrinted>
  <dcterms:created xsi:type="dcterms:W3CDTF">2022-05-19T07:08:26Z</dcterms:created>
  <dcterms:modified xsi:type="dcterms:W3CDTF">2024-04-29T09:00:24Z</dcterms:modified>
  <dc:language>pl-PL</dc:language>
</cp:coreProperties>
</file>