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ja.dygul\Documents\Zamówienia publiczne 2024\formularze liczące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1" l="1"/>
  <c r="K49" i="1" s="1"/>
  <c r="I48" i="1"/>
  <c r="I47" i="1"/>
  <c r="K47" i="1" s="1"/>
  <c r="L47" i="1" s="1"/>
  <c r="I46" i="1"/>
  <c r="K46" i="1" s="1"/>
  <c r="L46" i="1" s="1"/>
  <c r="I45" i="1"/>
  <c r="K45" i="1" s="1"/>
  <c r="I44" i="1"/>
  <c r="I43" i="1"/>
  <c r="K43" i="1" s="1"/>
  <c r="L43" i="1" s="1"/>
  <c r="I42" i="1"/>
  <c r="K42" i="1" s="1"/>
  <c r="L42" i="1" s="1"/>
  <c r="I41" i="1"/>
  <c r="K41" i="1" s="1"/>
  <c r="I40" i="1"/>
  <c r="I39" i="1"/>
  <c r="K39" i="1" s="1"/>
  <c r="L39" i="1" s="1"/>
  <c r="K38" i="1"/>
  <c r="L38" i="1" s="1"/>
  <c r="I38" i="1"/>
  <c r="I37" i="1"/>
  <c r="I36" i="1"/>
  <c r="I35" i="1"/>
  <c r="K35" i="1" s="1"/>
  <c r="L35" i="1" s="1"/>
  <c r="I34" i="1"/>
  <c r="K34" i="1" s="1"/>
  <c r="L34" i="1" s="1"/>
  <c r="I33" i="1"/>
  <c r="K33" i="1" s="1"/>
  <c r="I32" i="1"/>
  <c r="I31" i="1"/>
  <c r="K31" i="1" s="1"/>
  <c r="L31" i="1" s="1"/>
  <c r="I30" i="1"/>
  <c r="F51" i="1" l="1"/>
  <c r="K30" i="1"/>
  <c r="L30" i="1" s="1"/>
  <c r="K37" i="1"/>
  <c r="L37" i="1" s="1"/>
  <c r="K32" i="1"/>
  <c r="L33" i="1"/>
  <c r="K36" i="1"/>
  <c r="L36" i="1" s="1"/>
  <c r="K40" i="1"/>
  <c r="L40" i="1" s="1"/>
  <c r="L41" i="1"/>
  <c r="K44" i="1"/>
  <c r="L44" i="1" s="1"/>
  <c r="L45" i="1"/>
  <c r="K48" i="1"/>
  <c r="L48" i="1" s="1"/>
  <c r="L49" i="1"/>
  <c r="F53" i="1" l="1"/>
  <c r="L32" i="1"/>
  <c r="F52" i="1" s="1"/>
  <c r="F26" i="1" s="1"/>
</calcChain>
</file>

<file path=xl/sharedStrings.xml><?xml version="1.0" encoding="utf-8"?>
<sst xmlns="http://schemas.openxmlformats.org/spreadsheetml/2006/main" count="143" uniqueCount="110">
  <si>
    <t xml:space="preserve">Załącznik nr 1 do SWZ </t>
  </si>
  <si>
    <t>(Nazwa i adres wykonawcy)</t>
  </si>
  <si>
    <t>____________________________, dnia ______________</t>
  </si>
  <si>
    <t>FORMULARZ OFERTOWY</t>
  </si>
  <si>
    <t>Pakiet nr 9. Szkółka Leśna Sulerzyż</t>
  </si>
  <si>
    <t>Skarb Państwa</t>
  </si>
  <si>
    <t>Państwowe Gospodarstwo Leśne Lasy Państwowe</t>
  </si>
  <si>
    <t>Nadleśnictwo Ciechanów</t>
  </si>
  <si>
    <t xml:space="preserve">06-400 Ciechanów; Płocka 21c                    </t>
  </si>
  <si>
    <t>Odpowiadając na ogłoszenie o przetargu nieograniczonym na „Wykonywanie usług z zakresu gospodarki leśnej na terenie Nadleśnictwa Ciechanów w roku 2024''  składamy niniejszym ofertę na pakiet Pakiet 9 tego zamówienia:</t>
  </si>
  <si>
    <t xml:space="preserve">1.  Za wykonanie przedmiotu zamówienia w tym Pakiecie oferujemy następujące wynagrodzenie brutto: </t>
  </si>
  <si>
    <t>2. Wynagrodzenie zaoferowane w pkt 1 powyżej wynika z poniższego Kosztorysu Ofertowego i stanowi sumę wartości całkowitych brutto za poszczególne pozycje (prace) tworzące ten Pakiet:</t>
  </si>
  <si>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</si>
  <si>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</si>
  <si>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</si>
  <si>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</si>
  <si>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</si>
  <si>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</si>
  <si>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</si>
  <si>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</si>
  <si>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</si>
  <si>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</si>
  <si>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</si>
  <si>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141</t>
  </si>
  <si>
    <t>SZUK-PĘDR</t>
  </si>
  <si>
    <t>Badanie zapędraczenia gleby - dół o objętości 0,5 m3</t>
  </si>
  <si>
    <t>SZT</t>
  </si>
  <si>
    <t>207</t>
  </si>
  <si>
    <t>SPUL-C</t>
  </si>
  <si>
    <t>Spulchnianie gleby na międzyrzędach opielaczem wielorzędowym</t>
  </si>
  <si>
    <t>AR</t>
  </si>
  <si>
    <t>208</t>
  </si>
  <si>
    <t>SPUL-SC</t>
  </si>
  <si>
    <t>Spulchnianie gleby</t>
  </si>
  <si>
    <t>209</t>
  </si>
  <si>
    <t>BRON-SC</t>
  </si>
  <si>
    <t>Bronowanie</t>
  </si>
  <si>
    <t>210</t>
  </si>
  <si>
    <t>ORKA-SC</t>
  </si>
  <si>
    <t>Orka pełna</t>
  </si>
  <si>
    <t>212</t>
  </si>
  <si>
    <t>WYOR-CK</t>
  </si>
  <si>
    <t>Wyorywanie i podcinanie sadzonek ciągnikowym wyorywaczem klamrowych</t>
  </si>
  <si>
    <t>213</t>
  </si>
  <si>
    <t>WYOR-CS</t>
  </si>
  <si>
    <t>Wyorywanie lub podcinanie sadzonek ciągnikowym podcinaczem sekcyjnym</t>
  </si>
  <si>
    <t>216</t>
  </si>
  <si>
    <t>WAŁ-SC</t>
  </si>
  <si>
    <t>Wałowanie pełnej orki - jednokrotne</t>
  </si>
  <si>
    <t>217</t>
  </si>
  <si>
    <t>WYC-SC</t>
  </si>
  <si>
    <t>Wyciskanie rządków siewnych lub wyciskanie szpar</t>
  </si>
  <si>
    <t>221</t>
  </si>
  <si>
    <t>ZB-KAM</t>
  </si>
  <si>
    <t>Zbiór i wywóz kamieni</t>
  </si>
  <si>
    <t>224</t>
  </si>
  <si>
    <t>SIEW-NC</t>
  </si>
  <si>
    <t>Rozsiew nawozów startowo rozrzutnikiem</t>
  </si>
  <si>
    <t>HA</t>
  </si>
  <si>
    <t>227</t>
  </si>
  <si>
    <t>SIEW-OC</t>
  </si>
  <si>
    <t>Rozsiew obornika rozrzutnikiem</t>
  </si>
  <si>
    <t>TONA</t>
  </si>
  <si>
    <t>230</t>
  </si>
  <si>
    <t>OPR-SC</t>
  </si>
  <si>
    <t>Opryskiwanie szkółek opryskiwaczem ciągnikowym</t>
  </si>
  <si>
    <t>231</t>
  </si>
  <si>
    <t>PIEL-RN</t>
  </si>
  <si>
    <t>Pielenie w rzędach lub pasach - dla Db i Bk również w okresie wschodów</t>
  </si>
  <si>
    <t>237</t>
  </si>
  <si>
    <t>OSŁ-ATM</t>
  </si>
  <si>
    <t>Osłona szkółki przed ujemnymi wpływami atmosferycznymi</t>
  </si>
  <si>
    <t>253</t>
  </si>
  <si>
    <t>WYJ 2-3L</t>
  </si>
  <si>
    <t>Wyjęcie 2-3 latek</t>
  </si>
  <si>
    <t>TSZT</t>
  </si>
  <si>
    <t>275</t>
  </si>
  <si>
    <t>SIEW-R</t>
  </si>
  <si>
    <t>Siew nasion</t>
  </si>
  <si>
    <t>289</t>
  </si>
  <si>
    <t>WIĄZ-PE</t>
  </si>
  <si>
    <t>Wiązanie sadzonek w pęczki i etykietowanie</t>
  </si>
  <si>
    <t>396</t>
  </si>
  <si>
    <t>GODZ RH8</t>
  </si>
  <si>
    <t>Prace wykonywane ręcznie</t>
  </si>
  <si>
    <t>H</t>
  </si>
  <si>
    <t>403</t>
  </si>
  <si>
    <t>GODZ MH8</t>
  </si>
  <si>
    <t>Prace wykonywane innym sprzętem mechaniczny</t>
  </si>
  <si>
    <t>Cena łączna netto w PLN</t>
  </si>
  <si>
    <t>Cena łączna brutto w PLN</t>
  </si>
  <si>
    <t>podatek VAT w PLN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</si>
  <si>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</si>
  <si>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</si>
  <si>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</si>
  <si>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Podwykonawca 
(firma lub nazwa, adres)</t>
  </si>
  <si>
    <t>Zakres rzeczowy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</si>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</sst>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00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 vertical="top"/>
    </xf>
    <xf numFmtId="0" fontId="4" fillId="2" borderId="1" xfId="0" applyFont="1" applyFill="1" applyBorder="1" applyAlignment="1">
      <alignment horizontal="left" vertical="center"/>
    </xf>
    <xf numFmtId="49" fontId="5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4" fontId="9" fillId="2" borderId="3" xfId="1" applyFont="1" applyFill="1" applyBorder="1" applyAlignment="1">
      <alignment horizontal="center" vertical="center" wrapText="1"/>
    </xf>
    <xf numFmtId="44" fontId="9" fillId="2" borderId="4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top"/>
    </xf>
    <xf numFmtId="49" fontId="10" fillId="3" borderId="5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left" vertical="center" wrapText="1"/>
    </xf>
    <xf numFmtId="39" fontId="2" fillId="2" borderId="5" xfId="0" applyNumberFormat="1" applyFont="1" applyFill="1" applyBorder="1" applyAlignment="1">
      <alignment horizontal="right" vertical="center"/>
    </xf>
    <xf numFmtId="49" fontId="2" fillId="4" borderId="5" xfId="0" applyNumberFormat="1" applyFont="1" applyFill="1" applyBorder="1" applyAlignment="1">
      <alignment horizontal="right" vertical="center"/>
    </xf>
    <xf numFmtId="2" fontId="2" fillId="2" borderId="5" xfId="0" applyNumberFormat="1" applyFont="1" applyFill="1" applyBorder="1" applyAlignment="1">
      <alignment horizontal="right" vertical="center"/>
    </xf>
    <xf numFmtId="49" fontId="11" fillId="3" borderId="5" xfId="0" applyNumberFormat="1" applyFont="1" applyFill="1" applyBorder="1" applyAlignment="1">
      <alignment horizontal="right" vertical="center"/>
    </xf>
    <xf numFmtId="2" fontId="11" fillId="2" borderId="5" xfId="0" applyNumberFormat="1" applyFont="1" applyFill="1" applyBorder="1" applyAlignment="1">
      <alignment horizontal="right" vertical="center"/>
    </xf>
    <xf numFmtId="2" fontId="2" fillId="2" borderId="0" xfId="0" applyNumberFormat="1" applyFont="1" applyFill="1" applyAlignment="1">
      <alignment horizontal="left"/>
    </xf>
    <xf numFmtId="0" fontId="11" fillId="3" borderId="6" xfId="0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/>
    </xf>
    <xf numFmtId="49" fontId="11" fillId="3" borderId="6" xfId="0" applyNumberFormat="1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91"/>
  <sheetViews>
    <sheetView tabSelected="1" view="pageBreakPreview" topLeftCell="A7" zoomScale="60" zoomScaleNormal="100" workbookViewId="0">
      <selection activeCell="B16" sqref="B16:C16"/>
    </sheetView>
  </sheetViews>
  <sheetFormatPr defaultRowHeight="15" x14ac:dyDescent="0.25"/>
  <cols>
    <col min="1" max="1" width="0.140625" customWidth="1"/>
    <col min="2" max="2" width="5.7109375" customWidth="1"/>
    <col min="3" max="3" width="68.140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0.7109375" customWidth="1"/>
    <col min="14" max="14" width="0.5703125" customWidth="1"/>
    <col min="15" max="15" width="0.140625" customWidth="1"/>
    <col min="16" max="16" width="4.7109375" customWidth="1"/>
  </cols>
  <sheetData>
    <row r="1" spans="2:14" s="1" customFormat="1" ht="5.25" customHeight="1" x14ac:dyDescent="0.2"/>
    <row r="2" spans="2:14" s="1" customFormat="1" ht="17.100000000000001" customHeight="1" x14ac:dyDescent="0.2">
      <c r="I2" s="2" t="s">
        <v>0</v>
      </c>
      <c r="J2" s="2"/>
      <c r="K2" s="2"/>
      <c r="L2" s="2"/>
      <c r="M2" s="2"/>
      <c r="N2" s="2"/>
    </row>
    <row r="3" spans="2:14" s="1" customFormat="1" ht="28.7" customHeight="1" x14ac:dyDescent="0.2"/>
    <row r="4" spans="2:14" s="1" customFormat="1" ht="2.65" customHeight="1" x14ac:dyDescent="0.2">
      <c r="B4" s="3"/>
      <c r="C4" s="3"/>
      <c r="D4" s="3"/>
    </row>
    <row r="5" spans="2:14" s="1" customFormat="1" ht="28.7" customHeight="1" x14ac:dyDescent="0.2"/>
    <row r="6" spans="2:14" s="1" customFormat="1" ht="2.65" customHeight="1" x14ac:dyDescent="0.2">
      <c r="B6" s="3"/>
      <c r="C6" s="3"/>
      <c r="D6" s="3"/>
    </row>
    <row r="7" spans="2:14" s="1" customFormat="1" ht="28.7" customHeight="1" x14ac:dyDescent="0.2"/>
    <row r="8" spans="2:14" s="1" customFormat="1" ht="5.25" customHeight="1" x14ac:dyDescent="0.2">
      <c r="B8" s="3"/>
      <c r="C8" s="3"/>
      <c r="D8" s="3"/>
    </row>
    <row r="9" spans="2:14" s="1" customFormat="1" ht="4.3499999999999996" customHeight="1" x14ac:dyDescent="0.2"/>
    <row r="10" spans="2:14" s="1" customFormat="1" ht="6.95" customHeight="1" x14ac:dyDescent="0.2">
      <c r="B10" s="4" t="s">
        <v>1</v>
      </c>
      <c r="C10" s="4"/>
      <c r="D10" s="4"/>
    </row>
    <row r="11" spans="2:14" s="1" customFormat="1" ht="12.2" customHeight="1" x14ac:dyDescent="0.2">
      <c r="B11" s="4"/>
      <c r="C11" s="4"/>
      <c r="D11" s="4"/>
      <c r="G11" s="5" t="s">
        <v>2</v>
      </c>
      <c r="H11" s="5"/>
      <c r="I11" s="5"/>
      <c r="J11" s="5"/>
      <c r="K11" s="5"/>
      <c r="L11" s="5"/>
      <c r="M11" s="5"/>
    </row>
    <row r="12" spans="2:14" s="1" customFormat="1" ht="7.9" customHeight="1" x14ac:dyDescent="0.2">
      <c r="G12" s="5"/>
      <c r="H12" s="5"/>
      <c r="I12" s="5"/>
      <c r="J12" s="5"/>
      <c r="K12" s="5"/>
      <c r="L12" s="5"/>
      <c r="M12" s="5"/>
    </row>
    <row r="13" spans="2:14" s="1" customFormat="1" ht="20.25" customHeight="1" x14ac:dyDescent="0.2"/>
    <row r="14" spans="2:14" s="1" customFormat="1" ht="24" customHeight="1" x14ac:dyDescent="0.2">
      <c r="E14" s="6" t="s">
        <v>3</v>
      </c>
      <c r="F14" s="6"/>
      <c r="G14" s="6"/>
    </row>
    <row r="15" spans="2:14" s="1" customFormat="1" ht="43.15" customHeight="1" x14ac:dyDescent="0.2">
      <c r="E15" s="7" t="s">
        <v>4</v>
      </c>
      <c r="F15" s="7"/>
      <c r="G15" s="7"/>
    </row>
    <row r="16" spans="2:14" s="1" customFormat="1" ht="20.85" customHeight="1" x14ac:dyDescent="0.2">
      <c r="B16" s="8" t="s">
        <v>5</v>
      </c>
      <c r="C16" s="8"/>
    </row>
    <row r="17" spans="2:12" s="1" customFormat="1" ht="2.65" customHeight="1" x14ac:dyDescent="0.2"/>
    <row r="18" spans="2:12" s="1" customFormat="1" ht="20.85" customHeight="1" x14ac:dyDescent="0.2">
      <c r="B18" s="8" t="s">
        <v>6</v>
      </c>
      <c r="C18" s="8"/>
    </row>
    <row r="19" spans="2:12" s="1" customFormat="1" ht="2.65" customHeight="1" x14ac:dyDescent="0.2"/>
    <row r="20" spans="2:12" s="1" customFormat="1" ht="20.85" customHeight="1" x14ac:dyDescent="0.2">
      <c r="B20" s="8" t="s">
        <v>7</v>
      </c>
      <c r="C20" s="8"/>
    </row>
    <row r="21" spans="2:12" s="1" customFormat="1" ht="2.65" customHeight="1" x14ac:dyDescent="0.2"/>
    <row r="22" spans="2:12" s="1" customFormat="1" ht="20.85" customHeight="1" x14ac:dyDescent="0.2">
      <c r="B22" s="8" t="s">
        <v>8</v>
      </c>
      <c r="C22" s="8"/>
    </row>
    <row r="23" spans="2:12" s="1" customFormat="1" ht="34.700000000000003" customHeight="1" x14ac:dyDescent="0.2"/>
    <row r="24" spans="2:12" s="1" customFormat="1" ht="50.1" customHeight="1" x14ac:dyDescent="0.2">
      <c r="B24" s="9" t="s">
        <v>9</v>
      </c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2:12" s="1" customFormat="1" ht="2.65" customHeight="1" thickBot="1" x14ac:dyDescent="0.25"/>
    <row r="26" spans="2:12" s="1" customFormat="1" ht="41.25" customHeight="1" thickBot="1" x14ac:dyDescent="0.25">
      <c r="B26" s="10" t="s">
        <v>10</v>
      </c>
      <c r="C26" s="10"/>
      <c r="D26" s="10"/>
      <c r="E26" s="10"/>
      <c r="F26" s="11">
        <f t="shared" ref="F26" si="0">$F$52</f>
        <v>0</v>
      </c>
      <c r="G26" s="12"/>
      <c r="H26" s="13"/>
      <c r="I26" s="14"/>
      <c r="J26" s="14"/>
      <c r="K26" s="14"/>
      <c r="L26" s="14"/>
    </row>
    <row r="27" spans="2:12" s="1" customFormat="1" ht="28.7" customHeight="1" x14ac:dyDescent="0.2">
      <c r="B27" s="15" t="s">
        <v>11</v>
      </c>
    </row>
    <row r="28" spans="2:12" s="1" customFormat="1" ht="9" customHeight="1" x14ac:dyDescent="0.2"/>
    <row r="29" spans="2:12" s="1" customFormat="1" ht="72" customHeight="1" x14ac:dyDescent="0.2">
      <c r="B29" s="16" t="s">
        <v>12</v>
      </c>
      <c r="C29" s="17" t="s">
        <v>13</v>
      </c>
      <c r="D29" s="18" t="s">
        <v>14</v>
      </c>
      <c r="E29" s="18" t="s">
        <v>15</v>
      </c>
      <c r="F29" s="18" t="s">
        <v>16</v>
      </c>
      <c r="G29" s="18" t="s">
        <v>17</v>
      </c>
      <c r="H29" s="18" t="s">
        <v>18</v>
      </c>
      <c r="I29" s="17" t="s">
        <v>19</v>
      </c>
      <c r="J29" s="18" t="s">
        <v>20</v>
      </c>
      <c r="K29" s="18" t="s">
        <v>21</v>
      </c>
      <c r="L29" s="17" t="s">
        <v>22</v>
      </c>
    </row>
    <row r="30" spans="2:12" s="1" customFormat="1" ht="19.7" customHeight="1" x14ac:dyDescent="0.2">
      <c r="B30" s="19">
        <v>1</v>
      </c>
      <c r="C30" s="20" t="s">
        <v>23</v>
      </c>
      <c r="D30" s="20" t="s">
        <v>24</v>
      </c>
      <c r="E30" s="21" t="s">
        <v>25</v>
      </c>
      <c r="F30" s="20" t="s">
        <v>26</v>
      </c>
      <c r="G30" s="22">
        <v>34</v>
      </c>
      <c r="H30" s="23" t="s">
        <v>109</v>
      </c>
      <c r="I30" s="24">
        <f>ROUND(+G30*H30,2)</f>
        <v>0</v>
      </c>
      <c r="J30" s="19">
        <v>8</v>
      </c>
      <c r="K30" s="24">
        <f>ROUND(+I30*(J30/100),2)</f>
        <v>0</v>
      </c>
      <c r="L30" s="24">
        <f>I30+K30</f>
        <v>0</v>
      </c>
    </row>
    <row r="31" spans="2:12" s="1" customFormat="1" ht="28.7" customHeight="1" x14ac:dyDescent="0.2">
      <c r="B31" s="19">
        <v>2</v>
      </c>
      <c r="C31" s="20" t="s">
        <v>27</v>
      </c>
      <c r="D31" s="20" t="s">
        <v>28</v>
      </c>
      <c r="E31" s="21" t="s">
        <v>29</v>
      </c>
      <c r="F31" s="20" t="s">
        <v>30</v>
      </c>
      <c r="G31" s="22">
        <v>108.8</v>
      </c>
      <c r="H31" s="23" t="s">
        <v>109</v>
      </c>
      <c r="I31" s="24">
        <f>ROUND(+G31*H31,2)</f>
        <v>0</v>
      </c>
      <c r="J31" s="19">
        <v>8</v>
      </c>
      <c r="K31" s="24">
        <f>ROUND(+I31*(J31/100),2)</f>
        <v>0</v>
      </c>
      <c r="L31" s="24">
        <f>I31+K31</f>
        <v>0</v>
      </c>
    </row>
    <row r="32" spans="2:12" s="1" customFormat="1" ht="19.7" customHeight="1" x14ac:dyDescent="0.2">
      <c r="B32" s="19">
        <v>3</v>
      </c>
      <c r="C32" s="20" t="s">
        <v>31</v>
      </c>
      <c r="D32" s="20" t="s">
        <v>32</v>
      </c>
      <c r="E32" s="21" t="s">
        <v>33</v>
      </c>
      <c r="F32" s="20" t="s">
        <v>30</v>
      </c>
      <c r="G32" s="22">
        <v>239.48</v>
      </c>
      <c r="H32" s="23" t="s">
        <v>109</v>
      </c>
      <c r="I32" s="24">
        <f>ROUND(+G32*H32,2)</f>
        <v>0</v>
      </c>
      <c r="J32" s="19">
        <v>8</v>
      </c>
      <c r="K32" s="24">
        <f>ROUND(+I32*(J32/100),2)</f>
        <v>0</v>
      </c>
      <c r="L32" s="24">
        <f>I32+K32</f>
        <v>0</v>
      </c>
    </row>
    <row r="33" spans="2:12" s="1" customFormat="1" ht="19.7" customHeight="1" x14ac:dyDescent="0.2">
      <c r="B33" s="19">
        <v>4</v>
      </c>
      <c r="C33" s="20" t="s">
        <v>34</v>
      </c>
      <c r="D33" s="20" t="s">
        <v>35</v>
      </c>
      <c r="E33" s="21" t="s">
        <v>36</v>
      </c>
      <c r="F33" s="20" t="s">
        <v>30</v>
      </c>
      <c r="G33" s="22">
        <v>25.2</v>
      </c>
      <c r="H33" s="23" t="s">
        <v>109</v>
      </c>
      <c r="I33" s="24">
        <f t="shared" ref="I33:I49" si="1">ROUND(+G33*H33,2)</f>
        <v>0</v>
      </c>
      <c r="J33" s="19">
        <v>8</v>
      </c>
      <c r="K33" s="24">
        <f t="shared" ref="K33:K49" si="2">ROUND(+I33*(J33/100),2)</f>
        <v>0</v>
      </c>
      <c r="L33" s="24">
        <f t="shared" ref="L33:L49" si="3">I33+K33</f>
        <v>0</v>
      </c>
    </row>
    <row r="34" spans="2:12" s="1" customFormat="1" ht="19.7" customHeight="1" x14ac:dyDescent="0.2">
      <c r="B34" s="19">
        <v>5</v>
      </c>
      <c r="C34" s="20" t="s">
        <v>37</v>
      </c>
      <c r="D34" s="20" t="s">
        <v>38</v>
      </c>
      <c r="E34" s="21" t="s">
        <v>39</v>
      </c>
      <c r="F34" s="20" t="s">
        <v>30</v>
      </c>
      <c r="G34" s="22">
        <v>32.4</v>
      </c>
      <c r="H34" s="23" t="s">
        <v>109</v>
      </c>
      <c r="I34" s="24">
        <f t="shared" si="1"/>
        <v>0</v>
      </c>
      <c r="J34" s="19">
        <v>8</v>
      </c>
      <c r="K34" s="24">
        <f t="shared" si="2"/>
        <v>0</v>
      </c>
      <c r="L34" s="24">
        <f t="shared" si="3"/>
        <v>0</v>
      </c>
    </row>
    <row r="35" spans="2:12" s="1" customFormat="1" ht="28.7" customHeight="1" x14ac:dyDescent="0.2">
      <c r="B35" s="19">
        <v>6</v>
      </c>
      <c r="C35" s="20" t="s">
        <v>40</v>
      </c>
      <c r="D35" s="20" t="s">
        <v>41</v>
      </c>
      <c r="E35" s="21" t="s">
        <v>42</v>
      </c>
      <c r="F35" s="20" t="s">
        <v>30</v>
      </c>
      <c r="G35" s="22">
        <v>89</v>
      </c>
      <c r="H35" s="23" t="s">
        <v>109</v>
      </c>
      <c r="I35" s="24">
        <f t="shared" si="1"/>
        <v>0</v>
      </c>
      <c r="J35" s="19">
        <v>8</v>
      </c>
      <c r="K35" s="24">
        <f t="shared" si="2"/>
        <v>0</v>
      </c>
      <c r="L35" s="24">
        <f t="shared" si="3"/>
        <v>0</v>
      </c>
    </row>
    <row r="36" spans="2:12" s="1" customFormat="1" ht="28.7" customHeight="1" x14ac:dyDescent="0.2">
      <c r="B36" s="19">
        <v>7</v>
      </c>
      <c r="C36" s="20" t="s">
        <v>43</v>
      </c>
      <c r="D36" s="20" t="s">
        <v>44</v>
      </c>
      <c r="E36" s="21" t="s">
        <v>45</v>
      </c>
      <c r="F36" s="20" t="s">
        <v>30</v>
      </c>
      <c r="G36" s="22">
        <v>71</v>
      </c>
      <c r="H36" s="23" t="s">
        <v>109</v>
      </c>
      <c r="I36" s="24">
        <f t="shared" si="1"/>
        <v>0</v>
      </c>
      <c r="J36" s="19">
        <v>8</v>
      </c>
      <c r="K36" s="24">
        <f t="shared" si="2"/>
        <v>0</v>
      </c>
      <c r="L36" s="24">
        <f t="shared" si="3"/>
        <v>0</v>
      </c>
    </row>
    <row r="37" spans="2:12" s="1" customFormat="1" ht="19.7" customHeight="1" x14ac:dyDescent="0.2">
      <c r="B37" s="19">
        <v>8</v>
      </c>
      <c r="C37" s="20" t="s">
        <v>46</v>
      </c>
      <c r="D37" s="20" t="s">
        <v>47</v>
      </c>
      <c r="E37" s="21" t="s">
        <v>48</v>
      </c>
      <c r="F37" s="20" t="s">
        <v>30</v>
      </c>
      <c r="G37" s="22">
        <v>72</v>
      </c>
      <c r="H37" s="23" t="s">
        <v>109</v>
      </c>
      <c r="I37" s="24">
        <f t="shared" si="1"/>
        <v>0</v>
      </c>
      <c r="J37" s="19">
        <v>8</v>
      </c>
      <c r="K37" s="24">
        <f t="shared" si="2"/>
        <v>0</v>
      </c>
      <c r="L37" s="24">
        <f t="shared" si="3"/>
        <v>0</v>
      </c>
    </row>
    <row r="38" spans="2:12" s="1" customFormat="1" ht="19.7" customHeight="1" x14ac:dyDescent="0.2">
      <c r="B38" s="19">
        <v>9</v>
      </c>
      <c r="C38" s="20" t="s">
        <v>49</v>
      </c>
      <c r="D38" s="20" t="s">
        <v>50</v>
      </c>
      <c r="E38" s="21" t="s">
        <v>51</v>
      </c>
      <c r="F38" s="20" t="s">
        <v>30</v>
      </c>
      <c r="G38" s="22">
        <v>72</v>
      </c>
      <c r="H38" s="23" t="s">
        <v>109</v>
      </c>
      <c r="I38" s="24">
        <f t="shared" si="1"/>
        <v>0</v>
      </c>
      <c r="J38" s="19">
        <v>8</v>
      </c>
      <c r="K38" s="24">
        <f t="shared" si="2"/>
        <v>0</v>
      </c>
      <c r="L38" s="24">
        <f t="shared" si="3"/>
        <v>0</v>
      </c>
    </row>
    <row r="39" spans="2:12" s="1" customFormat="1" ht="19.7" customHeight="1" x14ac:dyDescent="0.2">
      <c r="B39" s="19">
        <v>10</v>
      </c>
      <c r="C39" s="20" t="s">
        <v>52</v>
      </c>
      <c r="D39" s="20" t="s">
        <v>53</v>
      </c>
      <c r="E39" s="21" t="s">
        <v>54</v>
      </c>
      <c r="F39" s="20" t="s">
        <v>30</v>
      </c>
      <c r="G39" s="22">
        <v>25.2</v>
      </c>
      <c r="H39" s="23" t="s">
        <v>109</v>
      </c>
      <c r="I39" s="24">
        <f t="shared" si="1"/>
        <v>0</v>
      </c>
      <c r="J39" s="19">
        <v>8</v>
      </c>
      <c r="K39" s="24">
        <f t="shared" si="2"/>
        <v>0</v>
      </c>
      <c r="L39" s="24">
        <f t="shared" si="3"/>
        <v>0</v>
      </c>
    </row>
    <row r="40" spans="2:12" s="1" customFormat="1" ht="19.7" customHeight="1" x14ac:dyDescent="0.2">
      <c r="B40" s="19">
        <v>11</v>
      </c>
      <c r="C40" s="20" t="s">
        <v>55</v>
      </c>
      <c r="D40" s="20" t="s">
        <v>56</v>
      </c>
      <c r="E40" s="21" t="s">
        <v>57</v>
      </c>
      <c r="F40" s="20" t="s">
        <v>58</v>
      </c>
      <c r="G40" s="22">
        <v>0.72</v>
      </c>
      <c r="H40" s="23" t="s">
        <v>109</v>
      </c>
      <c r="I40" s="24">
        <f t="shared" si="1"/>
        <v>0</v>
      </c>
      <c r="J40" s="19">
        <v>8</v>
      </c>
      <c r="K40" s="24">
        <f t="shared" si="2"/>
        <v>0</v>
      </c>
      <c r="L40" s="24">
        <f t="shared" si="3"/>
        <v>0</v>
      </c>
    </row>
    <row r="41" spans="2:12" s="1" customFormat="1" ht="19.7" customHeight="1" x14ac:dyDescent="0.2">
      <c r="B41" s="19">
        <v>12</v>
      </c>
      <c r="C41" s="20" t="s">
        <v>59</v>
      </c>
      <c r="D41" s="20" t="s">
        <v>60</v>
      </c>
      <c r="E41" s="21" t="s">
        <v>61</v>
      </c>
      <c r="F41" s="20" t="s">
        <v>62</v>
      </c>
      <c r="G41" s="22">
        <v>140</v>
      </c>
      <c r="H41" s="23" t="s">
        <v>109</v>
      </c>
      <c r="I41" s="24">
        <f t="shared" si="1"/>
        <v>0</v>
      </c>
      <c r="J41" s="19">
        <v>8</v>
      </c>
      <c r="K41" s="24">
        <f t="shared" si="2"/>
        <v>0</v>
      </c>
      <c r="L41" s="24">
        <f t="shared" si="3"/>
        <v>0</v>
      </c>
    </row>
    <row r="42" spans="2:12" s="1" customFormat="1" ht="19.7" customHeight="1" x14ac:dyDescent="0.2">
      <c r="B42" s="19">
        <v>13</v>
      </c>
      <c r="C42" s="20" t="s">
        <v>63</v>
      </c>
      <c r="D42" s="20" t="s">
        <v>64</v>
      </c>
      <c r="E42" s="21" t="s">
        <v>65</v>
      </c>
      <c r="F42" s="20" t="s">
        <v>58</v>
      </c>
      <c r="G42" s="22">
        <v>1.1499999999999999</v>
      </c>
      <c r="H42" s="23" t="s">
        <v>109</v>
      </c>
      <c r="I42" s="24">
        <f t="shared" si="1"/>
        <v>0</v>
      </c>
      <c r="J42" s="19">
        <v>8</v>
      </c>
      <c r="K42" s="24">
        <f t="shared" si="2"/>
        <v>0</v>
      </c>
      <c r="L42" s="24">
        <f t="shared" si="3"/>
        <v>0</v>
      </c>
    </row>
    <row r="43" spans="2:12" s="1" customFormat="1" ht="28.7" customHeight="1" x14ac:dyDescent="0.2">
      <c r="B43" s="19">
        <v>14</v>
      </c>
      <c r="C43" s="20" t="s">
        <v>66</v>
      </c>
      <c r="D43" s="20" t="s">
        <v>67</v>
      </c>
      <c r="E43" s="21" t="s">
        <v>68</v>
      </c>
      <c r="F43" s="20" t="s">
        <v>30</v>
      </c>
      <c r="G43" s="22">
        <v>123.4</v>
      </c>
      <c r="H43" s="23" t="s">
        <v>109</v>
      </c>
      <c r="I43" s="24">
        <f t="shared" si="1"/>
        <v>0</v>
      </c>
      <c r="J43" s="19">
        <v>8</v>
      </c>
      <c r="K43" s="24">
        <f t="shared" si="2"/>
        <v>0</v>
      </c>
      <c r="L43" s="24">
        <f t="shared" si="3"/>
        <v>0</v>
      </c>
    </row>
    <row r="44" spans="2:12" s="1" customFormat="1" ht="28.7" customHeight="1" x14ac:dyDescent="0.2">
      <c r="B44" s="19">
        <v>15</v>
      </c>
      <c r="C44" s="20" t="s">
        <v>69</v>
      </c>
      <c r="D44" s="20" t="s">
        <v>70</v>
      </c>
      <c r="E44" s="21" t="s">
        <v>71</v>
      </c>
      <c r="F44" s="20" t="s">
        <v>30</v>
      </c>
      <c r="G44" s="22">
        <v>72</v>
      </c>
      <c r="H44" s="23" t="s">
        <v>109</v>
      </c>
      <c r="I44" s="24">
        <f t="shared" si="1"/>
        <v>0</v>
      </c>
      <c r="J44" s="19">
        <v>8</v>
      </c>
      <c r="K44" s="24">
        <f t="shared" si="2"/>
        <v>0</v>
      </c>
      <c r="L44" s="24">
        <f t="shared" si="3"/>
        <v>0</v>
      </c>
    </row>
    <row r="45" spans="2:12" s="1" customFormat="1" ht="19.7" customHeight="1" x14ac:dyDescent="0.2">
      <c r="B45" s="19">
        <v>16</v>
      </c>
      <c r="C45" s="20" t="s">
        <v>72</v>
      </c>
      <c r="D45" s="20" t="s">
        <v>73</v>
      </c>
      <c r="E45" s="21" t="s">
        <v>74</v>
      </c>
      <c r="F45" s="20" t="s">
        <v>75</v>
      </c>
      <c r="G45" s="22">
        <v>250.42</v>
      </c>
      <c r="H45" s="23" t="s">
        <v>109</v>
      </c>
      <c r="I45" s="24">
        <f t="shared" si="1"/>
        <v>0</v>
      </c>
      <c r="J45" s="19">
        <v>8</v>
      </c>
      <c r="K45" s="24">
        <f t="shared" si="2"/>
        <v>0</v>
      </c>
      <c r="L45" s="24">
        <f t="shared" si="3"/>
        <v>0</v>
      </c>
    </row>
    <row r="46" spans="2:12" s="1" customFormat="1" ht="19.7" customHeight="1" x14ac:dyDescent="0.2">
      <c r="B46" s="19">
        <v>17</v>
      </c>
      <c r="C46" s="20" t="s">
        <v>76</v>
      </c>
      <c r="D46" s="20" t="s">
        <v>77</v>
      </c>
      <c r="E46" s="21" t="s">
        <v>78</v>
      </c>
      <c r="F46" s="20" t="s">
        <v>30</v>
      </c>
      <c r="G46" s="22">
        <v>72</v>
      </c>
      <c r="H46" s="23" t="s">
        <v>109</v>
      </c>
      <c r="I46" s="24">
        <f t="shared" si="1"/>
        <v>0</v>
      </c>
      <c r="J46" s="19">
        <v>8</v>
      </c>
      <c r="K46" s="24">
        <f t="shared" si="2"/>
        <v>0</v>
      </c>
      <c r="L46" s="24">
        <f t="shared" si="3"/>
        <v>0</v>
      </c>
    </row>
    <row r="47" spans="2:12" s="1" customFormat="1" ht="19.7" customHeight="1" x14ac:dyDescent="0.2">
      <c r="B47" s="19">
        <v>18</v>
      </c>
      <c r="C47" s="20" t="s">
        <v>79</v>
      </c>
      <c r="D47" s="20" t="s">
        <v>80</v>
      </c>
      <c r="E47" s="21" t="s">
        <v>81</v>
      </c>
      <c r="F47" s="20" t="s">
        <v>75</v>
      </c>
      <c r="G47" s="22">
        <v>347.67</v>
      </c>
      <c r="H47" s="23" t="s">
        <v>109</v>
      </c>
      <c r="I47" s="24">
        <f t="shared" si="1"/>
        <v>0</v>
      </c>
      <c r="J47" s="19">
        <v>8</v>
      </c>
      <c r="K47" s="24">
        <f t="shared" si="2"/>
        <v>0</v>
      </c>
      <c r="L47" s="24">
        <f t="shared" si="3"/>
        <v>0</v>
      </c>
    </row>
    <row r="48" spans="2:12" s="1" customFormat="1" ht="19.7" customHeight="1" x14ac:dyDescent="0.2">
      <c r="B48" s="19">
        <v>19</v>
      </c>
      <c r="C48" s="20" t="s">
        <v>82</v>
      </c>
      <c r="D48" s="20" t="s">
        <v>83</v>
      </c>
      <c r="E48" s="21" t="s">
        <v>84</v>
      </c>
      <c r="F48" s="20" t="s">
        <v>85</v>
      </c>
      <c r="G48" s="22">
        <v>408</v>
      </c>
      <c r="H48" s="23" t="s">
        <v>109</v>
      </c>
      <c r="I48" s="24">
        <f t="shared" si="1"/>
        <v>0</v>
      </c>
      <c r="J48" s="19">
        <v>8</v>
      </c>
      <c r="K48" s="24">
        <f t="shared" si="2"/>
        <v>0</v>
      </c>
      <c r="L48" s="24">
        <f t="shared" si="3"/>
        <v>0</v>
      </c>
    </row>
    <row r="49" spans="2:18" s="1" customFormat="1" ht="19.7" customHeight="1" x14ac:dyDescent="0.2">
      <c r="B49" s="19">
        <v>20</v>
      </c>
      <c r="C49" s="20" t="s">
        <v>86</v>
      </c>
      <c r="D49" s="20" t="s">
        <v>87</v>
      </c>
      <c r="E49" s="21" t="s">
        <v>88</v>
      </c>
      <c r="F49" s="20" t="s">
        <v>85</v>
      </c>
      <c r="G49" s="22">
        <v>147</v>
      </c>
      <c r="H49" s="23" t="s">
        <v>109</v>
      </c>
      <c r="I49" s="24">
        <f t="shared" si="1"/>
        <v>0</v>
      </c>
      <c r="J49" s="19">
        <v>8</v>
      </c>
      <c r="K49" s="24">
        <f t="shared" si="2"/>
        <v>0</v>
      </c>
      <c r="L49" s="24">
        <f t="shared" si="3"/>
        <v>0</v>
      </c>
    </row>
    <row r="50" spans="2:18" s="1" customFormat="1" ht="55.9" customHeight="1" x14ac:dyDescent="0.2"/>
    <row r="51" spans="2:18" s="1" customFormat="1" ht="21.4" customHeight="1" x14ac:dyDescent="0.2">
      <c r="B51" s="25" t="s">
        <v>89</v>
      </c>
      <c r="C51" s="25"/>
      <c r="D51" s="25"/>
      <c r="E51" s="25"/>
      <c r="F51" s="26">
        <f>SUM(I30:I49)</f>
        <v>0</v>
      </c>
      <c r="G51" s="26"/>
      <c r="H51" s="26"/>
      <c r="I51" s="26"/>
      <c r="J51" s="26"/>
      <c r="K51" s="26"/>
      <c r="L51" s="26"/>
    </row>
    <row r="52" spans="2:18" s="1" customFormat="1" ht="21.4" customHeight="1" x14ac:dyDescent="0.2">
      <c r="B52" s="25" t="s">
        <v>90</v>
      </c>
      <c r="C52" s="25"/>
      <c r="D52" s="25"/>
      <c r="E52" s="25"/>
      <c r="F52" s="26">
        <f>SUM(L30:L49)</f>
        <v>0</v>
      </c>
      <c r="G52" s="26"/>
      <c r="H52" s="26"/>
      <c r="I52" s="26"/>
      <c r="J52" s="26"/>
      <c r="K52" s="26"/>
      <c r="L52" s="26"/>
    </row>
    <row r="53" spans="2:18" s="1" customFormat="1" ht="21" customHeight="1" x14ac:dyDescent="0.2">
      <c r="B53" s="25" t="s">
        <v>91</v>
      </c>
      <c r="C53" s="25"/>
      <c r="D53" s="25"/>
      <c r="E53" s="25"/>
      <c r="F53" s="26">
        <f>SUM(K30:K49)</f>
        <v>0</v>
      </c>
      <c r="G53" s="26"/>
      <c r="H53" s="26"/>
      <c r="I53" s="26"/>
      <c r="J53" s="26"/>
      <c r="K53" s="26"/>
      <c r="L53" s="26"/>
      <c r="R53" s="27"/>
    </row>
    <row r="54" spans="2:18" s="1" customFormat="1" ht="61.35" customHeight="1" x14ac:dyDescent="0.2">
      <c r="B54" s="10" t="s">
        <v>92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8" s="1" customFormat="1" ht="2.65" customHeight="1" x14ac:dyDescent="0.2"/>
    <row r="56" spans="2:18" s="1" customFormat="1" ht="89.1" customHeight="1" x14ac:dyDescent="0.2">
      <c r="B56" s="10" t="s">
        <v>93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2:18" s="1" customFormat="1" ht="5.25" customHeight="1" x14ac:dyDescent="0.2"/>
    <row r="58" spans="2:18" s="1" customFormat="1" ht="89.1" customHeight="1" x14ac:dyDescent="0.2">
      <c r="B58" s="10" t="s">
        <v>94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2:18" s="1" customFormat="1" ht="5.25" customHeight="1" x14ac:dyDescent="0.2"/>
    <row r="60" spans="2:18" s="1" customFormat="1" ht="37.9" customHeight="1" x14ac:dyDescent="0.2">
      <c r="B60" s="28" t="s">
        <v>95</v>
      </c>
      <c r="C60" s="28"/>
      <c r="D60" s="28"/>
      <c r="E60" s="28"/>
      <c r="F60" s="29" t="s">
        <v>96</v>
      </c>
      <c r="G60" s="29"/>
      <c r="H60" s="29"/>
      <c r="I60" s="29"/>
      <c r="J60" s="29"/>
      <c r="K60" s="29"/>
      <c r="L60" s="29"/>
    </row>
    <row r="61" spans="2:18" s="1" customFormat="1" ht="28.7" customHeight="1" x14ac:dyDescent="0.2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</row>
    <row r="62" spans="2:18" s="1" customFormat="1" ht="28.7" customHeight="1" x14ac:dyDescent="0.2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</row>
    <row r="63" spans="2:18" s="1" customFormat="1" ht="28.7" customHeight="1" x14ac:dyDescent="0.2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</row>
    <row r="64" spans="2:18" s="1" customFormat="1" ht="28.7" customHeight="1" x14ac:dyDescent="0.2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</row>
    <row r="65" spans="2:13" s="1" customFormat="1" ht="2.65" customHeight="1" x14ac:dyDescent="0.2"/>
    <row r="66" spans="2:13" s="1" customFormat="1" ht="158.44999999999999" customHeight="1" x14ac:dyDescent="0.2">
      <c r="B66" s="10" t="s">
        <v>97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2:13" s="1" customFormat="1" ht="2.65" customHeight="1" x14ac:dyDescent="0.2"/>
    <row r="68" spans="2:13" s="1" customFormat="1" ht="33.6" customHeight="1" x14ac:dyDescent="0.2">
      <c r="B68" s="9" t="s">
        <v>98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2:13" s="1" customFormat="1" ht="2.65" customHeight="1" x14ac:dyDescent="0.2"/>
    <row r="70" spans="2:13" s="1" customFormat="1" ht="37.9" customHeight="1" x14ac:dyDescent="0.2">
      <c r="B70" s="28" t="s">
        <v>99</v>
      </c>
      <c r="C70" s="28"/>
      <c r="D70" s="28"/>
      <c r="E70" s="28"/>
      <c r="F70" s="31" t="s">
        <v>100</v>
      </c>
      <c r="G70" s="31"/>
      <c r="H70" s="31"/>
      <c r="I70" s="31"/>
      <c r="J70" s="31"/>
      <c r="K70" s="31"/>
      <c r="L70" s="31"/>
    </row>
    <row r="71" spans="2:13" s="1" customFormat="1" ht="28.7" customHeight="1" x14ac:dyDescent="0.2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</row>
    <row r="72" spans="2:13" s="1" customFormat="1" ht="28.7" customHeight="1" x14ac:dyDescent="0.2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</row>
    <row r="73" spans="2:13" s="1" customFormat="1" ht="28.7" customHeight="1" x14ac:dyDescent="0.2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</row>
    <row r="74" spans="2:13" s="1" customFormat="1" ht="28.7" customHeight="1" x14ac:dyDescent="0.2"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</row>
    <row r="75" spans="2:13" s="1" customFormat="1" ht="2.65" customHeight="1" x14ac:dyDescent="0.2"/>
    <row r="76" spans="2:13" s="1" customFormat="1" ht="130.69999999999999" customHeight="1" x14ac:dyDescent="0.2">
      <c r="B76" s="10" t="s">
        <v>101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2:13" s="1" customFormat="1" ht="2.65" customHeight="1" x14ac:dyDescent="0.2"/>
    <row r="78" spans="2:13" s="1" customFormat="1" ht="47.45" customHeight="1" x14ac:dyDescent="0.2">
      <c r="B78" s="10" t="s">
        <v>102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2:13" s="1" customFormat="1" ht="2.65" customHeight="1" x14ac:dyDescent="0.2"/>
    <row r="80" spans="2:13" s="1" customFormat="1" ht="47.45" customHeight="1" x14ac:dyDescent="0.2">
      <c r="B80" s="10" t="s">
        <v>103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2:13" s="1" customFormat="1" ht="2.65" customHeight="1" x14ac:dyDescent="0.2"/>
    <row r="82" spans="2:13" s="1" customFormat="1" ht="33.6" customHeight="1" x14ac:dyDescent="0.2">
      <c r="B82" s="10" t="s">
        <v>104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2:13" s="1" customFormat="1" ht="2.65" customHeight="1" x14ac:dyDescent="0.2"/>
    <row r="84" spans="2:13" s="1" customFormat="1" ht="116.85" customHeight="1" x14ac:dyDescent="0.2">
      <c r="B84" s="10" t="s">
        <v>105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2:13" s="1" customFormat="1" ht="2.65" customHeight="1" x14ac:dyDescent="0.2"/>
    <row r="86" spans="2:13" s="1" customFormat="1" ht="75.2" customHeight="1" x14ac:dyDescent="0.2">
      <c r="B86" s="10" t="s">
        <v>106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2:13" s="1" customFormat="1" ht="86.85" customHeight="1" x14ac:dyDescent="0.2"/>
    <row r="88" spans="2:13" s="1" customFormat="1" ht="17.649999999999999" customHeight="1" x14ac:dyDescent="0.2">
      <c r="I88" s="32" t="s">
        <v>107</v>
      </c>
      <c r="J88" s="32"/>
    </row>
    <row r="89" spans="2:13" s="1" customFormat="1" ht="145.15" customHeight="1" x14ac:dyDescent="0.2"/>
    <row r="90" spans="2:13" s="1" customFormat="1" ht="81.599999999999994" customHeight="1" x14ac:dyDescent="0.2">
      <c r="B90" s="33" t="s">
        <v>108</v>
      </c>
      <c r="C90" s="33"/>
      <c r="D90" s="33"/>
      <c r="E90" s="33"/>
      <c r="F90" s="33"/>
      <c r="G90" s="33"/>
      <c r="H90" s="33"/>
      <c r="I90" s="33"/>
      <c r="J90" s="33"/>
    </row>
    <row r="91" spans="2:13" s="1" customFormat="1" ht="28.7" customHeight="1" x14ac:dyDescent="0.2"/>
  </sheetData>
  <mergeCells count="54">
    <mergeCell ref="B84:M84"/>
    <mergeCell ref="B86:M86"/>
    <mergeCell ref="I88:J88"/>
    <mergeCell ref="B90:J90"/>
    <mergeCell ref="B74:E74"/>
    <mergeCell ref="F74:L74"/>
    <mergeCell ref="B76:M76"/>
    <mergeCell ref="B78:M78"/>
    <mergeCell ref="B80:M80"/>
    <mergeCell ref="B82:M82"/>
    <mergeCell ref="B71:E71"/>
    <mergeCell ref="F71:L71"/>
    <mergeCell ref="B72:E72"/>
    <mergeCell ref="F72:L72"/>
    <mergeCell ref="B73:E73"/>
    <mergeCell ref="F73:L73"/>
    <mergeCell ref="B64:E64"/>
    <mergeCell ref="F64:L64"/>
    <mergeCell ref="B66:M66"/>
    <mergeCell ref="B68:M68"/>
    <mergeCell ref="B70:E70"/>
    <mergeCell ref="F70:L70"/>
    <mergeCell ref="B61:E61"/>
    <mergeCell ref="F61:L61"/>
    <mergeCell ref="B62:E62"/>
    <mergeCell ref="F62:L62"/>
    <mergeCell ref="B63:E63"/>
    <mergeCell ref="F63:L63"/>
    <mergeCell ref="B53:E53"/>
    <mergeCell ref="F53:L53"/>
    <mergeCell ref="B54:M54"/>
    <mergeCell ref="B56:M56"/>
    <mergeCell ref="B58:M58"/>
    <mergeCell ref="B60:E60"/>
    <mergeCell ref="F60:L60"/>
    <mergeCell ref="B24:L24"/>
    <mergeCell ref="B26:E26"/>
    <mergeCell ref="F26:H26"/>
    <mergeCell ref="B51:E51"/>
    <mergeCell ref="F51:L51"/>
    <mergeCell ref="B52:E52"/>
    <mergeCell ref="F52:L52"/>
    <mergeCell ref="E14:G14"/>
    <mergeCell ref="E15:G15"/>
    <mergeCell ref="B16:C16"/>
    <mergeCell ref="B18:C18"/>
    <mergeCell ref="B20:C20"/>
    <mergeCell ref="B22:C22"/>
    <mergeCell ref="I2:N2"/>
    <mergeCell ref="B4:D4"/>
    <mergeCell ref="B6:D6"/>
    <mergeCell ref="B8:D8"/>
    <mergeCell ref="B10:D11"/>
    <mergeCell ref="G11:M12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N.Ciechanów Maja Dygul</dc:creator>
  <cp:lastModifiedBy>N.Ciechanów Maja Dygul</cp:lastModifiedBy>
  <dcterms:created xsi:type="dcterms:W3CDTF">2023-11-22T09:51:52Z</dcterms:created>
  <dcterms:modified xsi:type="dcterms:W3CDTF">2023-11-22T09:54:36Z</dcterms:modified>
</cp:coreProperties>
</file>