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Endo 2023\Nowy folder\"/>
    </mc:Choice>
  </mc:AlternateContent>
  <xr:revisionPtr revIDLastSave="0" documentId="8_{7C9DA379-5A78-4350-833B-11A7D89D65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" l="1"/>
  <c r="N38" i="1"/>
  <c r="C38" i="1"/>
  <c r="M38" i="1" l="1"/>
  <c r="J38" i="1"/>
  <c r="G38" i="1"/>
  <c r="L38" i="1"/>
  <c r="K38" i="1"/>
  <c r="I38" i="1"/>
  <c r="H38" i="1"/>
  <c r="F38" i="1"/>
  <c r="E38" i="1"/>
  <c r="D38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<sst xmlns="http://schemas.openxmlformats.org/spreadsheetml/2006/main" count="51" uniqueCount="50">
  <si>
    <t>nr części</t>
  </si>
  <si>
    <t>krótki opis</t>
  </si>
  <si>
    <t>wartość brutto [zł]</t>
  </si>
  <si>
    <t>RAZEM</t>
  </si>
  <si>
    <t>endoprotezy stawu biodrowego i kolanowego</t>
  </si>
  <si>
    <t>endoprotezy rewizyjne stawu biodrowego i kolanowego</t>
  </si>
  <si>
    <t>endoprotezy bezcementowe stawu biodrowego, artykulacja metal/polietylen</t>
  </si>
  <si>
    <t>system osteosyntezy małych kości</t>
  </si>
  <si>
    <t>kotwice</t>
  </si>
  <si>
    <t>system do rekonstrukcji ACL z użyciem techniki ST oraz więzadła właściwego rzepki</t>
  </si>
  <si>
    <t>system do szycia łąkotki</t>
  </si>
  <si>
    <t>zintegrowany zestaw do szycia łąkotek</t>
  </si>
  <si>
    <t>zestaw implantów do rekonstrukcji więzadła krzyżowego przedniego</t>
  </si>
  <si>
    <t>kotwice niewchłanialne tytanowe</t>
  </si>
  <si>
    <t>gwoździe tytanowe</t>
  </si>
  <si>
    <t>kotwice do rekonstrukcji stożka rotatorów</t>
  </si>
  <si>
    <t>kotwice biowchłanialne</t>
  </si>
  <si>
    <t>akcesoria do urządzenia VAPR</t>
  </si>
  <si>
    <t>akcesoria do pompy artroskopowej</t>
  </si>
  <si>
    <t>ostrza do shavera</t>
  </si>
  <si>
    <t>klipsowinice wraz z klipsami tytanowymi</t>
  </si>
  <si>
    <t>płytki I</t>
  </si>
  <si>
    <t xml:space="preserve">płytki i śruby kostne </t>
  </si>
  <si>
    <t>płytki II</t>
  </si>
  <si>
    <t>płytki, wkręty i gwoździe</t>
  </si>
  <si>
    <t>wkręty kaniulowane</t>
  </si>
  <si>
    <t>kaniule artroskopowe</t>
  </si>
  <si>
    <t>płytki i śruby</t>
  </si>
  <si>
    <t>staplery chirurgiczne okrężne</t>
  </si>
  <si>
    <t>komponent udowy</t>
  </si>
  <si>
    <t>implanty do rekonstrukcji rotatora CUFF:</t>
  </si>
  <si>
    <t>gwóźdź śródszpikowy</t>
  </si>
  <si>
    <t>implant do rekonstrukcji zerwanego wiązadła kruczo-obojczykowego</t>
  </si>
  <si>
    <t>cement kostny</t>
  </si>
  <si>
    <t xml:space="preserve">staplery chirurgiczne </t>
  </si>
  <si>
    <t>Tytanowa dwugwintowa śruba kaniulowana</t>
  </si>
  <si>
    <t>Kotwica tytanowa</t>
  </si>
  <si>
    <t>Urządzenie do naprawy łąkotki typu ALL-INSIDE</t>
  </si>
  <si>
    <t>2.STRYKER</t>
  </si>
  <si>
    <t>1.Aesculap Chifa</t>
  </si>
  <si>
    <t>3.BERYL</t>
  </si>
  <si>
    <t>4.ARNO-MED.</t>
  </si>
  <si>
    <t>5.MEDGAL</t>
  </si>
  <si>
    <t>6.J&amp;J</t>
  </si>
  <si>
    <t>7.HOFER</t>
  </si>
  <si>
    <t>8.HERAEUS</t>
  </si>
  <si>
    <t>9.SURG-TECH</t>
  </si>
  <si>
    <t>10.COMPLIMED</t>
  </si>
  <si>
    <t>11. LIMA</t>
  </si>
  <si>
    <t>12.ARTHREX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</si>
</sst>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 CE"/>
      <family val="2"/>
      <charset val="238"/>
    </font>
    <font>
      <b/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5" fillId="0" borderId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/>
    <xf numFmtId="0" fontId="12" fillId="0" borderId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44" fontId="0" fillId="0" borderId="0" xfId="0" applyNumberFormat="1"/>
    <xf numFmtId="4" fontId="6" fillId="0" borderId="6" xfId="0" applyNumberFormat="1" applyFont="1" applyBorder="1" applyAlignment="1">
      <alignment vertical="center" shrinkToFit="1"/>
    </xf>
    <xf numFmtId="44" fontId="6" fillId="0" borderId="6" xfId="0" applyNumberFormat="1" applyFont="1" applyBorder="1" applyAlignment="1">
      <alignment vertical="center" shrinkToFit="1"/>
    </xf>
    <xf numFmtId="4" fontId="7" fillId="0" borderId="6" xfId="0" applyNumberFormat="1" applyFont="1" applyBorder="1" applyAlignment="1">
      <alignment vertical="center" shrinkToFit="1"/>
    </xf>
    <xf numFmtId="4" fontId="6" fillId="3" borderId="6" xfId="0" applyNumberFormat="1" applyFont="1" applyFill="1" applyBorder="1" applyAlignment="1">
      <alignment vertical="center" shrinkToFit="1"/>
    </xf>
    <xf numFmtId="44" fontId="6" fillId="3" borderId="6" xfId="0" applyNumberFormat="1" applyFont="1" applyFill="1" applyBorder="1" applyAlignment="1">
      <alignment vertical="center" shrinkToFit="1"/>
    </xf>
    <xf numFmtId="44" fontId="7" fillId="0" borderId="6" xfId="0" applyNumberFormat="1" applyFont="1" applyBorder="1" applyAlignment="1">
      <alignment vertical="center" shrinkToFit="1"/>
    </xf>
    <xf numFmtId="4" fontId="6" fillId="3" borderId="13" xfId="0" applyNumberFormat="1" applyFont="1" applyFill="1" applyBorder="1" applyAlignment="1">
      <alignment vertical="center" shrinkToFit="1"/>
    </xf>
    <xf numFmtId="44" fontId="6" fillId="3" borderId="13" xfId="0" applyNumberFormat="1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44" fontId="6" fillId="3" borderId="1" xfId="0" applyNumberFormat="1" applyFont="1" applyFill="1" applyBorder="1" applyAlignment="1">
      <alignment vertical="center" shrinkToFit="1"/>
    </xf>
    <xf numFmtId="44" fontId="8" fillId="0" borderId="0" xfId="0" applyNumberFormat="1" applyFont="1"/>
    <xf numFmtId="0" fontId="8" fillId="0" borderId="0" xfId="0" applyFont="1"/>
    <xf numFmtId="0" fontId="7" fillId="0" borderId="6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164" fontId="10" fillId="0" borderId="5" xfId="0" applyNumberFormat="1" applyFont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/>
    </xf>
    <xf numFmtId="164" fontId="10" fillId="0" borderId="1" xfId="3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4" fontId="10" fillId="0" borderId="12" xfId="0" applyNumberFormat="1" applyFont="1" applyBorder="1" applyAlignment="1">
      <alignment vertical="center" shrinkToFit="1"/>
    </xf>
    <xf numFmtId="164" fontId="10" fillId="0" borderId="9" xfId="0" applyNumberFormat="1" applyFont="1" applyBorder="1" applyAlignment="1">
      <alignment vertical="center" shrinkToFit="1"/>
    </xf>
    <xf numFmtId="164" fontId="8" fillId="0" borderId="0" xfId="0" applyNumberFormat="1" applyFont="1"/>
    <xf numFmtId="164" fontId="7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 shrinkToFit="1"/>
    </xf>
    <xf numFmtId="164" fontId="6" fillId="3" borderId="6" xfId="0" applyNumberFormat="1" applyFont="1" applyFill="1" applyBorder="1" applyAlignment="1">
      <alignment vertical="center" shrinkToFit="1"/>
    </xf>
    <xf numFmtId="164" fontId="6" fillId="3" borderId="13" xfId="0" applyNumberFormat="1" applyFont="1" applyFill="1" applyBorder="1" applyAlignment="1">
      <alignment vertical="center" shrinkToFit="1"/>
    </xf>
    <xf numFmtId="164" fontId="6" fillId="3" borderId="1" xfId="0" applyNumberFormat="1" applyFont="1" applyFill="1" applyBorder="1" applyAlignment="1">
      <alignment vertical="center" shrinkToFit="1"/>
    </xf>
    <xf numFmtId="164" fontId="0" fillId="0" borderId="0" xfId="0" applyNumberFormat="1"/>
    <xf numFmtId="164" fontId="7" fillId="0" borderId="6" xfId="0" applyNumberFormat="1" applyFont="1" applyBorder="1" applyAlignment="1">
      <alignment vertical="center" shrinkToFi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 shrinkToFit="1"/>
    </xf>
    <xf numFmtId="164" fontId="7" fillId="0" borderId="15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6" fillId="0" borderId="16" xfId="0" applyNumberFormat="1" applyFont="1" applyBorder="1" applyAlignment="1">
      <alignment vertical="center" shrinkToFit="1"/>
    </xf>
    <xf numFmtId="4" fontId="8" fillId="0" borderId="1" xfId="0" applyNumberFormat="1" applyFont="1" applyBorder="1"/>
    <xf numFmtId="44" fontId="8" fillId="0" borderId="1" xfId="0" applyNumberFormat="1" applyFont="1" applyBorder="1"/>
    <xf numFmtId="164" fontId="8" fillId="0" borderId="1" xfId="0" applyNumberFormat="1" applyFont="1" applyBorder="1"/>
    <xf numFmtId="164" fontId="15" fillId="0" borderId="0" xfId="0" applyNumberFormat="1" applyFont="1"/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5">
    <cellStyle name="Dziesiętny 2" xfId="5" xr:uid="{0FC617B4-F076-43A1-AB0B-5D8BD0AF416A}"/>
    <cellStyle name="Dziesiętny 2 2" xfId="6" xr:uid="{926C8CF4-7381-4AD7-8FAA-AF1C7265A31C}"/>
    <cellStyle name="Dziesiętny 3" xfId="4" xr:uid="{E3F71858-9F79-4827-B9FC-BA11E4B86734}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7" xr:uid="{6D08E393-3FFC-4DB8-BD56-E44DA01F2529}"/>
    <cellStyle name="Excel Built-in Normal" xfId="8" xr:uid="{00DA93BB-52C2-4C83-B6A9-C813FF37BFD5}"/>
    <cellStyle name="Normalny" xfId="0" builtinId="0"/>
    <cellStyle name="Normalny 2" xfId="1" xr:uid="{00000000-0005-0000-0000-000001000000}"/>
    <cellStyle name="Normalny 3" xfId="9" xr:uid="{7A9D66A0-A8C4-4B5F-9275-8E13ABBCC8E9}"/>
    <cellStyle name="Normalny 4" xfId="10" xr:uid="{99803D32-ADDF-4F0B-AA89-6E3330B5F3A5}"/>
    <cellStyle name="Normalny_FC_13_10_mat_blok 2" xfId="3" xr:uid="{00000000-0005-0000-0000-000002000000}"/>
    <cellStyle name="Procentowy 2" xfId="12" xr:uid="{5FA2CF1D-4131-4A33-AA8D-4BF9244FB14F}"/>
    <cellStyle name="Procentowy 3" xfId="11" xr:uid="{20664CE9-E65B-419A-8432-936AE8FC72B2}"/>
    <cellStyle name="Walutowy 2" xfId="2" xr:uid="{00000000-0005-0000-0000-000003000000}"/>
    <cellStyle name="Walutowy 2 2" xfId="14" xr:uid="{69A7FC44-99E4-4278-B270-51A76E47F73D}"/>
    <cellStyle name="Walutowy 2 3" xfId="13" xr:uid="{7D033EF8-0C0B-4032-AF5E-928421E56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="140" zoomScaleNormal="140" workbookViewId="0">
      <selection activeCell="D1" sqref="D1:E1048576"/>
    </sheetView>
  </sheetViews>
  <sheetFormatPr defaultRowHeight="15"/>
  <cols>
    <col min="2" max="2" width="72.85546875" customWidth="1"/>
    <col min="3" max="3" width="18.42578125" style="3" customWidth="1"/>
    <col min="4" max="4" width="12.85546875" customWidth="1"/>
    <col min="5" max="5" width="11.85546875" style="4" bestFit="1" customWidth="1"/>
    <col min="6" max="7" width="9.140625" style="42"/>
    <col min="8" max="8" width="10" style="42" customWidth="1"/>
    <col min="9" max="9" width="9.140625" style="42"/>
    <col min="12" max="12" width="9.140625" style="42"/>
    <col min="13" max="13" width="10.7109375" style="4" customWidth="1"/>
    <col min="14" max="14" width="10.140625" style="42" customWidth="1"/>
    <col min="15" max="15" width="10.42578125" style="42" customWidth="1"/>
  </cols>
  <sheetData>
    <row r="1" spans="1:15" ht="15" customHeight="1">
      <c r="A1" s="55" t="s">
        <v>0</v>
      </c>
      <c r="B1" s="55" t="s">
        <v>1</v>
      </c>
      <c r="C1" s="56" t="s">
        <v>2</v>
      </c>
      <c r="D1" s="16"/>
      <c r="E1" s="15"/>
      <c r="F1" s="36"/>
      <c r="G1" s="36"/>
      <c r="H1" s="36"/>
      <c r="I1" s="36"/>
      <c r="J1" s="16"/>
      <c r="K1" s="16"/>
      <c r="L1" s="36"/>
      <c r="M1" s="15"/>
      <c r="N1" s="36"/>
      <c r="O1" s="36"/>
    </row>
    <row r="2" spans="1:15" ht="26.25" customHeight="1" thickBot="1">
      <c r="A2" s="55"/>
      <c r="B2" s="55"/>
      <c r="C2" s="56"/>
      <c r="D2" s="17" t="s">
        <v>39</v>
      </c>
      <c r="E2" s="18" t="s">
        <v>38</v>
      </c>
      <c r="F2" s="37" t="s">
        <v>40</v>
      </c>
      <c r="G2" s="44" t="s">
        <v>41</v>
      </c>
      <c r="H2" s="37" t="s">
        <v>42</v>
      </c>
      <c r="I2" s="37" t="s">
        <v>43</v>
      </c>
      <c r="J2" s="19" t="s">
        <v>44</v>
      </c>
      <c r="K2" s="19" t="s">
        <v>45</v>
      </c>
      <c r="L2" s="47" t="s">
        <v>46</v>
      </c>
      <c r="M2" s="48" t="s">
        <v>47</v>
      </c>
      <c r="N2" s="45" t="s">
        <v>48</v>
      </c>
      <c r="O2" s="45" t="s">
        <v>49</v>
      </c>
    </row>
    <row r="3" spans="1:15" ht="20.25" customHeight="1" thickBot="1">
      <c r="A3" s="20">
        <v>1</v>
      </c>
      <c r="B3" s="21" t="s">
        <v>4</v>
      </c>
      <c r="C3" s="22">
        <v>1240272</v>
      </c>
      <c r="D3" s="5"/>
      <c r="E3" s="6">
        <v>1456434</v>
      </c>
      <c r="F3" s="38"/>
      <c r="G3" s="38"/>
      <c r="H3" s="38"/>
      <c r="I3" s="38"/>
      <c r="J3" s="5"/>
      <c r="K3" s="5"/>
      <c r="L3" s="38"/>
      <c r="M3" s="49"/>
      <c r="N3" s="46"/>
      <c r="O3" s="46"/>
    </row>
    <row r="4" spans="1:15" ht="15.75" thickBot="1">
      <c r="A4" s="20">
        <f t="shared" ref="A4:A33" si="0">A3+1</f>
        <v>2</v>
      </c>
      <c r="B4" s="21" t="s">
        <v>5</v>
      </c>
      <c r="C4" s="23">
        <v>189648</v>
      </c>
      <c r="D4" s="5"/>
      <c r="E4" s="6">
        <v>222145.2</v>
      </c>
      <c r="F4" s="38"/>
      <c r="G4" s="38"/>
      <c r="H4" s="38"/>
      <c r="I4" s="38"/>
      <c r="J4" s="5"/>
      <c r="K4" s="5"/>
      <c r="L4" s="38"/>
      <c r="M4" s="6"/>
      <c r="N4" s="38"/>
      <c r="O4" s="38"/>
    </row>
    <row r="5" spans="1:15" ht="21" customHeight="1" thickBot="1">
      <c r="A5" s="20">
        <f t="shared" si="0"/>
        <v>3</v>
      </c>
      <c r="B5" s="21" t="s">
        <v>6</v>
      </c>
      <c r="C5" s="23">
        <v>293004</v>
      </c>
      <c r="D5" s="5"/>
      <c r="E5" s="6"/>
      <c r="F5" s="38"/>
      <c r="G5" s="38"/>
      <c r="H5" s="38"/>
      <c r="I5" s="38">
        <v>354186</v>
      </c>
      <c r="J5" s="5"/>
      <c r="K5" s="5"/>
      <c r="L5" s="38"/>
      <c r="M5" s="6"/>
      <c r="N5" s="38"/>
      <c r="O5" s="38"/>
    </row>
    <row r="6" spans="1:15" ht="15.75" thickBot="1">
      <c r="A6" s="20">
        <f t="shared" si="0"/>
        <v>4</v>
      </c>
      <c r="B6" s="21" t="s">
        <v>7</v>
      </c>
      <c r="C6" s="23">
        <v>250821.36000000004</v>
      </c>
      <c r="D6" s="5"/>
      <c r="E6" s="6"/>
      <c r="F6" s="38"/>
      <c r="G6" s="38"/>
      <c r="H6" s="38"/>
      <c r="I6" s="38"/>
      <c r="J6" s="5">
        <v>250788.96</v>
      </c>
      <c r="K6" s="7"/>
      <c r="L6" s="43"/>
      <c r="M6" s="10"/>
      <c r="N6" s="43"/>
      <c r="O6" s="43"/>
    </row>
    <row r="7" spans="1:15" ht="15" customHeight="1" thickBot="1">
      <c r="A7" s="20">
        <f t="shared" si="0"/>
        <v>5</v>
      </c>
      <c r="B7" s="24" t="s">
        <v>8</v>
      </c>
      <c r="C7" s="25">
        <v>12166.2</v>
      </c>
      <c r="D7" s="8"/>
      <c r="E7" s="9"/>
      <c r="F7" s="39"/>
      <c r="G7" s="39"/>
      <c r="H7" s="39"/>
      <c r="I7" s="39"/>
      <c r="J7" s="8"/>
      <c r="K7" s="8"/>
      <c r="L7" s="39"/>
      <c r="M7" s="9"/>
      <c r="N7" s="39"/>
      <c r="O7" s="39"/>
    </row>
    <row r="8" spans="1:15" ht="15.75" customHeight="1" thickBot="1">
      <c r="A8" s="26">
        <f t="shared" si="0"/>
        <v>6</v>
      </c>
      <c r="B8" s="21" t="s">
        <v>9</v>
      </c>
      <c r="C8" s="25">
        <v>10108.799999999999</v>
      </c>
      <c r="D8" s="5"/>
      <c r="E8" s="6"/>
      <c r="F8" s="38"/>
      <c r="G8" s="38"/>
      <c r="H8" s="38"/>
      <c r="I8" s="38"/>
      <c r="J8" s="5"/>
      <c r="K8" s="5"/>
      <c r="L8" s="38"/>
      <c r="M8" s="6"/>
      <c r="N8" s="38"/>
      <c r="O8" s="38"/>
    </row>
    <row r="9" spans="1:15" ht="15.75" thickBot="1">
      <c r="A9" s="20">
        <f t="shared" si="0"/>
        <v>7</v>
      </c>
      <c r="B9" s="24" t="s">
        <v>10</v>
      </c>
      <c r="C9" s="25">
        <v>14126.4</v>
      </c>
      <c r="D9" s="5"/>
      <c r="E9" s="6"/>
      <c r="F9" s="38"/>
      <c r="G9" s="38"/>
      <c r="H9" s="38"/>
      <c r="I9" s="38">
        <v>30171.96</v>
      </c>
      <c r="J9" s="5"/>
      <c r="K9" s="5"/>
      <c r="L9" s="38"/>
      <c r="M9" s="6"/>
      <c r="N9" s="38"/>
      <c r="O9" s="38"/>
    </row>
    <row r="10" spans="1:15" ht="15.75" thickBot="1">
      <c r="A10" s="20">
        <f t="shared" si="0"/>
        <v>8</v>
      </c>
      <c r="B10" s="21" t="s">
        <v>11</v>
      </c>
      <c r="C10" s="25">
        <v>7452</v>
      </c>
      <c r="D10" s="5"/>
      <c r="E10" s="6"/>
      <c r="F10" s="38"/>
      <c r="G10" s="38"/>
      <c r="H10" s="38"/>
      <c r="I10" s="38">
        <v>18360</v>
      </c>
      <c r="J10" s="5"/>
      <c r="K10" s="5"/>
      <c r="L10" s="38"/>
      <c r="M10" s="6"/>
      <c r="N10" s="38"/>
      <c r="O10" s="38"/>
    </row>
    <row r="11" spans="1:15" ht="15.75" thickBot="1">
      <c r="A11" s="20">
        <f t="shared" si="0"/>
        <v>9</v>
      </c>
      <c r="B11" s="21" t="s">
        <v>12</v>
      </c>
      <c r="C11" s="27">
        <v>49572</v>
      </c>
      <c r="D11" s="5"/>
      <c r="E11" s="6"/>
      <c r="F11" s="38"/>
      <c r="G11" s="38"/>
      <c r="H11" s="38"/>
      <c r="I11" s="38">
        <v>73476.72</v>
      </c>
      <c r="J11" s="5"/>
      <c r="K11" s="5"/>
      <c r="L11" s="38"/>
      <c r="M11" s="6"/>
      <c r="N11" s="38"/>
      <c r="O11" s="38"/>
    </row>
    <row r="12" spans="1:15" ht="15.75" thickBot="1">
      <c r="A12" s="20">
        <f t="shared" si="0"/>
        <v>10</v>
      </c>
      <c r="B12" s="21" t="s">
        <v>13</v>
      </c>
      <c r="C12" s="28">
        <v>5184</v>
      </c>
      <c r="D12" s="5"/>
      <c r="E12" s="6"/>
      <c r="F12" s="38"/>
      <c r="G12" s="38"/>
      <c r="H12" s="38"/>
      <c r="I12" s="38">
        <v>7128</v>
      </c>
      <c r="J12" s="5"/>
      <c r="K12" s="5"/>
      <c r="L12" s="38"/>
      <c r="M12" s="6"/>
      <c r="N12" s="38"/>
      <c r="O12" s="38"/>
    </row>
    <row r="13" spans="1:15" ht="15.75" thickBot="1">
      <c r="A13" s="20">
        <f t="shared" si="0"/>
        <v>11</v>
      </c>
      <c r="B13" s="21" t="s">
        <v>14</v>
      </c>
      <c r="C13" s="25">
        <v>92953.44</v>
      </c>
      <c r="D13" s="5"/>
      <c r="E13" s="10"/>
      <c r="F13" s="38"/>
      <c r="G13" s="38"/>
      <c r="H13" s="38">
        <v>57574.8</v>
      </c>
      <c r="I13" s="38"/>
      <c r="J13" s="5"/>
      <c r="K13" s="5"/>
      <c r="L13" s="38"/>
      <c r="M13" s="6"/>
      <c r="N13" s="38"/>
      <c r="O13" s="38"/>
    </row>
    <row r="14" spans="1:15" ht="15.75" thickBot="1">
      <c r="A14" s="20">
        <f t="shared" si="0"/>
        <v>12</v>
      </c>
      <c r="B14" s="21" t="s">
        <v>15</v>
      </c>
      <c r="C14" s="25">
        <v>22410</v>
      </c>
      <c r="D14" s="5"/>
      <c r="E14" s="6"/>
      <c r="F14" s="38"/>
      <c r="G14" s="38"/>
      <c r="H14" s="38"/>
      <c r="I14" s="38">
        <v>34295.4</v>
      </c>
      <c r="J14" s="5"/>
      <c r="K14" s="5"/>
      <c r="L14" s="38"/>
      <c r="M14" s="6"/>
      <c r="N14" s="38"/>
      <c r="O14" s="38"/>
    </row>
    <row r="15" spans="1:15" ht="15.75" thickBot="1">
      <c r="A15" s="20">
        <f t="shared" si="0"/>
        <v>13</v>
      </c>
      <c r="B15" s="21" t="s">
        <v>16</v>
      </c>
      <c r="C15" s="25">
        <v>6480</v>
      </c>
      <c r="D15" s="5"/>
      <c r="E15" s="6"/>
      <c r="F15" s="38"/>
      <c r="G15" s="38"/>
      <c r="H15" s="38"/>
      <c r="I15" s="38">
        <v>10260</v>
      </c>
      <c r="J15" s="5"/>
      <c r="K15" s="5"/>
      <c r="L15" s="38"/>
      <c r="M15" s="6"/>
      <c r="N15" s="38"/>
      <c r="O15" s="38"/>
    </row>
    <row r="16" spans="1:15" ht="15.75" thickBot="1">
      <c r="A16" s="20">
        <f t="shared" si="0"/>
        <v>14</v>
      </c>
      <c r="B16" s="21" t="s">
        <v>17</v>
      </c>
      <c r="C16" s="25">
        <v>189648</v>
      </c>
      <c r="D16" s="5"/>
      <c r="F16" s="38"/>
      <c r="G16" s="38"/>
      <c r="H16" s="38"/>
      <c r="I16" s="38">
        <v>340200</v>
      </c>
      <c r="J16" s="5"/>
      <c r="K16" s="5"/>
      <c r="L16" s="38"/>
      <c r="M16" s="6"/>
      <c r="N16" s="38"/>
      <c r="O16" s="38"/>
    </row>
    <row r="17" spans="1:15" ht="15.75" thickBot="1">
      <c r="A17" s="26">
        <f t="shared" si="0"/>
        <v>15</v>
      </c>
      <c r="B17" s="21" t="s">
        <v>18</v>
      </c>
      <c r="C17" s="25">
        <v>118422</v>
      </c>
      <c r="D17" s="5"/>
      <c r="E17" s="6"/>
      <c r="F17" s="38"/>
      <c r="G17" s="38"/>
      <c r="H17" s="38"/>
      <c r="I17" s="38">
        <v>229500</v>
      </c>
      <c r="J17" s="5"/>
      <c r="K17" s="5"/>
      <c r="L17" s="38"/>
      <c r="M17" s="6"/>
      <c r="N17" s="38"/>
      <c r="O17" s="38"/>
    </row>
    <row r="18" spans="1:15" ht="15.75" thickBot="1">
      <c r="A18" s="20">
        <f t="shared" si="0"/>
        <v>16</v>
      </c>
      <c r="B18" s="21" t="s">
        <v>19</v>
      </c>
      <c r="C18" s="25">
        <v>50166</v>
      </c>
      <c r="D18" s="5"/>
      <c r="E18" s="6">
        <v>78138</v>
      </c>
      <c r="F18" s="38"/>
      <c r="G18" s="38"/>
      <c r="H18" s="38"/>
      <c r="I18" s="38"/>
      <c r="J18" s="5"/>
      <c r="K18" s="5"/>
      <c r="L18" s="38"/>
      <c r="M18" s="6"/>
      <c r="N18" s="38"/>
      <c r="O18" s="38"/>
    </row>
    <row r="19" spans="1:15" ht="15.75" thickBot="1">
      <c r="A19" s="20">
        <f t="shared" si="0"/>
        <v>17</v>
      </c>
      <c r="B19" s="21" t="s">
        <v>20</v>
      </c>
      <c r="C19" s="25">
        <v>33446.735999999997</v>
      </c>
      <c r="D19" s="5"/>
      <c r="E19" s="6"/>
      <c r="F19" s="38">
        <v>31877.279999999999</v>
      </c>
      <c r="G19" s="38"/>
      <c r="H19" s="38"/>
      <c r="I19" s="38"/>
      <c r="J19" s="5"/>
      <c r="K19" s="5"/>
      <c r="L19" s="38"/>
      <c r="M19" s="6"/>
      <c r="N19" s="38"/>
      <c r="O19" s="38"/>
    </row>
    <row r="20" spans="1:15" ht="15.75" thickBot="1">
      <c r="A20" s="20">
        <f t="shared" si="0"/>
        <v>18</v>
      </c>
      <c r="B20" s="21" t="s">
        <v>21</v>
      </c>
      <c r="C20" s="25">
        <v>146638.08000000005</v>
      </c>
      <c r="D20" s="5"/>
      <c r="E20" s="10"/>
      <c r="F20" s="38"/>
      <c r="G20" s="38"/>
      <c r="H20" s="38">
        <v>73229.399999999994</v>
      </c>
      <c r="I20" s="38"/>
      <c r="J20" s="5"/>
      <c r="K20" s="5"/>
      <c r="L20" s="38"/>
      <c r="M20" s="6"/>
      <c r="N20" s="38"/>
      <c r="O20" s="38"/>
    </row>
    <row r="21" spans="1:15" ht="15.75" thickBot="1">
      <c r="A21" s="20">
        <f t="shared" si="0"/>
        <v>19</v>
      </c>
      <c r="B21" s="21" t="s">
        <v>22</v>
      </c>
      <c r="C21" s="25">
        <v>12160.8</v>
      </c>
      <c r="D21" s="5"/>
      <c r="E21" s="6"/>
      <c r="F21" s="38"/>
      <c r="G21" s="38"/>
      <c r="H21" s="38">
        <v>26114.400000000001</v>
      </c>
      <c r="I21" s="38"/>
      <c r="J21" s="5"/>
      <c r="K21" s="5"/>
      <c r="L21" s="38"/>
      <c r="M21" s="6"/>
      <c r="N21" s="38"/>
      <c r="O21" s="38"/>
    </row>
    <row r="22" spans="1:15" ht="15.75" thickBot="1">
      <c r="A22" s="20">
        <f t="shared" si="0"/>
        <v>20</v>
      </c>
      <c r="B22" s="21" t="s">
        <v>23</v>
      </c>
      <c r="C22" s="25">
        <v>4395.6000000000004</v>
      </c>
      <c r="D22" s="5"/>
      <c r="E22" s="6"/>
      <c r="F22" s="38"/>
      <c r="G22" s="38"/>
      <c r="H22" s="38">
        <v>14526</v>
      </c>
      <c r="I22" s="38"/>
      <c r="J22" s="5"/>
      <c r="K22" s="5"/>
      <c r="L22" s="38"/>
      <c r="M22" s="6"/>
      <c r="N22" s="38"/>
      <c r="O22" s="38"/>
    </row>
    <row r="23" spans="1:15" ht="15.75" thickBot="1">
      <c r="A23" s="20">
        <f t="shared" si="0"/>
        <v>21</v>
      </c>
      <c r="B23" s="21" t="s">
        <v>24</v>
      </c>
      <c r="C23" s="25">
        <v>12979.87</v>
      </c>
      <c r="D23" s="5"/>
      <c r="E23" s="6"/>
      <c r="F23" s="38"/>
      <c r="G23" s="38"/>
      <c r="H23" s="38">
        <v>29908.44</v>
      </c>
      <c r="I23" s="38"/>
      <c r="J23" s="5"/>
      <c r="K23" s="5"/>
      <c r="L23" s="38"/>
      <c r="M23" s="6"/>
      <c r="N23" s="38"/>
      <c r="O23" s="38"/>
    </row>
    <row r="24" spans="1:15" ht="15.75" thickBot="1">
      <c r="A24" s="20">
        <f t="shared" si="0"/>
        <v>22</v>
      </c>
      <c r="B24" s="21" t="s">
        <v>25</v>
      </c>
      <c r="C24" s="25">
        <v>18262.799999999996</v>
      </c>
      <c r="D24" s="5"/>
      <c r="E24" s="6"/>
      <c r="F24" s="38"/>
      <c r="G24" s="38">
        <v>24637.82</v>
      </c>
      <c r="H24" s="38">
        <v>25012.799999999999</v>
      </c>
      <c r="I24" s="38"/>
      <c r="J24" s="5"/>
      <c r="K24" s="5"/>
      <c r="L24" s="38"/>
      <c r="M24" s="6"/>
      <c r="N24" s="38"/>
      <c r="O24" s="38"/>
    </row>
    <row r="25" spans="1:15" ht="15.75" thickBot="1">
      <c r="A25" s="20">
        <f t="shared" si="0"/>
        <v>23</v>
      </c>
      <c r="B25" s="21" t="s">
        <v>26</v>
      </c>
      <c r="C25" s="25">
        <v>7560</v>
      </c>
      <c r="D25" s="5"/>
      <c r="E25" s="6"/>
      <c r="F25" s="38"/>
      <c r="G25" s="38"/>
      <c r="H25" s="38"/>
      <c r="I25" s="38"/>
      <c r="J25" s="5"/>
      <c r="K25" s="5"/>
      <c r="L25" s="38"/>
      <c r="M25" s="6"/>
      <c r="N25" s="38"/>
      <c r="O25" s="38"/>
    </row>
    <row r="26" spans="1:15" ht="15.75" thickBot="1">
      <c r="A26" s="20">
        <f t="shared" si="0"/>
        <v>24</v>
      </c>
      <c r="B26" s="21" t="s">
        <v>27</v>
      </c>
      <c r="C26" s="25">
        <v>52908.29</v>
      </c>
      <c r="D26" s="5"/>
      <c r="E26" s="6"/>
      <c r="F26" s="38"/>
      <c r="G26" s="38"/>
      <c r="H26" s="38"/>
      <c r="I26" s="38"/>
      <c r="J26" s="5"/>
      <c r="K26" s="7"/>
      <c r="L26" s="43"/>
      <c r="M26" s="10"/>
      <c r="N26" s="43"/>
      <c r="O26" s="43"/>
    </row>
    <row r="27" spans="1:15" ht="15.75" thickBot="1">
      <c r="A27" s="20">
        <f t="shared" si="0"/>
        <v>25</v>
      </c>
      <c r="B27" s="21" t="s">
        <v>34</v>
      </c>
      <c r="C27" s="53">
        <v>179400</v>
      </c>
      <c r="D27" s="5"/>
      <c r="E27" s="6"/>
      <c r="F27" s="43"/>
      <c r="G27" s="38"/>
      <c r="H27" s="38"/>
      <c r="I27" s="38"/>
      <c r="J27" s="5"/>
      <c r="K27" s="5"/>
      <c r="L27" s="38">
        <v>256230</v>
      </c>
      <c r="M27" s="6">
        <v>312746.40000000002</v>
      </c>
      <c r="N27" s="38"/>
      <c r="O27" s="38"/>
    </row>
    <row r="28" spans="1:15" ht="15.75" thickBot="1">
      <c r="A28" s="20">
        <f t="shared" si="0"/>
        <v>26</v>
      </c>
      <c r="B28" s="21" t="s">
        <v>28</v>
      </c>
      <c r="C28" s="25">
        <v>113118.12</v>
      </c>
      <c r="D28" s="5">
        <v>306358.2</v>
      </c>
      <c r="E28" s="6"/>
      <c r="F28" s="38"/>
      <c r="G28" s="43"/>
      <c r="H28" s="38"/>
      <c r="I28" s="38"/>
      <c r="J28" s="5"/>
      <c r="K28" s="5"/>
      <c r="L28" s="38"/>
      <c r="M28" s="6"/>
      <c r="N28" s="38"/>
      <c r="O28" s="38"/>
    </row>
    <row r="29" spans="1:15" ht="15.75" thickBot="1">
      <c r="A29" s="20">
        <f t="shared" si="0"/>
        <v>27</v>
      </c>
      <c r="B29" s="21" t="s">
        <v>29</v>
      </c>
      <c r="C29" s="25">
        <v>343440</v>
      </c>
      <c r="D29" s="8"/>
      <c r="E29" s="9"/>
      <c r="F29" s="39"/>
      <c r="G29" s="39"/>
      <c r="H29" s="39"/>
      <c r="I29" s="39"/>
      <c r="J29" s="8"/>
      <c r="K29" s="8"/>
      <c r="L29" s="39"/>
      <c r="M29" s="9"/>
      <c r="N29" s="39">
        <v>343440</v>
      </c>
      <c r="O29" s="39"/>
    </row>
    <row r="30" spans="1:15" ht="15" customHeight="1" thickBot="1">
      <c r="A30" s="20">
        <f t="shared" si="0"/>
        <v>28</v>
      </c>
      <c r="B30" s="24" t="s">
        <v>30</v>
      </c>
      <c r="C30" s="25">
        <v>222642</v>
      </c>
      <c r="D30" s="8"/>
      <c r="E30" s="9"/>
      <c r="F30" s="39"/>
      <c r="G30" s="39"/>
      <c r="H30" s="39">
        <v>222642</v>
      </c>
      <c r="I30" s="39"/>
      <c r="J30" s="8"/>
      <c r="K30" s="8"/>
      <c r="L30" s="39"/>
      <c r="M30" s="9"/>
      <c r="N30" s="39"/>
      <c r="O30" s="39"/>
    </row>
    <row r="31" spans="1:15" ht="15.75" customHeight="1" thickBot="1">
      <c r="A31" s="20">
        <f t="shared" si="0"/>
        <v>29</v>
      </c>
      <c r="B31" s="21" t="s">
        <v>30</v>
      </c>
      <c r="C31" s="25">
        <v>79687.8</v>
      </c>
      <c r="D31" s="8"/>
      <c r="E31" s="9"/>
      <c r="F31" s="39"/>
      <c r="G31" s="39"/>
      <c r="H31" s="39"/>
      <c r="I31" s="39"/>
      <c r="J31" s="8"/>
      <c r="K31" s="8"/>
      <c r="L31" s="39"/>
      <c r="M31" s="9"/>
      <c r="N31" s="39"/>
      <c r="O31" s="39">
        <v>69622.2</v>
      </c>
    </row>
    <row r="32" spans="1:15" ht="15.75" thickBot="1">
      <c r="A32" s="29">
        <f t="shared" si="0"/>
        <v>30</v>
      </c>
      <c r="B32" s="30" t="s">
        <v>31</v>
      </c>
      <c r="C32" s="25">
        <v>34041.599999999999</v>
      </c>
      <c r="D32" s="8"/>
      <c r="E32" s="9"/>
      <c r="F32" s="39"/>
      <c r="G32" s="39"/>
      <c r="H32" s="39">
        <v>39700.800000000003</v>
      </c>
      <c r="I32" s="39"/>
      <c r="J32" s="8"/>
      <c r="K32" s="8"/>
      <c r="L32" s="39"/>
      <c r="M32" s="9"/>
      <c r="N32" s="39"/>
      <c r="O32" s="39"/>
    </row>
    <row r="33" spans="1:15">
      <c r="A33" s="29">
        <f t="shared" si="0"/>
        <v>31</v>
      </c>
      <c r="B33" s="31" t="s">
        <v>32</v>
      </c>
      <c r="C33" s="25">
        <v>28900.800000000003</v>
      </c>
      <c r="D33" s="8"/>
      <c r="E33" s="9"/>
      <c r="F33" s="39"/>
      <c r="G33" s="39"/>
      <c r="H33" s="39"/>
      <c r="I33" s="39"/>
      <c r="J33" s="8"/>
      <c r="K33" s="8"/>
      <c r="L33" s="39"/>
      <c r="M33" s="9"/>
      <c r="N33" s="39"/>
      <c r="O33" s="39">
        <v>18273.599999999999</v>
      </c>
    </row>
    <row r="34" spans="1:15">
      <c r="A34" s="32">
        <f>A33+1</f>
        <v>32</v>
      </c>
      <c r="B34" s="33" t="s">
        <v>33</v>
      </c>
      <c r="C34" s="34">
        <v>47412</v>
      </c>
      <c r="D34" s="11"/>
      <c r="E34" s="12"/>
      <c r="F34" s="40"/>
      <c r="G34" s="40"/>
      <c r="H34" s="40"/>
      <c r="I34" s="40"/>
      <c r="J34" s="11"/>
      <c r="K34" s="11">
        <v>55293.84</v>
      </c>
      <c r="L34" s="40"/>
      <c r="M34" s="12"/>
      <c r="N34" s="40"/>
      <c r="O34" s="40"/>
    </row>
    <row r="35" spans="1:15">
      <c r="A35" s="29">
        <v>33</v>
      </c>
      <c r="B35" s="33" t="s">
        <v>35</v>
      </c>
      <c r="C35" s="25">
        <v>10800</v>
      </c>
      <c r="D35" s="13"/>
      <c r="E35" s="14"/>
      <c r="F35" s="41"/>
      <c r="G35" s="41"/>
      <c r="H35" s="41"/>
      <c r="I35" s="41"/>
      <c r="J35" s="13"/>
      <c r="K35" s="13"/>
      <c r="L35" s="41"/>
      <c r="M35" s="14"/>
      <c r="N35" s="41"/>
      <c r="O35" s="41"/>
    </row>
    <row r="36" spans="1:15">
      <c r="A36" s="29">
        <v>34</v>
      </c>
      <c r="B36" s="33" t="s">
        <v>36</v>
      </c>
      <c r="C36" s="25">
        <v>30412.799999999999</v>
      </c>
      <c r="D36" s="13"/>
      <c r="E36" s="14">
        <v>33966</v>
      </c>
      <c r="F36" s="41"/>
      <c r="G36" s="41"/>
      <c r="H36" s="41"/>
      <c r="I36" s="41"/>
      <c r="J36" s="13"/>
      <c r="K36" s="13"/>
      <c r="L36" s="41"/>
      <c r="M36" s="14"/>
      <c r="N36" s="41"/>
      <c r="O36" s="41"/>
    </row>
    <row r="37" spans="1:15">
      <c r="A37" s="29">
        <v>35</v>
      </c>
      <c r="B37" s="33" t="s">
        <v>37</v>
      </c>
      <c r="C37" s="25">
        <v>6058.8</v>
      </c>
      <c r="D37" s="13"/>
      <c r="E37" s="14">
        <v>6058.8</v>
      </c>
      <c r="F37" s="41"/>
      <c r="G37" s="41"/>
      <c r="H37" s="41"/>
      <c r="I37" s="41"/>
      <c r="J37" s="13"/>
      <c r="K37" s="13"/>
      <c r="L37" s="41"/>
      <c r="M37" s="14"/>
      <c r="N37" s="41"/>
      <c r="O37" s="41"/>
    </row>
    <row r="38" spans="1:15">
      <c r="A38" s="54" t="s">
        <v>3</v>
      </c>
      <c r="B38" s="54"/>
      <c r="C38" s="35">
        <f>SUM(C3:C37)</f>
        <v>3936700.2959999996</v>
      </c>
      <c r="D38" s="50">
        <f>SUM(D25:D34)</f>
        <v>306358.2</v>
      </c>
      <c r="E38" s="51">
        <f>SUM(E3:E34)</f>
        <v>1756717.2</v>
      </c>
      <c r="F38" s="52">
        <f>SUM(F19:F34)</f>
        <v>31877.279999999999</v>
      </c>
      <c r="G38" s="52">
        <f>SUM(G3:G34)</f>
        <v>24637.82</v>
      </c>
      <c r="H38" s="52">
        <f>SUM(H3:H34)</f>
        <v>488708.63999999996</v>
      </c>
      <c r="I38" s="52">
        <f>SUM(I3:I34)</f>
        <v>1097578.08</v>
      </c>
      <c r="J38" s="50">
        <f>SUM(J3:J34)</f>
        <v>250788.96</v>
      </c>
      <c r="K38" s="50">
        <f>SUM(K34)</f>
        <v>55293.84</v>
      </c>
      <c r="L38" s="52">
        <f>SUM(L3:L34)</f>
        <v>256230</v>
      </c>
      <c r="M38" s="51">
        <f>SUM(M3:M34)</f>
        <v>312746.40000000002</v>
      </c>
      <c r="N38" s="52">
        <f>SUM(N3:N34)</f>
        <v>343440</v>
      </c>
      <c r="O38" s="52">
        <f>SUM(O3:O34)</f>
        <v>87895.799999999988</v>
      </c>
    </row>
    <row r="42" spans="1:15">
      <c r="B42" s="1"/>
      <c r="C42" s="2"/>
    </row>
    <row r="43" spans="1:15">
      <c r="B43" s="1"/>
      <c r="C43" s="2"/>
    </row>
    <row r="44" spans="1:15">
      <c r="B44" s="1"/>
      <c r="C44" s="2"/>
    </row>
    <row r="45" spans="1:15">
      <c r="B45" s="1"/>
      <c r="C45" s="2"/>
    </row>
    <row r="46" spans="1:15">
      <c r="B46" s="1"/>
      <c r="C46" s="2"/>
    </row>
    <row r="47" spans="1:15">
      <c r="B47" s="1"/>
      <c r="C47" s="2"/>
    </row>
    <row r="48" spans="1:15">
      <c r="B48" s="1"/>
      <c r="C48" s="2"/>
    </row>
    <row r="49" spans="2:3">
      <c r="B49" s="1"/>
      <c r="C49" s="2"/>
    </row>
    <row r="50" spans="2:3">
      <c r="B50" s="1"/>
      <c r="C50" s="2"/>
    </row>
    <row r="51" spans="2:3">
      <c r="B51" s="1"/>
      <c r="C51" s="2"/>
    </row>
    <row r="52" spans="2:3">
      <c r="B52" s="1"/>
      <c r="C52" s="2"/>
    </row>
    <row r="53" spans="2:3">
      <c r="B53" s="1"/>
      <c r="C53" s="2"/>
    </row>
  </sheetData>
  <mergeCells count="4">
    <mergeCell ref="A38:B38"/>
    <mergeCell ref="A1:A2"/>
    <mergeCell ref="B1:B2"/>
    <mergeCell ref="C1:C2"/>
  </mergeCells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Arkadiusz Janicki</cp:lastModifiedBy>
  <cp:lastPrinted>2023-09-19T12:17:37Z</cp:lastPrinted>
  <dcterms:created xsi:type="dcterms:W3CDTF">2022-06-28T06:32:58Z</dcterms:created>
  <dcterms:modified xsi:type="dcterms:W3CDTF">2023-09-19T17:55:22Z</dcterms:modified>
</cp:coreProperties>
</file>