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na.szagun\Desktop\107. Szpital_zamówienia publiczne\DZP.2610.4.2024 Dostawa materiałów opatrunkowych\"/>
    </mc:Choice>
  </mc:AlternateContent>
  <xr:revisionPtr revIDLastSave="0" documentId="13_ncr:1_{2FB35464-691B-462D-8B46-7E54C861AD7B}" xr6:coauthVersionLast="47" xr6:coauthVersionMax="47" xr10:uidLastSave="{00000000-0000-0000-0000-000000000000}"/>
  <bookViews>
    <workbookView xWindow="28680" yWindow="-120" windowWidth="29040" windowHeight="15720" tabRatio="500" firstSheet="4" activeTab="14" xr2:uid="{00000000-000D-0000-FFFF-FFFF00000000}"/>
  </bookViews>
  <sheets>
    <sheet name="zad. 1" sheetId="1" r:id="rId1"/>
    <sheet name="zad. 2" sheetId="2" r:id="rId2"/>
    <sheet name="zad. 3" sheetId="3" r:id="rId3"/>
    <sheet name="zad. 4" sheetId="4" r:id="rId4"/>
    <sheet name="zad. 5" sheetId="5" r:id="rId5"/>
    <sheet name="zad. 6" sheetId="6" r:id="rId6"/>
    <sheet name="zad. 7" sheetId="7" r:id="rId7"/>
    <sheet name="zad. 8" sheetId="8" r:id="rId8"/>
    <sheet name="zad. 9" sheetId="9" r:id="rId9"/>
    <sheet name="zad. 10" sheetId="10" r:id="rId10"/>
    <sheet name="zad. 11" sheetId="11" r:id="rId11"/>
    <sheet name="zad. 12" sheetId="12" r:id="rId12"/>
    <sheet name="zad. 13" sheetId="13" r:id="rId13"/>
    <sheet name="zad. 14" sheetId="14" r:id="rId14"/>
    <sheet name="zad. 15" sheetId="15" r:id="rId1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8" i="14" l="1"/>
  <c r="N8" i="14" s="1"/>
  <c r="K18" i="11"/>
  <c r="N18" i="11" s="1"/>
  <c r="K6" i="11"/>
  <c r="N6" i="11" s="1"/>
  <c r="K14" i="10"/>
  <c r="N14" i="10" s="1"/>
  <c r="K13" i="10"/>
  <c r="N13" i="10" s="1"/>
  <c r="K5" i="3" l="1"/>
  <c r="N8" i="2"/>
  <c r="K8" i="2"/>
  <c r="K6" i="1"/>
  <c r="K5" i="1"/>
  <c r="K7" i="15" l="1"/>
  <c r="N7" i="15" s="1"/>
  <c r="I7" i="15"/>
  <c r="L7" i="15" s="1"/>
  <c r="O7" i="15" s="1"/>
  <c r="K6" i="15"/>
  <c r="N6" i="15" s="1"/>
  <c r="I6" i="15"/>
  <c r="L6" i="15" s="1"/>
  <c r="O6" i="15" s="1"/>
  <c r="K5" i="15"/>
  <c r="N5" i="15" s="1"/>
  <c r="I5" i="15"/>
  <c r="L5" i="15" s="1"/>
  <c r="O5" i="15" s="1"/>
  <c r="O8" i="15" s="1"/>
  <c r="I8" i="14"/>
  <c r="L8" i="14" s="1"/>
  <c r="O8" i="14" s="1"/>
  <c r="K7" i="14"/>
  <c r="N7" i="14" s="1"/>
  <c r="I7" i="14"/>
  <c r="L7" i="14" s="1"/>
  <c r="O7" i="14" s="1"/>
  <c r="K6" i="14"/>
  <c r="N6" i="14" s="1"/>
  <c r="I6" i="14"/>
  <c r="L6" i="14" s="1"/>
  <c r="O6" i="14" s="1"/>
  <c r="K5" i="14"/>
  <c r="N5" i="14" s="1"/>
  <c r="I5" i="14"/>
  <c r="L5" i="14" s="1"/>
  <c r="O5" i="14" s="1"/>
  <c r="K7" i="13"/>
  <c r="N7" i="13" s="1"/>
  <c r="I7" i="13"/>
  <c r="L7" i="13" s="1"/>
  <c r="O7" i="13" s="1"/>
  <c r="K6" i="13"/>
  <c r="N6" i="13" s="1"/>
  <c r="I6" i="13"/>
  <c r="L6" i="13" s="1"/>
  <c r="O6" i="13" s="1"/>
  <c r="L5" i="13"/>
  <c r="K5" i="13"/>
  <c r="N5" i="13" s="1"/>
  <c r="I5" i="13"/>
  <c r="K7" i="12"/>
  <c r="N7" i="12" s="1"/>
  <c r="I7" i="12"/>
  <c r="L7" i="12" s="1"/>
  <c r="O7" i="12" s="1"/>
  <c r="K6" i="12"/>
  <c r="N6" i="12" s="1"/>
  <c r="I6" i="12"/>
  <c r="L6" i="12" s="1"/>
  <c r="O6" i="12" s="1"/>
  <c r="K5" i="12"/>
  <c r="N5" i="12" s="1"/>
  <c r="I5" i="12"/>
  <c r="L5" i="12" s="1"/>
  <c r="I18" i="11"/>
  <c r="L18" i="11" s="1"/>
  <c r="O18" i="11" s="1"/>
  <c r="K17" i="11"/>
  <c r="N17" i="11" s="1"/>
  <c r="I17" i="11"/>
  <c r="L17" i="11" s="1"/>
  <c r="O17" i="11" s="1"/>
  <c r="O16" i="11"/>
  <c r="L16" i="11"/>
  <c r="K16" i="11"/>
  <c r="N16" i="11" s="1"/>
  <c r="K15" i="11"/>
  <c r="N15" i="11" s="1"/>
  <c r="I15" i="11"/>
  <c r="L15" i="11" s="1"/>
  <c r="O15" i="11" s="1"/>
  <c r="K14" i="11"/>
  <c r="N14" i="11" s="1"/>
  <c r="I14" i="11"/>
  <c r="L14" i="11" s="1"/>
  <c r="O14" i="11" s="1"/>
  <c r="N13" i="11"/>
  <c r="K13" i="11"/>
  <c r="I13" i="11"/>
  <c r="L13" i="11" s="1"/>
  <c r="O13" i="11" s="1"/>
  <c r="K12" i="11"/>
  <c r="N12" i="11" s="1"/>
  <c r="I12" i="11"/>
  <c r="L12" i="11" s="1"/>
  <c r="O12" i="11" s="1"/>
  <c r="K11" i="11"/>
  <c r="N11" i="11" s="1"/>
  <c r="I11" i="11"/>
  <c r="L11" i="11" s="1"/>
  <c r="O11" i="11" s="1"/>
  <c r="L10" i="11"/>
  <c r="O10" i="11" s="1"/>
  <c r="K10" i="11"/>
  <c r="N10" i="11" s="1"/>
  <c r="L9" i="11"/>
  <c r="O9" i="11" s="1"/>
  <c r="K9" i="11"/>
  <c r="N9" i="11" s="1"/>
  <c r="L8" i="11"/>
  <c r="O8" i="11" s="1"/>
  <c r="K8" i="11"/>
  <c r="N8" i="11" s="1"/>
  <c r="K7" i="11"/>
  <c r="N7" i="11" s="1"/>
  <c r="I7" i="11"/>
  <c r="L7" i="11" s="1"/>
  <c r="O7" i="11" s="1"/>
  <c r="I6" i="11"/>
  <c r="L6" i="11" s="1"/>
  <c r="O6" i="11" s="1"/>
  <c r="L5" i="11"/>
  <c r="O5" i="11" s="1"/>
  <c r="K5" i="11"/>
  <c r="N5" i="11" s="1"/>
  <c r="L15" i="10"/>
  <c r="O15" i="10" s="1"/>
  <c r="K15" i="10"/>
  <c r="N15" i="10" s="1"/>
  <c r="I15" i="10"/>
  <c r="I14" i="10"/>
  <c r="L14" i="10" s="1"/>
  <c r="O14" i="10" s="1"/>
  <c r="I13" i="10"/>
  <c r="L13" i="10" s="1"/>
  <c r="O13" i="10" s="1"/>
  <c r="K12" i="10"/>
  <c r="N12" i="10" s="1"/>
  <c r="I12" i="10"/>
  <c r="L12" i="10" s="1"/>
  <c r="K11" i="10"/>
  <c r="N11" i="10" s="1"/>
  <c r="I11" i="10"/>
  <c r="L11" i="10" s="1"/>
  <c r="O11" i="10" s="1"/>
  <c r="K10" i="10"/>
  <c r="N10" i="10" s="1"/>
  <c r="I10" i="10"/>
  <c r="L10" i="10" s="1"/>
  <c r="O10" i="10" s="1"/>
  <c r="K9" i="10"/>
  <c r="N9" i="10" s="1"/>
  <c r="I9" i="10"/>
  <c r="L9" i="10" s="1"/>
  <c r="O9" i="10" s="1"/>
  <c r="K8" i="10"/>
  <c r="N8" i="10" s="1"/>
  <c r="I8" i="10"/>
  <c r="L8" i="10" s="1"/>
  <c r="O8" i="10" s="1"/>
  <c r="K7" i="10"/>
  <c r="N7" i="10" s="1"/>
  <c r="I7" i="10"/>
  <c r="L7" i="10" s="1"/>
  <c r="O7" i="10" s="1"/>
  <c r="K6" i="10"/>
  <c r="N6" i="10" s="1"/>
  <c r="I6" i="10"/>
  <c r="L6" i="10" s="1"/>
  <c r="O6" i="10" s="1"/>
  <c r="K5" i="10"/>
  <c r="N5" i="10" s="1"/>
  <c r="I5" i="10"/>
  <c r="L5" i="10" s="1"/>
  <c r="K10" i="9"/>
  <c r="N10" i="9" s="1"/>
  <c r="I10" i="9"/>
  <c r="L10" i="9" s="1"/>
  <c r="O10" i="9" s="1"/>
  <c r="K9" i="9"/>
  <c r="N9" i="9" s="1"/>
  <c r="I9" i="9"/>
  <c r="L9" i="9" s="1"/>
  <c r="O9" i="9" s="1"/>
  <c r="K8" i="9"/>
  <c r="N8" i="9" s="1"/>
  <c r="I8" i="9"/>
  <c r="L8" i="9" s="1"/>
  <c r="O8" i="9" s="1"/>
  <c r="K7" i="9"/>
  <c r="N7" i="9" s="1"/>
  <c r="I7" i="9"/>
  <c r="L7" i="9" s="1"/>
  <c r="O7" i="9" s="1"/>
  <c r="K6" i="9"/>
  <c r="N6" i="9" s="1"/>
  <c r="I6" i="9"/>
  <c r="L6" i="9" s="1"/>
  <c r="O6" i="9" s="1"/>
  <c r="K5" i="9"/>
  <c r="I5" i="9"/>
  <c r="L5" i="9" s="1"/>
  <c r="O5" i="9" s="1"/>
  <c r="K9" i="8"/>
  <c r="N9" i="8" s="1"/>
  <c r="I9" i="8"/>
  <c r="L9" i="8" s="1"/>
  <c r="O9" i="8" s="1"/>
  <c r="K8" i="8"/>
  <c r="N8" i="8" s="1"/>
  <c r="I8" i="8"/>
  <c r="L8" i="8" s="1"/>
  <c r="O8" i="8" s="1"/>
  <c r="K7" i="8"/>
  <c r="N7" i="8" s="1"/>
  <c r="I7" i="8"/>
  <c r="L7" i="8" s="1"/>
  <c r="O7" i="8" s="1"/>
  <c r="K6" i="8"/>
  <c r="N6" i="8" s="1"/>
  <c r="I6" i="8"/>
  <c r="L6" i="8" s="1"/>
  <c r="O6" i="8" s="1"/>
  <c r="K5" i="8"/>
  <c r="N5" i="8" s="1"/>
  <c r="I5" i="8"/>
  <c r="L5" i="8" s="1"/>
  <c r="O5" i="8" s="1"/>
  <c r="K7" i="7"/>
  <c r="N7" i="7" s="1"/>
  <c r="I7" i="7"/>
  <c r="L7" i="7" s="1"/>
  <c r="O7" i="7" s="1"/>
  <c r="K6" i="7"/>
  <c r="N6" i="7" s="1"/>
  <c r="I6" i="7"/>
  <c r="L6" i="7" s="1"/>
  <c r="O6" i="7" s="1"/>
  <c r="K5" i="7"/>
  <c r="N5" i="7" s="1"/>
  <c r="I5" i="7"/>
  <c r="L5" i="7" s="1"/>
  <c r="O5" i="7" s="1"/>
  <c r="K7" i="6"/>
  <c r="N7" i="6" s="1"/>
  <c r="I7" i="6"/>
  <c r="L7" i="6" s="1"/>
  <c r="O7" i="6" s="1"/>
  <c r="K6" i="6"/>
  <c r="N6" i="6" s="1"/>
  <c r="I6" i="6"/>
  <c r="L6" i="6" s="1"/>
  <c r="O6" i="6" s="1"/>
  <c r="K5" i="6"/>
  <c r="K8" i="6" s="1"/>
  <c r="I5" i="6"/>
  <c r="L5" i="6" s="1"/>
  <c r="L8" i="6" s="1"/>
  <c r="K6" i="5"/>
  <c r="N6" i="5" s="1"/>
  <c r="I6" i="5"/>
  <c r="L6" i="5" s="1"/>
  <c r="O6" i="5" s="1"/>
  <c r="K5" i="5"/>
  <c r="N5" i="5" s="1"/>
  <c r="I5" i="5"/>
  <c r="L5" i="5" s="1"/>
  <c r="K24" i="4"/>
  <c r="N24" i="4" s="1"/>
  <c r="I24" i="4"/>
  <c r="L24" i="4" s="1"/>
  <c r="O24" i="4" s="1"/>
  <c r="K23" i="4"/>
  <c r="N23" i="4" s="1"/>
  <c r="I23" i="4"/>
  <c r="L23" i="4" s="1"/>
  <c r="O23" i="4" s="1"/>
  <c r="K22" i="4"/>
  <c r="N22" i="4" s="1"/>
  <c r="I22" i="4"/>
  <c r="L22" i="4" s="1"/>
  <c r="O22" i="4" s="1"/>
  <c r="K21" i="4"/>
  <c r="N21" i="4" s="1"/>
  <c r="I21" i="4"/>
  <c r="L21" i="4" s="1"/>
  <c r="O21" i="4" s="1"/>
  <c r="K20" i="4"/>
  <c r="N20" i="4" s="1"/>
  <c r="I20" i="4"/>
  <c r="L20" i="4" s="1"/>
  <c r="O20" i="4" s="1"/>
  <c r="K19" i="4"/>
  <c r="N19" i="4" s="1"/>
  <c r="I19" i="4"/>
  <c r="L19" i="4" s="1"/>
  <c r="O19" i="4" s="1"/>
  <c r="L18" i="4"/>
  <c r="O18" i="4" s="1"/>
  <c r="K18" i="4"/>
  <c r="N18" i="4" s="1"/>
  <c r="I18" i="4"/>
  <c r="K17" i="4"/>
  <c r="N17" i="4" s="1"/>
  <c r="I17" i="4"/>
  <c r="L17" i="4" s="1"/>
  <c r="O17" i="4" s="1"/>
  <c r="K16" i="4"/>
  <c r="N16" i="4" s="1"/>
  <c r="I16" i="4"/>
  <c r="L16" i="4" s="1"/>
  <c r="O16" i="4" s="1"/>
  <c r="K15" i="4"/>
  <c r="N15" i="4" s="1"/>
  <c r="I15" i="4"/>
  <c r="L15" i="4" s="1"/>
  <c r="O15" i="4" s="1"/>
  <c r="K14" i="4"/>
  <c r="N14" i="4" s="1"/>
  <c r="I14" i="4"/>
  <c r="L14" i="4" s="1"/>
  <c r="O14" i="4" s="1"/>
  <c r="K13" i="4"/>
  <c r="N13" i="4" s="1"/>
  <c r="I13" i="4"/>
  <c r="L13" i="4" s="1"/>
  <c r="O13" i="4" s="1"/>
  <c r="K12" i="4"/>
  <c r="N12" i="4" s="1"/>
  <c r="I12" i="4"/>
  <c r="L12" i="4" s="1"/>
  <c r="O12" i="4" s="1"/>
  <c r="L11" i="4"/>
  <c r="O11" i="4" s="1"/>
  <c r="K11" i="4"/>
  <c r="N11" i="4" s="1"/>
  <c r="I11" i="4"/>
  <c r="K10" i="4"/>
  <c r="N10" i="4" s="1"/>
  <c r="I10" i="4"/>
  <c r="L10" i="4" s="1"/>
  <c r="O10" i="4" s="1"/>
  <c r="K9" i="4"/>
  <c r="N9" i="4" s="1"/>
  <c r="I9" i="4"/>
  <c r="L9" i="4" s="1"/>
  <c r="O9" i="4" s="1"/>
  <c r="L8" i="4"/>
  <c r="O8" i="4" s="1"/>
  <c r="K8" i="4"/>
  <c r="N8" i="4" s="1"/>
  <c r="I8" i="4"/>
  <c r="K7" i="4"/>
  <c r="N7" i="4" s="1"/>
  <c r="I7" i="4"/>
  <c r="L7" i="4" s="1"/>
  <c r="O7" i="4" s="1"/>
  <c r="L6" i="4"/>
  <c r="O6" i="4" s="1"/>
  <c r="K6" i="4"/>
  <c r="N6" i="4" s="1"/>
  <c r="I6" i="4"/>
  <c r="K5" i="4"/>
  <c r="N5" i="4" s="1"/>
  <c r="I5" i="4"/>
  <c r="L5" i="4" s="1"/>
  <c r="K10" i="3"/>
  <c r="N10" i="3" s="1"/>
  <c r="I10" i="3"/>
  <c r="L10" i="3" s="1"/>
  <c r="O10" i="3" s="1"/>
  <c r="K9" i="3"/>
  <c r="N9" i="3" s="1"/>
  <c r="I9" i="3"/>
  <c r="L9" i="3" s="1"/>
  <c r="O9" i="3" s="1"/>
  <c r="K8" i="3"/>
  <c r="N8" i="3" s="1"/>
  <c r="I8" i="3"/>
  <c r="L8" i="3" s="1"/>
  <c r="O8" i="3" s="1"/>
  <c r="K7" i="3"/>
  <c r="N7" i="3" s="1"/>
  <c r="I7" i="3"/>
  <c r="L7" i="3" s="1"/>
  <c r="O7" i="3" s="1"/>
  <c r="K6" i="3"/>
  <c r="N6" i="3" s="1"/>
  <c r="I6" i="3"/>
  <c r="L6" i="3" s="1"/>
  <c r="O6" i="3" s="1"/>
  <c r="N5" i="3"/>
  <c r="I5" i="3"/>
  <c r="L5" i="3" s="1"/>
  <c r="O5" i="3" s="1"/>
  <c r="K18" i="2"/>
  <c r="N18" i="2" s="1"/>
  <c r="I18" i="2"/>
  <c r="L18" i="2" s="1"/>
  <c r="O18" i="2" s="1"/>
  <c r="K17" i="2"/>
  <c r="N17" i="2" s="1"/>
  <c r="I17" i="2"/>
  <c r="L17" i="2" s="1"/>
  <c r="O17" i="2" s="1"/>
  <c r="K16" i="2"/>
  <c r="N16" i="2" s="1"/>
  <c r="I16" i="2"/>
  <c r="L16" i="2" s="1"/>
  <c r="O16" i="2" s="1"/>
  <c r="N15" i="2"/>
  <c r="K15" i="2"/>
  <c r="I15" i="2"/>
  <c r="L15" i="2" s="1"/>
  <c r="O15" i="2" s="1"/>
  <c r="K14" i="2"/>
  <c r="N14" i="2" s="1"/>
  <c r="I14" i="2"/>
  <c r="L14" i="2" s="1"/>
  <c r="O14" i="2" s="1"/>
  <c r="K13" i="2"/>
  <c r="N13" i="2" s="1"/>
  <c r="I13" i="2"/>
  <c r="L13" i="2" s="1"/>
  <c r="O13" i="2" s="1"/>
  <c r="L12" i="2"/>
  <c r="O12" i="2" s="1"/>
  <c r="K12" i="2"/>
  <c r="N12" i="2" s="1"/>
  <c r="I12" i="2"/>
  <c r="K11" i="2"/>
  <c r="N11" i="2" s="1"/>
  <c r="I11" i="2"/>
  <c r="L11" i="2" s="1"/>
  <c r="O11" i="2" s="1"/>
  <c r="K10" i="2"/>
  <c r="N10" i="2" s="1"/>
  <c r="I10" i="2"/>
  <c r="L10" i="2" s="1"/>
  <c r="O10" i="2" s="1"/>
  <c r="K9" i="2"/>
  <c r="I9" i="2"/>
  <c r="L9" i="2" s="1"/>
  <c r="O9" i="2" s="1"/>
  <c r="I8" i="2"/>
  <c r="L8" i="2" s="1"/>
  <c r="O8" i="2" s="1"/>
  <c r="K7" i="2"/>
  <c r="N7" i="2" s="1"/>
  <c r="I7" i="2"/>
  <c r="K6" i="2"/>
  <c r="N6" i="2" s="1"/>
  <c r="I6" i="2"/>
  <c r="L6" i="2" s="1"/>
  <c r="O6" i="2" s="1"/>
  <c r="K5" i="2"/>
  <c r="N5" i="2" s="1"/>
  <c r="I5" i="2"/>
  <c r="L5" i="2" s="1"/>
  <c r="O5" i="2" s="1"/>
  <c r="K26" i="1"/>
  <c r="N26" i="1" s="1"/>
  <c r="I26" i="1"/>
  <c r="L26" i="1" s="1"/>
  <c r="O26" i="1" s="1"/>
  <c r="L25" i="1"/>
  <c r="O25" i="1" s="1"/>
  <c r="K25" i="1"/>
  <c r="N25" i="1" s="1"/>
  <c r="I25" i="1"/>
  <c r="K24" i="1"/>
  <c r="N24" i="1" s="1"/>
  <c r="I24" i="1"/>
  <c r="L24" i="1" s="1"/>
  <c r="O24" i="1" s="1"/>
  <c r="K23" i="1"/>
  <c r="N23" i="1" s="1"/>
  <c r="I23" i="1"/>
  <c r="L23" i="1" s="1"/>
  <c r="O23" i="1" s="1"/>
  <c r="K22" i="1"/>
  <c r="N22" i="1" s="1"/>
  <c r="I22" i="1"/>
  <c r="L22" i="1" s="1"/>
  <c r="O22" i="1" s="1"/>
  <c r="K21" i="1"/>
  <c r="N21" i="1" s="1"/>
  <c r="I21" i="1"/>
  <c r="L21" i="1" s="1"/>
  <c r="O21" i="1" s="1"/>
  <c r="K20" i="1"/>
  <c r="N20" i="1" s="1"/>
  <c r="I20" i="1"/>
  <c r="L20" i="1" s="1"/>
  <c r="O20" i="1" s="1"/>
  <c r="K19" i="1"/>
  <c r="N19" i="1" s="1"/>
  <c r="I19" i="1"/>
  <c r="L19" i="1" s="1"/>
  <c r="O19" i="1" s="1"/>
  <c r="K18" i="1"/>
  <c r="N18" i="1" s="1"/>
  <c r="I18" i="1"/>
  <c r="L18" i="1" s="1"/>
  <c r="O18" i="1" s="1"/>
  <c r="K17" i="1"/>
  <c r="N17" i="1" s="1"/>
  <c r="I17" i="1"/>
  <c r="L17" i="1" s="1"/>
  <c r="O17" i="1" s="1"/>
  <c r="K16" i="1"/>
  <c r="N16" i="1" s="1"/>
  <c r="I16" i="1"/>
  <c r="L16" i="1" s="1"/>
  <c r="O16" i="1" s="1"/>
  <c r="K15" i="1"/>
  <c r="N15" i="1" s="1"/>
  <c r="I15" i="1"/>
  <c r="L15" i="1" s="1"/>
  <c r="O15" i="1" s="1"/>
  <c r="K14" i="1"/>
  <c r="N14" i="1" s="1"/>
  <c r="I14" i="1"/>
  <c r="L14" i="1" s="1"/>
  <c r="O14" i="1" s="1"/>
  <c r="K13" i="1"/>
  <c r="N13" i="1" s="1"/>
  <c r="I13" i="1"/>
  <c r="L13" i="1" s="1"/>
  <c r="O13" i="1" s="1"/>
  <c r="K12" i="1"/>
  <c r="N12" i="1" s="1"/>
  <c r="I12" i="1"/>
  <c r="L12" i="1" s="1"/>
  <c r="O12" i="1" s="1"/>
  <c r="K11" i="1"/>
  <c r="N11" i="1" s="1"/>
  <c r="I11" i="1"/>
  <c r="L11" i="1" s="1"/>
  <c r="O11" i="1" s="1"/>
  <c r="K10" i="1"/>
  <c r="N10" i="1" s="1"/>
  <c r="I10" i="1"/>
  <c r="L10" i="1" s="1"/>
  <c r="O10" i="1" s="1"/>
  <c r="K9" i="1"/>
  <c r="N9" i="1" s="1"/>
  <c r="I9" i="1"/>
  <c r="L9" i="1" s="1"/>
  <c r="O9" i="1" s="1"/>
  <c r="K8" i="1"/>
  <c r="N8" i="1" s="1"/>
  <c r="I8" i="1"/>
  <c r="L8" i="1" s="1"/>
  <c r="O8" i="1" s="1"/>
  <c r="K7" i="1"/>
  <c r="N7" i="1" s="1"/>
  <c r="I7" i="1"/>
  <c r="L7" i="1" s="1"/>
  <c r="O7" i="1" s="1"/>
  <c r="N6" i="1"/>
  <c r="I6" i="1"/>
  <c r="L6" i="1" s="1"/>
  <c r="O6" i="1" s="1"/>
  <c r="N5" i="1"/>
  <c r="I5" i="1"/>
  <c r="L5" i="1" s="1"/>
  <c r="O5" i="1" s="1"/>
  <c r="L7" i="2" l="1"/>
  <c r="O7" i="2" s="1"/>
  <c r="O19" i="2" s="1"/>
  <c r="N8" i="13"/>
  <c r="N8" i="7"/>
  <c r="K19" i="2"/>
  <c r="O12" i="10"/>
  <c r="K8" i="12"/>
  <c r="O19" i="11"/>
  <c r="N19" i="11"/>
  <c r="K16" i="10"/>
  <c r="O11" i="9"/>
  <c r="K10" i="8"/>
  <c r="N5" i="6"/>
  <c r="N8" i="6" s="1"/>
  <c r="K7" i="5"/>
  <c r="N7" i="5"/>
  <c r="O11" i="3"/>
  <c r="L25" i="4"/>
  <c r="O5" i="4"/>
  <c r="O25" i="4" s="1"/>
  <c r="L7" i="5"/>
  <c r="O5" i="5"/>
  <c r="O7" i="5" s="1"/>
  <c r="O10" i="8"/>
  <c r="N25" i="4"/>
  <c r="N8" i="15"/>
  <c r="L19" i="11"/>
  <c r="N9" i="14"/>
  <c r="K9" i="14"/>
  <c r="N9" i="2"/>
  <c r="O5" i="12"/>
  <c r="O8" i="12" s="1"/>
  <c r="L8" i="12"/>
  <c r="L9" i="14"/>
  <c r="L8" i="13"/>
  <c r="L10" i="8"/>
  <c r="N16" i="10"/>
  <c r="N11" i="3"/>
  <c r="N10" i="8"/>
  <c r="L11" i="9"/>
  <c r="N8" i="12"/>
  <c r="O5" i="10"/>
  <c r="O16" i="10" s="1"/>
  <c r="L16" i="10"/>
  <c r="K19" i="11"/>
  <c r="O8" i="7"/>
  <c r="L19" i="2"/>
  <c r="K25" i="4"/>
  <c r="O5" i="6"/>
  <c r="O8" i="6" s="1"/>
  <c r="K8" i="7"/>
  <c r="N19" i="2"/>
  <c r="L11" i="3"/>
  <c r="O9" i="14"/>
  <c r="O5" i="13"/>
  <c r="O8" i="13" s="1"/>
  <c r="K11" i="9"/>
  <c r="N5" i="9"/>
  <c r="N11" i="9" s="1"/>
  <c r="L8" i="7"/>
  <c r="K8" i="13"/>
  <c r="L8" i="15"/>
  <c r="K8" i="15"/>
  <c r="K11" i="3"/>
</calcChain>
</file>

<file path=xl/sharedStrings.xml><?xml version="1.0" encoding="utf-8"?>
<sst xmlns="http://schemas.openxmlformats.org/spreadsheetml/2006/main" count="621" uniqueCount="232">
  <si>
    <t>załącznik nr 1.1 do SWZ</t>
  </si>
  <si>
    <t>FORMULARZ ASORTYMENTOWO - CENOWY DLA ZADANIA NR 1:
OPATRUNKI Z GAZY, WŁÓKNINY, CELULOZY
Kod CPV: 33141110-4
                 33140000-3</t>
  </si>
  <si>
    <t>Lp.</t>
  </si>
  <si>
    <t>Przedmiot zamówienia
Asortyment, opis</t>
  </si>
  <si>
    <t>Wymiar</t>
  </si>
  <si>
    <t>Wielkość
opakowania</t>
  </si>
  <si>
    <t>Nazwa handlowa</t>
  </si>
  <si>
    <t>Producent</t>
  </si>
  <si>
    <t>Numer katalogowy
 (jeżeli istnieje)</t>
  </si>
  <si>
    <t>Ilość/sztuk
zamówienie podstawowe
na 24 m-ce</t>
  </si>
  <si>
    <r>
      <rPr>
        <b/>
        <sz val="12"/>
        <color rgb="FFFF0000"/>
        <rFont val="Tahoma"/>
        <family val="2"/>
        <charset val="238"/>
      </rPr>
      <t>Ilość/sztuk</t>
    </r>
    <r>
      <rPr>
        <b/>
        <vertAlign val="superscript"/>
        <sz val="12"/>
        <color rgb="FFFF0000"/>
        <rFont val="Tahoma"/>
        <family val="2"/>
        <charset val="238"/>
      </rPr>
      <t xml:space="preserve">1)
</t>
    </r>
    <r>
      <rPr>
        <b/>
        <sz val="12"/>
        <color rgb="FFFF0000"/>
        <rFont val="Tahoma"/>
        <family val="2"/>
        <charset val="238"/>
      </rPr>
      <t>zamówienie z Opcją</t>
    </r>
  </si>
  <si>
    <r>
      <rPr>
        <b/>
        <sz val="12"/>
        <color rgb="FF000000"/>
        <rFont val="Tahoma"/>
        <family val="2"/>
        <charset val="238"/>
      </rPr>
      <t>Cena</t>
    </r>
    <r>
      <rPr>
        <b/>
        <vertAlign val="superscript"/>
        <sz val="12"/>
        <color rgb="FF000000"/>
        <rFont val="Tahoma"/>
        <family val="2"/>
        <charset val="238"/>
      </rPr>
      <t xml:space="preserve">2)
</t>
    </r>
    <r>
      <rPr>
        <b/>
        <sz val="12"/>
        <color rgb="FF000000"/>
        <rFont val="Tahoma"/>
        <family val="2"/>
        <charset val="238"/>
      </rPr>
      <t>jednostkowa netto
za opakowanie</t>
    </r>
  </si>
  <si>
    <t>Cena
całkowita netto
zamówienie podstawowe
(kol. 9x11)</t>
  </si>
  <si>
    <t>Cena
całkowita netto
 z Opcją
(kol. 10x11)</t>
  </si>
  <si>
    <t>Stawka
podatku VAT
[%]</t>
  </si>
  <si>
    <t>Cena
całkowita brutto
 zamówienie podstawowe</t>
  </si>
  <si>
    <t>Cena
całkowita brutto
 z Opcją</t>
  </si>
  <si>
    <t xml:space="preserve">Kompresy  bawełniane  z  gazy  min.17-nitkowej  nie wyjałowione min. 8- warstwowe; posiada podwinięte brzegi typu ES; pakowany w opakowanie papierowe. Liczba sztuk  w opakowaniu - 100  
Klasa IIa, reguła 7 </t>
  </si>
  <si>
    <t>5 cm x 5 cm</t>
  </si>
  <si>
    <t>100 szt.</t>
  </si>
  <si>
    <t>7,5 cm x 7,5 cm</t>
  </si>
  <si>
    <t>10 cm x 10 cm</t>
  </si>
  <si>
    <t xml:space="preserve">Kompresy  bawełniane z  gazy  min. 17-nitkowej  nie wyjałowione min. 12- warstwowe; posiada podwinięte brzegi typu ES; pakowany w opakowanie papierowe. Liczba sztuk  w opakowaniu - 100  
Klasa IIa, reguła 7 </t>
  </si>
  <si>
    <t>10 cm x 20 cm</t>
  </si>
  <si>
    <t>Kompresy bawełniane, jałowe z gazy min.17-nitkowej min. 8-warstwowe posiada podwinięte brzegi typu ES, pakowane w opakowanie papier – folia; liczba sztuk  w opakowaniu - 3 szt.
Klasa IIa, reguła 7</t>
  </si>
  <si>
    <t>3 szt.</t>
  </si>
  <si>
    <t>7,5 cm  x 7,5 cm</t>
  </si>
  <si>
    <t>10 cm  x 10 cm</t>
  </si>
  <si>
    <t>Kompresy  bawełniane  z  gazy  min.17- nitkowej, wyjałowione min. 12 -warstwowe; posiada podwinięte brzegi typu ES; pakowany w opakowanie papier – folia; liczba sztuk  w opakowaniu - 3 szt.
Klasa IIa, reguła 7</t>
  </si>
  <si>
    <t>10cm  x 20 cm</t>
  </si>
  <si>
    <t>Kompresy bawełniane z gazy min. 17- nitkowej wyjałowione min. 8- warstwowe;  z nitką RTG.
Klasa IIa, reguła 7</t>
  </si>
  <si>
    <t>10 szt.</t>
  </si>
  <si>
    <t>20 szt.</t>
  </si>
  <si>
    <t>Gaza 17-nitkowa, bawełniania, niejałowa</t>
  </si>
  <si>
    <t>90 cm x 100 m</t>
  </si>
  <si>
    <t>1 szt</t>
  </si>
  <si>
    <t>Gaza 17-nitkowa, jałowa</t>
  </si>
  <si>
    <t>50 cm x 100 cm (powierzchnia ½ m2)</t>
  </si>
  <si>
    <t>1 m x 1m (powierzchnia 1m2)</t>
  </si>
  <si>
    <t>Serweta (w procesie technologicznym z praniem wstępnym) cztero-warstwowa operacyjna jałowa z gazy minimum 17- nitkowej, z nitką lub chipem RTG i tasiemką. Tolerancja rozmiaru +/- 10% dotyczy szerokości i długości.</t>
  </si>
  <si>
    <t>45 cm x 45 cm</t>
  </si>
  <si>
    <t>2 szt</t>
  </si>
  <si>
    <t>5 szt</t>
  </si>
  <si>
    <t>Kompres wysokochłonny niejałowy, o budowie warstwowej: hydrofilowa włóknina- warstwa celulozy - pulpa celulozowa - hydrofobowa włóknina. Zewnętrzna nieprzemakalna dla płynów hydrofobowa włóknina; opakowanie handlowe a’ 20-50 szt</t>
  </si>
  <si>
    <t xml:space="preserve">
Kompres wysokochłonny jałowy, o budowie warstwowej: hydrofilowa włóknina- warstwa celulozy - pulpa celulozowa-hydrofobowa włóknina. Zewnętrzna nieprzemakalna dla płynów hydrofobowa włóknina, pakowany pojedynczo w w opakowanie papier- folia; opakowanie handlowe a’ 20-25 szt.</t>
  </si>
  <si>
    <t>Kompresy z celulozy na rolce;
8 -12 - warstwowe</t>
  </si>
  <si>
    <t>4 cm x 5 cm</t>
  </si>
  <si>
    <t>1000szt.
(2 x 500 szt.)</t>
  </si>
  <si>
    <t>Lignina bielona / arkusze (rozm. 40 x 60 cm) ; chłonność wody 11 – 12g, pakowana w opakowaniu foliowym zapobiegającym zawilgoceniu; op. a 5kg</t>
  </si>
  <si>
    <t>5 kg</t>
  </si>
  <si>
    <t>1 op.</t>
  </si>
  <si>
    <t>Lignina rolki  150 g</t>
  </si>
  <si>
    <t>150 g</t>
  </si>
  <si>
    <t>1 szt.</t>
  </si>
  <si>
    <t>Razem</t>
  </si>
  <si>
    <r>
      <rPr>
        <b/>
        <vertAlign val="superscript"/>
        <sz val="10"/>
        <color rgb="FF000000"/>
        <rFont val="Tahoma"/>
        <family val="2"/>
        <charset val="238"/>
      </rPr>
      <t>1)</t>
    </r>
    <r>
      <rPr>
        <b/>
        <sz val="10"/>
        <color rgb="FF000000"/>
        <rFont val="Tahoma"/>
        <family val="2"/>
        <charset val="238"/>
      </rPr>
      <t xml:space="preserve"> ilość sztuk stanowi suma zamówienia podstawowego i Opcji. </t>
    </r>
  </si>
  <si>
    <t>Niniejszy formularz należy opatrzyć kwalifikowanym podpisem elektronicznym lub podpisem zaufanym lub podpisem osobistym właściwej/-ych, umocowanej/-ych osoby/osób uprawnionej/-ych do występowania w obrocie prawnym, reprezentowania wykonawcy i składania oświadczeń woli w jego imieniu</t>
  </si>
  <si>
    <t>załącznik nr 1.2 do SWZ</t>
  </si>
  <si>
    <t>FORMULARZ ASORTYMENTOWO - CENOWY DLA ZADANIA NR 2:
OPATRUNKI MOCUJĄCE
Kod CPV:  33141110-4
                 33140000-3</t>
  </si>
  <si>
    <t>Opaska tkana elastyczna, niejałowa, z zapinką do umocowania opaski w miejscu aplikacji;  rozciągliwość min. 150%</t>
  </si>
  <si>
    <t>10 cm x 5 m</t>
  </si>
  <si>
    <t>12 cm x 5 m</t>
  </si>
  <si>
    <t>15 cm x 5 m</t>
  </si>
  <si>
    <t>Opaska elastyczna, tkana z zapinką – jałowa</t>
  </si>
  <si>
    <t xml:space="preserve">Opaska dziana podtrzymująca, niejałowa </t>
  </si>
  <si>
    <t>5 cm x 4 m</t>
  </si>
  <si>
    <t>10 cm x 4 m</t>
  </si>
  <si>
    <t>15 cm x 4 m</t>
  </si>
  <si>
    <t xml:space="preserve">Siatka opatrunkowa elastyczna przeznaczona do podtrzymywania w miejscach trudno dostępnych opatrunków na ciele w formie rękawa o dużej elastyczności, a także rozciągliwości, dobrze dopasowuje się do kształtu ciała, po rozciągnięciu charakteryzuję się dużą siłą powracania do stanu spoczynku . Rękaw o składzie : 70 – 80 % przędzy poliamidowej teksturowanej oraz 20 – 30 % poliuretanowej przędzy elastomerowej. Długość w stanie nierozciągniętym 10 m </t>
  </si>
  <si>
    <t>10 – 25 mm</t>
  </si>
  <si>
    <t>10 m</t>
  </si>
  <si>
    <t>15 (25) – 35 mm</t>
  </si>
  <si>
    <t>25 (35) – 45 mm</t>
  </si>
  <si>
    <t>40 – 60 (65) mm</t>
  </si>
  <si>
    <t>50 – 95 mm</t>
  </si>
  <si>
    <t>Chusta  trójkątna  bawełniana (tkanina), niejałowa</t>
  </si>
  <si>
    <t>ok. 130cm x 96cm x 96cm</t>
  </si>
  <si>
    <t>Chusta  trójkątna  włókninowa, niejałowa</t>
  </si>
  <si>
    <t>ok. 96m x 96cm x 136cm</t>
  </si>
  <si>
    <t>załącznik nr 1.3 do SWZ</t>
  </si>
  <si>
    <t>FORMULARZ ASORTYMENTOWO - CENOWY DLA ZADANIA NR 3:
OPATRUNKI GIPSOWE
Kod CPV: 33141110-4
                33140000-3</t>
  </si>
  <si>
    <t xml:space="preserve">
Opaska gipsowa szybkowiążąca wykonana z gazy bawełnianej pokrytej obustronnie min. 94% gipsem naturalnym nawinięta na plastikowy trzpień, nie absorbująca promieni RTG, czas wstępnego wiązania do 6 minut, całkowite usztywnienie 24h</t>
  </si>
  <si>
    <t>10 cm x 3 m</t>
  </si>
  <si>
    <t>12 cm x 3 m</t>
  </si>
  <si>
    <t>14 cm -15 cm x 3 m</t>
  </si>
  <si>
    <t xml:space="preserve">
Podkład podgipsowy syntetyczny wykonany z poliestru, kolor biały, niejałowy</t>
  </si>
  <si>
    <t>15 cm x 3 m</t>
  </si>
  <si>
    <t>załącznik nr 1.4 do SWZ</t>
  </si>
  <si>
    <t xml:space="preserve">Taśma chirurgiczna, niejałowa, opatrunkowa wykonana z hydrofobowej włókniny z mikroperforacjami; taśma posiada tylne zabezpieczenie z papieru silikonowanego z metryczną podziałką umożliwiającą precyzyjne dzielenie za pomocą nożyczek oraz przecięciem falistym.  Opakowanie: kartonik-dyspenser. </t>
  </si>
  <si>
    <t>5 cm x 10 m</t>
  </si>
  <si>
    <t>10 cm x 10 m</t>
  </si>
  <si>
    <t>15 cm x 10 m</t>
  </si>
  <si>
    <t>20 cm x 10 m</t>
  </si>
  <si>
    <t>Przylepiec uniwersalny z włókniny poliestrowo - celulozowej , na rolce, biały,  pokryty klejem akrylowym, niejałowy</t>
  </si>
  <si>
    <t>1,25 cm x 5 m</t>
  </si>
  <si>
    <t>24 szt</t>
  </si>
  <si>
    <t>2,5 cm x 5 m</t>
  </si>
  <si>
    <t>12 szt.</t>
  </si>
  <si>
    <t xml:space="preserve">Przylepiec uniwersalny z tkaniny bawełnianej, na szpulce, biały, pokryty klejem akrylowym, niejałowy  </t>
  </si>
  <si>
    <t>24 szt.</t>
  </si>
  <si>
    <t>Przylepiec uniwersalny z folii polietylenowej z mikroperforacjami na całej długości i szerokości ułatwiającymi dzielenie bez użycia nożyczek, na rolce, z klejem akrylowym, niejałowy</t>
  </si>
  <si>
    <t>2,5 cm x 5m</t>
  </si>
  <si>
    <t>Paski do zamykania ran, jałowe, samoprzylepne, wykonane z wzmocnionej nylonowej włókniny typu spunbond, pokryte klejem akrylowym.</t>
  </si>
  <si>
    <t>6 mm x 75 mm</t>
  </si>
  <si>
    <t>3 szt</t>
  </si>
  <si>
    <t>Plaster  włókninowy z wkładem chłonnym pokrytym siateczką z polietylenu zapobiegającą przywieraniu do rany. Część klejąca przylepca pokryta klejem akrylowym; niejałowy</t>
  </si>
  <si>
    <t>8 cm x 1 m</t>
  </si>
  <si>
    <t>op.</t>
  </si>
  <si>
    <t>6 cm x 1 m</t>
  </si>
  <si>
    <t xml:space="preserve">Opatrunek wyspowy, chirurgiczny, jałowy, samoprzylepny, wykonany z hydrofobowej włókniny z mikroperforacjami, posiadający wkład chłonny z wiskozy i poliestru powleczony siateczką z polietylenu zapobiegająca przywieraniu do rany. </t>
  </si>
  <si>
    <t>8 cm - 10 cm x 10 cm</t>
  </si>
  <si>
    <t>szt.</t>
  </si>
  <si>
    <t>8 cm - 10 cm x 15 cm</t>
  </si>
  <si>
    <t>10 cm x 25 cm</t>
  </si>
  <si>
    <t xml:space="preserve">Opatrunek samoprzylepny do zabezpieczania kaniul obwodowych,  wykonany z hydrofobowej włókniny z kolorowym nadrukiem na całej powierzchni, z mikroperforacjami, posiadający mini wkład chłonny powleczony siateczką z polietylenu, nacięcie na port pionowy oraz dodatkową podkładkę włókninową pod skrzydełka kaniuli. </t>
  </si>
  <si>
    <t>5,1 cm x 7,6 cm</t>
  </si>
  <si>
    <t xml:space="preserve">Opatrunek samoprzylepny do zabezpieczania kaniul obwodowych,  wykonany z hydrofobowej włókniny z mikroperforacjami, posiadający mini wkład chłonny powleczony siateczką z polietylenu, nacięcie na port pionowy oraz dodatkową podkładkę włókninową pod skrzydełka kaniuli.  </t>
  </si>
  <si>
    <t>7,2 cm – 7,6 x 5 cm lub 6 cm x 7-8 cm</t>
  </si>
  <si>
    <t xml:space="preserve">Opatrunek przezroczysty z folii PU do zabezpieczania cewników założonych do naczyń centralnych u osób dorosłych, z systemem aplikacji typu ramka, z jedną taśmą do opisu, z klejem akrylowym; I klasa sterylna </t>
  </si>
  <si>
    <t>10 x 12 cm</t>
  </si>
  <si>
    <t xml:space="preserve">Opatrunek do zabezpieczania drenów donosowych/sond żołądkowych, włókninowy, pokryty hipoalergicznym klejem, 2 stopniowy system aplikacji, niejałowy </t>
  </si>
  <si>
    <t>7 cm x 7,1 cm</t>
  </si>
  <si>
    <t>50 szt.</t>
  </si>
  <si>
    <t>załącznik nr 1.5 do SWZ</t>
  </si>
  <si>
    <t>FORMULARZ ASORTYMENTOWO - CENOWY DLA ZADANIA NR 5:
TUPFERY
Kod CPV: 33141110-4
                33140000-3</t>
  </si>
  <si>
    <t>Tupfery z gazy 24-nitkowej, z nitką RTG, sterylny, duży (nr 4)</t>
  </si>
  <si>
    <t>11,5 cm x 11,5 cm</t>
  </si>
  <si>
    <t>Tupfery z gazy 20-nitkowej, z nitką RTG, sterylny, wielkość śliwki (nr 3)</t>
  </si>
  <si>
    <t>16cm x 19 cm</t>
  </si>
  <si>
    <t>załącznik nr 1.6 do SWZ</t>
  </si>
  <si>
    <t>FORMULARZ ASORTYMENTOWO - CENOWY DLA ZADANIA NR 6:
SETONY
Kod CPV: 33141110-4
                33140000-3</t>
  </si>
  <si>
    <t>Seton sterylny z gazy 17 nitkowej,min. 4 – warstwowy, z nitką RTG</t>
  </si>
  <si>
    <t>7,5 -  8 cm x 2 m</t>
  </si>
  <si>
    <t>Seton sterylny z gazy 17 nitkowej,min. 4 – warstwowy</t>
  </si>
  <si>
    <t>1cm x 1m</t>
  </si>
  <si>
    <t>1cm x 2m</t>
  </si>
  <si>
    <t>załącznik nr 1.7 do SWZ</t>
  </si>
  <si>
    <t>FORMULARZ ASORTYMENTOWO - CENOWY DLA ZADANIA NR 7:
OPATRUNKI OCZNE
Kod CPV: 33141110-4
                33140000-3</t>
  </si>
  <si>
    <t xml:space="preserve">Plaster  oczny dla dorosłych
Opatrunek  wyspowy, chirurgiczny, jałowy,  samoprzylepny do zabezpieczania oka,  wykonany z hydrofobowej włókniny z mikroperforacjami, posiadający wkład chłonny z wiskozy i poliestru. Wkład powleczony siateczką z polietylenu zapobiegająca przywieraniu do rany.  </t>
  </si>
  <si>
    <t>5,7 – 5,8 cm x 8 – 8,3  cm</t>
  </si>
  <si>
    <t xml:space="preserve">Plaster oczny dla dzieci  
Opatrunek  wyspowy, chirurgiczny, jałowy,  samoprzylepny do zabezpieczania oka,  wykonany z hydrofobowej włókniny z kolorowym nadrukiem z mikroperforacjami,  posiadający wkład chłonny z włókien naturalnych i poliestru. Wkład powleczony siateczką z polietylenu zapobiegająca przywieraniu do rany.  </t>
  </si>
  <si>
    <t>50 mm x 60-75 mm</t>
  </si>
  <si>
    <t>Kompres oczny włókninowy z wkładem chłonnym z pulpy celulozowej, jałowy, nieprzylepny, owalny  Każdy opatrunek pakowany indywidualnie w  opakowanie jednostkowe.</t>
  </si>
  <si>
    <t>56mm x 70 mm lub 55mm x 75mm</t>
  </si>
  <si>
    <t>załącznik nr 1.8 do SWZ</t>
  </si>
  <si>
    <t>FORMULARZ ASORTYMENTOWO - CENOWY DLA ZADANIA NR 8:
JAŁOWE OPATRUNKI DO NOSA
Kod CPV: 33141110-4
                33140000-3</t>
  </si>
  <si>
    <t xml:space="preserve">Tampon nosowy, kształt prosty, zbudowany z PVA z nicią zabezpieczającą o dł. 15cm
 </t>
  </si>
  <si>
    <t>10 cm x 1,5 cm x 2,5 cm</t>
  </si>
  <si>
    <t>8 cm x 1,5 x 2,2-2,5 cm</t>
  </si>
  <si>
    <t>Stabilizator zewnętrzny nosa aluminiowy</t>
  </si>
  <si>
    <t xml:space="preserve">64 mm x 40 mm x 36 mm  </t>
  </si>
  <si>
    <t>66 mm x 42 mm x 45 mm</t>
  </si>
  <si>
    <t>5 szt.</t>
  </si>
  <si>
    <t>Tampony szpiczaste, bawełniane, sterylne (podwójnie pakowane, bez nici) gaza 24 – nitkowa</t>
  </si>
  <si>
    <t>8 cm</t>
  </si>
  <si>
    <t>załącznik nr 1.9 do SWZ</t>
  </si>
  <si>
    <t>FORMULARZ ASORTYMENTOWO - CENOWY DLA ZADANIA NR 9:
OPATRUNKI Z KARBOKSYMETYLOCELULOZY
Kod CPV: 33141110-4
                33140000-3</t>
  </si>
  <si>
    <t xml:space="preserve">Opatrunek w technologii Hydrofiber™ z dodatkiem srebra i włókien wzmacniających. Sterylny, włókninowy opatrunek wykonany z dwóch warstw karboksymetylocelulozy sodowej impregnowanej 1,2% dodatkiem srebra jonowego, wzbogacony solą dwusodową kwasu wersenowego (EDTA) i chlorkiem benzetoniowym (BEC) oraz wzmocniony włóknami regenerowanej celulozy. </t>
  </si>
  <si>
    <t>Opatrunek hydrokoloidowy wykonany z masy  hydrokoloidowej, karboksymetylocelulozy sodowej, pektyny i żelatyny, posiadający  poliuretanową błonę pokrywającą, półprzeźroczysty, cienki elastyczny, samoprzylepny</t>
  </si>
  <si>
    <t>Opatrunek hydrokoloidowy wykonany z masy  hydrokoloidowej, karboksymetylocelulozy sodowej, pektyny i żelatyny, posiadający  poliuretanową błonę pokrywającą, półprzeźroczysty, elastyczny, samoprzylepny</t>
  </si>
  <si>
    <t>Opatrunek hydrokoloidowy, wykonany z trzech hydrokoloidów karboksymetylocelulozy sodowej, pektyny i żelatyny, zawieszony w macierzy polimerowej, półprzeźroczysty posiadający pocienione brzegi , sygnalizator zmiany</t>
  </si>
  <si>
    <t>14 cm x 14 cm</t>
  </si>
  <si>
    <t>Opatrunek hydrożelowy w postaci żelu składający się w ok. 80% z wody, ok. 15% glikolu propylenowego, ok. 5% pektyny i karboksymetylocelulozy sodu</t>
  </si>
  <si>
    <t>Tubka 15 g</t>
  </si>
  <si>
    <t>załącznik nr 1.10 do SWZ</t>
  </si>
  <si>
    <t>FORMULARZ ASORTYMENTOWO - CENOWY DLA ZADANIA NR 10:
OPATRUNKI SPECJALISTYCZNE
Kod CPV: 33141110-4
                33140000-3</t>
  </si>
  <si>
    <t>Jałowy, przezroczysty, samoprzylepny opatrunek z folii poliuretanowej, transparentny, przepuszczający parę wodną i tlen</t>
  </si>
  <si>
    <t>6 cm x 7 cm</t>
  </si>
  <si>
    <t>10 cm x 15 cm</t>
  </si>
  <si>
    <t>12 cm x 25 cm</t>
  </si>
  <si>
    <t>Jałowy kompres z maścią bez składników czynnych</t>
  </si>
  <si>
    <t>Jałowy, samoprzylepny,chłonny opatrunek hydrokoloidowy do wilgotnej terapii ran</t>
  </si>
  <si>
    <t>5cm x 5cm</t>
  </si>
  <si>
    <t>15 cm x 15 cm</t>
  </si>
  <si>
    <t>20 cm x 20 cm</t>
  </si>
  <si>
    <t>12 cm x 18 cm</t>
  </si>
  <si>
    <t>załącznik nr 1.12 do SWZ</t>
  </si>
  <si>
    <t>Elastyczny opatrunek stanowiący warstwę kontaktową wykonany w technologii lipido-koloidowej</t>
  </si>
  <si>
    <t>10 cm x 12 cm</t>
  </si>
  <si>
    <t>15 cm x 20cm</t>
  </si>
  <si>
    <t>Opatrunek składający się z miękkiej przylegającej warstwy lipido-koloidowej połączonej z chłonna wkładką z pianki poliuretanowej oraz ochronnego, włókninowego podłoża poliuretanowego</t>
  </si>
  <si>
    <t xml:space="preserve">Samoprzylepny, lipido-koloidowy opatrunek składający się z miękkiej przylegającej warstwy połączonej z chłonną wkładką z pianki poliuretanowej, przepuszczalnej dla gazów, wodoodpornej zewnętrznej cienkiej warstwy silikonowej </t>
  </si>
  <si>
    <t>13 cm x 13 cm</t>
  </si>
  <si>
    <t xml:space="preserve">Lipido-koloidowy opatrunek impregnowany solami srebra </t>
  </si>
  <si>
    <t>15 cm x 20 cm</t>
  </si>
  <si>
    <t>Lipido-koloidowy opatrunek zbudowany z włókninowej wkładki wykonanej z włókien charakteryzujących się wysoką chłonnością, kohezyjnością i właściwościami hydro-oczyszczającymi</t>
  </si>
  <si>
    <t>Lipido-koloidowy opatrunek zbudowany z włókninowej wkładki wykonanej z włókien charakteryzujących się wysoką chłonnością, kohezyjnością i właściwościami hydro-oczyszczającymi. Matryca impregnowana srebrem.</t>
  </si>
  <si>
    <t>Lipido-koloidowy opatrunek zawierającej cząsteczki nanooligosacharydów zbudowany z wkładki z włókien charakteryzujących się wysoką chłonnością, kohezyjnością i włąściowściami hydro-oczyszczającymi (poliakrylan)</t>
  </si>
  <si>
    <t>15 cm  x 20 cm</t>
  </si>
  <si>
    <t>Opatrunek zbudowany z włókninowej wkładki wykonanej z włókien charakteryzujących się wysoką chłonnością, kohezyjnością i włąściwościami hydro-oczyszczającymi (poliakrylan)</t>
  </si>
  <si>
    <t>40 cm x 5 cm</t>
  </si>
  <si>
    <t>Opatrunek superchłonny, o zdolności absorpcji powyżej 2,5g/cm2, zawierający warstwę która pochłania i zatrzymuje wysięk z rany i zewntrzną warstwę hydrofobową minimalizującą ryzyko przesiąkania wilgoci oraz warstwę kontaktową.</t>
  </si>
  <si>
    <t>załącznik nr 1.13 do SWZ</t>
  </si>
  <si>
    <t>Gąbka hemostatyczna wytwarzana wysokooczyszczonej obojętnej żelatyny, pakowane pojedynczo</t>
  </si>
  <si>
    <t>70 - 80mm x 50mm x 1mm</t>
  </si>
  <si>
    <t>70 – 80mm x 50mm x 10mm</t>
  </si>
  <si>
    <t>80mm x dia 30mm</t>
  </si>
  <si>
    <t>załącznik nr 1.14 do SWZ</t>
  </si>
  <si>
    <t>FORMULARZ ASORTYMENTOWO - CENOWY DLA ZADANIA NR 14:
 KOMPRESY ŻELOWE
Kod CPV: 33141110-4
                33140000-3</t>
  </si>
  <si>
    <t>Kompres żelowy zimno-ciepły</t>
  </si>
  <si>
    <t>13 cm x 14 cm</t>
  </si>
  <si>
    <t>12 cm x 29 cm</t>
  </si>
  <si>
    <t>21 cm x 38 cm</t>
  </si>
  <si>
    <r>
      <rPr>
        <sz val="11"/>
        <color rgb="FF000000"/>
        <rFont val="Tahoma"/>
        <family val="2"/>
        <charset val="1"/>
      </rPr>
      <t xml:space="preserve">Zestaw opatrunkowy mały do podciśnieniowej terapii w leczeniu ran składający się z:   
</t>
    </r>
    <r>
      <rPr>
        <sz val="11"/>
        <color rgb="FF000000"/>
        <rFont val="Arial"/>
        <family val="2"/>
        <charset val="238"/>
      </rPr>
      <t xml:space="preserve">jałowy opatrunek koloru czarnego, wykonany z siatkowego poliuretanu (PE) o otwartych porach, posiadający dużą zdolność odprowadzania płynów o wymiarach 10 x 7,5 x 3,2 cm
</t>
    </r>
    <r>
      <rPr>
        <sz val="11"/>
        <color rgb="FF000000"/>
        <rFont val="Tahoma"/>
        <family val="2"/>
        <charset val="1"/>
      </rPr>
      <t xml:space="preserve">samoprzylepna folia do mocowania i uszczelniania opatrunku
podkładka dociskająca opatrunek i folię, z osadzonym pięcioświatłowym drenem odprowadzającym wydzielinę z rany, zaciskiem do drenu oraz złączem do podłączania drenu podkładki do drenu zbiornika,
</t>
    </r>
  </si>
  <si>
    <t>10 x 7,5 x 3,2 cm</t>
  </si>
  <si>
    <t>1 zestaw</t>
  </si>
  <si>
    <t xml:space="preserve">Zestaw opatrunkowy mały do podciśnieniowej terapii w leczeniu ran składający się z:   
jałowy opatrunek koloru czarnego, wykonany z siatkowego poliuretanu (PE) o otwartych porach, posiadający dużą zdolność odprowadzania płynów o wymiarach 18 x 12,5 x 3,2 cm
Dwie samoprzylepne folie do mocowania i uszczelniania opatrunku
podkładka dociskająca opatrunek i folię, z osadzonym pięcioświatłowym drenem odprowadzającym wydzielinę z rany, zaciskiem do drenu oraz złączem do podłączania drenu podkładki do drenu zbiornika,
</t>
  </si>
  <si>
    <t>18 x 12,5 x 3,2 cm</t>
  </si>
  <si>
    <t xml:space="preserve">Zestaw opatrunkowy mały do podciśnieniowej terapii w leczeniu ran składający się z:   
jałowy opatrunek koloru czarnego, wykonany z siatkowego poliuretanu (PE) o otwartych porach, posiadający dużą zdolność odprowadzania płynów o wymiarach 26 x 15 x 3,2 cm
Dwie samoprzylepne folie do mocowania i uszczelniania opatrunku
podkładka dociskająca opatrunek i folię, z osadzonym pięcioświatłowym drenem odprowadzającym wydzielinę z rany, zaciskiem do drenu oraz złączem do podłączania drenu podkładki do drenu zbiornika,
</t>
  </si>
  <si>
    <t>26 x 15 x 3,2 cm</t>
  </si>
  <si>
    <t xml:space="preserve">Zbiornik na wydzielinę z żelem bakteriobójczym o pojemności ok. 500 ml połączony z aparatem do podciśnieniowej terapii umożliwiający swobodny ruch pacjentom                                                                   </t>
  </si>
  <si>
    <t>ok. 500ml</t>
  </si>
  <si>
    <t xml:space="preserve">1 szt. </t>
  </si>
  <si>
    <t>*Opatrunki i kanistry kompatybilne z urządzeniem do podciśnieniowej terapii ran InfoVAC</t>
  </si>
  <si>
    <t>FORMULARZ ASORTYMENTOWO - CENOWY DLA ZADANIA NR 15:
 FOLIE CHIRURGICZNE
Kod CPV: 33141110-4
                33140000-3</t>
  </si>
  <si>
    <t xml:space="preserve">Folia chirurgiczna bakteriobójcza, jodowana, paroprzepuszczalna dla gazów i wilgoci., hipoalergiczna.
 </t>
  </si>
  <si>
    <t xml:space="preserve">15 cm x 26 cm </t>
  </si>
  <si>
    <t>40cm x 34-35cm</t>
  </si>
  <si>
    <t>70cm x 80cm</t>
  </si>
  <si>
    <t>*w tabeli podano wymiar całkowity</t>
  </si>
  <si>
    <t>Cena
całkowita netto
zamówienie podstawowe
(kol. 8x10)</t>
  </si>
  <si>
    <t>Cena
całkowita netto
 z Opcją
(kol. 9x10)</t>
  </si>
  <si>
    <r>
      <t>2)</t>
    </r>
    <r>
      <rPr>
        <b/>
        <sz val="10"/>
        <color rgb="FF000000"/>
        <rFont val="Tahoma"/>
        <family val="2"/>
        <charset val="238"/>
      </rPr>
      <t xml:space="preserve"> należy wpisać cenę jednostkową brutto za 1 sztukę lub opakowanie</t>
    </r>
  </si>
  <si>
    <r>
      <t>2)</t>
    </r>
    <r>
      <rPr>
        <b/>
        <sz val="10"/>
        <color rgb="FF000000"/>
        <rFont val="Tahoma"/>
        <family val="2"/>
        <charset val="238"/>
      </rPr>
      <t xml:space="preserve"> należy wpisać cenę jednostkową brutto za 1  opakowanie</t>
    </r>
  </si>
  <si>
    <r>
      <t>2)</t>
    </r>
    <r>
      <rPr>
        <b/>
        <sz val="10"/>
        <color rgb="FF000000"/>
        <rFont val="Tahoma"/>
        <family val="2"/>
        <charset val="238"/>
      </rPr>
      <t xml:space="preserve"> należy wpisać cenę jednostkową brutto za 1 opakowanie</t>
    </r>
  </si>
  <si>
    <t>FORMULARZ ASORTYMENTOWO - CENOWY DLA ZADANIA NR 11:
OPATRUNKI LIPIDO-KOLOIDOWE
Kod CPV: 33141110-4
                33140000-3</t>
  </si>
  <si>
    <t>FORMULARZ ASORTYMENTOWO - CENOWY DLA ZADANIA NR 12:
 OPATRUNKI HEMOSTATYCZNE
Kod CPV: 33141110-4
                33140000-3</t>
  </si>
  <si>
    <t>FORMULARZ ASORTYMENTOWO - CENOWY DLA ZADANIA NR 13:
 KOMPRESY ŻELOWE
Kod CPV: 33141110-4
                33140000-3</t>
  </si>
  <si>
    <t>załącznik nr 1.11 do SWZ</t>
  </si>
  <si>
    <t>Cena
całkowita netto
 z Opcją
(kol. 9x11)</t>
  </si>
  <si>
    <t>załącznik nr 1.15 do SWZ</t>
  </si>
  <si>
    <t>FORMULARZ ASORTYMENTOWO - CENOWY DLA ZADANIA NR 4:
MATERIAŁY MOCUJĄCE OPATRUNKI
Kod CPV: 33141110-4
                 33140000-3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</si>
</sst>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23" x14ac:knownFonts="1">
    <font>
      <sz val="11"/>
      <color rgb="FF000000"/>
      <name val="Calibri"/>
      <family val="2"/>
      <charset val="238"/>
    </font>
    <font>
      <sz val="11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vertAlign val="superscript"/>
      <sz val="12"/>
      <color rgb="FFFF0000"/>
      <name val="Tahoma"/>
      <family val="2"/>
      <charset val="238"/>
    </font>
    <font>
      <b/>
      <vertAlign val="superscript"/>
      <sz val="12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12"/>
      <color rgb="FF000000"/>
      <name val="Tahoma"/>
      <family val="2"/>
      <charset val="238"/>
    </font>
    <font>
      <b/>
      <sz val="12"/>
      <color rgb="FF000000"/>
      <name val="Tahoma"/>
      <family val="2"/>
      <charset val="1"/>
    </font>
    <font>
      <sz val="12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vertAlign val="superscript"/>
      <sz val="10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1"/>
      <color rgb="FFFF0000"/>
      <name val="Tahoma"/>
      <family val="2"/>
      <charset val="238"/>
    </font>
    <font>
      <sz val="11"/>
      <color rgb="FF000000"/>
      <name val="Arial"/>
      <family val="2"/>
      <charset val="238"/>
    </font>
    <font>
      <sz val="12"/>
      <color rgb="FF000000"/>
      <name val="Tahoma"/>
      <family val="2"/>
      <charset val="1"/>
    </font>
    <font>
      <sz val="11"/>
      <color rgb="FF000000"/>
      <name val="Tahoma"/>
      <family val="2"/>
      <charset val="1"/>
    </font>
    <font>
      <sz val="11"/>
      <name val="Tahoma"/>
      <family val="2"/>
      <charset val="1"/>
    </font>
    <font>
      <sz val="12"/>
      <name val="Tahoma"/>
      <family val="2"/>
      <charset val="1"/>
    </font>
    <font>
      <b/>
      <sz val="15"/>
      <name val="Times New Roman"/>
      <family val="1"/>
      <charset val="238"/>
    </font>
    <font>
      <sz val="11"/>
      <name val="Arial"/>
      <family val="2"/>
      <charset val="238"/>
    </font>
    <font>
      <b/>
      <sz val="15"/>
      <color rgb="FF000000"/>
      <name val="Calibri"/>
      <family val="2"/>
      <charset val="238"/>
    </font>
    <font>
      <sz val="14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1D41A"/>
        <bgColor rgb="FF969696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7" fillId="0" borderId="1" xfId="0" applyFont="1" applyBorder="1" applyAlignment="1">
      <alignment horizontal="lef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9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4" fontId="6" fillId="0" borderId="0" xfId="0" applyNumberFormat="1" applyFont="1"/>
    <xf numFmtId="164" fontId="2" fillId="2" borderId="1" xfId="0" applyNumberFormat="1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0" borderId="4" xfId="0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6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21" fillId="3" borderId="0" xfId="0" applyFont="1" applyFill="1"/>
    <xf numFmtId="0" fontId="22" fillId="3" borderId="0" xfId="0" applyFont="1" applyFill="1"/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horizontal="center" vertical="center"/>
    </xf>
    <xf numFmtId="0" fontId="20" fillId="0" borderId="1" xfId="0" applyFont="1" applyBorder="1"/>
    <xf numFmtId="0" fontId="1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2" fillId="2" borderId="7" xfId="0" applyFont="1" applyFill="1" applyBorder="1" applyAlignment="1">
      <alignment horizontal="right" vertical="center"/>
    </xf>
    <xf numFmtId="0" fontId="15" fillId="0" borderId="8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top" wrapText="1"/>
    </xf>
    <xf numFmtId="0" fontId="19" fillId="3" borderId="0" xfId="0" applyFont="1" applyFill="1" applyAlignment="1">
      <alignment wrapText="1"/>
    </xf>
    <xf numFmtId="0" fontId="18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pageSetUpPr fitToPage="1"/>
  </sheetPr>
  <dimension ref="A1:AMI35"/>
  <sheetViews>
    <sheetView zoomScale="59" zoomScaleNormal="59" workbookViewId="0">
      <pane ySplit="4" topLeftCell="A5" activePane="bottomLeft" state="frozen"/>
      <selection pane="bottomLeft" activeCell="A2" sqref="A2:O2"/>
    </sheetView>
  </sheetViews>
  <sheetFormatPr defaultColWidth="11.88671875" defaultRowHeight="14.4" x14ac:dyDescent="0.3"/>
  <cols>
    <col min="1" max="1" width="15.33203125" style="2" customWidth="1"/>
    <col min="2" max="2" width="90.5546875" style="2" customWidth="1"/>
    <col min="3" max="3" width="41.109375" style="2" customWidth="1"/>
    <col min="4" max="4" width="20.5546875" style="2" customWidth="1"/>
    <col min="5" max="7" width="30.5546875" style="2" customWidth="1"/>
    <col min="8" max="10" width="24.5546875" style="2" customWidth="1"/>
    <col min="11" max="15" width="25.5546875" style="2" customWidth="1"/>
    <col min="16" max="1023" width="11.88671875" style="2"/>
  </cols>
  <sheetData>
    <row r="1" spans="1:16" ht="30" customHeight="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6" ht="99.75" customHeight="1" x14ac:dyDescent="0.3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1:16" s="6" customFormat="1" ht="85.35" customHeight="1" x14ac:dyDescent="0.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4" t="s">
        <v>220</v>
      </c>
      <c r="L3" s="4" t="s">
        <v>221</v>
      </c>
      <c r="M3" s="4" t="s">
        <v>14</v>
      </c>
      <c r="N3" s="4" t="s">
        <v>15</v>
      </c>
      <c r="O3" s="4" t="s">
        <v>16</v>
      </c>
    </row>
    <row r="4" spans="1:16" s="6" customFormat="1" ht="20.100000000000001" customHeight="1" x14ac:dyDescent="0.2">
      <c r="A4" s="7">
        <v>1</v>
      </c>
      <c r="B4" s="8">
        <v>2</v>
      </c>
      <c r="C4" s="7">
        <v>3</v>
      </c>
      <c r="D4" s="7">
        <v>4</v>
      </c>
      <c r="E4" s="8">
        <v>5</v>
      </c>
      <c r="F4" s="7">
        <v>6</v>
      </c>
      <c r="G4" s="8">
        <v>7</v>
      </c>
      <c r="H4" s="7">
        <v>8</v>
      </c>
      <c r="I4" s="8">
        <v>9</v>
      </c>
      <c r="J4" s="7">
        <v>10</v>
      </c>
      <c r="K4" s="8">
        <v>11</v>
      </c>
      <c r="L4" s="7">
        <v>12</v>
      </c>
      <c r="M4" s="8">
        <v>13</v>
      </c>
      <c r="N4" s="7">
        <v>14</v>
      </c>
      <c r="O4" s="8">
        <v>15</v>
      </c>
    </row>
    <row r="5" spans="1:16" s="6" customFormat="1" ht="39.9" customHeight="1" x14ac:dyDescent="0.2">
      <c r="A5" s="48">
        <v>1</v>
      </c>
      <c r="B5" s="49" t="s">
        <v>17</v>
      </c>
      <c r="C5" s="10" t="s">
        <v>18</v>
      </c>
      <c r="D5" s="11" t="s">
        <v>19</v>
      </c>
      <c r="E5" s="11"/>
      <c r="F5" s="11"/>
      <c r="G5" s="11"/>
      <c r="H5" s="30">
        <v>9000</v>
      </c>
      <c r="I5" s="12">
        <f t="shared" ref="I5:I26" si="0">H5*1.2</f>
        <v>10800</v>
      </c>
      <c r="J5" s="13"/>
      <c r="K5" s="13">
        <f>H5*J5</f>
        <v>0</v>
      </c>
      <c r="L5" s="13">
        <f t="shared" ref="L5:L26" si="1">I5*J5</f>
        <v>0</v>
      </c>
      <c r="M5" s="14"/>
      <c r="N5" s="13">
        <f t="shared" ref="N5:N26" si="2">K5+(K5*M5)</f>
        <v>0</v>
      </c>
      <c r="O5" s="13">
        <f t="shared" ref="O5:O26" si="3">L5+(L5*M5)</f>
        <v>0</v>
      </c>
    </row>
    <row r="6" spans="1:16" s="6" customFormat="1" ht="39.9" customHeight="1" x14ac:dyDescent="0.2">
      <c r="A6" s="48"/>
      <c r="B6" s="49"/>
      <c r="C6" s="10" t="s">
        <v>20</v>
      </c>
      <c r="D6" s="11" t="s">
        <v>19</v>
      </c>
      <c r="E6" s="11"/>
      <c r="F6" s="11"/>
      <c r="G6" s="11"/>
      <c r="H6" s="30">
        <v>5000</v>
      </c>
      <c r="I6" s="12">
        <f t="shared" si="0"/>
        <v>6000</v>
      </c>
      <c r="J6" s="13"/>
      <c r="K6" s="13">
        <f>H6*J6</f>
        <v>0</v>
      </c>
      <c r="L6" s="13">
        <f t="shared" si="1"/>
        <v>0</v>
      </c>
      <c r="M6" s="14"/>
      <c r="N6" s="13">
        <f t="shared" si="2"/>
        <v>0</v>
      </c>
      <c r="O6" s="13">
        <f t="shared" si="3"/>
        <v>0</v>
      </c>
    </row>
    <row r="7" spans="1:16" s="6" customFormat="1" ht="39.9" customHeight="1" x14ac:dyDescent="0.2">
      <c r="A7" s="48"/>
      <c r="B7" s="49"/>
      <c r="C7" s="10" t="s">
        <v>21</v>
      </c>
      <c r="D7" s="11" t="s">
        <v>19</v>
      </c>
      <c r="E7" s="11"/>
      <c r="F7" s="11"/>
      <c r="G7" s="11"/>
      <c r="H7" s="30">
        <v>4000</v>
      </c>
      <c r="I7" s="12">
        <f t="shared" si="0"/>
        <v>4800</v>
      </c>
      <c r="J7" s="13"/>
      <c r="K7" s="13">
        <f t="shared" ref="K7:K26" si="4">H7*J7</f>
        <v>0</v>
      </c>
      <c r="L7" s="13">
        <f t="shared" si="1"/>
        <v>0</v>
      </c>
      <c r="M7" s="14"/>
      <c r="N7" s="13">
        <f t="shared" si="2"/>
        <v>0</v>
      </c>
      <c r="O7" s="13">
        <f t="shared" si="3"/>
        <v>0</v>
      </c>
    </row>
    <row r="8" spans="1:16" s="6" customFormat="1" ht="61.8" customHeight="1" x14ac:dyDescent="0.2">
      <c r="A8" s="9">
        <v>2</v>
      </c>
      <c r="B8" s="10" t="s">
        <v>22</v>
      </c>
      <c r="C8" s="10" t="s">
        <v>23</v>
      </c>
      <c r="D8" s="11" t="s">
        <v>19</v>
      </c>
      <c r="E8" s="11"/>
      <c r="F8" s="11"/>
      <c r="G8" s="11"/>
      <c r="H8" s="30">
        <v>1000</v>
      </c>
      <c r="I8" s="12">
        <f t="shared" si="0"/>
        <v>1200</v>
      </c>
      <c r="J8" s="13"/>
      <c r="K8" s="13">
        <f t="shared" si="4"/>
        <v>0</v>
      </c>
      <c r="L8" s="13">
        <f t="shared" si="1"/>
        <v>0</v>
      </c>
      <c r="M8" s="14"/>
      <c r="N8" s="13">
        <f t="shared" si="2"/>
        <v>0</v>
      </c>
      <c r="O8" s="13">
        <f t="shared" si="3"/>
        <v>0</v>
      </c>
    </row>
    <row r="9" spans="1:16" s="6" customFormat="1" ht="39.9" customHeight="1" x14ac:dyDescent="0.2">
      <c r="A9" s="48">
        <v>3</v>
      </c>
      <c r="B9" s="56" t="s">
        <v>24</v>
      </c>
      <c r="C9" s="15" t="s">
        <v>18</v>
      </c>
      <c r="D9" s="11" t="s">
        <v>25</v>
      </c>
      <c r="E9" s="11"/>
      <c r="F9" s="11"/>
      <c r="G9" s="11"/>
      <c r="H9" s="30">
        <v>30000</v>
      </c>
      <c r="I9" s="12">
        <f t="shared" si="0"/>
        <v>36000</v>
      </c>
      <c r="J9" s="13"/>
      <c r="K9" s="13">
        <f t="shared" si="4"/>
        <v>0</v>
      </c>
      <c r="L9" s="13">
        <f t="shared" si="1"/>
        <v>0</v>
      </c>
      <c r="M9" s="14"/>
      <c r="N9" s="13">
        <f t="shared" si="2"/>
        <v>0</v>
      </c>
      <c r="O9" s="13">
        <f t="shared" si="3"/>
        <v>0</v>
      </c>
    </row>
    <row r="10" spans="1:16" s="6" customFormat="1" ht="39.9" customHeight="1" x14ac:dyDescent="0.2">
      <c r="A10" s="48"/>
      <c r="B10" s="56"/>
      <c r="C10" s="10" t="s">
        <v>26</v>
      </c>
      <c r="D10" s="11" t="s">
        <v>25</v>
      </c>
      <c r="E10" s="11"/>
      <c r="F10" s="11"/>
      <c r="G10" s="11"/>
      <c r="H10" s="30">
        <v>35000</v>
      </c>
      <c r="I10" s="12">
        <f t="shared" si="0"/>
        <v>42000</v>
      </c>
      <c r="J10" s="13"/>
      <c r="K10" s="13">
        <f t="shared" si="4"/>
        <v>0</v>
      </c>
      <c r="L10" s="13">
        <f t="shared" si="1"/>
        <v>0</v>
      </c>
      <c r="M10" s="14"/>
      <c r="N10" s="13">
        <f t="shared" si="2"/>
        <v>0</v>
      </c>
      <c r="O10" s="13">
        <f t="shared" si="3"/>
        <v>0</v>
      </c>
    </row>
    <row r="11" spans="1:16" s="6" customFormat="1" ht="39.9" customHeight="1" x14ac:dyDescent="0.2">
      <c r="A11" s="48"/>
      <c r="B11" s="56"/>
      <c r="C11" s="10" t="s">
        <v>27</v>
      </c>
      <c r="D11" s="11" t="s">
        <v>25</v>
      </c>
      <c r="E11" s="11"/>
      <c r="F11" s="11"/>
      <c r="G11" s="11"/>
      <c r="H11" s="30">
        <v>30000</v>
      </c>
      <c r="I11" s="12">
        <f t="shared" si="0"/>
        <v>36000</v>
      </c>
      <c r="J11" s="13"/>
      <c r="K11" s="13">
        <f t="shared" si="4"/>
        <v>0</v>
      </c>
      <c r="L11" s="13">
        <f t="shared" si="1"/>
        <v>0</v>
      </c>
      <c r="M11" s="14"/>
      <c r="N11" s="13">
        <f t="shared" si="2"/>
        <v>0</v>
      </c>
      <c r="O11" s="13">
        <f t="shared" si="3"/>
        <v>0</v>
      </c>
    </row>
    <row r="12" spans="1:16" s="6" customFormat="1" ht="81.900000000000006" customHeight="1" x14ac:dyDescent="0.2">
      <c r="A12" s="9">
        <v>4</v>
      </c>
      <c r="B12" s="10" t="s">
        <v>28</v>
      </c>
      <c r="C12" s="10" t="s">
        <v>29</v>
      </c>
      <c r="D12" s="11" t="s">
        <v>25</v>
      </c>
      <c r="E12" s="11"/>
      <c r="F12" s="11"/>
      <c r="G12" s="11"/>
      <c r="H12" s="30">
        <v>14000</v>
      </c>
      <c r="I12" s="12">
        <f t="shared" si="0"/>
        <v>16800</v>
      </c>
      <c r="J12" s="13"/>
      <c r="K12" s="13">
        <f t="shared" si="4"/>
        <v>0</v>
      </c>
      <c r="L12" s="13">
        <f t="shared" si="1"/>
        <v>0</v>
      </c>
      <c r="M12" s="14"/>
      <c r="N12" s="13">
        <f t="shared" si="2"/>
        <v>0</v>
      </c>
      <c r="O12" s="13">
        <f t="shared" si="3"/>
        <v>0</v>
      </c>
      <c r="P12" s="16"/>
    </row>
    <row r="13" spans="1:16" s="6" customFormat="1" ht="39.9" customHeight="1" x14ac:dyDescent="0.2">
      <c r="A13" s="48">
        <v>5</v>
      </c>
      <c r="B13" s="49" t="s">
        <v>30</v>
      </c>
      <c r="C13" s="10" t="s">
        <v>27</v>
      </c>
      <c r="D13" s="11" t="s">
        <v>31</v>
      </c>
      <c r="E13" s="11"/>
      <c r="F13" s="11"/>
      <c r="G13" s="11"/>
      <c r="H13" s="30">
        <v>5000</v>
      </c>
      <c r="I13" s="12">
        <f t="shared" si="0"/>
        <v>6000</v>
      </c>
      <c r="J13" s="13"/>
      <c r="K13" s="13">
        <f t="shared" si="4"/>
        <v>0</v>
      </c>
      <c r="L13" s="13">
        <f t="shared" si="1"/>
        <v>0</v>
      </c>
      <c r="M13" s="14"/>
      <c r="N13" s="13">
        <f t="shared" si="2"/>
        <v>0</v>
      </c>
      <c r="O13" s="13">
        <f t="shared" si="3"/>
        <v>0</v>
      </c>
    </row>
    <row r="14" spans="1:16" s="6" customFormat="1" ht="39.9" customHeight="1" x14ac:dyDescent="0.2">
      <c r="A14" s="48"/>
      <c r="B14" s="49"/>
      <c r="C14" s="10" t="s">
        <v>27</v>
      </c>
      <c r="D14" s="11" t="s">
        <v>32</v>
      </c>
      <c r="E14" s="11"/>
      <c r="F14" s="11"/>
      <c r="G14" s="11"/>
      <c r="H14" s="30">
        <v>5500</v>
      </c>
      <c r="I14" s="12">
        <f t="shared" si="0"/>
        <v>6600</v>
      </c>
      <c r="J14" s="13"/>
      <c r="K14" s="13">
        <f t="shared" si="4"/>
        <v>0</v>
      </c>
      <c r="L14" s="13">
        <f t="shared" si="1"/>
        <v>0</v>
      </c>
      <c r="M14" s="14"/>
      <c r="N14" s="13">
        <f t="shared" si="2"/>
        <v>0</v>
      </c>
      <c r="O14" s="13">
        <f t="shared" si="3"/>
        <v>0</v>
      </c>
    </row>
    <row r="15" spans="1:16" s="6" customFormat="1" ht="39.9" customHeight="1" x14ac:dyDescent="0.2">
      <c r="A15" s="48"/>
      <c r="B15" s="49"/>
      <c r="C15" s="10" t="s">
        <v>26</v>
      </c>
      <c r="D15" s="11" t="s">
        <v>31</v>
      </c>
      <c r="E15" s="11"/>
      <c r="F15" s="11"/>
      <c r="G15" s="11"/>
      <c r="H15" s="30">
        <v>500</v>
      </c>
      <c r="I15" s="12">
        <f t="shared" si="0"/>
        <v>600</v>
      </c>
      <c r="J15" s="13"/>
      <c r="K15" s="13">
        <f t="shared" si="4"/>
        <v>0</v>
      </c>
      <c r="L15" s="13">
        <f t="shared" si="1"/>
        <v>0</v>
      </c>
      <c r="M15" s="14"/>
      <c r="N15" s="13">
        <f t="shared" si="2"/>
        <v>0</v>
      </c>
      <c r="O15" s="13">
        <f t="shared" si="3"/>
        <v>0</v>
      </c>
    </row>
    <row r="16" spans="1:16" s="6" customFormat="1" ht="39.9" customHeight="1" x14ac:dyDescent="0.2">
      <c r="A16" s="48"/>
      <c r="B16" s="49"/>
      <c r="C16" s="10" t="s">
        <v>26</v>
      </c>
      <c r="D16" s="11" t="s">
        <v>32</v>
      </c>
      <c r="E16" s="11"/>
      <c r="F16" s="11"/>
      <c r="G16" s="11"/>
      <c r="H16" s="30">
        <v>500</v>
      </c>
      <c r="I16" s="12">
        <f t="shared" si="0"/>
        <v>600</v>
      </c>
      <c r="J16" s="13"/>
      <c r="K16" s="13">
        <f t="shared" si="4"/>
        <v>0</v>
      </c>
      <c r="L16" s="13">
        <f t="shared" si="1"/>
        <v>0</v>
      </c>
      <c r="M16" s="14"/>
      <c r="N16" s="13">
        <f t="shared" si="2"/>
        <v>0</v>
      </c>
      <c r="O16" s="13">
        <f t="shared" si="3"/>
        <v>0</v>
      </c>
    </row>
    <row r="17" spans="1:16" s="6" customFormat="1" ht="39.9" customHeight="1" x14ac:dyDescent="0.2">
      <c r="A17" s="9">
        <v>6</v>
      </c>
      <c r="B17" s="10" t="s">
        <v>33</v>
      </c>
      <c r="C17" s="10" t="s">
        <v>34</v>
      </c>
      <c r="D17" s="11" t="s">
        <v>35</v>
      </c>
      <c r="E17" s="11"/>
      <c r="F17" s="11"/>
      <c r="G17" s="11"/>
      <c r="H17" s="30">
        <v>50</v>
      </c>
      <c r="I17" s="12">
        <f t="shared" si="0"/>
        <v>60</v>
      </c>
      <c r="J17" s="13"/>
      <c r="K17" s="13">
        <f t="shared" si="4"/>
        <v>0</v>
      </c>
      <c r="L17" s="13">
        <f t="shared" si="1"/>
        <v>0</v>
      </c>
      <c r="M17" s="14"/>
      <c r="N17" s="13">
        <f t="shared" si="2"/>
        <v>0</v>
      </c>
      <c r="O17" s="13">
        <f t="shared" si="3"/>
        <v>0</v>
      </c>
      <c r="P17" s="16"/>
    </row>
    <row r="18" spans="1:16" s="6" customFormat="1" ht="39.9" customHeight="1" x14ac:dyDescent="0.2">
      <c r="A18" s="48">
        <v>7</v>
      </c>
      <c r="B18" s="49" t="s">
        <v>36</v>
      </c>
      <c r="C18" s="10" t="s">
        <v>37</v>
      </c>
      <c r="D18" s="11" t="s">
        <v>35</v>
      </c>
      <c r="E18" s="11"/>
      <c r="F18" s="11"/>
      <c r="G18" s="11"/>
      <c r="H18" s="30">
        <v>200</v>
      </c>
      <c r="I18" s="12">
        <f t="shared" si="0"/>
        <v>240</v>
      </c>
      <c r="J18" s="13"/>
      <c r="K18" s="13">
        <f t="shared" si="4"/>
        <v>0</v>
      </c>
      <c r="L18" s="13">
        <f t="shared" si="1"/>
        <v>0</v>
      </c>
      <c r="M18" s="14"/>
      <c r="N18" s="13">
        <f t="shared" si="2"/>
        <v>0</v>
      </c>
      <c r="O18" s="13">
        <f t="shared" si="3"/>
        <v>0</v>
      </c>
    </row>
    <row r="19" spans="1:16" s="6" customFormat="1" ht="39.9" customHeight="1" x14ac:dyDescent="0.2">
      <c r="A19" s="48"/>
      <c r="B19" s="49"/>
      <c r="C19" s="10" t="s">
        <v>38</v>
      </c>
      <c r="D19" s="11" t="s">
        <v>35</v>
      </c>
      <c r="E19" s="11"/>
      <c r="F19" s="11"/>
      <c r="G19" s="11"/>
      <c r="H19" s="30">
        <v>6000</v>
      </c>
      <c r="I19" s="12">
        <f t="shared" si="0"/>
        <v>7200</v>
      </c>
      <c r="J19" s="13"/>
      <c r="K19" s="13">
        <f t="shared" si="4"/>
        <v>0</v>
      </c>
      <c r="L19" s="13">
        <f t="shared" si="1"/>
        <v>0</v>
      </c>
      <c r="M19" s="14"/>
      <c r="N19" s="13">
        <f t="shared" si="2"/>
        <v>0</v>
      </c>
      <c r="O19" s="13">
        <f t="shared" si="3"/>
        <v>0</v>
      </c>
    </row>
    <row r="20" spans="1:16" s="6" customFormat="1" ht="39.9" customHeight="1" x14ac:dyDescent="0.2">
      <c r="A20" s="48">
        <v>8</v>
      </c>
      <c r="B20" s="49" t="s">
        <v>39</v>
      </c>
      <c r="C20" s="10" t="s">
        <v>40</v>
      </c>
      <c r="D20" s="11" t="s">
        <v>41</v>
      </c>
      <c r="E20" s="11"/>
      <c r="F20" s="11"/>
      <c r="G20" s="11"/>
      <c r="H20" s="30">
        <v>4000</v>
      </c>
      <c r="I20" s="12">
        <f t="shared" si="0"/>
        <v>4800</v>
      </c>
      <c r="J20" s="13"/>
      <c r="K20" s="13">
        <f t="shared" si="4"/>
        <v>0</v>
      </c>
      <c r="L20" s="13">
        <f t="shared" si="1"/>
        <v>0</v>
      </c>
      <c r="M20" s="14"/>
      <c r="N20" s="13">
        <f t="shared" si="2"/>
        <v>0</v>
      </c>
      <c r="O20" s="13">
        <f t="shared" si="3"/>
        <v>0</v>
      </c>
    </row>
    <row r="21" spans="1:16" s="6" customFormat="1" ht="39.9" customHeight="1" x14ac:dyDescent="0.2">
      <c r="A21" s="48"/>
      <c r="B21" s="49"/>
      <c r="C21" s="10" t="s">
        <v>40</v>
      </c>
      <c r="D21" s="11" t="s">
        <v>42</v>
      </c>
      <c r="E21" s="11"/>
      <c r="F21" s="11"/>
      <c r="G21" s="11"/>
      <c r="H21" s="30">
        <v>4000</v>
      </c>
      <c r="I21" s="12">
        <f t="shared" si="0"/>
        <v>4800</v>
      </c>
      <c r="J21" s="13"/>
      <c r="K21" s="13">
        <f t="shared" si="4"/>
        <v>0</v>
      </c>
      <c r="L21" s="13">
        <f t="shared" si="1"/>
        <v>0</v>
      </c>
      <c r="M21" s="14"/>
      <c r="N21" s="13">
        <f t="shared" si="2"/>
        <v>0</v>
      </c>
      <c r="O21" s="13">
        <f t="shared" si="3"/>
        <v>0</v>
      </c>
    </row>
    <row r="22" spans="1:16" s="6" customFormat="1" ht="93.9" customHeight="1" x14ac:dyDescent="0.2">
      <c r="A22" s="9">
        <v>9</v>
      </c>
      <c r="B22" s="10" t="s">
        <v>43</v>
      </c>
      <c r="C22" s="10" t="s">
        <v>23</v>
      </c>
      <c r="D22" s="11" t="s">
        <v>35</v>
      </c>
      <c r="E22" s="11"/>
      <c r="F22" s="11"/>
      <c r="G22" s="11"/>
      <c r="H22" s="30">
        <v>4000</v>
      </c>
      <c r="I22" s="12">
        <f t="shared" si="0"/>
        <v>4800</v>
      </c>
      <c r="J22" s="13"/>
      <c r="K22" s="13">
        <f t="shared" si="4"/>
        <v>0</v>
      </c>
      <c r="L22" s="13">
        <f t="shared" si="1"/>
        <v>0</v>
      </c>
      <c r="M22" s="14"/>
      <c r="N22" s="13">
        <f t="shared" si="2"/>
        <v>0</v>
      </c>
      <c r="O22" s="13">
        <f t="shared" si="3"/>
        <v>0</v>
      </c>
      <c r="P22" s="16"/>
    </row>
    <row r="23" spans="1:16" s="6" customFormat="1" ht="81.900000000000006" customHeight="1" x14ac:dyDescent="0.2">
      <c r="A23" s="9">
        <v>10</v>
      </c>
      <c r="B23" s="10" t="s">
        <v>44</v>
      </c>
      <c r="C23" s="10" t="s">
        <v>23</v>
      </c>
      <c r="D23" s="11" t="s">
        <v>35</v>
      </c>
      <c r="E23" s="11"/>
      <c r="F23" s="11"/>
      <c r="G23" s="11"/>
      <c r="H23" s="30">
        <v>1500</v>
      </c>
      <c r="I23" s="12">
        <f t="shared" si="0"/>
        <v>1800</v>
      </c>
      <c r="J23" s="13"/>
      <c r="K23" s="13">
        <f t="shared" si="4"/>
        <v>0</v>
      </c>
      <c r="L23" s="13">
        <f t="shared" si="1"/>
        <v>0</v>
      </c>
      <c r="M23" s="14"/>
      <c r="N23" s="13">
        <f t="shared" si="2"/>
        <v>0</v>
      </c>
      <c r="O23" s="13">
        <f t="shared" si="3"/>
        <v>0</v>
      </c>
    </row>
    <row r="24" spans="1:16" s="6" customFormat="1" ht="39.9" customHeight="1" x14ac:dyDescent="0.2">
      <c r="A24" s="9">
        <v>11</v>
      </c>
      <c r="B24" s="10" t="s">
        <v>45</v>
      </c>
      <c r="C24" s="10" t="s">
        <v>46</v>
      </c>
      <c r="D24" s="11" t="s">
        <v>47</v>
      </c>
      <c r="E24" s="11"/>
      <c r="F24" s="11"/>
      <c r="G24" s="11"/>
      <c r="H24" s="30">
        <v>240</v>
      </c>
      <c r="I24" s="12">
        <f t="shared" si="0"/>
        <v>288</v>
      </c>
      <c r="J24" s="13"/>
      <c r="K24" s="13">
        <f t="shared" si="4"/>
        <v>0</v>
      </c>
      <c r="L24" s="13">
        <f t="shared" si="1"/>
        <v>0</v>
      </c>
      <c r="M24" s="14"/>
      <c r="N24" s="13">
        <f t="shared" si="2"/>
        <v>0</v>
      </c>
      <c r="O24" s="13">
        <f t="shared" si="3"/>
        <v>0</v>
      </c>
    </row>
    <row r="25" spans="1:16" s="6" customFormat="1" ht="39.9" customHeight="1" x14ac:dyDescent="0.2">
      <c r="A25" s="9">
        <v>12</v>
      </c>
      <c r="B25" s="10" t="s">
        <v>48</v>
      </c>
      <c r="C25" s="10" t="s">
        <v>49</v>
      </c>
      <c r="D25" s="11" t="s">
        <v>50</v>
      </c>
      <c r="E25" s="11"/>
      <c r="F25" s="11"/>
      <c r="G25" s="11"/>
      <c r="H25" s="30">
        <v>500</v>
      </c>
      <c r="I25" s="12">
        <f t="shared" si="0"/>
        <v>600</v>
      </c>
      <c r="J25" s="13"/>
      <c r="K25" s="13">
        <f t="shared" si="4"/>
        <v>0</v>
      </c>
      <c r="L25" s="13">
        <f t="shared" si="1"/>
        <v>0</v>
      </c>
      <c r="M25" s="14"/>
      <c r="N25" s="13">
        <f t="shared" si="2"/>
        <v>0</v>
      </c>
      <c r="O25" s="13">
        <f t="shared" si="3"/>
        <v>0</v>
      </c>
    </row>
    <row r="26" spans="1:16" s="6" customFormat="1" ht="39.9" customHeight="1" x14ac:dyDescent="0.2">
      <c r="A26" s="9">
        <v>13</v>
      </c>
      <c r="B26" s="10" t="s">
        <v>51</v>
      </c>
      <c r="C26" s="10" t="s">
        <v>52</v>
      </c>
      <c r="D26" s="11" t="s">
        <v>53</v>
      </c>
      <c r="E26" s="11"/>
      <c r="F26" s="11"/>
      <c r="G26" s="11"/>
      <c r="H26" s="30">
        <v>800</v>
      </c>
      <c r="I26" s="12">
        <f t="shared" si="0"/>
        <v>960</v>
      </c>
      <c r="J26" s="13"/>
      <c r="K26" s="13">
        <f t="shared" si="4"/>
        <v>0</v>
      </c>
      <c r="L26" s="13">
        <f t="shared" si="1"/>
        <v>0</v>
      </c>
      <c r="M26" s="14"/>
      <c r="N26" s="13">
        <f t="shared" si="2"/>
        <v>0</v>
      </c>
      <c r="O26" s="13">
        <f t="shared" si="3"/>
        <v>0</v>
      </c>
    </row>
    <row r="27" spans="1:16" s="6" customFormat="1" ht="24" customHeight="1" x14ac:dyDescent="0.2">
      <c r="A27" s="44" t="s">
        <v>54</v>
      </c>
      <c r="B27" s="44"/>
      <c r="C27" s="44"/>
      <c r="D27" s="44"/>
      <c r="E27" s="44"/>
      <c r="F27" s="44"/>
      <c r="G27" s="44"/>
      <c r="H27" s="44"/>
      <c r="I27" s="44"/>
      <c r="J27" s="44"/>
      <c r="K27" s="17"/>
      <c r="L27" s="17"/>
      <c r="M27" s="17"/>
      <c r="N27" s="17"/>
      <c r="O27" s="17"/>
    </row>
    <row r="29" spans="1:16" x14ac:dyDescent="0.3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</row>
    <row r="30" spans="1:16" x14ac:dyDescent="0.3">
      <c r="A30" s="46" t="s">
        <v>55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</row>
    <row r="31" spans="1:16" x14ac:dyDescent="0.3">
      <c r="A31" s="46" t="s">
        <v>222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</row>
    <row r="33" spans="1:15" ht="14.1" customHeight="1" x14ac:dyDescent="0.3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1:15" ht="14.1" customHeight="1" x14ac:dyDescent="0.3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ht="24" customHeight="1" x14ac:dyDescent="0.3">
      <c r="A35" s="43" t="s">
        <v>56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</row>
  </sheetData>
  <mergeCells count="18">
    <mergeCell ref="A1:O1"/>
    <mergeCell ref="A2:O2"/>
    <mergeCell ref="A5:A7"/>
    <mergeCell ref="B5:B7"/>
    <mergeCell ref="A9:A11"/>
    <mergeCell ref="B9:B11"/>
    <mergeCell ref="A13:A16"/>
    <mergeCell ref="B13:B16"/>
    <mergeCell ref="A18:A19"/>
    <mergeCell ref="B18:B19"/>
    <mergeCell ref="A20:A21"/>
    <mergeCell ref="B20:B21"/>
    <mergeCell ref="A35:O35"/>
    <mergeCell ref="A27:J27"/>
    <mergeCell ref="A29:O29"/>
    <mergeCell ref="A30:O30"/>
    <mergeCell ref="A31:O31"/>
    <mergeCell ref="A33:O33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  <pageSetUpPr fitToPage="1"/>
  </sheetPr>
  <dimension ref="A1:AMI27"/>
  <sheetViews>
    <sheetView zoomScale="80" zoomScaleNormal="80" workbookViewId="0">
      <pane ySplit="4" topLeftCell="A20" activePane="bottomLeft" state="frozen"/>
      <selection pane="bottomLeft" activeCell="N8" sqref="N8"/>
    </sheetView>
  </sheetViews>
  <sheetFormatPr defaultColWidth="11.88671875" defaultRowHeight="14.4" x14ac:dyDescent="0.3"/>
  <cols>
    <col min="1" max="1" width="16.44140625" style="2" customWidth="1"/>
    <col min="2" max="2" width="90.5546875" style="2" customWidth="1"/>
    <col min="3" max="3" width="41.109375" style="2" customWidth="1"/>
    <col min="4" max="4" width="20.5546875" style="2" customWidth="1"/>
    <col min="5" max="7" width="30.5546875" style="2" customWidth="1"/>
    <col min="8" max="10" width="24.5546875" style="2" customWidth="1"/>
    <col min="11" max="15" width="25.5546875" style="2" customWidth="1"/>
    <col min="16" max="1023" width="11.88671875" style="2"/>
  </cols>
  <sheetData>
    <row r="1" spans="1:16" ht="30" customHeight="1" x14ac:dyDescent="0.3">
      <c r="A1" s="50" t="s">
        <v>57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6" ht="99.75" customHeight="1" x14ac:dyDescent="0.3">
      <c r="A2" s="53" t="s">
        <v>58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1:16" s="6" customFormat="1" ht="85.35" customHeight="1" x14ac:dyDescent="0.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4" t="s">
        <v>220</v>
      </c>
      <c r="L3" s="4" t="s">
        <v>221</v>
      </c>
      <c r="M3" s="4" t="s">
        <v>14</v>
      </c>
      <c r="N3" s="4" t="s">
        <v>15</v>
      </c>
      <c r="O3" s="4" t="s">
        <v>16</v>
      </c>
    </row>
    <row r="4" spans="1:16" s="6" customFormat="1" ht="20.100000000000001" customHeight="1" x14ac:dyDescent="0.2">
      <c r="A4" s="7">
        <v>1</v>
      </c>
      <c r="B4" s="8">
        <v>2</v>
      </c>
      <c r="C4" s="7">
        <v>3</v>
      </c>
      <c r="D4" s="7">
        <v>4</v>
      </c>
      <c r="E4" s="8">
        <v>5</v>
      </c>
      <c r="F4" s="7">
        <v>6</v>
      </c>
      <c r="G4" s="8">
        <v>7</v>
      </c>
      <c r="H4" s="7">
        <v>8</v>
      </c>
      <c r="I4" s="8">
        <v>9</v>
      </c>
      <c r="J4" s="7">
        <v>10</v>
      </c>
      <c r="K4" s="8">
        <v>11</v>
      </c>
      <c r="L4" s="7">
        <v>12</v>
      </c>
      <c r="M4" s="8">
        <v>13</v>
      </c>
      <c r="N4" s="7">
        <v>14</v>
      </c>
      <c r="O4" s="8">
        <v>15</v>
      </c>
    </row>
    <row r="5" spans="1:16" s="6" customFormat="1" ht="39.9" customHeight="1" x14ac:dyDescent="0.2">
      <c r="A5" s="48">
        <v>1</v>
      </c>
      <c r="B5" s="49" t="s">
        <v>59</v>
      </c>
      <c r="C5" s="32" t="s">
        <v>60</v>
      </c>
      <c r="D5" s="11" t="s">
        <v>53</v>
      </c>
      <c r="E5" s="11"/>
      <c r="F5" s="11"/>
      <c r="G5" s="11"/>
      <c r="H5" s="31">
        <v>2400</v>
      </c>
      <c r="I5" s="12">
        <f t="shared" ref="I5:I18" si="0">H5*1.2</f>
        <v>2880</v>
      </c>
      <c r="J5" s="13"/>
      <c r="K5" s="13">
        <f>H5*J5</f>
        <v>0</v>
      </c>
      <c r="L5" s="13">
        <f>I5*J5</f>
        <v>0</v>
      </c>
      <c r="M5" s="14"/>
      <c r="N5" s="13">
        <f>K5+(K5*M5)</f>
        <v>0</v>
      </c>
      <c r="O5" s="13">
        <f>L5+(L5*M5)</f>
        <v>0</v>
      </c>
    </row>
    <row r="6" spans="1:16" s="6" customFormat="1" ht="39.9" customHeight="1" x14ac:dyDescent="0.2">
      <c r="A6" s="48"/>
      <c r="B6" s="49"/>
      <c r="C6" s="32" t="s">
        <v>61</v>
      </c>
      <c r="D6" s="11" t="s">
        <v>53</v>
      </c>
      <c r="E6" s="11"/>
      <c r="F6" s="11"/>
      <c r="G6" s="11"/>
      <c r="H6" s="31">
        <v>3400</v>
      </c>
      <c r="I6" s="12">
        <f t="shared" si="0"/>
        <v>4080</v>
      </c>
      <c r="J6" s="13"/>
      <c r="K6" s="13">
        <f>H6*J6</f>
        <v>0</v>
      </c>
      <c r="L6" s="13">
        <f>I6*J6</f>
        <v>0</v>
      </c>
      <c r="M6" s="14"/>
      <c r="N6" s="13">
        <f>K6+(K6*M6)</f>
        <v>0</v>
      </c>
      <c r="O6" s="13">
        <f>L6+(L6*M6)</f>
        <v>0</v>
      </c>
    </row>
    <row r="7" spans="1:16" s="6" customFormat="1" ht="39.9" customHeight="1" x14ac:dyDescent="0.2">
      <c r="A7" s="48">
        <v>0</v>
      </c>
      <c r="B7" s="49"/>
      <c r="C7" s="32" t="s">
        <v>62</v>
      </c>
      <c r="D7" s="11" t="s">
        <v>53</v>
      </c>
      <c r="E7" s="11"/>
      <c r="F7" s="11"/>
      <c r="G7" s="11"/>
      <c r="H7" s="31">
        <v>5300</v>
      </c>
      <c r="I7" s="12">
        <f t="shared" si="0"/>
        <v>6360</v>
      </c>
      <c r="J7" s="13"/>
      <c r="K7" s="13">
        <f>H7*J7</f>
        <v>0</v>
      </c>
      <c r="L7" s="13">
        <f>I7*K7</f>
        <v>0</v>
      </c>
      <c r="M7" s="14"/>
      <c r="N7" s="13">
        <f>K7+(K7*M7)</f>
        <v>0</v>
      </c>
      <c r="O7" s="13">
        <f>L7+(L7*M7)</f>
        <v>0</v>
      </c>
    </row>
    <row r="8" spans="1:16" s="6" customFormat="1" ht="39.9" customHeight="1" x14ac:dyDescent="0.2">
      <c r="A8" s="9">
        <v>2</v>
      </c>
      <c r="B8" s="1" t="s">
        <v>63</v>
      </c>
      <c r="C8" s="32" t="s">
        <v>62</v>
      </c>
      <c r="D8" s="11" t="s">
        <v>53</v>
      </c>
      <c r="E8" s="11"/>
      <c r="F8" s="11"/>
      <c r="G8" s="11"/>
      <c r="H8" s="31">
        <v>200</v>
      </c>
      <c r="I8" s="12">
        <f t="shared" si="0"/>
        <v>240</v>
      </c>
      <c r="J8" s="13"/>
      <c r="K8" s="13">
        <f>H8*J8</f>
        <v>0</v>
      </c>
      <c r="L8" s="13">
        <f>I8*K8</f>
        <v>0</v>
      </c>
      <c r="M8" s="14"/>
      <c r="N8" s="13">
        <f>K8+(K8*M8)</f>
        <v>0</v>
      </c>
      <c r="O8" s="13">
        <f>L8+(L8*M8)</f>
        <v>0</v>
      </c>
    </row>
    <row r="9" spans="1:16" s="6" customFormat="1" ht="39.9" customHeight="1" x14ac:dyDescent="0.2">
      <c r="A9" s="48">
        <v>3</v>
      </c>
      <c r="B9" s="49" t="s">
        <v>64</v>
      </c>
      <c r="C9" s="32" t="s">
        <v>65</v>
      </c>
      <c r="D9" s="11" t="s">
        <v>53</v>
      </c>
      <c r="E9" s="11"/>
      <c r="F9" s="11"/>
      <c r="G9" s="11"/>
      <c r="H9" s="31">
        <v>4000</v>
      </c>
      <c r="I9" s="12">
        <f t="shared" si="0"/>
        <v>4800</v>
      </c>
      <c r="J9" s="13"/>
      <c r="K9" s="13">
        <f t="shared" ref="K9:K18" si="1">H9*J9</f>
        <v>0</v>
      </c>
      <c r="L9" s="13">
        <f t="shared" ref="L9:L18" si="2">I9*J9</f>
        <v>0</v>
      </c>
      <c r="M9" s="14"/>
      <c r="N9" s="13">
        <f t="shared" ref="N9:N18" si="3">K9+(K9*M9)</f>
        <v>0</v>
      </c>
      <c r="O9" s="13">
        <f t="shared" ref="O9:O18" si="4">L9+(L9*M9)</f>
        <v>0</v>
      </c>
    </row>
    <row r="10" spans="1:16" s="6" customFormat="1" ht="39.9" customHeight="1" x14ac:dyDescent="0.2">
      <c r="A10" s="48"/>
      <c r="B10" s="49"/>
      <c r="C10" s="33" t="s">
        <v>66</v>
      </c>
      <c r="D10" s="11" t="s">
        <v>53</v>
      </c>
      <c r="E10" s="11"/>
      <c r="F10" s="11"/>
      <c r="G10" s="11"/>
      <c r="H10" s="31">
        <v>7000</v>
      </c>
      <c r="I10" s="12">
        <f t="shared" si="0"/>
        <v>8400</v>
      </c>
      <c r="J10" s="13"/>
      <c r="K10" s="13">
        <f t="shared" si="1"/>
        <v>0</v>
      </c>
      <c r="L10" s="13">
        <f t="shared" si="2"/>
        <v>0</v>
      </c>
      <c r="M10" s="14"/>
      <c r="N10" s="13">
        <f t="shared" si="3"/>
        <v>0</v>
      </c>
      <c r="O10" s="13">
        <f t="shared" si="4"/>
        <v>0</v>
      </c>
    </row>
    <row r="11" spans="1:16" s="6" customFormat="1" ht="39.9" customHeight="1" x14ac:dyDescent="0.2">
      <c r="A11" s="48"/>
      <c r="B11" s="49"/>
      <c r="C11" s="32" t="s">
        <v>67</v>
      </c>
      <c r="D11" s="11" t="s">
        <v>53</v>
      </c>
      <c r="E11" s="11"/>
      <c r="F11" s="11"/>
      <c r="G11" s="11"/>
      <c r="H11" s="31">
        <v>6000</v>
      </c>
      <c r="I11" s="12">
        <f t="shared" si="0"/>
        <v>7200</v>
      </c>
      <c r="J11" s="13"/>
      <c r="K11" s="13">
        <f t="shared" si="1"/>
        <v>0</v>
      </c>
      <c r="L11" s="13">
        <f t="shared" si="2"/>
        <v>0</v>
      </c>
      <c r="M11" s="14"/>
      <c r="N11" s="13">
        <f t="shared" si="3"/>
        <v>0</v>
      </c>
      <c r="O11" s="13">
        <f t="shared" si="4"/>
        <v>0</v>
      </c>
    </row>
    <row r="12" spans="1:16" s="6" customFormat="1" ht="39.9" customHeight="1" x14ac:dyDescent="0.2">
      <c r="A12" s="48">
        <v>4</v>
      </c>
      <c r="B12" s="49" t="s">
        <v>68</v>
      </c>
      <c r="C12" s="10" t="s">
        <v>69</v>
      </c>
      <c r="D12" s="11" t="s">
        <v>70</v>
      </c>
      <c r="E12" s="11"/>
      <c r="F12" s="11"/>
      <c r="G12" s="11"/>
      <c r="H12" s="31">
        <v>40</v>
      </c>
      <c r="I12" s="12">
        <f t="shared" si="0"/>
        <v>48</v>
      </c>
      <c r="J12" s="13"/>
      <c r="K12" s="13">
        <f t="shared" si="1"/>
        <v>0</v>
      </c>
      <c r="L12" s="13">
        <f t="shared" si="2"/>
        <v>0</v>
      </c>
      <c r="M12" s="14"/>
      <c r="N12" s="13">
        <f t="shared" si="3"/>
        <v>0</v>
      </c>
      <c r="O12" s="13">
        <f t="shared" si="4"/>
        <v>0</v>
      </c>
    </row>
    <row r="13" spans="1:16" s="6" customFormat="1" ht="39.9" customHeight="1" x14ac:dyDescent="0.2">
      <c r="A13" s="48"/>
      <c r="B13" s="49"/>
      <c r="C13" s="10" t="s">
        <v>71</v>
      </c>
      <c r="D13" s="11" t="s">
        <v>70</v>
      </c>
      <c r="E13" s="11"/>
      <c r="F13" s="11"/>
      <c r="G13" s="11"/>
      <c r="H13" s="31">
        <v>100</v>
      </c>
      <c r="I13" s="12">
        <f t="shared" si="0"/>
        <v>120</v>
      </c>
      <c r="J13" s="13"/>
      <c r="K13" s="13">
        <f t="shared" si="1"/>
        <v>0</v>
      </c>
      <c r="L13" s="13">
        <f t="shared" si="2"/>
        <v>0</v>
      </c>
      <c r="M13" s="14"/>
      <c r="N13" s="13">
        <f t="shared" si="3"/>
        <v>0</v>
      </c>
      <c r="O13" s="13">
        <f t="shared" si="4"/>
        <v>0</v>
      </c>
      <c r="P13" s="16"/>
    </row>
    <row r="14" spans="1:16" s="6" customFormat="1" ht="39.9" customHeight="1" x14ac:dyDescent="0.2">
      <c r="A14" s="48"/>
      <c r="B14" s="49"/>
      <c r="C14" s="10" t="s">
        <v>72</v>
      </c>
      <c r="D14" s="11" t="s">
        <v>70</v>
      </c>
      <c r="E14" s="11"/>
      <c r="F14" s="11"/>
      <c r="G14" s="11"/>
      <c r="H14" s="31">
        <v>500</v>
      </c>
      <c r="I14" s="12">
        <f t="shared" si="0"/>
        <v>600</v>
      </c>
      <c r="J14" s="13"/>
      <c r="K14" s="13">
        <f t="shared" si="1"/>
        <v>0</v>
      </c>
      <c r="L14" s="13">
        <f t="shared" si="2"/>
        <v>0</v>
      </c>
      <c r="M14" s="14"/>
      <c r="N14" s="13">
        <f t="shared" si="3"/>
        <v>0</v>
      </c>
      <c r="O14" s="13">
        <f t="shared" si="4"/>
        <v>0</v>
      </c>
    </row>
    <row r="15" spans="1:16" s="6" customFormat="1" ht="39.9" customHeight="1" x14ac:dyDescent="0.2">
      <c r="A15" s="48"/>
      <c r="B15" s="49"/>
      <c r="C15" s="10" t="s">
        <v>73</v>
      </c>
      <c r="D15" s="11" t="s">
        <v>70</v>
      </c>
      <c r="E15" s="11"/>
      <c r="F15" s="11"/>
      <c r="G15" s="11"/>
      <c r="H15" s="31">
        <v>200</v>
      </c>
      <c r="I15" s="12">
        <f t="shared" si="0"/>
        <v>240</v>
      </c>
      <c r="J15" s="13"/>
      <c r="K15" s="13">
        <f t="shared" si="1"/>
        <v>0</v>
      </c>
      <c r="L15" s="13">
        <f t="shared" si="2"/>
        <v>0</v>
      </c>
      <c r="M15" s="14"/>
      <c r="N15" s="13">
        <f t="shared" si="3"/>
        <v>0</v>
      </c>
      <c r="O15" s="13">
        <f t="shared" si="4"/>
        <v>0</v>
      </c>
    </row>
    <row r="16" spans="1:16" s="6" customFormat="1" ht="39.9" customHeight="1" x14ac:dyDescent="0.2">
      <c r="A16" s="48"/>
      <c r="B16" s="49"/>
      <c r="C16" s="10" t="s">
        <v>74</v>
      </c>
      <c r="D16" s="11" t="s">
        <v>70</v>
      </c>
      <c r="E16" s="11"/>
      <c r="F16" s="11"/>
      <c r="G16" s="11"/>
      <c r="H16" s="31">
        <v>100</v>
      </c>
      <c r="I16" s="12">
        <f t="shared" si="0"/>
        <v>120</v>
      </c>
      <c r="J16" s="13"/>
      <c r="K16" s="13">
        <f t="shared" si="1"/>
        <v>0</v>
      </c>
      <c r="L16" s="13">
        <f t="shared" si="2"/>
        <v>0</v>
      </c>
      <c r="M16" s="14"/>
      <c r="N16" s="13">
        <f t="shared" si="3"/>
        <v>0</v>
      </c>
      <c r="O16" s="13">
        <f t="shared" si="4"/>
        <v>0</v>
      </c>
    </row>
    <row r="17" spans="1:16" s="6" customFormat="1" ht="60.15" customHeight="1" x14ac:dyDescent="0.2">
      <c r="A17" s="9">
        <v>5</v>
      </c>
      <c r="B17" s="10" t="s">
        <v>75</v>
      </c>
      <c r="C17" s="10" t="s">
        <v>76</v>
      </c>
      <c r="D17" s="11" t="s">
        <v>35</v>
      </c>
      <c r="E17" s="11"/>
      <c r="F17" s="11"/>
      <c r="G17" s="11"/>
      <c r="H17" s="31">
        <v>1000</v>
      </c>
      <c r="I17" s="12">
        <f t="shared" si="0"/>
        <v>1200</v>
      </c>
      <c r="J17" s="13"/>
      <c r="K17" s="13">
        <f t="shared" si="1"/>
        <v>0</v>
      </c>
      <c r="L17" s="13">
        <f t="shared" si="2"/>
        <v>0</v>
      </c>
      <c r="M17" s="14"/>
      <c r="N17" s="13">
        <f t="shared" si="3"/>
        <v>0</v>
      </c>
      <c r="O17" s="13">
        <f t="shared" si="4"/>
        <v>0</v>
      </c>
    </row>
    <row r="18" spans="1:16" s="6" customFormat="1" ht="39.9" customHeight="1" x14ac:dyDescent="0.2">
      <c r="A18" s="9">
        <v>6</v>
      </c>
      <c r="B18" s="10" t="s">
        <v>77</v>
      </c>
      <c r="C18" s="10" t="s">
        <v>78</v>
      </c>
      <c r="D18" s="11" t="s">
        <v>35</v>
      </c>
      <c r="E18" s="11"/>
      <c r="F18" s="11"/>
      <c r="G18" s="11"/>
      <c r="H18" s="31">
        <v>1500</v>
      </c>
      <c r="I18" s="12">
        <f t="shared" si="0"/>
        <v>1800</v>
      </c>
      <c r="J18" s="13"/>
      <c r="K18" s="13">
        <f t="shared" si="1"/>
        <v>0</v>
      </c>
      <c r="L18" s="13">
        <f t="shared" si="2"/>
        <v>0</v>
      </c>
      <c r="M18" s="14"/>
      <c r="N18" s="13">
        <f t="shared" si="3"/>
        <v>0</v>
      </c>
      <c r="O18" s="13">
        <f t="shared" si="4"/>
        <v>0</v>
      </c>
      <c r="P18" s="16"/>
    </row>
    <row r="19" spans="1:16" s="6" customFormat="1" ht="24" customHeight="1" x14ac:dyDescent="0.2">
      <c r="A19" s="44" t="s">
        <v>54</v>
      </c>
      <c r="B19" s="44"/>
      <c r="C19" s="44"/>
      <c r="D19" s="44"/>
      <c r="E19" s="44"/>
      <c r="F19" s="44"/>
      <c r="G19" s="44"/>
      <c r="H19" s="44"/>
      <c r="I19" s="44"/>
      <c r="J19" s="44"/>
      <c r="K19" s="17">
        <f>SUM(K5:K18)</f>
        <v>0</v>
      </c>
      <c r="L19" s="17">
        <f>SUM(L5:L18)</f>
        <v>0</v>
      </c>
      <c r="M19" s="17"/>
      <c r="N19" s="17">
        <f>SUM(N5:N18)</f>
        <v>0</v>
      </c>
      <c r="O19" s="17">
        <f>SUM(O5:O18)</f>
        <v>0</v>
      </c>
    </row>
    <row r="21" spans="1:16" x14ac:dyDescent="0.3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</row>
    <row r="22" spans="1:16" x14ac:dyDescent="0.3">
      <c r="A22" s="46" t="s">
        <v>55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1:16" x14ac:dyDescent="0.3">
      <c r="A23" s="46" t="s">
        <v>223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</row>
    <row r="25" spans="1:16" ht="14.1" customHeight="1" x14ac:dyDescent="0.3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</row>
    <row r="26" spans="1:16" ht="14.1" customHeight="1" x14ac:dyDescent="0.3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6" ht="24" customHeight="1" x14ac:dyDescent="0.3">
      <c r="A27" s="43" t="s">
        <v>56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</row>
  </sheetData>
  <mergeCells count="14">
    <mergeCell ref="A1:O1"/>
    <mergeCell ref="A2:O2"/>
    <mergeCell ref="A5:A7"/>
    <mergeCell ref="B5:B7"/>
    <mergeCell ref="A9:A11"/>
    <mergeCell ref="B9:B11"/>
    <mergeCell ref="A23:O23"/>
    <mergeCell ref="A25:O25"/>
    <mergeCell ref="A27:O27"/>
    <mergeCell ref="A12:A16"/>
    <mergeCell ref="B12:B16"/>
    <mergeCell ref="A19:J19"/>
    <mergeCell ref="A21:O21"/>
    <mergeCell ref="A22:O22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  <rowBreaks count="1" manualBreakCount="1">
    <brk id="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FF"/>
    <pageSetUpPr fitToPage="1"/>
  </sheetPr>
  <dimension ref="A1:AMI19"/>
  <sheetViews>
    <sheetView topLeftCell="E1" zoomScale="70" zoomScaleNormal="70" workbookViewId="0">
      <pane ySplit="4" topLeftCell="A5" activePane="bottomLeft" state="frozen"/>
      <selection pane="bottomLeft" activeCell="L3" sqref="L3"/>
    </sheetView>
  </sheetViews>
  <sheetFormatPr defaultColWidth="11.88671875" defaultRowHeight="14.4" x14ac:dyDescent="0.3"/>
  <cols>
    <col min="1" max="1" width="21.5546875" style="2" customWidth="1"/>
    <col min="2" max="2" width="90.5546875" style="2" customWidth="1"/>
    <col min="3" max="3" width="41.109375" style="2" customWidth="1"/>
    <col min="4" max="4" width="20.5546875" style="2" customWidth="1"/>
    <col min="5" max="7" width="30.5546875" style="2" customWidth="1"/>
    <col min="8" max="10" width="24.5546875" style="2" customWidth="1"/>
    <col min="11" max="15" width="25.5546875" style="2" customWidth="1"/>
    <col min="16" max="1023" width="11.88671875" style="2"/>
  </cols>
  <sheetData>
    <row r="1" spans="1:15" ht="30" customHeight="1" x14ac:dyDescent="0.3">
      <c r="A1" s="50" t="s">
        <v>79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5" ht="99.75" customHeight="1" x14ac:dyDescent="0.3">
      <c r="A2" s="53" t="s">
        <v>80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1:15" s="6" customFormat="1" ht="85.35" customHeight="1" x14ac:dyDescent="0.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4" t="s">
        <v>220</v>
      </c>
      <c r="L3" s="4" t="s">
        <v>221</v>
      </c>
      <c r="M3" s="4" t="s">
        <v>14</v>
      </c>
      <c r="N3" s="4" t="s">
        <v>15</v>
      </c>
      <c r="O3" s="4" t="s">
        <v>16</v>
      </c>
    </row>
    <row r="4" spans="1:15" s="6" customFormat="1" ht="20.100000000000001" customHeight="1" x14ac:dyDescent="0.2">
      <c r="A4" s="7">
        <v>1</v>
      </c>
      <c r="B4" s="8">
        <v>2</v>
      </c>
      <c r="C4" s="7">
        <v>3</v>
      </c>
      <c r="D4" s="7">
        <v>4</v>
      </c>
      <c r="E4" s="8">
        <v>5</v>
      </c>
      <c r="F4" s="7">
        <v>6</v>
      </c>
      <c r="G4" s="8">
        <v>7</v>
      </c>
      <c r="H4" s="7">
        <v>8</v>
      </c>
      <c r="I4" s="8">
        <v>9</v>
      </c>
      <c r="J4" s="7">
        <v>10</v>
      </c>
      <c r="K4" s="8">
        <v>11</v>
      </c>
      <c r="L4" s="7">
        <v>12</v>
      </c>
      <c r="M4" s="8">
        <v>13</v>
      </c>
      <c r="N4" s="7">
        <v>14</v>
      </c>
      <c r="O4" s="8">
        <v>15</v>
      </c>
    </row>
    <row r="5" spans="1:15" s="6" customFormat="1" ht="39.9" customHeight="1" x14ac:dyDescent="0.2">
      <c r="A5" s="48">
        <v>1</v>
      </c>
      <c r="B5" s="49" t="s">
        <v>81</v>
      </c>
      <c r="C5" s="10" t="s">
        <v>82</v>
      </c>
      <c r="D5" s="11" t="s">
        <v>35</v>
      </c>
      <c r="E5" s="11"/>
      <c r="F5" s="11"/>
      <c r="G5" s="11"/>
      <c r="H5" s="31">
        <v>360</v>
      </c>
      <c r="I5" s="12">
        <f t="shared" ref="I5:I10" si="0">H5*1.2</f>
        <v>432</v>
      </c>
      <c r="J5" s="13"/>
      <c r="K5" s="13">
        <f>H5*J5</f>
        <v>0</v>
      </c>
      <c r="L5" s="13">
        <f>I5*J5</f>
        <v>0</v>
      </c>
      <c r="M5" s="14"/>
      <c r="N5" s="13">
        <f t="shared" ref="N5:N10" si="1">K5+(K5*M5)</f>
        <v>0</v>
      </c>
      <c r="O5" s="13">
        <f t="shared" ref="O5:O10" si="2">L5+(L5*M5)</f>
        <v>0</v>
      </c>
    </row>
    <row r="6" spans="1:15" s="6" customFormat="1" ht="39.9" customHeight="1" x14ac:dyDescent="0.2">
      <c r="A6" s="48"/>
      <c r="B6" s="49"/>
      <c r="C6" s="10" t="s">
        <v>83</v>
      </c>
      <c r="D6" s="11" t="s">
        <v>35</v>
      </c>
      <c r="E6" s="11"/>
      <c r="F6" s="11"/>
      <c r="G6" s="11"/>
      <c r="H6" s="31">
        <v>1200</v>
      </c>
      <c r="I6" s="12">
        <f t="shared" si="0"/>
        <v>1440</v>
      </c>
      <c r="J6" s="13"/>
      <c r="K6" s="13">
        <f t="shared" ref="K6:K10" si="3">H6*J6</f>
        <v>0</v>
      </c>
      <c r="L6" s="13">
        <f t="shared" ref="L6:L10" si="4">I6*J6</f>
        <v>0</v>
      </c>
      <c r="M6" s="14"/>
      <c r="N6" s="13">
        <f t="shared" si="1"/>
        <v>0</v>
      </c>
      <c r="O6" s="13">
        <f t="shared" si="2"/>
        <v>0</v>
      </c>
    </row>
    <row r="7" spans="1:15" s="6" customFormat="1" ht="39.9" customHeight="1" x14ac:dyDescent="0.2">
      <c r="A7" s="48"/>
      <c r="B7" s="49"/>
      <c r="C7" s="10" t="s">
        <v>84</v>
      </c>
      <c r="D7" s="11" t="s">
        <v>35</v>
      </c>
      <c r="E7" s="11"/>
      <c r="F7" s="11"/>
      <c r="G7" s="11"/>
      <c r="H7" s="31">
        <v>2000</v>
      </c>
      <c r="I7" s="12">
        <f t="shared" si="0"/>
        <v>2400</v>
      </c>
      <c r="J7" s="13"/>
      <c r="K7" s="13">
        <f t="shared" si="3"/>
        <v>0</v>
      </c>
      <c r="L7" s="13">
        <f t="shared" si="4"/>
        <v>0</v>
      </c>
      <c r="M7" s="14"/>
      <c r="N7" s="13">
        <f t="shared" si="1"/>
        <v>0</v>
      </c>
      <c r="O7" s="13">
        <f t="shared" si="2"/>
        <v>0</v>
      </c>
    </row>
    <row r="8" spans="1:15" s="6" customFormat="1" ht="39.9" customHeight="1" x14ac:dyDescent="0.2">
      <c r="A8" s="48">
        <v>2</v>
      </c>
      <c r="B8" s="49" t="s">
        <v>85</v>
      </c>
      <c r="C8" s="10" t="s">
        <v>82</v>
      </c>
      <c r="D8" s="11" t="s">
        <v>35</v>
      </c>
      <c r="E8" s="11"/>
      <c r="F8" s="11"/>
      <c r="G8" s="11"/>
      <c r="H8" s="31">
        <v>1200</v>
      </c>
      <c r="I8" s="12">
        <f t="shared" si="0"/>
        <v>1440</v>
      </c>
      <c r="J8" s="13"/>
      <c r="K8" s="13">
        <f t="shared" si="3"/>
        <v>0</v>
      </c>
      <c r="L8" s="13">
        <f t="shared" si="4"/>
        <v>0</v>
      </c>
      <c r="M8" s="14"/>
      <c r="N8" s="13">
        <f t="shared" si="1"/>
        <v>0</v>
      </c>
      <c r="O8" s="13">
        <f t="shared" si="2"/>
        <v>0</v>
      </c>
    </row>
    <row r="9" spans="1:15" s="6" customFormat="1" ht="39.9" customHeight="1" x14ac:dyDescent="0.2">
      <c r="A9" s="48"/>
      <c r="B9" s="49"/>
      <c r="C9" s="15" t="s">
        <v>83</v>
      </c>
      <c r="D9" s="11" t="s">
        <v>35</v>
      </c>
      <c r="E9" s="11"/>
      <c r="F9" s="11"/>
      <c r="G9" s="11"/>
      <c r="H9" s="31">
        <v>1800</v>
      </c>
      <c r="I9" s="12">
        <f t="shared" si="0"/>
        <v>2160</v>
      </c>
      <c r="J9" s="13"/>
      <c r="K9" s="13">
        <f t="shared" si="3"/>
        <v>0</v>
      </c>
      <c r="L9" s="13">
        <f t="shared" si="4"/>
        <v>0</v>
      </c>
      <c r="M9" s="14"/>
      <c r="N9" s="13">
        <f t="shared" si="1"/>
        <v>0</v>
      </c>
      <c r="O9" s="13">
        <f t="shared" si="2"/>
        <v>0</v>
      </c>
    </row>
    <row r="10" spans="1:15" s="6" customFormat="1" ht="39.9" customHeight="1" x14ac:dyDescent="0.2">
      <c r="A10" s="48"/>
      <c r="B10" s="49"/>
      <c r="C10" s="10" t="s">
        <v>86</v>
      </c>
      <c r="D10" s="11" t="s">
        <v>35</v>
      </c>
      <c r="E10" s="11"/>
      <c r="F10" s="11"/>
      <c r="G10" s="11"/>
      <c r="H10" s="31">
        <v>1800</v>
      </c>
      <c r="I10" s="12">
        <f t="shared" si="0"/>
        <v>2160</v>
      </c>
      <c r="J10" s="13"/>
      <c r="K10" s="13">
        <f t="shared" si="3"/>
        <v>0</v>
      </c>
      <c r="L10" s="13">
        <f t="shared" si="4"/>
        <v>0</v>
      </c>
      <c r="M10" s="14"/>
      <c r="N10" s="13">
        <f t="shared" si="1"/>
        <v>0</v>
      </c>
      <c r="O10" s="13">
        <f t="shared" si="2"/>
        <v>0</v>
      </c>
    </row>
    <row r="11" spans="1:15" s="6" customFormat="1" ht="24" customHeight="1" x14ac:dyDescent="0.2">
      <c r="A11" s="44" t="s">
        <v>54</v>
      </c>
      <c r="B11" s="44"/>
      <c r="C11" s="44"/>
      <c r="D11" s="44"/>
      <c r="E11" s="44"/>
      <c r="F11" s="44"/>
      <c r="G11" s="44"/>
      <c r="H11" s="44"/>
      <c r="I11" s="44"/>
      <c r="J11" s="44"/>
      <c r="K11" s="17">
        <f>SUM(K5:K10)</f>
        <v>0</v>
      </c>
      <c r="L11" s="17">
        <f>SUM(L5:L10)</f>
        <v>0</v>
      </c>
      <c r="M11" s="17"/>
      <c r="N11" s="17">
        <f>SUM(N5:N10)</f>
        <v>0</v>
      </c>
      <c r="O11" s="17">
        <f>SUM(O5:O10)</f>
        <v>0</v>
      </c>
    </row>
    <row r="13" spans="1:15" x14ac:dyDescent="0.3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5" x14ac:dyDescent="0.3">
      <c r="A14" s="46" t="s">
        <v>55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5" spans="1:15" x14ac:dyDescent="0.3">
      <c r="A15" s="46" t="s">
        <v>223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7" spans="1:15" ht="14.1" customHeight="1" x14ac:dyDescent="0.3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1:15" ht="14.1" customHeight="1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32.4" customHeight="1" x14ac:dyDescent="0.3">
      <c r="A19" s="57" t="s">
        <v>56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</sheetData>
  <mergeCells count="12">
    <mergeCell ref="A1:O1"/>
    <mergeCell ref="A2:O2"/>
    <mergeCell ref="A5:A7"/>
    <mergeCell ref="B5:B7"/>
    <mergeCell ref="A8:A10"/>
    <mergeCell ref="B8:B10"/>
    <mergeCell ref="A19:O19"/>
    <mergeCell ref="A11:J11"/>
    <mergeCell ref="A13:O13"/>
    <mergeCell ref="A14:O14"/>
    <mergeCell ref="A15:O15"/>
    <mergeCell ref="A17:O17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FF"/>
    <pageSetUpPr fitToPage="1"/>
  </sheetPr>
  <dimension ref="A1:AMI33"/>
  <sheetViews>
    <sheetView zoomScale="70" zoomScaleNormal="70" workbookViewId="0">
      <pane ySplit="4" topLeftCell="A5" activePane="bottomLeft" state="frozen"/>
      <selection pane="bottomLeft" activeCell="A2" sqref="A2:O2"/>
    </sheetView>
  </sheetViews>
  <sheetFormatPr defaultColWidth="11.88671875" defaultRowHeight="14.4" x14ac:dyDescent="0.3"/>
  <cols>
    <col min="1" max="1" width="21.5546875" style="2" customWidth="1"/>
    <col min="2" max="2" width="90.5546875" style="2" customWidth="1"/>
    <col min="3" max="3" width="41.109375" style="2" customWidth="1"/>
    <col min="4" max="4" width="20.5546875" style="2" customWidth="1"/>
    <col min="5" max="7" width="30.5546875" style="2" customWidth="1"/>
    <col min="8" max="10" width="24.5546875" style="2" customWidth="1"/>
    <col min="11" max="15" width="25.5546875" style="2" customWidth="1"/>
    <col min="16" max="1023" width="11.88671875" style="2"/>
  </cols>
  <sheetData>
    <row r="1" spans="1:16" ht="30" customHeight="1" x14ac:dyDescent="0.3">
      <c r="A1" s="50" t="s">
        <v>87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6" ht="99.75" customHeight="1" x14ac:dyDescent="0.3">
      <c r="A2" s="53" t="s">
        <v>231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1:16" s="6" customFormat="1" ht="85.35" customHeight="1" x14ac:dyDescent="0.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spans="1:16" s="6" customFormat="1" ht="20.100000000000001" customHeight="1" x14ac:dyDescent="0.2">
      <c r="A4" s="7">
        <v>1</v>
      </c>
      <c r="B4" s="8">
        <v>2</v>
      </c>
      <c r="C4" s="7">
        <v>3</v>
      </c>
      <c r="D4" s="7">
        <v>4</v>
      </c>
      <c r="E4" s="8">
        <v>5</v>
      </c>
      <c r="F4" s="7">
        <v>6</v>
      </c>
      <c r="G4" s="8">
        <v>7</v>
      </c>
      <c r="H4" s="7">
        <v>8</v>
      </c>
      <c r="I4" s="8">
        <v>9</v>
      </c>
      <c r="J4" s="7">
        <v>10</v>
      </c>
      <c r="K4" s="8">
        <v>11</v>
      </c>
      <c r="L4" s="7">
        <v>12</v>
      </c>
      <c r="M4" s="8">
        <v>13</v>
      </c>
      <c r="N4" s="7">
        <v>14</v>
      </c>
      <c r="O4" s="8">
        <v>15</v>
      </c>
    </row>
    <row r="5" spans="1:16" s="6" customFormat="1" ht="39.9" customHeight="1" x14ac:dyDescent="0.2">
      <c r="A5" s="48">
        <v>1</v>
      </c>
      <c r="B5" s="49" t="s">
        <v>88</v>
      </c>
      <c r="C5" s="10" t="s">
        <v>89</v>
      </c>
      <c r="D5" s="11" t="s">
        <v>53</v>
      </c>
      <c r="E5" s="11"/>
      <c r="F5" s="11"/>
      <c r="G5" s="11"/>
      <c r="H5" s="31">
        <v>50</v>
      </c>
      <c r="I5" s="12">
        <f t="shared" ref="I5:I24" si="0">H5*1.2</f>
        <v>60</v>
      </c>
      <c r="J5" s="13"/>
      <c r="K5" s="13">
        <f t="shared" ref="K5:K24" si="1">H5*J5</f>
        <v>0</v>
      </c>
      <c r="L5" s="13">
        <f t="shared" ref="L5:L24" si="2">I5*J5</f>
        <v>0</v>
      </c>
      <c r="M5" s="14"/>
      <c r="N5" s="13">
        <f t="shared" ref="N5:N24" si="3">K5+(K5*M5)</f>
        <v>0</v>
      </c>
      <c r="O5" s="13">
        <f t="shared" ref="O5:O24" si="4">L5+(L5*M5)</f>
        <v>0</v>
      </c>
    </row>
    <row r="6" spans="1:16" s="6" customFormat="1" ht="39.9" customHeight="1" x14ac:dyDescent="0.2">
      <c r="A6" s="48"/>
      <c r="B6" s="49"/>
      <c r="C6" s="10" t="s">
        <v>90</v>
      </c>
      <c r="D6" s="11" t="s">
        <v>53</v>
      </c>
      <c r="E6" s="11"/>
      <c r="F6" s="11"/>
      <c r="G6" s="11"/>
      <c r="H6" s="31">
        <v>200</v>
      </c>
      <c r="I6" s="12">
        <f t="shared" si="0"/>
        <v>240</v>
      </c>
      <c r="J6" s="13"/>
      <c r="K6" s="13">
        <f t="shared" si="1"/>
        <v>0</v>
      </c>
      <c r="L6" s="13">
        <f t="shared" si="2"/>
        <v>0</v>
      </c>
      <c r="M6" s="14"/>
      <c r="N6" s="13">
        <f t="shared" si="3"/>
        <v>0</v>
      </c>
      <c r="O6" s="13">
        <f t="shared" si="4"/>
        <v>0</v>
      </c>
    </row>
    <row r="7" spans="1:16" s="6" customFormat="1" ht="39.9" customHeight="1" x14ac:dyDescent="0.2">
      <c r="A7" s="48"/>
      <c r="B7" s="49"/>
      <c r="C7" s="10" t="s">
        <v>91</v>
      </c>
      <c r="D7" s="11" t="s">
        <v>53</v>
      </c>
      <c r="E7" s="11"/>
      <c r="F7" s="11"/>
      <c r="G7" s="11"/>
      <c r="H7" s="31">
        <v>150</v>
      </c>
      <c r="I7" s="12">
        <f t="shared" si="0"/>
        <v>180</v>
      </c>
      <c r="J7" s="13"/>
      <c r="K7" s="13">
        <f t="shared" si="1"/>
        <v>0</v>
      </c>
      <c r="L7" s="13">
        <f t="shared" si="2"/>
        <v>0</v>
      </c>
      <c r="M7" s="14"/>
      <c r="N7" s="13">
        <f t="shared" si="3"/>
        <v>0</v>
      </c>
      <c r="O7" s="13">
        <f t="shared" si="4"/>
        <v>0</v>
      </c>
    </row>
    <row r="8" spans="1:16" s="6" customFormat="1" ht="39.9" customHeight="1" x14ac:dyDescent="0.2">
      <c r="A8" s="48"/>
      <c r="B8" s="49"/>
      <c r="C8" s="10" t="s">
        <v>92</v>
      </c>
      <c r="D8" s="11" t="s">
        <v>53</v>
      </c>
      <c r="E8" s="11"/>
      <c r="F8" s="11"/>
      <c r="G8" s="11"/>
      <c r="H8" s="31">
        <v>150</v>
      </c>
      <c r="I8" s="12">
        <f t="shared" si="0"/>
        <v>180</v>
      </c>
      <c r="J8" s="13"/>
      <c r="K8" s="13">
        <f t="shared" si="1"/>
        <v>0</v>
      </c>
      <c r="L8" s="13">
        <f t="shared" si="2"/>
        <v>0</v>
      </c>
      <c r="M8" s="14"/>
      <c r="N8" s="13">
        <f t="shared" si="3"/>
        <v>0</v>
      </c>
      <c r="O8" s="13">
        <f t="shared" si="4"/>
        <v>0</v>
      </c>
    </row>
    <row r="9" spans="1:16" s="6" customFormat="1" ht="39.9" customHeight="1" x14ac:dyDescent="0.2">
      <c r="A9" s="48">
        <v>2</v>
      </c>
      <c r="B9" s="56" t="s">
        <v>93</v>
      </c>
      <c r="C9" s="15" t="s">
        <v>94</v>
      </c>
      <c r="D9" s="11" t="s">
        <v>95</v>
      </c>
      <c r="E9" s="11"/>
      <c r="F9" s="11"/>
      <c r="G9" s="11"/>
      <c r="H9" s="31">
        <v>100</v>
      </c>
      <c r="I9" s="12">
        <f t="shared" si="0"/>
        <v>120</v>
      </c>
      <c r="J9" s="13"/>
      <c r="K9" s="13">
        <f t="shared" si="1"/>
        <v>0</v>
      </c>
      <c r="L9" s="13">
        <f t="shared" si="2"/>
        <v>0</v>
      </c>
      <c r="M9" s="14"/>
      <c r="N9" s="13">
        <f t="shared" si="3"/>
        <v>0</v>
      </c>
      <c r="O9" s="13">
        <f t="shared" si="4"/>
        <v>0</v>
      </c>
    </row>
    <row r="10" spans="1:16" s="6" customFormat="1" ht="39.9" customHeight="1" x14ac:dyDescent="0.2">
      <c r="A10" s="48"/>
      <c r="B10" s="56"/>
      <c r="C10" s="10" t="s">
        <v>96</v>
      </c>
      <c r="D10" s="11" t="s">
        <v>97</v>
      </c>
      <c r="E10" s="11"/>
      <c r="F10" s="11"/>
      <c r="G10" s="11"/>
      <c r="H10" s="31">
        <v>600</v>
      </c>
      <c r="I10" s="12">
        <f t="shared" si="0"/>
        <v>720</v>
      </c>
      <c r="J10" s="13"/>
      <c r="K10" s="13">
        <f t="shared" si="1"/>
        <v>0</v>
      </c>
      <c r="L10" s="13">
        <f t="shared" si="2"/>
        <v>0</v>
      </c>
      <c r="M10" s="14"/>
      <c r="N10" s="13">
        <f t="shared" si="3"/>
        <v>0</v>
      </c>
      <c r="O10" s="13">
        <f t="shared" si="4"/>
        <v>0</v>
      </c>
    </row>
    <row r="11" spans="1:16" s="6" customFormat="1" ht="39.9" customHeight="1" x14ac:dyDescent="0.2">
      <c r="A11" s="48">
        <v>3</v>
      </c>
      <c r="B11" s="49" t="s">
        <v>98</v>
      </c>
      <c r="C11" s="10" t="s">
        <v>94</v>
      </c>
      <c r="D11" s="11" t="s">
        <v>99</v>
      </c>
      <c r="E11" s="11"/>
      <c r="F11" s="11"/>
      <c r="G11" s="11"/>
      <c r="H11" s="31">
        <v>20</v>
      </c>
      <c r="I11" s="12">
        <f t="shared" si="0"/>
        <v>24</v>
      </c>
      <c r="J11" s="13"/>
      <c r="K11" s="13">
        <f t="shared" si="1"/>
        <v>0</v>
      </c>
      <c r="L11" s="13">
        <f t="shared" si="2"/>
        <v>0</v>
      </c>
      <c r="M11" s="14"/>
      <c r="N11" s="13">
        <f t="shared" si="3"/>
        <v>0</v>
      </c>
      <c r="O11" s="13">
        <f t="shared" si="4"/>
        <v>0</v>
      </c>
    </row>
    <row r="12" spans="1:16" s="6" customFormat="1" ht="39.9" customHeight="1" x14ac:dyDescent="0.2">
      <c r="A12" s="48"/>
      <c r="B12" s="49"/>
      <c r="C12" s="10" t="s">
        <v>96</v>
      </c>
      <c r="D12" s="11" t="s">
        <v>97</v>
      </c>
      <c r="E12" s="11"/>
      <c r="F12" s="11"/>
      <c r="G12" s="11"/>
      <c r="H12" s="31">
        <v>100</v>
      </c>
      <c r="I12" s="12">
        <f t="shared" si="0"/>
        <v>120</v>
      </c>
      <c r="J12" s="13"/>
      <c r="K12" s="13">
        <f t="shared" si="1"/>
        <v>0</v>
      </c>
      <c r="L12" s="13">
        <f t="shared" si="2"/>
        <v>0</v>
      </c>
      <c r="M12" s="14"/>
      <c r="N12" s="13">
        <f t="shared" si="3"/>
        <v>0</v>
      </c>
      <c r="O12" s="13">
        <f t="shared" si="4"/>
        <v>0</v>
      </c>
      <c r="P12" s="16"/>
    </row>
    <row r="13" spans="1:16" s="6" customFormat="1" ht="70.650000000000006" customHeight="1" x14ac:dyDescent="0.2">
      <c r="A13" s="9">
        <v>4</v>
      </c>
      <c r="B13" s="10" t="s">
        <v>100</v>
      </c>
      <c r="C13" s="10" t="s">
        <v>101</v>
      </c>
      <c r="D13" s="11" t="s">
        <v>97</v>
      </c>
      <c r="E13" s="11"/>
      <c r="F13" s="11"/>
      <c r="G13" s="11"/>
      <c r="H13" s="31">
        <v>100</v>
      </c>
      <c r="I13" s="12">
        <f t="shared" si="0"/>
        <v>120</v>
      </c>
      <c r="J13" s="13"/>
      <c r="K13" s="13">
        <f t="shared" si="1"/>
        <v>0</v>
      </c>
      <c r="L13" s="13">
        <f t="shared" si="2"/>
        <v>0</v>
      </c>
      <c r="M13" s="14"/>
      <c r="N13" s="13">
        <f t="shared" si="3"/>
        <v>0</v>
      </c>
      <c r="O13" s="13">
        <f t="shared" si="4"/>
        <v>0</v>
      </c>
    </row>
    <row r="14" spans="1:16" s="6" customFormat="1" ht="39.9" customHeight="1" x14ac:dyDescent="0.2">
      <c r="A14" s="9">
        <v>5</v>
      </c>
      <c r="B14" s="10" t="s">
        <v>102</v>
      </c>
      <c r="C14" s="10" t="s">
        <v>103</v>
      </c>
      <c r="D14" s="11" t="s">
        <v>104</v>
      </c>
      <c r="E14" s="11"/>
      <c r="F14" s="11"/>
      <c r="G14" s="11"/>
      <c r="H14" s="31">
        <v>1500</v>
      </c>
      <c r="I14" s="12">
        <f t="shared" si="0"/>
        <v>1800</v>
      </c>
      <c r="J14" s="13"/>
      <c r="K14" s="13">
        <f t="shared" si="1"/>
        <v>0</v>
      </c>
      <c r="L14" s="13">
        <f t="shared" si="2"/>
        <v>0</v>
      </c>
      <c r="M14" s="14"/>
      <c r="N14" s="13">
        <f t="shared" si="3"/>
        <v>0</v>
      </c>
      <c r="O14" s="13">
        <f t="shared" si="4"/>
        <v>0</v>
      </c>
    </row>
    <row r="15" spans="1:16" s="6" customFormat="1" ht="39.9" customHeight="1" x14ac:dyDescent="0.2">
      <c r="A15" s="48">
        <v>6</v>
      </c>
      <c r="B15" s="49" t="s">
        <v>105</v>
      </c>
      <c r="C15" s="10" t="s">
        <v>106</v>
      </c>
      <c r="D15" s="11" t="s">
        <v>107</v>
      </c>
      <c r="E15" s="11"/>
      <c r="F15" s="11"/>
      <c r="G15" s="11"/>
      <c r="H15" s="31">
        <v>700</v>
      </c>
      <c r="I15" s="12">
        <f t="shared" si="0"/>
        <v>840</v>
      </c>
      <c r="J15" s="13"/>
      <c r="K15" s="13">
        <f t="shared" si="1"/>
        <v>0</v>
      </c>
      <c r="L15" s="13">
        <f t="shared" si="2"/>
        <v>0</v>
      </c>
      <c r="M15" s="14"/>
      <c r="N15" s="13">
        <f t="shared" si="3"/>
        <v>0</v>
      </c>
      <c r="O15" s="13">
        <f t="shared" si="4"/>
        <v>0</v>
      </c>
    </row>
    <row r="16" spans="1:16" s="6" customFormat="1" ht="39.9" customHeight="1" x14ac:dyDescent="0.2">
      <c r="A16" s="48"/>
      <c r="B16" s="49"/>
      <c r="C16" s="10" t="s">
        <v>108</v>
      </c>
      <c r="D16" s="11" t="s">
        <v>107</v>
      </c>
      <c r="E16" s="11"/>
      <c r="F16" s="11"/>
      <c r="G16" s="11"/>
      <c r="H16" s="31">
        <v>0</v>
      </c>
      <c r="I16" s="12">
        <f t="shared" si="0"/>
        <v>0</v>
      </c>
      <c r="J16" s="13"/>
      <c r="K16" s="13">
        <f t="shared" si="1"/>
        <v>0</v>
      </c>
      <c r="L16" s="13">
        <f t="shared" si="2"/>
        <v>0</v>
      </c>
      <c r="M16" s="14"/>
      <c r="N16" s="13">
        <f t="shared" si="3"/>
        <v>0</v>
      </c>
      <c r="O16" s="13">
        <f t="shared" si="4"/>
        <v>0</v>
      </c>
    </row>
    <row r="17" spans="1:16" s="6" customFormat="1" ht="39.9" customHeight="1" x14ac:dyDescent="0.2">
      <c r="A17" s="48">
        <v>7</v>
      </c>
      <c r="B17" s="49" t="s">
        <v>109</v>
      </c>
      <c r="C17" s="10" t="s">
        <v>110</v>
      </c>
      <c r="D17" s="11" t="s">
        <v>111</v>
      </c>
      <c r="E17" s="11"/>
      <c r="F17" s="11"/>
      <c r="G17" s="11"/>
      <c r="H17" s="31">
        <v>5000</v>
      </c>
      <c r="I17" s="12">
        <f t="shared" si="0"/>
        <v>6000</v>
      </c>
      <c r="J17" s="13"/>
      <c r="K17" s="13">
        <f t="shared" si="1"/>
        <v>0</v>
      </c>
      <c r="L17" s="13">
        <f t="shared" si="2"/>
        <v>0</v>
      </c>
      <c r="M17" s="14"/>
      <c r="N17" s="13">
        <f t="shared" si="3"/>
        <v>0</v>
      </c>
      <c r="O17" s="13">
        <f t="shared" si="4"/>
        <v>0</v>
      </c>
      <c r="P17" s="16"/>
    </row>
    <row r="18" spans="1:16" s="6" customFormat="1" ht="39.9" customHeight="1" x14ac:dyDescent="0.2">
      <c r="A18" s="48"/>
      <c r="B18" s="49"/>
      <c r="C18" s="10" t="s">
        <v>112</v>
      </c>
      <c r="D18" s="11" t="s">
        <v>111</v>
      </c>
      <c r="E18" s="11"/>
      <c r="F18" s="11"/>
      <c r="G18" s="11"/>
      <c r="H18" s="31">
        <v>2400</v>
      </c>
      <c r="I18" s="12">
        <f t="shared" si="0"/>
        <v>2880</v>
      </c>
      <c r="J18" s="13"/>
      <c r="K18" s="13">
        <f t="shared" si="1"/>
        <v>0</v>
      </c>
      <c r="L18" s="13">
        <f t="shared" si="2"/>
        <v>0</v>
      </c>
      <c r="M18" s="14"/>
      <c r="N18" s="13">
        <f t="shared" si="3"/>
        <v>0</v>
      </c>
      <c r="O18" s="13">
        <f t="shared" si="4"/>
        <v>0</v>
      </c>
    </row>
    <row r="19" spans="1:16" s="6" customFormat="1" ht="39.9" customHeight="1" x14ac:dyDescent="0.2">
      <c r="A19" s="48"/>
      <c r="B19" s="49"/>
      <c r="C19" s="10" t="s">
        <v>23</v>
      </c>
      <c r="D19" s="11" t="s">
        <v>111</v>
      </c>
      <c r="E19" s="11"/>
      <c r="F19" s="11"/>
      <c r="G19" s="11"/>
      <c r="H19" s="31">
        <v>2000</v>
      </c>
      <c r="I19" s="12">
        <f t="shared" si="0"/>
        <v>2400</v>
      </c>
      <c r="J19" s="13"/>
      <c r="K19" s="13">
        <f t="shared" si="1"/>
        <v>0</v>
      </c>
      <c r="L19" s="13">
        <f t="shared" si="2"/>
        <v>0</v>
      </c>
      <c r="M19" s="14"/>
      <c r="N19" s="13">
        <f t="shared" si="3"/>
        <v>0</v>
      </c>
      <c r="O19" s="13">
        <f t="shared" si="4"/>
        <v>0</v>
      </c>
    </row>
    <row r="20" spans="1:16" s="6" customFormat="1" ht="39.9" customHeight="1" x14ac:dyDescent="0.2">
      <c r="A20" s="48"/>
      <c r="B20" s="49"/>
      <c r="C20" s="10" t="s">
        <v>113</v>
      </c>
      <c r="D20" s="11" t="s">
        <v>111</v>
      </c>
      <c r="E20" s="11"/>
      <c r="F20" s="11"/>
      <c r="G20" s="11"/>
      <c r="H20" s="31">
        <v>2500</v>
      </c>
      <c r="I20" s="12">
        <f t="shared" si="0"/>
        <v>3000</v>
      </c>
      <c r="J20" s="13"/>
      <c r="K20" s="13">
        <f t="shared" si="1"/>
        <v>0</v>
      </c>
      <c r="L20" s="13">
        <f t="shared" si="2"/>
        <v>0</v>
      </c>
      <c r="M20" s="14"/>
      <c r="N20" s="13">
        <f t="shared" si="3"/>
        <v>0</v>
      </c>
      <c r="O20" s="13">
        <f t="shared" si="4"/>
        <v>0</v>
      </c>
    </row>
    <row r="21" spans="1:16" s="6" customFormat="1" ht="71.400000000000006" customHeight="1" x14ac:dyDescent="0.2">
      <c r="A21" s="9">
        <v>8</v>
      </c>
      <c r="B21" s="15" t="s">
        <v>114</v>
      </c>
      <c r="C21" s="15" t="s">
        <v>115</v>
      </c>
      <c r="D21" s="11" t="s">
        <v>19</v>
      </c>
      <c r="E21" s="11"/>
      <c r="F21" s="11"/>
      <c r="G21" s="11"/>
      <c r="H21" s="31">
        <v>10</v>
      </c>
      <c r="I21" s="12">
        <f t="shared" si="0"/>
        <v>12</v>
      </c>
      <c r="J21" s="13"/>
      <c r="K21" s="13">
        <f t="shared" si="1"/>
        <v>0</v>
      </c>
      <c r="L21" s="13">
        <f t="shared" si="2"/>
        <v>0</v>
      </c>
      <c r="M21" s="14"/>
      <c r="N21" s="13">
        <f t="shared" si="3"/>
        <v>0</v>
      </c>
      <c r="O21" s="13">
        <f t="shared" si="4"/>
        <v>0</v>
      </c>
    </row>
    <row r="22" spans="1:16" s="6" customFormat="1" ht="77.849999999999994" customHeight="1" x14ac:dyDescent="0.2">
      <c r="A22" s="9">
        <v>9</v>
      </c>
      <c r="B22" s="10" t="s">
        <v>116</v>
      </c>
      <c r="C22" s="10" t="s">
        <v>117</v>
      </c>
      <c r="D22" s="11" t="s">
        <v>19</v>
      </c>
      <c r="E22" s="11"/>
      <c r="F22" s="11"/>
      <c r="G22" s="11"/>
      <c r="H22" s="31">
        <v>500</v>
      </c>
      <c r="I22" s="12">
        <f t="shared" si="0"/>
        <v>600</v>
      </c>
      <c r="J22" s="13"/>
      <c r="K22" s="13">
        <f t="shared" si="1"/>
        <v>0</v>
      </c>
      <c r="L22" s="13">
        <f t="shared" si="2"/>
        <v>0</v>
      </c>
      <c r="M22" s="14"/>
      <c r="N22" s="13">
        <f t="shared" si="3"/>
        <v>0</v>
      </c>
      <c r="O22" s="13">
        <f t="shared" si="4"/>
        <v>0</v>
      </c>
      <c r="P22" s="16"/>
    </row>
    <row r="23" spans="1:16" s="6" customFormat="1" ht="54.6" customHeight="1" x14ac:dyDescent="0.2">
      <c r="A23" s="9">
        <v>10</v>
      </c>
      <c r="B23" s="10" t="s">
        <v>118</v>
      </c>
      <c r="C23" s="10" t="s">
        <v>119</v>
      </c>
      <c r="D23" s="11" t="s">
        <v>19</v>
      </c>
      <c r="E23" s="11"/>
      <c r="F23" s="11"/>
      <c r="G23" s="11"/>
      <c r="H23" s="31">
        <v>20</v>
      </c>
      <c r="I23" s="12">
        <f t="shared" si="0"/>
        <v>24</v>
      </c>
      <c r="J23" s="13"/>
      <c r="K23" s="13">
        <f t="shared" si="1"/>
        <v>0</v>
      </c>
      <c r="L23" s="13">
        <f t="shared" si="2"/>
        <v>0</v>
      </c>
      <c r="M23" s="14"/>
      <c r="N23" s="13">
        <f t="shared" si="3"/>
        <v>0</v>
      </c>
      <c r="O23" s="13">
        <f t="shared" si="4"/>
        <v>0</v>
      </c>
    </row>
    <row r="24" spans="1:16" s="6" customFormat="1" ht="71.400000000000006" customHeight="1" x14ac:dyDescent="0.2">
      <c r="A24" s="9">
        <v>11</v>
      </c>
      <c r="B24" s="10" t="s">
        <v>120</v>
      </c>
      <c r="C24" s="10" t="s">
        <v>121</v>
      </c>
      <c r="D24" s="11" t="s">
        <v>122</v>
      </c>
      <c r="E24" s="11"/>
      <c r="F24" s="11"/>
      <c r="G24" s="11"/>
      <c r="H24" s="31">
        <v>20</v>
      </c>
      <c r="I24" s="12">
        <f t="shared" si="0"/>
        <v>24</v>
      </c>
      <c r="J24" s="13"/>
      <c r="K24" s="13">
        <f t="shared" si="1"/>
        <v>0</v>
      </c>
      <c r="L24" s="13">
        <f t="shared" si="2"/>
        <v>0</v>
      </c>
      <c r="M24" s="14"/>
      <c r="N24" s="13">
        <f t="shared" si="3"/>
        <v>0</v>
      </c>
      <c r="O24" s="13">
        <f t="shared" si="4"/>
        <v>0</v>
      </c>
    </row>
    <row r="25" spans="1:16" s="6" customFormat="1" ht="24" customHeight="1" x14ac:dyDescent="0.2">
      <c r="A25" s="44" t="s">
        <v>54</v>
      </c>
      <c r="B25" s="44"/>
      <c r="C25" s="44"/>
      <c r="D25" s="44"/>
      <c r="E25" s="44"/>
      <c r="F25" s="44"/>
      <c r="G25" s="44"/>
      <c r="H25" s="44"/>
      <c r="I25" s="44"/>
      <c r="J25" s="44"/>
      <c r="K25" s="17">
        <f>SUM(K5:K24)</f>
        <v>0</v>
      </c>
      <c r="L25" s="17">
        <f>SUM(L5:L24)</f>
        <v>0</v>
      </c>
      <c r="M25" s="17"/>
      <c r="N25" s="17">
        <f>SUM(N5:N24)</f>
        <v>0</v>
      </c>
      <c r="O25" s="17">
        <f>SUM(O5:O24)</f>
        <v>0</v>
      </c>
    </row>
    <row r="27" spans="1:16" x14ac:dyDescent="0.3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</row>
    <row r="28" spans="1:16" x14ac:dyDescent="0.3">
      <c r="A28" s="46" t="s">
        <v>55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</row>
    <row r="29" spans="1:16" x14ac:dyDescent="0.3">
      <c r="A29" s="46" t="s">
        <v>224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</row>
    <row r="31" spans="1:16" ht="14.1" customHeight="1" x14ac:dyDescent="0.3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16" ht="14.1" customHeight="1" x14ac:dyDescent="0.3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5" ht="24" customHeight="1" x14ac:dyDescent="0.3">
      <c r="A33" s="43" t="s">
        <v>56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</row>
  </sheetData>
  <mergeCells count="18">
    <mergeCell ref="A1:O1"/>
    <mergeCell ref="A2:O2"/>
    <mergeCell ref="A5:A8"/>
    <mergeCell ref="B5:B8"/>
    <mergeCell ref="A9:A10"/>
    <mergeCell ref="B9:B10"/>
    <mergeCell ref="A11:A12"/>
    <mergeCell ref="B11:B12"/>
    <mergeCell ref="A15:A16"/>
    <mergeCell ref="B15:B16"/>
    <mergeCell ref="A17:A20"/>
    <mergeCell ref="B17:B20"/>
    <mergeCell ref="A33:O33"/>
    <mergeCell ref="A25:J25"/>
    <mergeCell ref="A27:O27"/>
    <mergeCell ref="A28:O28"/>
    <mergeCell ref="A29:O29"/>
    <mergeCell ref="A31:O3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  <rowBreaks count="1" manualBreakCount="1">
    <brk id="1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FF"/>
    <pageSetUpPr fitToPage="1"/>
  </sheetPr>
  <dimension ref="A1:AMI15"/>
  <sheetViews>
    <sheetView zoomScale="50" zoomScaleNormal="50" workbookViewId="0">
      <pane ySplit="4" topLeftCell="A5" activePane="bottomLeft" state="frozen"/>
      <selection pane="bottomLeft" activeCell="A5" sqref="A5"/>
    </sheetView>
  </sheetViews>
  <sheetFormatPr defaultColWidth="11.88671875" defaultRowHeight="14.4" x14ac:dyDescent="0.3"/>
  <cols>
    <col min="1" max="1" width="21.5546875" style="2" customWidth="1"/>
    <col min="2" max="2" width="90.5546875" style="2" customWidth="1"/>
    <col min="3" max="3" width="41.109375" style="2" customWidth="1"/>
    <col min="4" max="4" width="20.5546875" style="2" customWidth="1"/>
    <col min="5" max="7" width="30.5546875" style="2" customWidth="1"/>
    <col min="8" max="10" width="24.5546875" style="2" customWidth="1"/>
    <col min="11" max="15" width="25.5546875" style="2" customWidth="1"/>
    <col min="16" max="1023" width="11.88671875" style="2"/>
  </cols>
  <sheetData>
    <row r="1" spans="1:15" ht="30" customHeight="1" x14ac:dyDescent="0.3">
      <c r="A1" s="50" t="s">
        <v>123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5" ht="99.75" customHeight="1" x14ac:dyDescent="0.3">
      <c r="A2" s="53" t="s">
        <v>124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1:15" s="6" customFormat="1" ht="85.35" customHeight="1" x14ac:dyDescent="0.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4" t="s">
        <v>220</v>
      </c>
      <c r="L3" s="4" t="s">
        <v>221</v>
      </c>
      <c r="M3" s="4" t="s">
        <v>14</v>
      </c>
      <c r="N3" s="4" t="s">
        <v>15</v>
      </c>
      <c r="O3" s="4" t="s">
        <v>16</v>
      </c>
    </row>
    <row r="4" spans="1:15" s="6" customFormat="1" ht="20.100000000000001" customHeight="1" x14ac:dyDescent="0.2">
      <c r="A4" s="7">
        <v>1</v>
      </c>
      <c r="B4" s="8">
        <v>2</v>
      </c>
      <c r="C4" s="7">
        <v>3</v>
      </c>
      <c r="D4" s="7">
        <v>4</v>
      </c>
      <c r="E4" s="8">
        <v>5</v>
      </c>
      <c r="F4" s="7">
        <v>6</v>
      </c>
      <c r="G4" s="8">
        <v>7</v>
      </c>
      <c r="H4" s="7">
        <v>8</v>
      </c>
      <c r="I4" s="8">
        <v>9</v>
      </c>
      <c r="J4" s="7">
        <v>10</v>
      </c>
      <c r="K4" s="8">
        <v>11</v>
      </c>
      <c r="L4" s="7">
        <v>12</v>
      </c>
      <c r="M4" s="8">
        <v>13</v>
      </c>
      <c r="N4" s="7">
        <v>14</v>
      </c>
      <c r="O4" s="8">
        <v>15</v>
      </c>
    </row>
    <row r="5" spans="1:15" s="6" customFormat="1" ht="39.9" customHeight="1" x14ac:dyDescent="0.2">
      <c r="A5" s="9">
        <v>1</v>
      </c>
      <c r="B5" s="10" t="s">
        <v>125</v>
      </c>
      <c r="C5" s="10" t="s">
        <v>126</v>
      </c>
      <c r="D5" s="11" t="s">
        <v>31</v>
      </c>
      <c r="E5" s="11"/>
      <c r="F5" s="11"/>
      <c r="G5" s="11"/>
      <c r="H5" s="31">
        <v>2500</v>
      </c>
      <c r="I5" s="12">
        <f>H5*1.2</f>
        <v>3000</v>
      </c>
      <c r="J5" s="13"/>
      <c r="K5" s="13">
        <f>H5*J5</f>
        <v>0</v>
      </c>
      <c r="L5" s="13">
        <f>I5*J5</f>
        <v>0</v>
      </c>
      <c r="M5" s="14"/>
      <c r="N5" s="13">
        <f>K5+(K5*M5)</f>
        <v>0</v>
      </c>
      <c r="O5" s="13">
        <f>L5+(L5*M5)</f>
        <v>0</v>
      </c>
    </row>
    <row r="6" spans="1:15" s="6" customFormat="1" ht="39.9" customHeight="1" x14ac:dyDescent="0.2">
      <c r="A6" s="9">
        <v>2</v>
      </c>
      <c r="B6" s="10" t="s">
        <v>127</v>
      </c>
      <c r="C6" s="10" t="s">
        <v>128</v>
      </c>
      <c r="D6" s="11" t="s">
        <v>31</v>
      </c>
      <c r="E6" s="11"/>
      <c r="F6" s="11"/>
      <c r="G6" s="11"/>
      <c r="H6" s="31">
        <v>1500</v>
      </c>
      <c r="I6" s="12">
        <f>H6*1.2</f>
        <v>1800</v>
      </c>
      <c r="J6" s="13"/>
      <c r="K6" s="13">
        <f>H6*J6</f>
        <v>0</v>
      </c>
      <c r="L6" s="13">
        <f>I6*J6</f>
        <v>0</v>
      </c>
      <c r="M6" s="14"/>
      <c r="N6" s="13">
        <f>K6+(K6*M6)</f>
        <v>0</v>
      </c>
      <c r="O6" s="13">
        <f>L6+(L6*M6)</f>
        <v>0</v>
      </c>
    </row>
    <row r="7" spans="1:15" s="6" customFormat="1" ht="24" customHeight="1" x14ac:dyDescent="0.2">
      <c r="A7" s="44" t="s">
        <v>54</v>
      </c>
      <c r="B7" s="44"/>
      <c r="C7" s="44"/>
      <c r="D7" s="44"/>
      <c r="E7" s="44"/>
      <c r="F7" s="44"/>
      <c r="G7" s="44"/>
      <c r="H7" s="44"/>
      <c r="I7" s="44"/>
      <c r="J7" s="44"/>
      <c r="K7" s="17">
        <f>SUM(K5:K6)</f>
        <v>0</v>
      </c>
      <c r="L7" s="17">
        <f>SUM(L5:L6)</f>
        <v>0</v>
      </c>
      <c r="M7" s="17"/>
      <c r="N7" s="17">
        <f>SUM(N5:N6)</f>
        <v>0</v>
      </c>
      <c r="O7" s="17">
        <f>SUM(O5:O6)</f>
        <v>0</v>
      </c>
    </row>
    <row r="9" spans="1:15" x14ac:dyDescent="0.3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x14ac:dyDescent="0.3">
      <c r="A10" s="46" t="s">
        <v>55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5" x14ac:dyDescent="0.3">
      <c r="A11" s="46" t="s">
        <v>223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3" spans="1:15" ht="14.1" customHeight="1" x14ac:dyDescent="0.3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5" ht="14.1" customHeight="1" x14ac:dyDescent="0.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5" ht="24" customHeight="1" x14ac:dyDescent="0.3">
      <c r="A15" s="43" t="s">
        <v>56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</sheetData>
  <mergeCells count="8">
    <mergeCell ref="A11:O11"/>
    <mergeCell ref="A13:O13"/>
    <mergeCell ref="A15:O15"/>
    <mergeCell ref="A1:O1"/>
    <mergeCell ref="A2:O2"/>
    <mergeCell ref="A7:J7"/>
    <mergeCell ref="A9:O9"/>
    <mergeCell ref="A10:O10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FF"/>
    <pageSetUpPr fitToPage="1"/>
  </sheetPr>
  <dimension ref="A1:AMI16"/>
  <sheetViews>
    <sheetView topLeftCell="C1" zoomScale="50" zoomScaleNormal="50" workbookViewId="0">
      <pane ySplit="4" topLeftCell="A5" activePane="bottomLeft" state="frozen"/>
      <selection pane="bottomLeft" activeCell="J31" sqref="J31"/>
    </sheetView>
  </sheetViews>
  <sheetFormatPr defaultColWidth="11.88671875" defaultRowHeight="14.4" x14ac:dyDescent="0.3"/>
  <cols>
    <col min="1" max="1" width="21.5546875" style="2" customWidth="1"/>
    <col min="2" max="2" width="90.5546875" style="2" customWidth="1"/>
    <col min="3" max="3" width="41.109375" style="2" customWidth="1"/>
    <col min="4" max="4" width="20.5546875" style="2" customWidth="1"/>
    <col min="5" max="7" width="30.5546875" style="2" customWidth="1"/>
    <col min="8" max="10" width="24.5546875" style="2" customWidth="1"/>
    <col min="11" max="15" width="25.5546875" style="2" customWidth="1"/>
    <col min="16" max="1023" width="11.88671875" style="2"/>
  </cols>
  <sheetData>
    <row r="1" spans="1:15" ht="30" customHeight="1" x14ac:dyDescent="0.3">
      <c r="A1" s="50" t="s">
        <v>129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5" ht="99.75" customHeight="1" x14ac:dyDescent="0.3">
      <c r="A2" s="53" t="s">
        <v>130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1:15" s="6" customFormat="1" ht="85.35" customHeight="1" x14ac:dyDescent="0.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spans="1:15" s="6" customFormat="1" ht="20.100000000000001" customHeight="1" x14ac:dyDescent="0.2">
      <c r="A4" s="7">
        <v>1</v>
      </c>
      <c r="B4" s="8">
        <v>2</v>
      </c>
      <c r="C4" s="7">
        <v>3</v>
      </c>
      <c r="D4" s="7">
        <v>4</v>
      </c>
      <c r="E4" s="8">
        <v>5</v>
      </c>
      <c r="F4" s="7">
        <v>6</v>
      </c>
      <c r="G4" s="8">
        <v>7</v>
      </c>
      <c r="H4" s="7">
        <v>8</v>
      </c>
      <c r="I4" s="8">
        <v>9</v>
      </c>
      <c r="J4" s="7">
        <v>10</v>
      </c>
      <c r="K4" s="8">
        <v>11</v>
      </c>
      <c r="L4" s="7">
        <v>12</v>
      </c>
      <c r="M4" s="8">
        <v>13</v>
      </c>
      <c r="N4" s="7">
        <v>14</v>
      </c>
      <c r="O4" s="8">
        <v>15</v>
      </c>
    </row>
    <row r="5" spans="1:15" s="6" customFormat="1" ht="39.9" customHeight="1" x14ac:dyDescent="0.2">
      <c r="A5" s="9">
        <v>1</v>
      </c>
      <c r="B5" s="34" t="s">
        <v>131</v>
      </c>
      <c r="C5" s="10" t="s">
        <v>132</v>
      </c>
      <c r="D5" s="11" t="s">
        <v>53</v>
      </c>
      <c r="E5" s="11"/>
      <c r="F5" s="11"/>
      <c r="G5" s="11"/>
      <c r="H5" s="31">
        <v>800</v>
      </c>
      <c r="I5" s="12">
        <f>H5*1.2</f>
        <v>960</v>
      </c>
      <c r="J5" s="13"/>
      <c r="K5" s="13">
        <f>H5*J5</f>
        <v>0</v>
      </c>
      <c r="L5" s="13">
        <f>I5*J5</f>
        <v>0</v>
      </c>
      <c r="M5" s="14"/>
      <c r="N5" s="13">
        <f>K5+(K5*M5)</f>
        <v>0</v>
      </c>
      <c r="O5" s="13">
        <f>L5+(L5*M5)</f>
        <v>0</v>
      </c>
    </row>
    <row r="6" spans="1:15" s="6" customFormat="1" ht="39.9" customHeight="1" x14ac:dyDescent="0.2">
      <c r="A6" s="48">
        <v>2</v>
      </c>
      <c r="B6" s="58" t="s">
        <v>133</v>
      </c>
      <c r="C6" s="35" t="s">
        <v>134</v>
      </c>
      <c r="D6" s="11" t="s">
        <v>53</v>
      </c>
      <c r="E6" s="11"/>
      <c r="F6" s="11"/>
      <c r="G6" s="11"/>
      <c r="H6" s="31">
        <v>500</v>
      </c>
      <c r="I6" s="12">
        <f>H6*1.2</f>
        <v>600</v>
      </c>
      <c r="J6" s="13"/>
      <c r="K6" s="13">
        <f>H6*J6</f>
        <v>0</v>
      </c>
      <c r="L6" s="13">
        <f>I6*J6</f>
        <v>0</v>
      </c>
      <c r="M6" s="14"/>
      <c r="N6" s="13">
        <f>K6+(K6*M6)</f>
        <v>0</v>
      </c>
      <c r="O6" s="13">
        <f>L6+(L6*M6)</f>
        <v>0</v>
      </c>
    </row>
    <row r="7" spans="1:15" s="6" customFormat="1" ht="39.9" customHeight="1" x14ac:dyDescent="0.2">
      <c r="A7" s="48"/>
      <c r="B7" s="58"/>
      <c r="C7" s="35" t="s">
        <v>135</v>
      </c>
      <c r="D7" s="11" t="s">
        <v>53</v>
      </c>
      <c r="E7" s="11"/>
      <c r="F7" s="11"/>
      <c r="G7" s="11"/>
      <c r="H7" s="31">
        <v>500</v>
      </c>
      <c r="I7" s="12">
        <f>H7*1.2</f>
        <v>600</v>
      </c>
      <c r="J7" s="13"/>
      <c r="K7" s="13">
        <f>H7*J7</f>
        <v>0</v>
      </c>
      <c r="L7" s="13">
        <f>I7*J7</f>
        <v>0</v>
      </c>
      <c r="M7" s="14"/>
      <c r="N7" s="13">
        <f>K7+(K7*M7)</f>
        <v>0</v>
      </c>
      <c r="O7" s="13">
        <f>L7+(L7*M7)</f>
        <v>0</v>
      </c>
    </row>
    <row r="8" spans="1:15" s="6" customFormat="1" ht="24" customHeight="1" x14ac:dyDescent="0.2">
      <c r="A8" s="44" t="s">
        <v>54</v>
      </c>
      <c r="B8" s="44"/>
      <c r="C8" s="59"/>
      <c r="D8" s="44"/>
      <c r="E8" s="44"/>
      <c r="F8" s="44"/>
      <c r="G8" s="44"/>
      <c r="H8" s="44"/>
      <c r="I8" s="44"/>
      <c r="J8" s="44"/>
      <c r="K8" s="17">
        <f>SUM(K5:K5)</f>
        <v>0</v>
      </c>
      <c r="L8" s="17">
        <f>SUM(L5:L5)</f>
        <v>0</v>
      </c>
      <c r="M8" s="17"/>
      <c r="N8" s="17">
        <f>SUM(N5:N5)</f>
        <v>0</v>
      </c>
      <c r="O8" s="17">
        <f>SUM(O5:O5)</f>
        <v>0</v>
      </c>
    </row>
    <row r="10" spans="1:15" x14ac:dyDescent="0.3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1:15" x14ac:dyDescent="0.3">
      <c r="A11" s="46" t="s">
        <v>55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x14ac:dyDescent="0.3">
      <c r="A12" s="46" t="s">
        <v>224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4" spans="1:15" ht="14.1" customHeight="1" x14ac:dyDescent="0.3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5" ht="14.1" customHeight="1" x14ac:dyDescent="0.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 ht="24" customHeight="1" x14ac:dyDescent="0.3">
      <c r="A16" s="43" t="s">
        <v>56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</sheetData>
  <mergeCells count="10">
    <mergeCell ref="A1:O1"/>
    <mergeCell ref="A2:O2"/>
    <mergeCell ref="A6:A7"/>
    <mergeCell ref="B6:B7"/>
    <mergeCell ref="A8:J8"/>
    <mergeCell ref="A10:O10"/>
    <mergeCell ref="A11:O11"/>
    <mergeCell ref="A12:O12"/>
    <mergeCell ref="A14:O14"/>
    <mergeCell ref="A16:O16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FF"/>
    <pageSetUpPr fitToPage="1"/>
  </sheetPr>
  <dimension ref="A1:AMI16"/>
  <sheetViews>
    <sheetView zoomScale="40" zoomScaleNormal="40" workbookViewId="0">
      <pane ySplit="4" topLeftCell="A5" activePane="bottomLeft" state="frozen"/>
      <selection pane="bottomLeft" activeCell="L22" sqref="L22"/>
    </sheetView>
  </sheetViews>
  <sheetFormatPr defaultColWidth="11.88671875" defaultRowHeight="14.4" x14ac:dyDescent="0.3"/>
  <cols>
    <col min="1" max="1" width="21.5546875" style="2" customWidth="1"/>
    <col min="2" max="2" width="90.5546875" style="2" customWidth="1"/>
    <col min="3" max="3" width="41.109375" style="2" customWidth="1"/>
    <col min="4" max="4" width="20.5546875" style="2" customWidth="1"/>
    <col min="5" max="7" width="30.5546875" style="2" customWidth="1"/>
    <col min="8" max="10" width="24.5546875" style="2" customWidth="1"/>
    <col min="11" max="15" width="25.5546875" style="2" customWidth="1"/>
    <col min="16" max="1023" width="11.88671875" style="2"/>
  </cols>
  <sheetData>
    <row r="1" spans="1:15" ht="30" customHeight="1" x14ac:dyDescent="0.3">
      <c r="A1" s="50" t="s">
        <v>136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5" ht="99.75" customHeight="1" x14ac:dyDescent="0.3">
      <c r="A2" s="53" t="s">
        <v>137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1:15" s="6" customFormat="1" ht="85.35" customHeight="1" x14ac:dyDescent="0.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4" t="s">
        <v>220</v>
      </c>
      <c r="L3" s="4" t="s">
        <v>221</v>
      </c>
      <c r="M3" s="4" t="s">
        <v>14</v>
      </c>
      <c r="N3" s="4" t="s">
        <v>15</v>
      </c>
      <c r="O3" s="4" t="s">
        <v>16</v>
      </c>
    </row>
    <row r="4" spans="1:15" s="6" customFormat="1" ht="20.100000000000001" customHeight="1" x14ac:dyDescent="0.2">
      <c r="A4" s="7">
        <v>1</v>
      </c>
      <c r="B4" s="8">
        <v>2</v>
      </c>
      <c r="C4" s="7">
        <v>3</v>
      </c>
      <c r="D4" s="7">
        <v>4</v>
      </c>
      <c r="E4" s="8">
        <v>5</v>
      </c>
      <c r="F4" s="7">
        <v>6</v>
      </c>
      <c r="G4" s="8">
        <v>7</v>
      </c>
      <c r="H4" s="7">
        <v>8</v>
      </c>
      <c r="I4" s="8">
        <v>9</v>
      </c>
      <c r="J4" s="7">
        <v>10</v>
      </c>
      <c r="K4" s="8">
        <v>11</v>
      </c>
      <c r="L4" s="7">
        <v>12</v>
      </c>
      <c r="M4" s="8">
        <v>13</v>
      </c>
      <c r="N4" s="7">
        <v>14</v>
      </c>
      <c r="O4" s="8">
        <v>15</v>
      </c>
    </row>
    <row r="5" spans="1:15" s="6" customFormat="1" ht="108.45" customHeight="1" x14ac:dyDescent="0.2">
      <c r="A5" s="9">
        <v>1</v>
      </c>
      <c r="B5" s="10" t="s">
        <v>138</v>
      </c>
      <c r="C5" s="10" t="s">
        <v>139</v>
      </c>
      <c r="D5" s="11" t="s">
        <v>122</v>
      </c>
      <c r="E5" s="11"/>
      <c r="F5" s="11"/>
      <c r="G5" s="11"/>
      <c r="H5" s="31">
        <v>40</v>
      </c>
      <c r="I5" s="12">
        <f>H5*1.2</f>
        <v>48</v>
      </c>
      <c r="J5" s="13"/>
      <c r="K5" s="13">
        <f>H5*J5</f>
        <v>0</v>
      </c>
      <c r="L5" s="13">
        <f>I5*J5</f>
        <v>0</v>
      </c>
      <c r="M5" s="14"/>
      <c r="N5" s="13">
        <f>K5+(K5*M5)</f>
        <v>0</v>
      </c>
      <c r="O5" s="13">
        <f>L5+(L5*M5)</f>
        <v>0</v>
      </c>
    </row>
    <row r="6" spans="1:15" s="6" customFormat="1" ht="89.55" customHeight="1" x14ac:dyDescent="0.2">
      <c r="A6" s="9">
        <v>2</v>
      </c>
      <c r="B6" s="10" t="s">
        <v>140</v>
      </c>
      <c r="C6" s="10" t="s">
        <v>141</v>
      </c>
      <c r="D6" s="11" t="s">
        <v>122</v>
      </c>
      <c r="E6" s="11"/>
      <c r="F6" s="11"/>
      <c r="G6" s="11"/>
      <c r="H6" s="31">
        <v>8</v>
      </c>
      <c r="I6" s="12">
        <f>H6*1.2</f>
        <v>9.6</v>
      </c>
      <c r="J6" s="13"/>
      <c r="K6" s="13">
        <f>H6*J6</f>
        <v>0</v>
      </c>
      <c r="L6" s="13">
        <f>I6*J6</f>
        <v>0</v>
      </c>
      <c r="M6" s="14"/>
      <c r="N6" s="13">
        <f>K6+(K6*M6)</f>
        <v>0</v>
      </c>
      <c r="O6" s="13">
        <f>L6+(L6*M6)</f>
        <v>0</v>
      </c>
    </row>
    <row r="7" spans="1:15" s="6" customFormat="1" ht="87.6" customHeight="1" x14ac:dyDescent="0.2">
      <c r="A7" s="9">
        <v>3</v>
      </c>
      <c r="B7" s="10" t="s">
        <v>142</v>
      </c>
      <c r="C7" s="10" t="s">
        <v>143</v>
      </c>
      <c r="D7" s="11" t="s">
        <v>122</v>
      </c>
      <c r="E7" s="11"/>
      <c r="F7" s="11"/>
      <c r="G7" s="11"/>
      <c r="H7" s="31">
        <v>120</v>
      </c>
      <c r="I7" s="12">
        <f>H7*1.2</f>
        <v>144</v>
      </c>
      <c r="J7" s="13"/>
      <c r="K7" s="13">
        <f>H7*J7</f>
        <v>0</v>
      </c>
      <c r="L7" s="13">
        <f>I7*J7</f>
        <v>0</v>
      </c>
      <c r="M7" s="14"/>
      <c r="N7" s="13">
        <f>K7+(K7*M7)</f>
        <v>0</v>
      </c>
      <c r="O7" s="13">
        <f>L7+(L7*M7)</f>
        <v>0</v>
      </c>
    </row>
    <row r="8" spans="1:15" s="6" customFormat="1" ht="24" customHeight="1" x14ac:dyDescent="0.2">
      <c r="A8" s="44" t="s">
        <v>54</v>
      </c>
      <c r="B8" s="44"/>
      <c r="C8" s="44"/>
      <c r="D8" s="44"/>
      <c r="E8" s="44"/>
      <c r="F8" s="44"/>
      <c r="G8" s="44"/>
      <c r="H8" s="44"/>
      <c r="I8" s="44"/>
      <c r="J8" s="44"/>
      <c r="K8" s="17">
        <f>SUM(K5:K7)</f>
        <v>0</v>
      </c>
      <c r="L8" s="17">
        <f>SUM(L5:L7)</f>
        <v>0</v>
      </c>
      <c r="M8" s="17"/>
      <c r="N8" s="17">
        <f>SUM(N5:N7)</f>
        <v>0</v>
      </c>
      <c r="O8" s="17">
        <f>SUM(O5:O7)</f>
        <v>0</v>
      </c>
    </row>
    <row r="10" spans="1:15" x14ac:dyDescent="0.3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1:15" x14ac:dyDescent="0.3">
      <c r="A11" s="46" t="s">
        <v>55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x14ac:dyDescent="0.3">
      <c r="A12" s="46" t="s">
        <v>223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4" spans="1:15" ht="14.1" customHeight="1" x14ac:dyDescent="0.3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5" ht="14.1" customHeight="1" x14ac:dyDescent="0.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 ht="33" customHeight="1" x14ac:dyDescent="0.3">
      <c r="A16" s="43" t="s">
        <v>56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</sheetData>
  <mergeCells count="8">
    <mergeCell ref="A12:O12"/>
    <mergeCell ref="A14:O14"/>
    <mergeCell ref="A16:O16"/>
    <mergeCell ref="A1:O1"/>
    <mergeCell ref="A2:O2"/>
    <mergeCell ref="A8:J8"/>
    <mergeCell ref="A10:O10"/>
    <mergeCell ref="A11:O1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FF"/>
    <pageSetUpPr fitToPage="1"/>
  </sheetPr>
  <dimension ref="A1:AMI18"/>
  <sheetViews>
    <sheetView zoomScale="40" zoomScaleNormal="40" workbookViewId="0">
      <pane ySplit="4" topLeftCell="A5" activePane="bottomLeft" state="frozen"/>
      <selection pane="bottomLeft" activeCell="K32" sqref="K32"/>
    </sheetView>
  </sheetViews>
  <sheetFormatPr defaultColWidth="11.88671875" defaultRowHeight="14.4" x14ac:dyDescent="0.3"/>
  <cols>
    <col min="1" max="1" width="21.5546875" style="2" customWidth="1"/>
    <col min="2" max="2" width="90.5546875" style="2" customWidth="1"/>
    <col min="3" max="3" width="41.109375" style="2" customWidth="1"/>
    <col min="4" max="4" width="20.5546875" style="2" customWidth="1"/>
    <col min="5" max="7" width="30.5546875" style="2" customWidth="1"/>
    <col min="8" max="10" width="24.5546875" style="2" customWidth="1"/>
    <col min="11" max="15" width="25.5546875" style="2" customWidth="1"/>
    <col min="16" max="1023" width="11.88671875" style="2"/>
  </cols>
  <sheetData>
    <row r="1" spans="1:15" ht="30" customHeight="1" x14ac:dyDescent="0.3">
      <c r="A1" s="50" t="s">
        <v>144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5" ht="99.75" customHeight="1" x14ac:dyDescent="0.3">
      <c r="A2" s="53" t="s">
        <v>145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1:15" s="6" customFormat="1" ht="85.35" customHeight="1" x14ac:dyDescent="0.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4" t="s">
        <v>220</v>
      </c>
      <c r="L3" s="4" t="s">
        <v>221</v>
      </c>
      <c r="M3" s="4" t="s">
        <v>14</v>
      </c>
      <c r="N3" s="4" t="s">
        <v>15</v>
      </c>
      <c r="O3" s="4" t="s">
        <v>16</v>
      </c>
    </row>
    <row r="4" spans="1:15" s="6" customFormat="1" ht="20.100000000000001" customHeight="1" x14ac:dyDescent="0.2">
      <c r="A4" s="7">
        <v>1</v>
      </c>
      <c r="B4" s="8">
        <v>2</v>
      </c>
      <c r="C4" s="7">
        <v>3</v>
      </c>
      <c r="D4" s="7">
        <v>4</v>
      </c>
      <c r="E4" s="8">
        <v>5</v>
      </c>
      <c r="F4" s="7">
        <v>6</v>
      </c>
      <c r="G4" s="8">
        <v>7</v>
      </c>
      <c r="H4" s="7">
        <v>8</v>
      </c>
      <c r="I4" s="8">
        <v>9</v>
      </c>
      <c r="J4" s="7">
        <v>10</v>
      </c>
      <c r="K4" s="8">
        <v>11</v>
      </c>
      <c r="L4" s="7">
        <v>12</v>
      </c>
      <c r="M4" s="8">
        <v>13</v>
      </c>
      <c r="N4" s="7">
        <v>14</v>
      </c>
      <c r="O4" s="8">
        <v>15</v>
      </c>
    </row>
    <row r="5" spans="1:15" s="6" customFormat="1" ht="39.9" customHeight="1" x14ac:dyDescent="0.2">
      <c r="A5" s="48">
        <v>1</v>
      </c>
      <c r="B5" s="49" t="s">
        <v>146</v>
      </c>
      <c r="C5" s="10" t="s">
        <v>147</v>
      </c>
      <c r="D5" s="11" t="s">
        <v>32</v>
      </c>
      <c r="E5" s="11"/>
      <c r="F5" s="11"/>
      <c r="G5" s="11"/>
      <c r="H5" s="36">
        <v>4</v>
      </c>
      <c r="I5" s="12">
        <f>H5*1.2</f>
        <v>4.8</v>
      </c>
      <c r="J5" s="13"/>
      <c r="K5" s="13">
        <f>H5*J5</f>
        <v>0</v>
      </c>
      <c r="L5" s="13">
        <f>I5*J5</f>
        <v>0</v>
      </c>
      <c r="M5" s="14"/>
      <c r="N5" s="13">
        <f>K5+(K5*M5)</f>
        <v>0</v>
      </c>
      <c r="O5" s="13">
        <f>L5+(L5*M5)</f>
        <v>0</v>
      </c>
    </row>
    <row r="6" spans="1:15" s="6" customFormat="1" ht="39.9" customHeight="1" x14ac:dyDescent="0.2">
      <c r="A6" s="48"/>
      <c r="B6" s="49"/>
      <c r="C6" s="10" t="s">
        <v>148</v>
      </c>
      <c r="D6" s="11" t="s">
        <v>32</v>
      </c>
      <c r="E6" s="11"/>
      <c r="F6" s="11"/>
      <c r="G6" s="11"/>
      <c r="H6" s="36">
        <v>50</v>
      </c>
      <c r="I6" s="12">
        <f>H6*1.2</f>
        <v>60</v>
      </c>
      <c r="J6" s="13"/>
      <c r="K6" s="13">
        <f>H6*J6</f>
        <v>0</v>
      </c>
      <c r="L6" s="13">
        <f>I6*J6</f>
        <v>0</v>
      </c>
      <c r="M6" s="14"/>
      <c r="N6" s="13">
        <f>K6+(K6*M6)</f>
        <v>0</v>
      </c>
      <c r="O6" s="13">
        <f>L6+(L6*M6)</f>
        <v>0</v>
      </c>
    </row>
    <row r="7" spans="1:15" s="6" customFormat="1" ht="39.9" customHeight="1" x14ac:dyDescent="0.2">
      <c r="A7" s="48">
        <v>2</v>
      </c>
      <c r="B7" s="49" t="s">
        <v>149</v>
      </c>
      <c r="C7" s="10" t="s">
        <v>150</v>
      </c>
      <c r="D7" s="11" t="s">
        <v>42</v>
      </c>
      <c r="E7" s="11"/>
      <c r="F7" s="11"/>
      <c r="G7" s="11"/>
      <c r="H7" s="36">
        <v>4</v>
      </c>
      <c r="I7" s="12">
        <f>H7*1.2</f>
        <v>4.8</v>
      </c>
      <c r="J7" s="13"/>
      <c r="K7" s="13">
        <f>H7*J7</f>
        <v>0</v>
      </c>
      <c r="L7" s="13">
        <f>I7*J7</f>
        <v>0</v>
      </c>
      <c r="M7" s="14"/>
      <c r="N7" s="13">
        <f>K7+(K7*M7)</f>
        <v>0</v>
      </c>
      <c r="O7" s="13">
        <f>L7+(L7*M7)</f>
        <v>0</v>
      </c>
    </row>
    <row r="8" spans="1:15" s="6" customFormat="1" ht="39.9" customHeight="1" x14ac:dyDescent="0.2">
      <c r="A8" s="48"/>
      <c r="B8" s="49"/>
      <c r="C8" s="10" t="s">
        <v>151</v>
      </c>
      <c r="D8" s="11" t="s">
        <v>152</v>
      </c>
      <c r="E8" s="11"/>
      <c r="F8" s="11"/>
      <c r="G8" s="11"/>
      <c r="H8" s="36">
        <v>4</v>
      </c>
      <c r="I8" s="12">
        <f>H8*1.2</f>
        <v>4.8</v>
      </c>
      <c r="J8" s="13"/>
      <c r="K8" s="13">
        <f>H8*J8</f>
        <v>0</v>
      </c>
      <c r="L8" s="13">
        <f>I8*J8</f>
        <v>0</v>
      </c>
      <c r="M8" s="14"/>
      <c r="N8" s="13">
        <f>K8+(K8*M8)</f>
        <v>0</v>
      </c>
      <c r="O8" s="13">
        <f>L8+(L8*M8)</f>
        <v>0</v>
      </c>
    </row>
    <row r="9" spans="1:15" s="6" customFormat="1" ht="39.9" customHeight="1" x14ac:dyDescent="0.2">
      <c r="A9" s="9">
        <v>3</v>
      </c>
      <c r="B9" s="15" t="s">
        <v>153</v>
      </c>
      <c r="C9" s="15" t="s">
        <v>154</v>
      </c>
      <c r="D9" s="11" t="s">
        <v>31</v>
      </c>
      <c r="E9" s="11"/>
      <c r="F9" s="11"/>
      <c r="G9" s="11"/>
      <c r="H9" s="36">
        <v>1000</v>
      </c>
      <c r="I9" s="12">
        <f>H9*1.2</f>
        <v>1200</v>
      </c>
      <c r="J9" s="13"/>
      <c r="K9" s="13">
        <f>H9*J9</f>
        <v>0</v>
      </c>
      <c r="L9" s="13">
        <f>I9*J9</f>
        <v>0</v>
      </c>
      <c r="M9" s="14"/>
      <c r="N9" s="13">
        <f>K9+(K9*M9)</f>
        <v>0</v>
      </c>
      <c r="O9" s="13">
        <f>L9+(L9*M9)</f>
        <v>0</v>
      </c>
    </row>
    <row r="10" spans="1:15" s="6" customFormat="1" ht="24" customHeight="1" x14ac:dyDescent="0.2">
      <c r="A10" s="44" t="s">
        <v>54</v>
      </c>
      <c r="B10" s="44"/>
      <c r="C10" s="44"/>
      <c r="D10" s="44"/>
      <c r="E10" s="44"/>
      <c r="F10" s="44"/>
      <c r="G10" s="44"/>
      <c r="H10" s="44"/>
      <c r="I10" s="44"/>
      <c r="J10" s="44"/>
      <c r="K10" s="17">
        <f>SUM(K5:K9)</f>
        <v>0</v>
      </c>
      <c r="L10" s="17">
        <f>SUM(L5:L9)</f>
        <v>0</v>
      </c>
      <c r="M10" s="17"/>
      <c r="N10" s="17">
        <f>SUM(N5:N9)</f>
        <v>0</v>
      </c>
      <c r="O10" s="17">
        <f>SUM(O5:O9)</f>
        <v>0</v>
      </c>
    </row>
    <row r="12" spans="1:15" x14ac:dyDescent="0.3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5" x14ac:dyDescent="0.3">
      <c r="A13" s="46" t="s">
        <v>55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1:15" x14ac:dyDescent="0.3">
      <c r="A14" s="46" t="s">
        <v>224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6" spans="1:15" ht="14.1" customHeight="1" x14ac:dyDescent="0.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15" ht="14.1" customHeight="1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 ht="24" customHeight="1" x14ac:dyDescent="0.3">
      <c r="A18" s="43" t="s">
        <v>56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</sheetData>
  <mergeCells count="12">
    <mergeCell ref="A1:O1"/>
    <mergeCell ref="A2:O2"/>
    <mergeCell ref="A5:A6"/>
    <mergeCell ref="B5:B6"/>
    <mergeCell ref="A7:A8"/>
    <mergeCell ref="B7:B8"/>
    <mergeCell ref="A18:O18"/>
    <mergeCell ref="A10:J10"/>
    <mergeCell ref="A12:O12"/>
    <mergeCell ref="A13:O13"/>
    <mergeCell ref="A14:O14"/>
    <mergeCell ref="A16:O16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FF"/>
    <pageSetUpPr fitToPage="1"/>
  </sheetPr>
  <dimension ref="A1:AMI19"/>
  <sheetViews>
    <sheetView zoomScale="40" zoomScaleNormal="40" workbookViewId="0">
      <pane ySplit="4" topLeftCell="A5" activePane="bottomLeft" state="frozen"/>
      <selection pane="bottomLeft" activeCell="L49" sqref="L49"/>
    </sheetView>
  </sheetViews>
  <sheetFormatPr defaultColWidth="11.88671875" defaultRowHeight="14.4" x14ac:dyDescent="0.3"/>
  <cols>
    <col min="1" max="1" width="21.5546875" style="2" customWidth="1"/>
    <col min="2" max="2" width="90.5546875" style="2" customWidth="1"/>
    <col min="3" max="3" width="41.109375" style="2" customWidth="1"/>
    <col min="4" max="4" width="20.5546875" style="2" customWidth="1"/>
    <col min="5" max="7" width="30.5546875" style="2" customWidth="1"/>
    <col min="8" max="10" width="24.5546875" style="2" customWidth="1"/>
    <col min="11" max="15" width="25.5546875" style="2" customWidth="1"/>
    <col min="16" max="1023" width="11.88671875" style="2"/>
  </cols>
  <sheetData>
    <row r="1" spans="1:15" ht="30" customHeight="1" x14ac:dyDescent="0.3">
      <c r="A1" s="50" t="s">
        <v>155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5" ht="99.75" customHeight="1" x14ac:dyDescent="0.3">
      <c r="A2" s="53" t="s">
        <v>156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1:15" s="6" customFormat="1" ht="85.35" customHeight="1" x14ac:dyDescent="0.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4" t="s">
        <v>220</v>
      </c>
      <c r="L3" s="4" t="s">
        <v>221</v>
      </c>
      <c r="M3" s="4" t="s">
        <v>14</v>
      </c>
      <c r="N3" s="4" t="s">
        <v>15</v>
      </c>
      <c r="O3" s="4" t="s">
        <v>16</v>
      </c>
    </row>
    <row r="4" spans="1:15" s="6" customFormat="1" ht="20.100000000000001" customHeight="1" x14ac:dyDescent="0.2">
      <c r="A4" s="7">
        <v>1</v>
      </c>
      <c r="B4" s="8">
        <v>2</v>
      </c>
      <c r="C4" s="7">
        <v>3</v>
      </c>
      <c r="D4" s="7">
        <v>4</v>
      </c>
      <c r="E4" s="8">
        <v>5</v>
      </c>
      <c r="F4" s="7">
        <v>6</v>
      </c>
      <c r="G4" s="8">
        <v>7</v>
      </c>
      <c r="H4" s="7">
        <v>8</v>
      </c>
      <c r="I4" s="8">
        <v>9</v>
      </c>
      <c r="J4" s="7">
        <v>10</v>
      </c>
      <c r="K4" s="8">
        <v>11</v>
      </c>
      <c r="L4" s="7">
        <v>12</v>
      </c>
      <c r="M4" s="8">
        <v>13</v>
      </c>
      <c r="N4" s="7">
        <v>14</v>
      </c>
      <c r="O4" s="8">
        <v>15</v>
      </c>
    </row>
    <row r="5" spans="1:15" s="6" customFormat="1" ht="100.2" customHeight="1" x14ac:dyDescent="0.25">
      <c r="A5" s="9">
        <v>1</v>
      </c>
      <c r="B5" s="21" t="s">
        <v>157</v>
      </c>
      <c r="C5" s="38" t="s">
        <v>21</v>
      </c>
      <c r="D5" s="11" t="s">
        <v>31</v>
      </c>
      <c r="E5" s="11"/>
      <c r="F5" s="11"/>
      <c r="G5" s="11"/>
      <c r="H5" s="12">
        <v>5</v>
      </c>
      <c r="I5" s="12">
        <f t="shared" ref="I5:I10" si="0">H5*1.2</f>
        <v>6</v>
      </c>
      <c r="J5" s="13"/>
      <c r="K5" s="13">
        <f t="shared" ref="K5:K10" si="1">H5*J5</f>
        <v>0</v>
      </c>
      <c r="L5" s="13">
        <f t="shared" ref="L5:L10" si="2">I5*J5</f>
        <v>0</v>
      </c>
      <c r="M5" s="14"/>
      <c r="N5" s="13">
        <f t="shared" ref="N5:N10" si="3">K5+(K5*M5)</f>
        <v>0</v>
      </c>
      <c r="O5" s="13">
        <f t="shared" ref="O5:O10" si="4">L5+(L5*M5)</f>
        <v>0</v>
      </c>
    </row>
    <row r="6" spans="1:15" s="6" customFormat="1" ht="58.65" customHeight="1" x14ac:dyDescent="0.2">
      <c r="A6" s="9">
        <v>2</v>
      </c>
      <c r="B6" s="37" t="s">
        <v>158</v>
      </c>
      <c r="C6" s="38" t="s">
        <v>21</v>
      </c>
      <c r="D6" s="11" t="s">
        <v>152</v>
      </c>
      <c r="E6" s="11"/>
      <c r="F6" s="11"/>
      <c r="G6" s="11"/>
      <c r="H6" s="12">
        <v>20</v>
      </c>
      <c r="I6" s="12">
        <f t="shared" si="0"/>
        <v>24</v>
      </c>
      <c r="J6" s="13"/>
      <c r="K6" s="13">
        <f t="shared" si="1"/>
        <v>0</v>
      </c>
      <c r="L6" s="13">
        <f t="shared" si="2"/>
        <v>0</v>
      </c>
      <c r="M6" s="14"/>
      <c r="N6" s="13">
        <f t="shared" si="3"/>
        <v>0</v>
      </c>
      <c r="O6" s="13">
        <f t="shared" si="4"/>
        <v>0</v>
      </c>
    </row>
    <row r="7" spans="1:15" s="6" customFormat="1" ht="58.35" customHeight="1" x14ac:dyDescent="0.2">
      <c r="A7" s="9">
        <v>3</v>
      </c>
      <c r="B7" s="37" t="s">
        <v>159</v>
      </c>
      <c r="C7" s="38" t="s">
        <v>21</v>
      </c>
      <c r="D7" s="11" t="s">
        <v>31</v>
      </c>
      <c r="E7" s="11"/>
      <c r="F7" s="11"/>
      <c r="G7" s="11"/>
      <c r="H7" s="12">
        <v>10</v>
      </c>
      <c r="I7" s="12">
        <f t="shared" si="0"/>
        <v>12</v>
      </c>
      <c r="J7" s="13"/>
      <c r="K7" s="13">
        <f t="shared" si="1"/>
        <v>0</v>
      </c>
      <c r="L7" s="13">
        <f t="shared" si="2"/>
        <v>0</v>
      </c>
      <c r="M7" s="14"/>
      <c r="N7" s="13">
        <f t="shared" si="3"/>
        <v>0</v>
      </c>
      <c r="O7" s="13">
        <f t="shared" si="4"/>
        <v>0</v>
      </c>
    </row>
    <row r="8" spans="1:15" s="6" customFormat="1" ht="39.9" customHeight="1" x14ac:dyDescent="0.2">
      <c r="A8" s="48">
        <v>4</v>
      </c>
      <c r="B8" s="60" t="s">
        <v>160</v>
      </c>
      <c r="C8" s="38" t="s">
        <v>21</v>
      </c>
      <c r="D8" s="11" t="s">
        <v>152</v>
      </c>
      <c r="E8" s="11"/>
      <c r="F8" s="11"/>
      <c r="G8" s="11"/>
      <c r="H8" s="12">
        <v>10</v>
      </c>
      <c r="I8" s="12">
        <f t="shared" si="0"/>
        <v>12</v>
      </c>
      <c r="J8" s="13"/>
      <c r="K8" s="13">
        <f t="shared" si="1"/>
        <v>0</v>
      </c>
      <c r="L8" s="13">
        <f t="shared" si="2"/>
        <v>0</v>
      </c>
      <c r="M8" s="14"/>
      <c r="N8" s="13">
        <f t="shared" si="3"/>
        <v>0</v>
      </c>
      <c r="O8" s="13">
        <f t="shared" si="4"/>
        <v>0</v>
      </c>
    </row>
    <row r="9" spans="1:15" s="6" customFormat="1" ht="39.9" customHeight="1" x14ac:dyDescent="0.2">
      <c r="A9" s="48"/>
      <c r="B9" s="60"/>
      <c r="C9" s="39" t="s">
        <v>161</v>
      </c>
      <c r="D9" s="11" t="s">
        <v>152</v>
      </c>
      <c r="E9" s="11"/>
      <c r="F9" s="11"/>
      <c r="G9" s="11"/>
      <c r="H9" s="12">
        <v>4</v>
      </c>
      <c r="I9" s="12">
        <f t="shared" si="0"/>
        <v>4.8</v>
      </c>
      <c r="J9" s="13"/>
      <c r="K9" s="13">
        <f t="shared" si="1"/>
        <v>0</v>
      </c>
      <c r="L9" s="13">
        <f t="shared" si="2"/>
        <v>0</v>
      </c>
      <c r="M9" s="14"/>
      <c r="N9" s="13">
        <f t="shared" si="3"/>
        <v>0</v>
      </c>
      <c r="O9" s="13">
        <f t="shared" si="4"/>
        <v>0</v>
      </c>
    </row>
    <row r="10" spans="1:15" s="6" customFormat="1" ht="39.9" customHeight="1" x14ac:dyDescent="0.2">
      <c r="A10" s="9">
        <v>5</v>
      </c>
      <c r="B10" s="37" t="s">
        <v>162</v>
      </c>
      <c r="C10" s="38" t="s">
        <v>163</v>
      </c>
      <c r="D10" s="11" t="s">
        <v>53</v>
      </c>
      <c r="E10" s="11"/>
      <c r="F10" s="11"/>
      <c r="G10" s="11"/>
      <c r="H10" s="12">
        <v>30</v>
      </c>
      <c r="I10" s="12">
        <f t="shared" si="0"/>
        <v>36</v>
      </c>
      <c r="J10" s="13"/>
      <c r="K10" s="13">
        <f t="shared" si="1"/>
        <v>0</v>
      </c>
      <c r="L10" s="13">
        <f t="shared" si="2"/>
        <v>0</v>
      </c>
      <c r="M10" s="14"/>
      <c r="N10" s="13">
        <f t="shared" si="3"/>
        <v>0</v>
      </c>
      <c r="O10" s="13">
        <f t="shared" si="4"/>
        <v>0</v>
      </c>
    </row>
    <row r="11" spans="1:15" s="6" customFormat="1" ht="24" customHeight="1" x14ac:dyDescent="0.2">
      <c r="A11" s="44" t="s">
        <v>54</v>
      </c>
      <c r="B11" s="44"/>
      <c r="C11" s="59"/>
      <c r="D11" s="44"/>
      <c r="E11" s="44"/>
      <c r="F11" s="44"/>
      <c r="G11" s="44"/>
      <c r="H11" s="44"/>
      <c r="I11" s="44"/>
      <c r="J11" s="44"/>
      <c r="K11" s="17">
        <f>SUM(K5:K10)</f>
        <v>0</v>
      </c>
      <c r="L11" s="17">
        <f>SUM(L5:L10)</f>
        <v>0</v>
      </c>
      <c r="M11" s="17"/>
      <c r="N11" s="17">
        <f>SUM(N5:N10)</f>
        <v>0</v>
      </c>
      <c r="O11" s="17">
        <f>SUM(O5:O10)</f>
        <v>0</v>
      </c>
    </row>
    <row r="13" spans="1:15" x14ac:dyDescent="0.3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5" x14ac:dyDescent="0.3">
      <c r="A14" s="46" t="s">
        <v>55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5" spans="1:15" x14ac:dyDescent="0.3">
      <c r="A15" s="46" t="s">
        <v>224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7" spans="1:15" ht="14.1" customHeight="1" x14ac:dyDescent="0.3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1:15" ht="14.1" customHeight="1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24" customHeight="1" x14ac:dyDescent="0.3">
      <c r="A19" s="43" t="s">
        <v>56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</row>
  </sheetData>
  <mergeCells count="10">
    <mergeCell ref="A1:O1"/>
    <mergeCell ref="A2:O2"/>
    <mergeCell ref="A8:A9"/>
    <mergeCell ref="B8:B9"/>
    <mergeCell ref="A11:J11"/>
    <mergeCell ref="A13:O13"/>
    <mergeCell ref="A14:O14"/>
    <mergeCell ref="A15:O15"/>
    <mergeCell ref="A17:O17"/>
    <mergeCell ref="A19:O19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FF"/>
    <pageSetUpPr fitToPage="1"/>
  </sheetPr>
  <dimension ref="A1:AMI24"/>
  <sheetViews>
    <sheetView topLeftCell="B1" zoomScale="70" zoomScaleNormal="70" workbookViewId="0">
      <pane ySplit="4" topLeftCell="A8" activePane="bottomLeft" state="frozen"/>
      <selection pane="bottomLeft" activeCell="A2" sqref="A2:O2"/>
    </sheetView>
  </sheetViews>
  <sheetFormatPr defaultColWidth="11.88671875" defaultRowHeight="14.4" x14ac:dyDescent="0.3"/>
  <cols>
    <col min="1" max="1" width="21.5546875" style="2" customWidth="1"/>
    <col min="2" max="2" width="90.5546875" style="2" customWidth="1"/>
    <col min="3" max="3" width="41.109375" style="2" customWidth="1"/>
    <col min="4" max="4" width="20.5546875" style="2" customWidth="1"/>
    <col min="5" max="7" width="30.5546875" style="2" customWidth="1"/>
    <col min="8" max="10" width="24.5546875" style="2" customWidth="1"/>
    <col min="11" max="15" width="25.5546875" style="2" customWidth="1"/>
    <col min="16" max="1023" width="11.88671875" style="2"/>
  </cols>
  <sheetData>
    <row r="1" spans="1:16" ht="30" customHeight="1" x14ac:dyDescent="0.3">
      <c r="A1" s="50" t="s">
        <v>164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6" ht="99.75" customHeight="1" x14ac:dyDescent="0.3">
      <c r="A2" s="53" t="s">
        <v>165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1:16" s="6" customFormat="1" ht="85.35" customHeight="1" x14ac:dyDescent="0.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spans="1:16" s="6" customFormat="1" ht="20.100000000000001" customHeight="1" x14ac:dyDescent="0.2">
      <c r="A4" s="7">
        <v>1</v>
      </c>
      <c r="B4" s="8">
        <v>2</v>
      </c>
      <c r="C4" s="7">
        <v>3</v>
      </c>
      <c r="D4" s="7">
        <v>4</v>
      </c>
      <c r="E4" s="8">
        <v>5</v>
      </c>
      <c r="F4" s="7">
        <v>6</v>
      </c>
      <c r="G4" s="8">
        <v>7</v>
      </c>
      <c r="H4" s="7">
        <v>8</v>
      </c>
      <c r="I4" s="8">
        <v>9</v>
      </c>
      <c r="J4" s="7">
        <v>10</v>
      </c>
      <c r="K4" s="8">
        <v>11</v>
      </c>
      <c r="L4" s="7">
        <v>12</v>
      </c>
      <c r="M4" s="8">
        <v>13</v>
      </c>
      <c r="N4" s="7">
        <v>14</v>
      </c>
      <c r="O4" s="8">
        <v>15</v>
      </c>
    </row>
    <row r="5" spans="1:16" s="6" customFormat="1" ht="39.9" customHeight="1" x14ac:dyDescent="0.2">
      <c r="A5" s="48">
        <v>1</v>
      </c>
      <c r="B5" s="49" t="s">
        <v>166</v>
      </c>
      <c r="C5" s="10" t="s">
        <v>167</v>
      </c>
      <c r="D5" s="11" t="s">
        <v>53</v>
      </c>
      <c r="E5" s="11"/>
      <c r="F5" s="11"/>
      <c r="G5" s="11"/>
      <c r="H5" s="36">
        <v>500</v>
      </c>
      <c r="I5" s="12">
        <f t="shared" ref="I5:I15" si="0">H5*1.2</f>
        <v>600</v>
      </c>
      <c r="J5" s="13"/>
      <c r="K5" s="13">
        <f t="shared" ref="K5:K14" si="1">H5*J5</f>
        <v>0</v>
      </c>
      <c r="L5" s="13">
        <f t="shared" ref="L5:L14" si="2">I5*J5</f>
        <v>0</v>
      </c>
      <c r="M5" s="14"/>
      <c r="N5" s="13">
        <f t="shared" ref="N5:O14" si="3">K5+(K5*M5)</f>
        <v>0</v>
      </c>
      <c r="O5" s="13">
        <f t="shared" ref="O5:O11" si="4">L5+(L5*M5)</f>
        <v>0</v>
      </c>
    </row>
    <row r="6" spans="1:16" s="6" customFormat="1" ht="39.9" customHeight="1" x14ac:dyDescent="0.2">
      <c r="A6" s="48"/>
      <c r="B6" s="49"/>
      <c r="C6" s="10" t="s">
        <v>168</v>
      </c>
      <c r="D6" s="11" t="s">
        <v>53</v>
      </c>
      <c r="E6" s="11"/>
      <c r="F6" s="11"/>
      <c r="G6" s="11"/>
      <c r="H6" s="36">
        <v>900</v>
      </c>
      <c r="I6" s="12">
        <f t="shared" si="0"/>
        <v>1080</v>
      </c>
      <c r="J6" s="13"/>
      <c r="K6" s="13">
        <f t="shared" si="1"/>
        <v>0</v>
      </c>
      <c r="L6" s="13">
        <f t="shared" si="2"/>
        <v>0</v>
      </c>
      <c r="M6" s="14"/>
      <c r="N6" s="13">
        <f t="shared" si="3"/>
        <v>0</v>
      </c>
      <c r="O6" s="13">
        <f t="shared" si="4"/>
        <v>0</v>
      </c>
    </row>
    <row r="7" spans="1:16" s="6" customFormat="1" ht="39.9" customHeight="1" x14ac:dyDescent="0.2">
      <c r="A7" s="48"/>
      <c r="B7" s="49"/>
      <c r="C7" s="10" t="s">
        <v>169</v>
      </c>
      <c r="D7" s="11" t="s">
        <v>53</v>
      </c>
      <c r="E7" s="11"/>
      <c r="F7" s="11"/>
      <c r="G7" s="11"/>
      <c r="H7" s="36">
        <v>125</v>
      </c>
      <c r="I7" s="12">
        <f t="shared" si="0"/>
        <v>150</v>
      </c>
      <c r="J7" s="13"/>
      <c r="K7" s="13">
        <f t="shared" si="1"/>
        <v>0</v>
      </c>
      <c r="L7" s="13">
        <f t="shared" si="2"/>
        <v>0</v>
      </c>
      <c r="M7" s="14"/>
      <c r="N7" s="13">
        <f t="shared" si="3"/>
        <v>0</v>
      </c>
      <c r="O7" s="13">
        <f t="shared" si="4"/>
        <v>0</v>
      </c>
    </row>
    <row r="8" spans="1:16" s="6" customFormat="1" ht="39.9" customHeight="1" x14ac:dyDescent="0.2">
      <c r="A8" s="48">
        <v>2</v>
      </c>
      <c r="B8" s="49" t="s">
        <v>170</v>
      </c>
      <c r="C8" s="10" t="s">
        <v>18</v>
      </c>
      <c r="D8" s="11" t="s">
        <v>35</v>
      </c>
      <c r="E8" s="11"/>
      <c r="F8" s="11"/>
      <c r="G8" s="11"/>
      <c r="H8" s="36">
        <v>2400</v>
      </c>
      <c r="I8" s="12">
        <f t="shared" si="0"/>
        <v>2880</v>
      </c>
      <c r="J8" s="13"/>
      <c r="K8" s="13">
        <f t="shared" si="1"/>
        <v>0</v>
      </c>
      <c r="L8" s="13">
        <f t="shared" si="2"/>
        <v>0</v>
      </c>
      <c r="M8" s="14"/>
      <c r="N8" s="13">
        <f t="shared" si="3"/>
        <v>0</v>
      </c>
      <c r="O8" s="13">
        <f t="shared" si="4"/>
        <v>0</v>
      </c>
    </row>
    <row r="9" spans="1:16" s="6" customFormat="1" ht="39.9" customHeight="1" x14ac:dyDescent="0.2">
      <c r="A9" s="48"/>
      <c r="B9" s="49"/>
      <c r="C9" s="15" t="s">
        <v>21</v>
      </c>
      <c r="D9" s="11" t="s">
        <v>53</v>
      </c>
      <c r="E9" s="11"/>
      <c r="F9" s="11"/>
      <c r="G9" s="11"/>
      <c r="H9" s="36">
        <v>1400</v>
      </c>
      <c r="I9" s="12">
        <f t="shared" si="0"/>
        <v>1680</v>
      </c>
      <c r="J9" s="13"/>
      <c r="K9" s="13">
        <f t="shared" si="1"/>
        <v>0</v>
      </c>
      <c r="L9" s="13">
        <f t="shared" si="2"/>
        <v>0</v>
      </c>
      <c r="M9" s="14"/>
      <c r="N9" s="13">
        <f t="shared" si="3"/>
        <v>0</v>
      </c>
      <c r="O9" s="13">
        <f t="shared" si="4"/>
        <v>0</v>
      </c>
    </row>
    <row r="10" spans="1:16" s="6" customFormat="1" ht="39.9" customHeight="1" x14ac:dyDescent="0.2">
      <c r="A10" s="48">
        <v>3</v>
      </c>
      <c r="B10" s="49" t="s">
        <v>171</v>
      </c>
      <c r="C10" s="10" t="s">
        <v>172</v>
      </c>
      <c r="D10" s="11" t="s">
        <v>35</v>
      </c>
      <c r="E10" s="11"/>
      <c r="F10" s="11"/>
      <c r="G10" s="11"/>
      <c r="H10" s="36">
        <v>50</v>
      </c>
      <c r="I10" s="12">
        <f t="shared" si="0"/>
        <v>60</v>
      </c>
      <c r="J10" s="13"/>
      <c r="K10" s="13">
        <f t="shared" si="1"/>
        <v>0</v>
      </c>
      <c r="L10" s="13">
        <f t="shared" si="2"/>
        <v>0</v>
      </c>
      <c r="M10" s="14"/>
      <c r="N10" s="13">
        <f t="shared" si="3"/>
        <v>0</v>
      </c>
      <c r="O10" s="13">
        <f t="shared" si="4"/>
        <v>0</v>
      </c>
    </row>
    <row r="11" spans="1:16" s="6" customFormat="1" ht="39.9" customHeight="1" x14ac:dyDescent="0.2">
      <c r="A11" s="48"/>
      <c r="B11" s="49"/>
      <c r="C11" s="10" t="s">
        <v>20</v>
      </c>
      <c r="D11" s="11" t="s">
        <v>53</v>
      </c>
      <c r="E11" s="11"/>
      <c r="F11" s="11"/>
      <c r="G11" s="11"/>
      <c r="H11" s="36">
        <v>50</v>
      </c>
      <c r="I11" s="12">
        <f t="shared" si="0"/>
        <v>60</v>
      </c>
      <c r="J11" s="13"/>
      <c r="K11" s="13">
        <f t="shared" si="1"/>
        <v>0</v>
      </c>
      <c r="L11" s="13">
        <f t="shared" si="2"/>
        <v>0</v>
      </c>
      <c r="M11" s="14"/>
      <c r="N11" s="13">
        <f t="shared" si="3"/>
        <v>0</v>
      </c>
      <c r="O11" s="13">
        <f t="shared" si="4"/>
        <v>0</v>
      </c>
    </row>
    <row r="12" spans="1:16" s="6" customFormat="1" ht="39.9" customHeight="1" x14ac:dyDescent="0.2">
      <c r="A12" s="48"/>
      <c r="B12" s="49"/>
      <c r="C12" s="10" t="s">
        <v>21</v>
      </c>
      <c r="D12" s="11" t="s">
        <v>53</v>
      </c>
      <c r="E12" s="11"/>
      <c r="F12" s="11"/>
      <c r="G12" s="11"/>
      <c r="H12" s="36">
        <v>200</v>
      </c>
      <c r="I12" s="12">
        <f t="shared" si="0"/>
        <v>240</v>
      </c>
      <c r="J12" s="13"/>
      <c r="K12" s="13">
        <f t="shared" si="1"/>
        <v>0</v>
      </c>
      <c r="L12" s="13">
        <f t="shared" si="2"/>
        <v>0</v>
      </c>
      <c r="M12" s="14"/>
      <c r="N12" s="13">
        <f t="shared" si="3"/>
        <v>0</v>
      </c>
      <c r="O12" s="13">
        <f t="shared" si="3"/>
        <v>0</v>
      </c>
      <c r="P12" s="16"/>
    </row>
    <row r="13" spans="1:16" s="6" customFormat="1" ht="39.9" customHeight="1" x14ac:dyDescent="0.2">
      <c r="A13" s="48"/>
      <c r="B13" s="49"/>
      <c r="C13" s="35" t="s">
        <v>173</v>
      </c>
      <c r="D13" s="11" t="s">
        <v>53</v>
      </c>
      <c r="E13" s="11"/>
      <c r="F13" s="11"/>
      <c r="G13" s="11"/>
      <c r="H13" s="36">
        <v>50</v>
      </c>
      <c r="I13" s="12">
        <f t="shared" si="0"/>
        <v>60</v>
      </c>
      <c r="J13" s="13"/>
      <c r="K13" s="13">
        <f t="shared" si="1"/>
        <v>0</v>
      </c>
      <c r="L13" s="13">
        <f t="shared" si="2"/>
        <v>0</v>
      </c>
      <c r="M13" s="14"/>
      <c r="N13" s="13">
        <f t="shared" si="3"/>
        <v>0</v>
      </c>
      <c r="O13" s="13">
        <f t="shared" si="3"/>
        <v>0</v>
      </c>
      <c r="P13" s="16"/>
    </row>
    <row r="14" spans="1:16" s="6" customFormat="1" ht="39.9" customHeight="1" x14ac:dyDescent="0.2">
      <c r="A14" s="48"/>
      <c r="B14" s="49"/>
      <c r="C14" s="35" t="s">
        <v>174</v>
      </c>
      <c r="D14" s="11" t="s">
        <v>53</v>
      </c>
      <c r="E14" s="11"/>
      <c r="F14" s="11"/>
      <c r="G14" s="11"/>
      <c r="H14" s="36">
        <v>50</v>
      </c>
      <c r="I14" s="12">
        <f t="shared" si="0"/>
        <v>60</v>
      </c>
      <c r="J14" s="13"/>
      <c r="K14" s="13">
        <f t="shared" si="1"/>
        <v>0</v>
      </c>
      <c r="L14" s="13">
        <f t="shared" si="2"/>
        <v>0</v>
      </c>
      <c r="M14" s="14"/>
      <c r="N14" s="13">
        <f t="shared" si="3"/>
        <v>0</v>
      </c>
      <c r="O14" s="13">
        <f t="shared" si="3"/>
        <v>0</v>
      </c>
      <c r="P14" s="16"/>
    </row>
    <row r="15" spans="1:16" s="6" customFormat="1" ht="39.9" customHeight="1" x14ac:dyDescent="0.2">
      <c r="A15" s="48"/>
      <c r="B15" s="49"/>
      <c r="C15" s="10" t="s">
        <v>175</v>
      </c>
      <c r="D15" s="11" t="s">
        <v>53</v>
      </c>
      <c r="E15" s="11"/>
      <c r="F15" s="11"/>
      <c r="G15" s="11"/>
      <c r="H15" s="36">
        <v>48</v>
      </c>
      <c r="I15" s="12">
        <f t="shared" si="0"/>
        <v>57.599999999999994</v>
      </c>
      <c r="J15" s="13"/>
      <c r="K15" s="13">
        <f>H15*J15</f>
        <v>0</v>
      </c>
      <c r="L15" s="13">
        <f>I15*J15</f>
        <v>0</v>
      </c>
      <c r="M15" s="14"/>
      <c r="N15" s="13">
        <f>K15+(K15*M15)</f>
        <v>0</v>
      </c>
      <c r="O15" s="13">
        <f>L15+(L15*M15)</f>
        <v>0</v>
      </c>
    </row>
    <row r="16" spans="1:16" s="6" customFormat="1" ht="24" customHeight="1" x14ac:dyDescent="0.2">
      <c r="A16" s="44" t="s">
        <v>54</v>
      </c>
      <c r="B16" s="44"/>
      <c r="C16" s="44"/>
      <c r="D16" s="44"/>
      <c r="E16" s="44"/>
      <c r="F16" s="44"/>
      <c r="G16" s="44"/>
      <c r="H16" s="44">
        <v>50</v>
      </c>
      <c r="I16" s="44"/>
      <c r="J16" s="44"/>
      <c r="K16" s="17">
        <f>SUM(K5:K15)</f>
        <v>0</v>
      </c>
      <c r="L16" s="17">
        <f>SUM(L5:L15)</f>
        <v>0</v>
      </c>
      <c r="M16" s="17"/>
      <c r="N16" s="17">
        <f>SUM(N5:N15)</f>
        <v>0</v>
      </c>
      <c r="O16" s="17">
        <f>SUM(O5:O15)</f>
        <v>0</v>
      </c>
    </row>
    <row r="17" spans="1:15" ht="15" x14ac:dyDescent="0.3">
      <c r="H17" s="20"/>
    </row>
    <row r="18" spans="1:15" x14ac:dyDescent="0.3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</row>
    <row r="19" spans="1:15" x14ac:dyDescent="0.3">
      <c r="A19" s="46" t="s">
        <v>55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1:15" x14ac:dyDescent="0.3">
      <c r="A20" s="46" t="s">
        <v>224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</row>
    <row r="22" spans="1:15" ht="14.1" customHeight="1" x14ac:dyDescent="0.3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1:15" ht="14.1" customHeight="1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 ht="24" customHeight="1" x14ac:dyDescent="0.3">
      <c r="A24" s="43" t="s">
        <v>56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</row>
  </sheetData>
  <mergeCells count="14">
    <mergeCell ref="A1:O1"/>
    <mergeCell ref="A2:O2"/>
    <mergeCell ref="A5:A7"/>
    <mergeCell ref="B5:B7"/>
    <mergeCell ref="A8:A9"/>
    <mergeCell ref="B8:B9"/>
    <mergeCell ref="A20:O20"/>
    <mergeCell ref="A22:O22"/>
    <mergeCell ref="A24:O24"/>
    <mergeCell ref="A10:A15"/>
    <mergeCell ref="B10:B15"/>
    <mergeCell ref="A16:J16"/>
    <mergeCell ref="A18:O18"/>
    <mergeCell ref="A19:O19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  <rowBreaks count="1" manualBreakCount="1">
    <brk id="1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FF"/>
    <pageSetUpPr fitToPage="1"/>
  </sheetPr>
  <dimension ref="A1:AMI27"/>
  <sheetViews>
    <sheetView topLeftCell="D1" zoomScale="60" zoomScaleNormal="60" workbookViewId="0">
      <pane ySplit="4" topLeftCell="A11" activePane="bottomLeft" state="frozen"/>
      <selection pane="bottomLeft" activeCell="B5" sqref="B5:B10"/>
    </sheetView>
  </sheetViews>
  <sheetFormatPr defaultColWidth="11.88671875" defaultRowHeight="14.4" x14ac:dyDescent="0.3"/>
  <cols>
    <col min="1" max="1" width="21.5546875" style="2" customWidth="1"/>
    <col min="2" max="2" width="90.5546875" style="2" customWidth="1"/>
    <col min="3" max="3" width="41.109375" style="2" customWidth="1"/>
    <col min="4" max="4" width="20.5546875" style="2" customWidth="1"/>
    <col min="5" max="7" width="30.5546875" style="2" customWidth="1"/>
    <col min="8" max="10" width="24.5546875" style="2" customWidth="1"/>
    <col min="11" max="15" width="25.5546875" style="2" customWidth="1"/>
    <col min="16" max="1023" width="11.88671875" style="2"/>
  </cols>
  <sheetData>
    <row r="1" spans="1:16" ht="30" customHeight="1" x14ac:dyDescent="0.3">
      <c r="A1" s="50" t="s">
        <v>228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6" ht="99.75" customHeight="1" x14ac:dyDescent="0.3">
      <c r="A2" s="53" t="s">
        <v>225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1:16" s="6" customFormat="1" ht="85.35" customHeight="1" x14ac:dyDescent="0.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spans="1:16" s="6" customFormat="1" ht="20.100000000000001" customHeight="1" x14ac:dyDescent="0.2">
      <c r="A4" s="7">
        <v>1</v>
      </c>
      <c r="B4" s="8">
        <v>2</v>
      </c>
      <c r="C4" s="7">
        <v>3</v>
      </c>
      <c r="D4" s="7">
        <v>4</v>
      </c>
      <c r="E4" s="8">
        <v>5</v>
      </c>
      <c r="F4" s="7">
        <v>6</v>
      </c>
      <c r="G4" s="8">
        <v>7</v>
      </c>
      <c r="H4" s="7">
        <v>8</v>
      </c>
      <c r="I4" s="8">
        <v>9</v>
      </c>
      <c r="J4" s="7">
        <v>10</v>
      </c>
      <c r="K4" s="8">
        <v>11</v>
      </c>
      <c r="L4" s="7">
        <v>12</v>
      </c>
      <c r="M4" s="8">
        <v>13</v>
      </c>
      <c r="N4" s="7">
        <v>14</v>
      </c>
      <c r="O4" s="8">
        <v>15</v>
      </c>
    </row>
    <row r="5" spans="1:16" s="6" customFormat="1" ht="39.9" customHeight="1" x14ac:dyDescent="0.2">
      <c r="A5" s="48">
        <v>1</v>
      </c>
      <c r="B5" s="61" t="s">
        <v>177</v>
      </c>
      <c r="C5" s="10" t="s">
        <v>178</v>
      </c>
      <c r="D5" s="11" t="s">
        <v>31</v>
      </c>
      <c r="E5" s="11"/>
      <c r="F5" s="11"/>
      <c r="G5" s="11"/>
      <c r="H5" s="31">
        <v>2</v>
      </c>
      <c r="I5" s="12">
        <v>3</v>
      </c>
      <c r="J5" s="13"/>
      <c r="K5" s="13">
        <f>H5*J5</f>
        <v>0</v>
      </c>
      <c r="L5" s="13">
        <f>I5*J5</f>
        <v>0</v>
      </c>
      <c r="M5" s="14"/>
      <c r="N5" s="13">
        <f>K5+(K5*M5)</f>
        <v>0</v>
      </c>
      <c r="O5" s="13">
        <f>L5+(L5*M5)</f>
        <v>0</v>
      </c>
    </row>
    <row r="6" spans="1:16" s="6" customFormat="1" ht="39.9" customHeight="1" x14ac:dyDescent="0.2">
      <c r="A6" s="48"/>
      <c r="B6" s="61"/>
      <c r="C6" s="10" t="s">
        <v>179</v>
      </c>
      <c r="D6" s="11" t="s">
        <v>31</v>
      </c>
      <c r="E6" s="11"/>
      <c r="F6" s="11"/>
      <c r="G6" s="11"/>
      <c r="H6" s="31">
        <v>4</v>
      </c>
      <c r="I6" s="12">
        <f>H6*1.2</f>
        <v>4.8</v>
      </c>
      <c r="J6" s="13"/>
      <c r="K6" s="13">
        <f>H6*J6</f>
        <v>0</v>
      </c>
      <c r="L6" s="13">
        <f>I6*J6</f>
        <v>0</v>
      </c>
      <c r="M6" s="14"/>
      <c r="N6" s="13">
        <f>K6+(K6*M6)</f>
        <v>0</v>
      </c>
      <c r="O6" s="13">
        <f>L6+(L6*M6)</f>
        <v>0</v>
      </c>
    </row>
    <row r="7" spans="1:16" s="6" customFormat="1" ht="58.65" customHeight="1" x14ac:dyDescent="0.2">
      <c r="A7" s="9">
        <v>2</v>
      </c>
      <c r="B7" s="40" t="s">
        <v>180</v>
      </c>
      <c r="C7" s="10" t="s">
        <v>21</v>
      </c>
      <c r="D7" s="11" t="s">
        <v>31</v>
      </c>
      <c r="E7" s="11"/>
      <c r="F7" s="11"/>
      <c r="G7" s="11"/>
      <c r="H7" s="31">
        <v>4</v>
      </c>
      <c r="I7" s="12">
        <f>H7*1.2</f>
        <v>4.8</v>
      </c>
      <c r="J7" s="13"/>
      <c r="K7" s="13">
        <f t="shared" ref="K7:K18" si="0">H7*J7</f>
        <v>0</v>
      </c>
      <c r="L7" s="13">
        <f t="shared" ref="L7:L18" si="1">I7*J7</f>
        <v>0</v>
      </c>
      <c r="M7" s="14"/>
      <c r="N7" s="13">
        <f t="shared" ref="N7:N18" si="2">K7+(K7*M7)</f>
        <v>0</v>
      </c>
      <c r="O7" s="13">
        <f t="shared" ref="O7:O18" si="3">L7+(L7*M7)</f>
        <v>0</v>
      </c>
    </row>
    <row r="8" spans="1:16" s="6" customFormat="1" ht="39.9" customHeight="1" x14ac:dyDescent="0.2">
      <c r="A8" s="48">
        <v>3</v>
      </c>
      <c r="B8" s="61" t="s">
        <v>181</v>
      </c>
      <c r="C8" s="10" t="s">
        <v>21</v>
      </c>
      <c r="D8" s="11" t="s">
        <v>31</v>
      </c>
      <c r="E8" s="11"/>
      <c r="F8" s="11"/>
      <c r="G8" s="11"/>
      <c r="H8" s="31">
        <v>2</v>
      </c>
      <c r="I8" s="12">
        <v>3</v>
      </c>
      <c r="J8" s="13"/>
      <c r="K8" s="13">
        <f t="shared" si="0"/>
        <v>0</v>
      </c>
      <c r="L8" s="13">
        <f t="shared" si="1"/>
        <v>0</v>
      </c>
      <c r="M8" s="14"/>
      <c r="N8" s="13">
        <f t="shared" si="2"/>
        <v>0</v>
      </c>
      <c r="O8" s="13">
        <f t="shared" si="3"/>
        <v>0</v>
      </c>
    </row>
    <row r="9" spans="1:16" s="6" customFormat="1" ht="39.9" customHeight="1" x14ac:dyDescent="0.2">
      <c r="A9" s="48"/>
      <c r="B9" s="61"/>
      <c r="C9" s="10" t="s">
        <v>182</v>
      </c>
      <c r="D9" s="11" t="s">
        <v>31</v>
      </c>
      <c r="E9" s="11"/>
      <c r="F9" s="11"/>
      <c r="G9" s="11"/>
      <c r="H9" s="31">
        <v>2</v>
      </c>
      <c r="I9" s="12">
        <v>3</v>
      </c>
      <c r="J9" s="13"/>
      <c r="K9" s="13">
        <f t="shared" si="0"/>
        <v>0</v>
      </c>
      <c r="L9" s="13">
        <f t="shared" si="1"/>
        <v>0</v>
      </c>
      <c r="M9" s="14"/>
      <c r="N9" s="13">
        <f t="shared" si="2"/>
        <v>0</v>
      </c>
      <c r="O9" s="13">
        <f t="shared" si="3"/>
        <v>0</v>
      </c>
    </row>
    <row r="10" spans="1:16" s="6" customFormat="1" ht="39.9" customHeight="1" x14ac:dyDescent="0.2">
      <c r="A10" s="48"/>
      <c r="B10" s="61"/>
      <c r="C10" s="15" t="s">
        <v>174</v>
      </c>
      <c r="D10" s="11" t="s">
        <v>152</v>
      </c>
      <c r="E10" s="11"/>
      <c r="F10" s="11"/>
      <c r="G10" s="11"/>
      <c r="H10" s="31">
        <v>2</v>
      </c>
      <c r="I10" s="12">
        <v>3</v>
      </c>
      <c r="J10" s="13"/>
      <c r="K10" s="13">
        <f t="shared" si="0"/>
        <v>0</v>
      </c>
      <c r="L10" s="13">
        <f t="shared" si="1"/>
        <v>0</v>
      </c>
      <c r="M10" s="14"/>
      <c r="N10" s="13">
        <f t="shared" si="2"/>
        <v>0</v>
      </c>
      <c r="O10" s="13">
        <f t="shared" si="3"/>
        <v>0</v>
      </c>
    </row>
    <row r="11" spans="1:16" s="6" customFormat="1" ht="39.9" customHeight="1" x14ac:dyDescent="0.2">
      <c r="A11" s="48">
        <v>4</v>
      </c>
      <c r="B11" s="61" t="s">
        <v>183</v>
      </c>
      <c r="C11" s="10" t="s">
        <v>178</v>
      </c>
      <c r="D11" s="11" t="s">
        <v>31</v>
      </c>
      <c r="E11" s="11"/>
      <c r="F11" s="11"/>
      <c r="G11" s="11"/>
      <c r="H11" s="31">
        <v>10</v>
      </c>
      <c r="I11" s="12">
        <f>H11*1.2</f>
        <v>12</v>
      </c>
      <c r="J11" s="13"/>
      <c r="K11" s="13">
        <f t="shared" si="0"/>
        <v>0</v>
      </c>
      <c r="L11" s="13">
        <f t="shared" si="1"/>
        <v>0</v>
      </c>
      <c r="M11" s="14"/>
      <c r="N11" s="13">
        <f t="shared" si="2"/>
        <v>0</v>
      </c>
      <c r="O11" s="13">
        <f t="shared" si="3"/>
        <v>0</v>
      </c>
    </row>
    <row r="12" spans="1:16" s="6" customFormat="1" ht="39.9" customHeight="1" x14ac:dyDescent="0.2">
      <c r="A12" s="48"/>
      <c r="B12" s="61"/>
      <c r="C12" s="10" t="s">
        <v>184</v>
      </c>
      <c r="D12" s="11" t="s">
        <v>31</v>
      </c>
      <c r="E12" s="11"/>
      <c r="F12" s="11"/>
      <c r="G12" s="11"/>
      <c r="H12" s="31">
        <v>10</v>
      </c>
      <c r="I12" s="12">
        <f>H12*1.2</f>
        <v>12</v>
      </c>
      <c r="J12" s="13"/>
      <c r="K12" s="13">
        <f t="shared" si="0"/>
        <v>0</v>
      </c>
      <c r="L12" s="13">
        <f t="shared" si="1"/>
        <v>0</v>
      </c>
      <c r="M12" s="14"/>
      <c r="N12" s="13">
        <f t="shared" si="2"/>
        <v>0</v>
      </c>
      <c r="O12" s="13">
        <f t="shared" si="3"/>
        <v>0</v>
      </c>
    </row>
    <row r="13" spans="1:16" s="6" customFormat="1" ht="60.6" customHeight="1" x14ac:dyDescent="0.2">
      <c r="A13" s="9">
        <v>5</v>
      </c>
      <c r="B13" s="40" t="s">
        <v>185</v>
      </c>
      <c r="C13" s="10" t="s">
        <v>21</v>
      </c>
      <c r="D13" s="11" t="s">
        <v>31</v>
      </c>
      <c r="E13" s="11"/>
      <c r="F13" s="11"/>
      <c r="G13" s="11"/>
      <c r="H13" s="31">
        <v>15</v>
      </c>
      <c r="I13" s="12">
        <f>H13*1.2</f>
        <v>18</v>
      </c>
      <c r="J13" s="13"/>
      <c r="K13" s="13">
        <f t="shared" si="0"/>
        <v>0</v>
      </c>
      <c r="L13" s="13">
        <f t="shared" si="1"/>
        <v>0</v>
      </c>
      <c r="M13" s="14"/>
      <c r="N13" s="13">
        <f t="shared" si="2"/>
        <v>0</v>
      </c>
      <c r="O13" s="13">
        <f t="shared" si="3"/>
        <v>0</v>
      </c>
      <c r="P13" s="16"/>
    </row>
    <row r="14" spans="1:16" s="6" customFormat="1" ht="39.9" customHeight="1" x14ac:dyDescent="0.2">
      <c r="A14" s="48">
        <v>6</v>
      </c>
      <c r="B14" s="61" t="s">
        <v>186</v>
      </c>
      <c r="C14" s="10" t="s">
        <v>21</v>
      </c>
      <c r="D14" s="11" t="s">
        <v>31</v>
      </c>
      <c r="E14" s="11"/>
      <c r="F14" s="11"/>
      <c r="G14" s="11"/>
      <c r="H14" s="31">
        <v>40</v>
      </c>
      <c r="I14" s="12">
        <f>H14*1.2</f>
        <v>48</v>
      </c>
      <c r="J14" s="13"/>
      <c r="K14" s="13">
        <f t="shared" si="0"/>
        <v>0</v>
      </c>
      <c r="L14" s="13">
        <f t="shared" si="1"/>
        <v>0</v>
      </c>
      <c r="M14" s="14"/>
      <c r="N14" s="13">
        <f t="shared" si="2"/>
        <v>0</v>
      </c>
      <c r="O14" s="13">
        <f t="shared" si="3"/>
        <v>0</v>
      </c>
    </row>
    <row r="15" spans="1:16" s="6" customFormat="1" ht="39.9" customHeight="1" x14ac:dyDescent="0.2">
      <c r="A15" s="48"/>
      <c r="B15" s="61"/>
      <c r="C15" s="10" t="s">
        <v>184</v>
      </c>
      <c r="D15" s="11" t="s">
        <v>152</v>
      </c>
      <c r="E15" s="11"/>
      <c r="F15" s="11"/>
      <c r="G15" s="11"/>
      <c r="H15" s="31">
        <v>10</v>
      </c>
      <c r="I15" s="12">
        <f>H15*1.2</f>
        <v>12</v>
      </c>
      <c r="J15" s="13"/>
      <c r="K15" s="13">
        <f t="shared" si="0"/>
        <v>0</v>
      </c>
      <c r="L15" s="13">
        <f t="shared" si="1"/>
        <v>0</v>
      </c>
      <c r="M15" s="14"/>
      <c r="N15" s="13">
        <f t="shared" si="2"/>
        <v>0</v>
      </c>
      <c r="O15" s="13">
        <f t="shared" si="3"/>
        <v>0</v>
      </c>
    </row>
    <row r="16" spans="1:16" s="6" customFormat="1" ht="60" customHeight="1" x14ac:dyDescent="0.2">
      <c r="A16" s="9">
        <v>7</v>
      </c>
      <c r="B16" s="40" t="s">
        <v>187</v>
      </c>
      <c r="C16" s="10" t="s">
        <v>188</v>
      </c>
      <c r="D16" s="11" t="s">
        <v>31</v>
      </c>
      <c r="E16" s="11"/>
      <c r="F16" s="11"/>
      <c r="G16" s="11"/>
      <c r="H16" s="31">
        <v>2</v>
      </c>
      <c r="I16" s="12">
        <v>3</v>
      </c>
      <c r="J16" s="13"/>
      <c r="K16" s="13">
        <f t="shared" si="0"/>
        <v>0</v>
      </c>
      <c r="L16" s="13">
        <f t="shared" si="1"/>
        <v>0</v>
      </c>
      <c r="M16" s="14"/>
      <c r="N16" s="13">
        <f t="shared" si="2"/>
        <v>0</v>
      </c>
      <c r="O16" s="13">
        <f t="shared" si="3"/>
        <v>0</v>
      </c>
    </row>
    <row r="17" spans="1:15" s="6" customFormat="1" ht="63.6" customHeight="1" x14ac:dyDescent="0.2">
      <c r="A17" s="9">
        <v>8</v>
      </c>
      <c r="B17" s="40" t="s">
        <v>189</v>
      </c>
      <c r="C17" s="10" t="s">
        <v>190</v>
      </c>
      <c r="D17" s="11" t="s">
        <v>152</v>
      </c>
      <c r="E17" s="11"/>
      <c r="F17" s="11"/>
      <c r="G17" s="11"/>
      <c r="H17" s="31">
        <v>4</v>
      </c>
      <c r="I17" s="12">
        <f>H17*1.2</f>
        <v>4.8</v>
      </c>
      <c r="J17" s="13"/>
      <c r="K17" s="13">
        <f t="shared" si="0"/>
        <v>0</v>
      </c>
      <c r="L17" s="13">
        <f t="shared" si="1"/>
        <v>0</v>
      </c>
      <c r="M17" s="14"/>
      <c r="N17" s="13">
        <f t="shared" si="2"/>
        <v>0</v>
      </c>
      <c r="O17" s="13">
        <f t="shared" si="3"/>
        <v>0</v>
      </c>
    </row>
    <row r="18" spans="1:15" s="6" customFormat="1" ht="63.6" customHeight="1" x14ac:dyDescent="0.2">
      <c r="A18" s="9">
        <v>9</v>
      </c>
      <c r="B18" s="40" t="s">
        <v>191</v>
      </c>
      <c r="C18" s="10" t="s">
        <v>21</v>
      </c>
      <c r="D18" s="11" t="s">
        <v>31</v>
      </c>
      <c r="E18" s="11"/>
      <c r="F18" s="11"/>
      <c r="G18" s="11"/>
      <c r="H18" s="31">
        <v>5</v>
      </c>
      <c r="I18" s="12">
        <f>H18*1.2</f>
        <v>6</v>
      </c>
      <c r="J18" s="13"/>
      <c r="K18" s="13">
        <f t="shared" si="0"/>
        <v>0</v>
      </c>
      <c r="L18" s="13">
        <f t="shared" si="1"/>
        <v>0</v>
      </c>
      <c r="M18" s="14"/>
      <c r="N18" s="13">
        <f t="shared" si="2"/>
        <v>0</v>
      </c>
      <c r="O18" s="13">
        <f t="shared" si="3"/>
        <v>0</v>
      </c>
    </row>
    <row r="19" spans="1:15" s="6" customFormat="1" ht="24" customHeight="1" x14ac:dyDescent="0.2">
      <c r="A19" s="44" t="s">
        <v>54</v>
      </c>
      <c r="B19" s="44"/>
      <c r="C19" s="44"/>
      <c r="D19" s="44"/>
      <c r="E19" s="44"/>
      <c r="F19" s="44"/>
      <c r="G19" s="44"/>
      <c r="H19" s="44"/>
      <c r="I19" s="44"/>
      <c r="J19" s="44"/>
      <c r="K19" s="17">
        <f>SUM(K5:K17)</f>
        <v>0</v>
      </c>
      <c r="L19" s="17">
        <f>SUM(L5:L17)</f>
        <v>0</v>
      </c>
      <c r="M19" s="17"/>
      <c r="N19" s="17">
        <f>SUM(N5:N17)</f>
        <v>0</v>
      </c>
      <c r="O19" s="17">
        <f>SUM(O5:O17)</f>
        <v>0</v>
      </c>
    </row>
    <row r="21" spans="1:15" x14ac:dyDescent="0.3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</row>
    <row r="22" spans="1:15" x14ac:dyDescent="0.3">
      <c r="A22" s="46" t="s">
        <v>55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1:15" x14ac:dyDescent="0.3">
      <c r="A23" s="46" t="s">
        <v>224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</row>
    <row r="25" spans="1:15" ht="14.1" customHeight="1" x14ac:dyDescent="0.3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</row>
    <row r="26" spans="1:15" ht="14.1" customHeight="1" x14ac:dyDescent="0.3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 ht="30.9" customHeight="1" x14ac:dyDescent="0.3">
      <c r="A27" s="43" t="s">
        <v>56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</row>
  </sheetData>
  <mergeCells count="16">
    <mergeCell ref="A1:O1"/>
    <mergeCell ref="A2:O2"/>
    <mergeCell ref="A5:A6"/>
    <mergeCell ref="B5:B6"/>
    <mergeCell ref="A8:A10"/>
    <mergeCell ref="B8:B10"/>
    <mergeCell ref="A11:A12"/>
    <mergeCell ref="B11:B12"/>
    <mergeCell ref="A14:A15"/>
    <mergeCell ref="B14:B15"/>
    <mergeCell ref="A19:J19"/>
    <mergeCell ref="A21:O21"/>
    <mergeCell ref="A22:O22"/>
    <mergeCell ref="A23:O23"/>
    <mergeCell ref="A25:O25"/>
    <mergeCell ref="A27:O27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  <rowBreaks count="1" manualBreakCount="1">
    <brk id="1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FF"/>
    <pageSetUpPr fitToPage="1"/>
  </sheetPr>
  <dimension ref="A1:AMI16"/>
  <sheetViews>
    <sheetView zoomScale="50" zoomScaleNormal="50" workbookViewId="0">
      <pane ySplit="4" topLeftCell="A5" activePane="bottomLeft" state="frozen"/>
      <selection pane="bottomLeft" activeCell="O21" sqref="O21"/>
    </sheetView>
  </sheetViews>
  <sheetFormatPr defaultColWidth="11.88671875" defaultRowHeight="14.4" x14ac:dyDescent="0.3"/>
  <cols>
    <col min="1" max="1" width="21.5546875" style="2" customWidth="1"/>
    <col min="2" max="2" width="90.5546875" style="2" customWidth="1"/>
    <col min="3" max="3" width="41.109375" style="2" customWidth="1"/>
    <col min="4" max="4" width="20.5546875" style="2" customWidth="1"/>
    <col min="5" max="7" width="30.5546875" style="2" customWidth="1"/>
    <col min="8" max="10" width="24.5546875" style="2" customWidth="1"/>
    <col min="11" max="15" width="25.5546875" style="2" customWidth="1"/>
    <col min="16" max="1023" width="11.88671875" style="2"/>
  </cols>
  <sheetData>
    <row r="1" spans="1:15" ht="30" customHeight="1" x14ac:dyDescent="0.3">
      <c r="A1" s="50" t="s">
        <v>176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5" ht="99.75" customHeight="1" x14ac:dyDescent="0.3">
      <c r="A2" s="53" t="s">
        <v>226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1:15" s="6" customFormat="1" ht="85.35" customHeight="1" x14ac:dyDescent="0.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spans="1:15" s="6" customFormat="1" ht="20.100000000000001" customHeight="1" x14ac:dyDescent="0.2">
      <c r="A4" s="7">
        <v>1</v>
      </c>
      <c r="B4" s="8">
        <v>2</v>
      </c>
      <c r="C4" s="7">
        <v>3</v>
      </c>
      <c r="D4" s="7">
        <v>4</v>
      </c>
      <c r="E4" s="8">
        <v>5</v>
      </c>
      <c r="F4" s="7">
        <v>6</v>
      </c>
      <c r="G4" s="8">
        <v>7</v>
      </c>
      <c r="H4" s="7">
        <v>8</v>
      </c>
      <c r="I4" s="8">
        <v>9</v>
      </c>
      <c r="J4" s="7">
        <v>10</v>
      </c>
      <c r="K4" s="8">
        <v>11</v>
      </c>
      <c r="L4" s="7">
        <v>12</v>
      </c>
      <c r="M4" s="8">
        <v>13</v>
      </c>
      <c r="N4" s="7">
        <v>14</v>
      </c>
      <c r="O4" s="8">
        <v>15</v>
      </c>
    </row>
    <row r="5" spans="1:15" s="6" customFormat="1" ht="39.9" customHeight="1" x14ac:dyDescent="0.2">
      <c r="A5" s="48">
        <v>1</v>
      </c>
      <c r="B5" s="49" t="s">
        <v>193</v>
      </c>
      <c r="C5" s="10" t="s">
        <v>194</v>
      </c>
      <c r="D5" s="11" t="s">
        <v>35</v>
      </c>
      <c r="E5" s="11"/>
      <c r="F5" s="11"/>
      <c r="G5" s="11"/>
      <c r="H5" s="36">
        <v>500</v>
      </c>
      <c r="I5" s="12">
        <f>H5*1.2</f>
        <v>600</v>
      </c>
      <c r="J5" s="13"/>
      <c r="K5" s="13">
        <f>H5*J5</f>
        <v>0</v>
      </c>
      <c r="L5" s="13">
        <f>I5*J5</f>
        <v>0</v>
      </c>
      <c r="M5" s="14"/>
      <c r="N5" s="13">
        <f>K5+(K5*M5)</f>
        <v>0</v>
      </c>
      <c r="O5" s="13">
        <f>L5+(L5*M5)</f>
        <v>0</v>
      </c>
    </row>
    <row r="6" spans="1:15" s="6" customFormat="1" ht="39.9" customHeight="1" x14ac:dyDescent="0.2">
      <c r="A6" s="48"/>
      <c r="B6" s="49"/>
      <c r="C6" s="10" t="s">
        <v>195</v>
      </c>
      <c r="D6" s="11" t="s">
        <v>53</v>
      </c>
      <c r="E6" s="11"/>
      <c r="F6" s="11"/>
      <c r="G6" s="11"/>
      <c r="H6" s="36">
        <v>500</v>
      </c>
      <c r="I6" s="12">
        <f>H6*1.2</f>
        <v>600</v>
      </c>
      <c r="J6" s="13"/>
      <c r="K6" s="13">
        <f>H6*J6</f>
        <v>0</v>
      </c>
      <c r="L6" s="13">
        <f>I6*J6</f>
        <v>0</v>
      </c>
      <c r="M6" s="14"/>
      <c r="N6" s="13">
        <f>K6+(K6*M6)</f>
        <v>0</v>
      </c>
      <c r="O6" s="13">
        <f>L6+(L6*M6)</f>
        <v>0</v>
      </c>
    </row>
    <row r="7" spans="1:15" s="6" customFormat="1" ht="39.9" customHeight="1" x14ac:dyDescent="0.2">
      <c r="A7" s="48"/>
      <c r="B7" s="49"/>
      <c r="C7" s="10" t="s">
        <v>196</v>
      </c>
      <c r="D7" s="11" t="s">
        <v>53</v>
      </c>
      <c r="E7" s="11"/>
      <c r="F7" s="11"/>
      <c r="G7" s="11"/>
      <c r="H7" s="36">
        <v>500</v>
      </c>
      <c r="I7" s="12">
        <f>H7*1.2</f>
        <v>600</v>
      </c>
      <c r="J7" s="13"/>
      <c r="K7" s="13">
        <f>H7*J7</f>
        <v>0</v>
      </c>
      <c r="L7" s="13">
        <f>I7*J7</f>
        <v>0</v>
      </c>
      <c r="M7" s="14"/>
      <c r="N7" s="13">
        <f>K7+(K7*M7)</f>
        <v>0</v>
      </c>
      <c r="O7" s="13">
        <f>L7+(L7*M7)</f>
        <v>0</v>
      </c>
    </row>
    <row r="8" spans="1:15" s="6" customFormat="1" ht="24" customHeight="1" x14ac:dyDescent="0.2">
      <c r="A8" s="44" t="s">
        <v>54</v>
      </c>
      <c r="B8" s="44"/>
      <c r="C8" s="44"/>
      <c r="D8" s="44"/>
      <c r="E8" s="44"/>
      <c r="F8" s="44"/>
      <c r="G8" s="44"/>
      <c r="H8" s="44"/>
      <c r="I8" s="44"/>
      <c r="J8" s="44"/>
      <c r="K8" s="17">
        <f>SUM(K5:K7)</f>
        <v>0</v>
      </c>
      <c r="L8" s="17">
        <f>SUM(L5:L7)</f>
        <v>0</v>
      </c>
      <c r="M8" s="17"/>
      <c r="N8" s="17">
        <f>SUM(N5:N7)</f>
        <v>0</v>
      </c>
      <c r="O8" s="17">
        <f>SUM(O5:O7)</f>
        <v>0</v>
      </c>
    </row>
    <row r="10" spans="1:15" x14ac:dyDescent="0.3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1:15" x14ac:dyDescent="0.3">
      <c r="A11" s="46" t="s">
        <v>55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x14ac:dyDescent="0.3">
      <c r="A12" s="46" t="s">
        <v>224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4" spans="1:15" ht="14.1" customHeight="1" x14ac:dyDescent="0.3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5" ht="14.1" customHeight="1" x14ac:dyDescent="0.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 ht="24" customHeight="1" x14ac:dyDescent="0.3">
      <c r="A16" s="43" t="s">
        <v>56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</sheetData>
  <mergeCells count="10">
    <mergeCell ref="A1:O1"/>
    <mergeCell ref="A2:O2"/>
    <mergeCell ref="A5:A7"/>
    <mergeCell ref="B5:B7"/>
    <mergeCell ref="A8:J8"/>
    <mergeCell ref="A10:O10"/>
    <mergeCell ref="A11:O11"/>
    <mergeCell ref="A12:O12"/>
    <mergeCell ref="A14:O14"/>
    <mergeCell ref="A16:O16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FF"/>
    <pageSetUpPr fitToPage="1"/>
  </sheetPr>
  <dimension ref="A1:AMI16"/>
  <sheetViews>
    <sheetView topLeftCell="E1" zoomScale="60" zoomScaleNormal="60" workbookViewId="0">
      <pane ySplit="4" topLeftCell="A5" activePane="bottomLeft" state="frozen"/>
      <selection pane="bottomLeft" activeCell="A2" sqref="A2:O2"/>
    </sheetView>
  </sheetViews>
  <sheetFormatPr defaultColWidth="11.88671875" defaultRowHeight="14.4" x14ac:dyDescent="0.3"/>
  <cols>
    <col min="1" max="1" width="21.5546875" style="2" customWidth="1"/>
    <col min="2" max="2" width="90.5546875" style="2" customWidth="1"/>
    <col min="3" max="3" width="41.109375" style="2" customWidth="1"/>
    <col min="4" max="4" width="20.5546875" style="2" customWidth="1"/>
    <col min="5" max="7" width="30.5546875" style="2" customWidth="1"/>
    <col min="8" max="10" width="24.5546875" style="2" customWidth="1"/>
    <col min="11" max="15" width="25.5546875" style="2" customWidth="1"/>
    <col min="16" max="1023" width="11.88671875" style="2"/>
  </cols>
  <sheetData>
    <row r="1" spans="1:15" ht="30" customHeight="1" x14ac:dyDescent="0.3">
      <c r="A1" s="50" t="s">
        <v>192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5" ht="99.75" customHeight="1" x14ac:dyDescent="0.3">
      <c r="A2" s="53" t="s">
        <v>227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1:15" s="6" customFormat="1" ht="85.35" customHeight="1" x14ac:dyDescent="0.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4" t="s">
        <v>220</v>
      </c>
      <c r="L3" s="4" t="s">
        <v>229</v>
      </c>
      <c r="M3" s="4" t="s">
        <v>14</v>
      </c>
      <c r="N3" s="4" t="s">
        <v>15</v>
      </c>
      <c r="O3" s="4" t="s">
        <v>16</v>
      </c>
    </row>
    <row r="4" spans="1:15" s="6" customFormat="1" ht="20.100000000000001" customHeight="1" x14ac:dyDescent="0.2">
      <c r="A4" s="7">
        <v>1</v>
      </c>
      <c r="B4" s="8">
        <v>2</v>
      </c>
      <c r="C4" s="7">
        <v>3</v>
      </c>
      <c r="D4" s="7">
        <v>4</v>
      </c>
      <c r="E4" s="8">
        <v>5</v>
      </c>
      <c r="F4" s="7">
        <v>6</v>
      </c>
      <c r="G4" s="8">
        <v>7</v>
      </c>
      <c r="H4" s="7">
        <v>8</v>
      </c>
      <c r="I4" s="8">
        <v>9</v>
      </c>
      <c r="J4" s="7">
        <v>10</v>
      </c>
      <c r="K4" s="8">
        <v>11</v>
      </c>
      <c r="L4" s="7">
        <v>12</v>
      </c>
      <c r="M4" s="8">
        <v>13</v>
      </c>
      <c r="N4" s="7">
        <v>14</v>
      </c>
      <c r="O4" s="8">
        <v>15</v>
      </c>
    </row>
    <row r="5" spans="1:15" s="6" customFormat="1" ht="39.9" customHeight="1" x14ac:dyDescent="0.2">
      <c r="A5" s="48">
        <v>1</v>
      </c>
      <c r="B5" s="49" t="s">
        <v>199</v>
      </c>
      <c r="C5" s="10" t="s">
        <v>200</v>
      </c>
      <c r="D5" s="11" t="s">
        <v>53</v>
      </c>
      <c r="E5" s="11"/>
      <c r="F5" s="11"/>
      <c r="G5" s="11"/>
      <c r="H5" s="24">
        <v>40</v>
      </c>
      <c r="I5" s="41">
        <f>H5*1.2</f>
        <v>48</v>
      </c>
      <c r="J5" s="13"/>
      <c r="K5" s="13">
        <f>H5*J5</f>
        <v>0</v>
      </c>
      <c r="L5" s="13">
        <f>I5*J5</f>
        <v>0</v>
      </c>
      <c r="M5" s="14"/>
      <c r="N5" s="13">
        <f>K5+(K5*M5)</f>
        <v>0</v>
      </c>
      <c r="O5" s="13">
        <f>L5+(L5*M5)</f>
        <v>0</v>
      </c>
    </row>
    <row r="6" spans="1:15" s="6" customFormat="1" ht="39.9" customHeight="1" x14ac:dyDescent="0.2">
      <c r="A6" s="48"/>
      <c r="B6" s="49"/>
      <c r="C6" s="10" t="s">
        <v>201</v>
      </c>
      <c r="D6" s="11" t="s">
        <v>53</v>
      </c>
      <c r="E6" s="11"/>
      <c r="F6" s="11"/>
      <c r="G6" s="11"/>
      <c r="H6" s="24">
        <v>40</v>
      </c>
      <c r="I6" s="41">
        <f>H6*1.2</f>
        <v>48</v>
      </c>
      <c r="J6" s="13"/>
      <c r="K6" s="13">
        <f>H6*J6</f>
        <v>0</v>
      </c>
      <c r="L6" s="13">
        <f>I6*J6</f>
        <v>0</v>
      </c>
      <c r="M6" s="14"/>
      <c r="N6" s="13">
        <f>K6+(K6*M6)</f>
        <v>0</v>
      </c>
      <c r="O6" s="13">
        <f>L6+(L6*M6)</f>
        <v>0</v>
      </c>
    </row>
    <row r="7" spans="1:15" s="6" customFormat="1" ht="39.9" customHeight="1" x14ac:dyDescent="0.2">
      <c r="A7" s="48"/>
      <c r="B7" s="49"/>
      <c r="C7" s="10" t="s">
        <v>202</v>
      </c>
      <c r="D7" s="11" t="s">
        <v>53</v>
      </c>
      <c r="E7" s="11"/>
      <c r="F7" s="11"/>
      <c r="G7" s="11"/>
      <c r="H7" s="24">
        <v>40</v>
      </c>
      <c r="I7" s="41">
        <f>H7*1.2</f>
        <v>48</v>
      </c>
      <c r="J7" s="13"/>
      <c r="K7" s="13">
        <f>H7*J7</f>
        <v>0</v>
      </c>
      <c r="L7" s="13">
        <f>I7*J7</f>
        <v>0</v>
      </c>
      <c r="M7" s="14"/>
      <c r="N7" s="13">
        <f>K7+(K7*M7)</f>
        <v>0</v>
      </c>
      <c r="O7" s="13">
        <f>L7+(L7*M7)</f>
        <v>0</v>
      </c>
    </row>
    <row r="8" spans="1:15" s="6" customFormat="1" ht="24" customHeight="1" x14ac:dyDescent="0.2">
      <c r="A8" s="44" t="s">
        <v>54</v>
      </c>
      <c r="B8" s="44"/>
      <c r="C8" s="44"/>
      <c r="D8" s="44"/>
      <c r="E8" s="44"/>
      <c r="F8" s="44"/>
      <c r="G8" s="44"/>
      <c r="H8" s="44"/>
      <c r="I8" s="44"/>
      <c r="J8" s="44"/>
      <c r="K8" s="17">
        <f>SUM(K5:K7)</f>
        <v>0</v>
      </c>
      <c r="L8" s="17">
        <f>SUM(L5:L7)</f>
        <v>0</v>
      </c>
      <c r="M8" s="17"/>
      <c r="N8" s="17">
        <f>SUM(N5:N7)</f>
        <v>0</v>
      </c>
      <c r="O8" s="17">
        <f>SUM(O5:O7)</f>
        <v>0</v>
      </c>
    </row>
    <row r="10" spans="1:15" x14ac:dyDescent="0.3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1:15" x14ac:dyDescent="0.3">
      <c r="A11" s="46" t="s">
        <v>55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x14ac:dyDescent="0.3">
      <c r="A12" s="46" t="s">
        <v>223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4" spans="1:15" ht="14.1" customHeight="1" x14ac:dyDescent="0.3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5" ht="14.1" customHeight="1" x14ac:dyDescent="0.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 ht="24" customHeight="1" x14ac:dyDescent="0.3">
      <c r="A16" s="43" t="s">
        <v>56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</sheetData>
  <mergeCells count="10">
    <mergeCell ref="A1:O1"/>
    <mergeCell ref="A2:O2"/>
    <mergeCell ref="A5:A7"/>
    <mergeCell ref="B5:B7"/>
    <mergeCell ref="A8:J8"/>
    <mergeCell ref="A10:O10"/>
    <mergeCell ref="A11:O11"/>
    <mergeCell ref="A12:O12"/>
    <mergeCell ref="A14:O14"/>
    <mergeCell ref="A16:O16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FF"/>
    <pageSetUpPr fitToPage="1"/>
  </sheetPr>
  <dimension ref="A1:AMI18"/>
  <sheetViews>
    <sheetView zoomScale="70" zoomScaleNormal="70" workbookViewId="0">
      <pane ySplit="4" topLeftCell="A5" activePane="bottomLeft" state="frozen"/>
      <selection pane="bottomLeft" activeCell="A2" sqref="A2:O2"/>
    </sheetView>
  </sheetViews>
  <sheetFormatPr defaultColWidth="11.88671875" defaultRowHeight="14.4" x14ac:dyDescent="0.3"/>
  <cols>
    <col min="1" max="1" width="21.5546875" style="2" customWidth="1"/>
    <col min="2" max="2" width="90.5546875" style="2" customWidth="1"/>
    <col min="3" max="3" width="41.109375" style="2" customWidth="1"/>
    <col min="4" max="4" width="20.5546875" style="2" customWidth="1"/>
    <col min="5" max="7" width="30.5546875" style="2" customWidth="1"/>
    <col min="8" max="10" width="24.5546875" style="2" customWidth="1"/>
    <col min="11" max="15" width="25.5546875" style="2" customWidth="1"/>
    <col min="16" max="1023" width="11.88671875" style="2"/>
  </cols>
  <sheetData>
    <row r="1" spans="1:15" ht="30" customHeight="1" x14ac:dyDescent="0.3">
      <c r="A1" s="50" t="s">
        <v>197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5" ht="99.75" customHeight="1" x14ac:dyDescent="0.3">
      <c r="A2" s="53" t="s">
        <v>198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1:15" s="6" customFormat="1" ht="85.35" customHeight="1" x14ac:dyDescent="0.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4" t="s">
        <v>220</v>
      </c>
      <c r="L3" s="4" t="s">
        <v>221</v>
      </c>
      <c r="M3" s="4" t="s">
        <v>14</v>
      </c>
      <c r="N3" s="4" t="s">
        <v>15</v>
      </c>
      <c r="O3" s="4" t="s">
        <v>16</v>
      </c>
    </row>
    <row r="4" spans="1:15" s="6" customFormat="1" ht="20.100000000000001" customHeight="1" x14ac:dyDescent="0.2">
      <c r="A4" s="7">
        <v>1</v>
      </c>
      <c r="B4" s="8">
        <v>2</v>
      </c>
      <c r="C4" s="7">
        <v>3</v>
      </c>
      <c r="D4" s="7">
        <v>4</v>
      </c>
      <c r="E4" s="8">
        <v>5</v>
      </c>
      <c r="F4" s="7">
        <v>6</v>
      </c>
      <c r="G4" s="8">
        <v>7</v>
      </c>
      <c r="H4" s="7">
        <v>8</v>
      </c>
      <c r="I4" s="8">
        <v>9</v>
      </c>
      <c r="J4" s="7">
        <v>10</v>
      </c>
      <c r="K4" s="8">
        <v>11</v>
      </c>
      <c r="L4" s="7">
        <v>12</v>
      </c>
      <c r="M4" s="8">
        <v>13</v>
      </c>
      <c r="N4" s="7">
        <v>14</v>
      </c>
      <c r="O4" s="8">
        <v>15</v>
      </c>
    </row>
    <row r="5" spans="1:15" s="6" customFormat="1" ht="99.6" customHeight="1" x14ac:dyDescent="0.2">
      <c r="A5" s="9">
        <v>1</v>
      </c>
      <c r="B5" s="22" t="s">
        <v>203</v>
      </c>
      <c r="C5" s="23" t="s">
        <v>204</v>
      </c>
      <c r="D5" s="11" t="s">
        <v>205</v>
      </c>
      <c r="E5" s="11"/>
      <c r="F5" s="11"/>
      <c r="G5" s="11"/>
      <c r="H5" s="24">
        <v>50</v>
      </c>
      <c r="I5" s="12">
        <f>H5*1.2</f>
        <v>60</v>
      </c>
      <c r="J5" s="13"/>
      <c r="K5" s="13">
        <f>H5*J5</f>
        <v>0</v>
      </c>
      <c r="L5" s="13">
        <f>I5*J5</f>
        <v>0</v>
      </c>
      <c r="M5" s="14"/>
      <c r="N5" s="13">
        <f>K5+(K5*M5)</f>
        <v>0</v>
      </c>
      <c r="O5" s="13">
        <f>L5+(L5*M5)</f>
        <v>0</v>
      </c>
    </row>
    <row r="6" spans="1:15" s="6" customFormat="1" ht="83.55" customHeight="1" x14ac:dyDescent="0.2">
      <c r="A6" s="9">
        <v>2</v>
      </c>
      <c r="B6" s="25" t="s">
        <v>206</v>
      </c>
      <c r="C6" s="23" t="s">
        <v>207</v>
      </c>
      <c r="D6" s="11" t="s">
        <v>205</v>
      </c>
      <c r="E6" s="11"/>
      <c r="F6" s="11"/>
      <c r="G6" s="11"/>
      <c r="H6" s="24">
        <v>10</v>
      </c>
      <c r="I6" s="12">
        <f>H6*1.2</f>
        <v>12</v>
      </c>
      <c r="J6" s="13"/>
      <c r="K6" s="13">
        <f>H6*J6</f>
        <v>0</v>
      </c>
      <c r="L6" s="13">
        <f>I6*J6</f>
        <v>0</v>
      </c>
      <c r="M6" s="14"/>
      <c r="N6" s="13">
        <f>K6+(K6*M6)</f>
        <v>0</v>
      </c>
      <c r="O6" s="13">
        <f>L6+(L6*M6)</f>
        <v>0</v>
      </c>
    </row>
    <row r="7" spans="1:15" s="6" customFormat="1" ht="105.15" customHeight="1" x14ac:dyDescent="0.2">
      <c r="A7" s="9">
        <v>3</v>
      </c>
      <c r="B7" s="25" t="s">
        <v>208</v>
      </c>
      <c r="C7" s="23" t="s">
        <v>209</v>
      </c>
      <c r="D7" s="11" t="s">
        <v>205</v>
      </c>
      <c r="E7" s="11"/>
      <c r="F7" s="11"/>
      <c r="G7" s="11"/>
      <c r="H7" s="24">
        <v>20</v>
      </c>
      <c r="I7" s="12">
        <f>H7*1.2</f>
        <v>24</v>
      </c>
      <c r="J7" s="13"/>
      <c r="K7" s="13">
        <f>H7*J7</f>
        <v>0</v>
      </c>
      <c r="L7" s="13">
        <f>I7*J7</f>
        <v>0</v>
      </c>
      <c r="M7" s="14"/>
      <c r="N7" s="13">
        <f>K7+(K7*M7)</f>
        <v>0</v>
      </c>
      <c r="O7" s="13">
        <f>L7+(L7*M7)</f>
        <v>0</v>
      </c>
    </row>
    <row r="8" spans="1:15" s="6" customFormat="1" ht="39.9" customHeight="1" x14ac:dyDescent="0.2">
      <c r="A8" s="9">
        <v>4</v>
      </c>
      <c r="B8" s="26" t="s">
        <v>210</v>
      </c>
      <c r="C8" s="27" t="s">
        <v>211</v>
      </c>
      <c r="D8" s="11" t="s">
        <v>212</v>
      </c>
      <c r="E8" s="11"/>
      <c r="F8" s="11"/>
      <c r="G8" s="11"/>
      <c r="H8" s="24">
        <v>50</v>
      </c>
      <c r="I8" s="12">
        <f>H8*1.2</f>
        <v>60</v>
      </c>
      <c r="J8" s="13"/>
      <c r="K8" s="13">
        <f>H8*J8</f>
        <v>0</v>
      </c>
      <c r="L8" s="13">
        <f>I8*J8</f>
        <v>0</v>
      </c>
      <c r="M8" s="14"/>
      <c r="N8" s="13">
        <f>K8+(K8*M8)</f>
        <v>0</v>
      </c>
      <c r="O8" s="13">
        <f>L8+(L8*M8)</f>
        <v>0</v>
      </c>
    </row>
    <row r="9" spans="1:15" s="6" customFormat="1" ht="24" customHeight="1" x14ac:dyDescent="0.2">
      <c r="A9" s="44" t="s">
        <v>54</v>
      </c>
      <c r="B9" s="44"/>
      <c r="C9" s="44"/>
      <c r="D9" s="44"/>
      <c r="E9" s="44"/>
      <c r="F9" s="44"/>
      <c r="G9" s="44"/>
      <c r="H9" s="44"/>
      <c r="I9" s="44"/>
      <c r="J9" s="44"/>
      <c r="K9" s="17">
        <f>SUM(K5:K7)</f>
        <v>0</v>
      </c>
      <c r="L9" s="17">
        <f>SUM(L5:L7)</f>
        <v>0</v>
      </c>
      <c r="M9" s="17"/>
      <c r="N9" s="17">
        <f>SUM(N5:N7)</f>
        <v>0</v>
      </c>
      <c r="O9" s="17">
        <f>SUM(O5:O7)</f>
        <v>0</v>
      </c>
    </row>
    <row r="11" spans="1:15" ht="15" customHeight="1" x14ac:dyDescent="0.3">
      <c r="A11" s="62" t="s">
        <v>213</v>
      </c>
      <c r="B11" s="62"/>
      <c r="C11" s="62"/>
      <c r="D11" s="62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x14ac:dyDescent="0.3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x14ac:dyDescent="0.3">
      <c r="A13" s="46" t="s">
        <v>55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1:15" x14ac:dyDescent="0.3">
      <c r="A14" s="46" t="s">
        <v>223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6" spans="1:15" ht="14.1" customHeight="1" x14ac:dyDescent="0.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15" ht="14.1" customHeight="1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 ht="24" customHeight="1" x14ac:dyDescent="0.3">
      <c r="A18" s="43" t="s">
        <v>56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</sheetData>
  <mergeCells count="8">
    <mergeCell ref="A14:O14"/>
    <mergeCell ref="A16:O16"/>
    <mergeCell ref="A18:O18"/>
    <mergeCell ref="A1:O1"/>
    <mergeCell ref="A2:O2"/>
    <mergeCell ref="A9:J9"/>
    <mergeCell ref="A11:D11"/>
    <mergeCell ref="A13:O13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FF"/>
    <pageSetUpPr fitToPage="1"/>
  </sheetPr>
  <dimension ref="A1:AMI17"/>
  <sheetViews>
    <sheetView tabSelected="1" topLeftCell="E1" zoomScale="80" zoomScaleNormal="80" workbookViewId="0">
      <pane ySplit="4" topLeftCell="A5" activePane="bottomLeft" state="frozen"/>
      <selection pane="bottomLeft" activeCell="A17" sqref="A17:O17"/>
    </sheetView>
  </sheetViews>
  <sheetFormatPr defaultColWidth="11.88671875" defaultRowHeight="14.4" x14ac:dyDescent="0.3"/>
  <cols>
    <col min="1" max="1" width="21.5546875" style="2" customWidth="1"/>
    <col min="2" max="2" width="90.5546875" style="2" customWidth="1"/>
    <col min="3" max="3" width="41.109375" style="2" customWidth="1"/>
    <col min="4" max="4" width="20.5546875" style="2" customWidth="1"/>
    <col min="5" max="7" width="30.5546875" style="2" customWidth="1"/>
    <col min="8" max="10" width="24.5546875" style="2" customWidth="1"/>
    <col min="11" max="15" width="25.5546875" style="2" customWidth="1"/>
    <col min="16" max="1023" width="11.88671875" style="2"/>
  </cols>
  <sheetData>
    <row r="1" spans="1:15" ht="30" customHeight="1" x14ac:dyDescent="0.3">
      <c r="A1" s="50" t="s">
        <v>230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5" ht="99.75" customHeight="1" x14ac:dyDescent="0.3">
      <c r="A2" s="53" t="s">
        <v>214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1:15" s="6" customFormat="1" ht="85.35" customHeight="1" x14ac:dyDescent="0.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4" t="s">
        <v>220</v>
      </c>
      <c r="L3" s="4" t="s">
        <v>221</v>
      </c>
      <c r="M3" s="4" t="s">
        <v>14</v>
      </c>
      <c r="N3" s="4" t="s">
        <v>15</v>
      </c>
      <c r="O3" s="4" t="s">
        <v>16</v>
      </c>
    </row>
    <row r="4" spans="1:15" s="6" customFormat="1" ht="20.100000000000001" customHeight="1" x14ac:dyDescent="0.2">
      <c r="A4" s="7">
        <v>1</v>
      </c>
      <c r="B4" s="8">
        <v>2</v>
      </c>
      <c r="C4" s="7">
        <v>3</v>
      </c>
      <c r="D4" s="7">
        <v>4</v>
      </c>
      <c r="E4" s="8">
        <v>5</v>
      </c>
      <c r="F4" s="7">
        <v>6</v>
      </c>
      <c r="G4" s="8">
        <v>7</v>
      </c>
      <c r="H4" s="7">
        <v>8</v>
      </c>
      <c r="I4" s="8">
        <v>9</v>
      </c>
      <c r="J4" s="7">
        <v>10</v>
      </c>
      <c r="K4" s="8">
        <v>11</v>
      </c>
      <c r="L4" s="7">
        <v>12</v>
      </c>
      <c r="M4" s="8">
        <v>13</v>
      </c>
      <c r="N4" s="7">
        <v>14</v>
      </c>
      <c r="O4" s="8">
        <v>15</v>
      </c>
    </row>
    <row r="5" spans="1:15" s="6" customFormat="1" ht="39.9" customHeight="1" x14ac:dyDescent="0.25">
      <c r="A5" s="48">
        <v>1</v>
      </c>
      <c r="B5" s="63" t="s">
        <v>215</v>
      </c>
      <c r="C5" s="42" t="s">
        <v>216</v>
      </c>
      <c r="D5" s="11" t="s">
        <v>53</v>
      </c>
      <c r="E5" s="11"/>
      <c r="F5" s="11"/>
      <c r="G5" s="11"/>
      <c r="H5" s="64">
        <v>200</v>
      </c>
      <c r="I5" s="12">
        <f>H5*1.2</f>
        <v>240</v>
      </c>
      <c r="J5" s="13"/>
      <c r="K5" s="13">
        <f>H5*J5</f>
        <v>0</v>
      </c>
      <c r="L5" s="13">
        <f>I5*J5</f>
        <v>0</v>
      </c>
      <c r="M5" s="14"/>
      <c r="N5" s="13">
        <f>K5+(K5*M5)</f>
        <v>0</v>
      </c>
      <c r="O5" s="13">
        <f>L5+(L5*M5)</f>
        <v>0</v>
      </c>
    </row>
    <row r="6" spans="1:15" s="6" customFormat="1" ht="39.9" customHeight="1" x14ac:dyDescent="0.25">
      <c r="A6" s="48"/>
      <c r="B6" s="63"/>
      <c r="C6" s="42" t="s">
        <v>217</v>
      </c>
      <c r="D6" s="11" t="s">
        <v>53</v>
      </c>
      <c r="E6" s="11"/>
      <c r="F6" s="11"/>
      <c r="G6" s="11"/>
      <c r="H6" s="64">
        <v>500</v>
      </c>
      <c r="I6" s="12">
        <f>H6*1.2</f>
        <v>600</v>
      </c>
      <c r="J6" s="13"/>
      <c r="K6" s="13">
        <f>H6*J6</f>
        <v>0</v>
      </c>
      <c r="L6" s="13">
        <f>I6*J6</f>
        <v>0</v>
      </c>
      <c r="M6" s="14"/>
      <c r="N6" s="13">
        <f>K6+(K6*M6)</f>
        <v>0</v>
      </c>
      <c r="O6" s="13">
        <f>L6+(L6*M6)</f>
        <v>0</v>
      </c>
    </row>
    <row r="7" spans="1:15" s="6" customFormat="1" ht="39.9" customHeight="1" x14ac:dyDescent="0.25">
      <c r="A7" s="48"/>
      <c r="B7" s="63"/>
      <c r="C7" s="42" t="s">
        <v>218</v>
      </c>
      <c r="D7" s="11" t="s">
        <v>53</v>
      </c>
      <c r="E7" s="11"/>
      <c r="F7" s="11"/>
      <c r="G7" s="11"/>
      <c r="H7" s="64">
        <v>450</v>
      </c>
      <c r="I7" s="12">
        <f>H7*1.2</f>
        <v>540</v>
      </c>
      <c r="J7" s="13"/>
      <c r="K7" s="13">
        <f>H7*J7</f>
        <v>0</v>
      </c>
      <c r="L7" s="13">
        <f>I7*J7</f>
        <v>0</v>
      </c>
      <c r="M7" s="14"/>
      <c r="N7" s="13">
        <f>K7+(K7*M7)</f>
        <v>0</v>
      </c>
      <c r="O7" s="13">
        <f>L7+(L7*M7)</f>
        <v>0</v>
      </c>
    </row>
    <row r="8" spans="1:15" s="6" customFormat="1" ht="24" customHeight="1" x14ac:dyDescent="0.2">
      <c r="A8" s="44" t="s">
        <v>54</v>
      </c>
      <c r="B8" s="44"/>
      <c r="C8" s="44"/>
      <c r="D8" s="44"/>
      <c r="E8" s="44"/>
      <c r="F8" s="44"/>
      <c r="G8" s="44"/>
      <c r="H8" s="44"/>
      <c r="I8" s="44"/>
      <c r="J8" s="44"/>
      <c r="K8" s="17">
        <f>SUM(K5:K7)</f>
        <v>0</v>
      </c>
      <c r="L8" s="17">
        <f>SUM(L5:L7)</f>
        <v>0</v>
      </c>
      <c r="M8" s="17"/>
      <c r="N8" s="17">
        <f>SUM(N5:N7)</f>
        <v>0</v>
      </c>
      <c r="O8" s="17">
        <f>SUM(O5:O7)</f>
        <v>0</v>
      </c>
    </row>
    <row r="10" spans="1:15" ht="19.8" x14ac:dyDescent="0.4">
      <c r="A10" s="28" t="s">
        <v>219</v>
      </c>
      <c r="B10" s="29"/>
    </row>
    <row r="11" spans="1:15" x14ac:dyDescent="0.3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15" x14ac:dyDescent="0.3">
      <c r="A12" s="46" t="s">
        <v>55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1:15" x14ac:dyDescent="0.3">
      <c r="A13" s="46" t="s">
        <v>223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5" spans="1:15" ht="14.1" customHeight="1" x14ac:dyDescent="0.3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5" ht="14.1" customHeight="1" x14ac:dyDescent="0.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 ht="24" customHeight="1" x14ac:dyDescent="0.3">
      <c r="A17" s="43" t="s">
        <v>56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</row>
  </sheetData>
  <mergeCells count="10">
    <mergeCell ref="A1:O1"/>
    <mergeCell ref="A2:O2"/>
    <mergeCell ref="A5:A7"/>
    <mergeCell ref="B5:B7"/>
    <mergeCell ref="A8:J8"/>
    <mergeCell ref="A11:O11"/>
    <mergeCell ref="A12:O12"/>
    <mergeCell ref="A13:O13"/>
    <mergeCell ref="A15:O15"/>
    <mergeCell ref="A17:O17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zad. 1</vt:lpstr>
      <vt:lpstr>zad. 2</vt:lpstr>
      <vt:lpstr>zad. 3</vt:lpstr>
      <vt:lpstr>zad. 4</vt:lpstr>
      <vt:lpstr>zad. 5</vt:lpstr>
      <vt:lpstr>zad. 6</vt:lpstr>
      <vt:lpstr>zad. 7</vt:lpstr>
      <vt:lpstr>zad. 8</vt:lpstr>
      <vt:lpstr>zad. 9</vt:lpstr>
      <vt:lpstr>zad. 10</vt:lpstr>
      <vt:lpstr>zad. 11</vt:lpstr>
      <vt:lpstr>zad. 12</vt:lpstr>
      <vt:lpstr>zad. 13</vt:lpstr>
      <vt:lpstr>zad. 14</vt:lpstr>
      <vt:lpstr>zad. 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Paweł</dc:creator>
  <dc:description/>
  <cp:lastModifiedBy>Paulina Szagun</cp:lastModifiedBy>
  <cp:revision>40</cp:revision>
  <cp:lastPrinted>2024-08-02T13:06:09Z</cp:lastPrinted>
  <dcterms:created xsi:type="dcterms:W3CDTF">2021-08-26T16:14:46Z</dcterms:created>
  <dcterms:modified xsi:type="dcterms:W3CDTF">2024-09-03T06:58:36Z</dcterms:modified>
  <dc:language>pl-PL</dc:language>
</cp:coreProperties>
</file>