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nia\Desktop\Przetargi 2025\Rośliny na 2025 drugi przetarg\"/>
    </mc:Choice>
  </mc:AlternateContent>
  <xr:revisionPtr revIDLastSave="0" documentId="13_ncr:1_{48CBFB1E-6321-4AC1-9907-A26F72D96D35}" xr6:coauthVersionLast="47" xr6:coauthVersionMax="47" xr10:uidLastSave="{00000000-0000-0000-0000-000000000000}"/>
  <bookViews>
    <workbookView xWindow="-120" yWindow="-120" windowWidth="29040" windowHeight="15720" xr2:uid="{8E6AC5C6-B674-48E5-B3EA-BD206D6A4E8F}"/>
  </bookViews>
  <sheets>
    <sheet name="do zał. 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A41" i="1" l="1"/>
  <c r="AA81" i="1"/>
  <c r="E96" i="1" l="1"/>
  <c r="E97" i="1"/>
  <c r="E98" i="1"/>
  <c r="F98" i="1" s="1"/>
  <c r="E95" i="1"/>
  <c r="F95" i="1" s="1"/>
  <c r="G98" i="1"/>
  <c r="G97" i="1"/>
  <c r="G96" i="1"/>
  <c r="G95" i="1"/>
  <c r="Z81" i="1"/>
  <c r="X81" i="1"/>
  <c r="W81" i="1"/>
  <c r="V81" i="1"/>
  <c r="U81" i="1"/>
  <c r="T81" i="1"/>
  <c r="S81" i="1"/>
  <c r="R81" i="1"/>
  <c r="Q81" i="1"/>
  <c r="P81" i="1"/>
  <c r="O81" i="1"/>
  <c r="N81" i="1"/>
  <c r="M81" i="1"/>
  <c r="L81" i="1"/>
  <c r="K81" i="1"/>
  <c r="J81" i="1"/>
  <c r="I81" i="1"/>
  <c r="H81" i="1"/>
  <c r="G81" i="1"/>
  <c r="Y80" i="1"/>
  <c r="AC80" i="1" s="1"/>
  <c r="Y79" i="1"/>
  <c r="AC79" i="1" s="1"/>
  <c r="Y78" i="1"/>
  <c r="AC78" i="1" s="1"/>
  <c r="Y77" i="1"/>
  <c r="AC77" i="1" s="1"/>
  <c r="Y76" i="1"/>
  <c r="AC76" i="1" s="1"/>
  <c r="Y75" i="1"/>
  <c r="AC75" i="1" s="1"/>
  <c r="Y74" i="1"/>
  <c r="AC74" i="1" s="1"/>
  <c r="Y73" i="1"/>
  <c r="AC73" i="1" s="1"/>
  <c r="Y72" i="1"/>
  <c r="AC72" i="1" s="1"/>
  <c r="Y71" i="1"/>
  <c r="AC71" i="1" s="1"/>
  <c r="Y70" i="1"/>
  <c r="AC70" i="1" s="1"/>
  <c r="AD70" i="1" s="1"/>
  <c r="Y69" i="1"/>
  <c r="AC69" i="1" s="1"/>
  <c r="Y68" i="1"/>
  <c r="AC68" i="1" s="1"/>
  <c r="Y67" i="1"/>
  <c r="AC67" i="1" s="1"/>
  <c r="Y66" i="1"/>
  <c r="AC66" i="1" s="1"/>
  <c r="Y65" i="1"/>
  <c r="AC65" i="1" s="1"/>
  <c r="Y64" i="1"/>
  <c r="AC64" i="1" s="1"/>
  <c r="Y63" i="1"/>
  <c r="AC63" i="1" s="1"/>
  <c r="Y62" i="1"/>
  <c r="AC62" i="1" s="1"/>
  <c r="Y61" i="1"/>
  <c r="AC60" i="1"/>
  <c r="Y60" i="1"/>
  <c r="AC59" i="1"/>
  <c r="Y59" i="1"/>
  <c r="AC58" i="1"/>
  <c r="Y58" i="1"/>
  <c r="AC57" i="1"/>
  <c r="AD57" i="1" s="1"/>
  <c r="AE57" i="1" s="1"/>
  <c r="Y57" i="1"/>
  <c r="AC56" i="1"/>
  <c r="Y56" i="1"/>
  <c r="AC55" i="1"/>
  <c r="Y55" i="1"/>
  <c r="AC54" i="1"/>
  <c r="AD54" i="1" s="1"/>
  <c r="AE54" i="1" s="1"/>
  <c r="Y54" i="1"/>
  <c r="AC53" i="1"/>
  <c r="AD53" i="1" s="1"/>
  <c r="Y53" i="1"/>
  <c r="AC52" i="1"/>
  <c r="Y52" i="1"/>
  <c r="AC51" i="1"/>
  <c r="Y51" i="1"/>
  <c r="AC50" i="1"/>
  <c r="Y50" i="1"/>
  <c r="AC49" i="1"/>
  <c r="Y49" i="1"/>
  <c r="AC48" i="1"/>
  <c r="AD48" i="1" s="1"/>
  <c r="AE48" i="1" s="1"/>
  <c r="Y48" i="1"/>
  <c r="AC47" i="1"/>
  <c r="AD47" i="1" s="1"/>
  <c r="Y47" i="1"/>
  <c r="AC46" i="1"/>
  <c r="AD46" i="1" s="1"/>
  <c r="Y46" i="1"/>
  <c r="AC7" i="1"/>
  <c r="AC8" i="1"/>
  <c r="AD8" i="1" s="1"/>
  <c r="AE8" i="1" s="1"/>
  <c r="AC9" i="1"/>
  <c r="AD9" i="1" s="1"/>
  <c r="AC10" i="1"/>
  <c r="AD10" i="1" s="1"/>
  <c r="AC11" i="1"/>
  <c r="AD11" i="1" s="1"/>
  <c r="AE11" i="1" s="1"/>
  <c r="AC12" i="1"/>
  <c r="AC13" i="1"/>
  <c r="AC14" i="1"/>
  <c r="AD14" i="1" s="1"/>
  <c r="AE14" i="1" s="1"/>
  <c r="AC15" i="1"/>
  <c r="AD15" i="1" s="1"/>
  <c r="AC16" i="1"/>
  <c r="AD16" i="1" s="1"/>
  <c r="AC17" i="1"/>
  <c r="AD17" i="1" s="1"/>
  <c r="AE17" i="1" s="1"/>
  <c r="AC18" i="1"/>
  <c r="AC19" i="1"/>
  <c r="AC20" i="1"/>
  <c r="AD20" i="1" s="1"/>
  <c r="AE20" i="1" s="1"/>
  <c r="AC6" i="1"/>
  <c r="Z41" i="1"/>
  <c r="X41" i="1"/>
  <c r="W41" i="1"/>
  <c r="V41" i="1"/>
  <c r="U41" i="1"/>
  <c r="T41" i="1"/>
  <c r="S41" i="1"/>
  <c r="R41" i="1"/>
  <c r="Q41" i="1"/>
  <c r="P41" i="1"/>
  <c r="O41" i="1"/>
  <c r="N41" i="1"/>
  <c r="M41" i="1"/>
  <c r="L41" i="1"/>
  <c r="K41" i="1"/>
  <c r="J41" i="1"/>
  <c r="I41" i="1"/>
  <c r="H41" i="1"/>
  <c r="G41" i="1"/>
  <c r="Y40" i="1"/>
  <c r="AC40" i="1" s="1"/>
  <c r="AD40" i="1" s="1"/>
  <c r="Y39" i="1"/>
  <c r="AC39" i="1" s="1"/>
  <c r="AD39" i="1" s="1"/>
  <c r="Y38" i="1"/>
  <c r="AC38" i="1" s="1"/>
  <c r="Y37" i="1"/>
  <c r="AC37" i="1" s="1"/>
  <c r="Y36" i="1"/>
  <c r="AC36" i="1" s="1"/>
  <c r="Y35" i="1"/>
  <c r="AC35" i="1" s="1"/>
  <c r="Y34" i="1"/>
  <c r="AC34" i="1" s="1"/>
  <c r="AD34" i="1" s="1"/>
  <c r="Y33" i="1"/>
  <c r="AC33" i="1" s="1"/>
  <c r="AD33" i="1" s="1"/>
  <c r="Y32" i="1"/>
  <c r="AC32" i="1" s="1"/>
  <c r="Y31" i="1"/>
  <c r="AC31" i="1" s="1"/>
  <c r="Y30" i="1"/>
  <c r="AC30" i="1" s="1"/>
  <c r="Y29" i="1"/>
  <c r="AC29" i="1" s="1"/>
  <c r="Y28" i="1"/>
  <c r="AC28" i="1" s="1"/>
  <c r="Y27" i="1"/>
  <c r="AC27" i="1" s="1"/>
  <c r="AD27" i="1" s="1"/>
  <c r="Y26" i="1"/>
  <c r="AC26" i="1" s="1"/>
  <c r="Y25" i="1"/>
  <c r="AC25" i="1" s="1"/>
  <c r="Y24" i="1"/>
  <c r="AC24" i="1" s="1"/>
  <c r="Y23" i="1"/>
  <c r="AC23" i="1" s="1"/>
  <c r="Y22" i="1"/>
  <c r="AC22" i="1" s="1"/>
  <c r="AD22" i="1" s="1"/>
  <c r="Y21" i="1"/>
  <c r="AC21" i="1" s="1"/>
  <c r="AD21" i="1" s="1"/>
  <c r="Y20" i="1"/>
  <c r="Y19" i="1"/>
  <c r="Y18" i="1"/>
  <c r="Y17" i="1"/>
  <c r="Y16" i="1"/>
  <c r="Y15" i="1"/>
  <c r="Y14" i="1"/>
  <c r="Y13" i="1"/>
  <c r="Y12" i="1"/>
  <c r="Y11" i="1"/>
  <c r="Y10" i="1"/>
  <c r="Y9" i="1"/>
  <c r="Y8" i="1"/>
  <c r="Y7" i="1"/>
  <c r="Y6" i="1"/>
  <c r="H97" i="1" l="1"/>
  <c r="F97" i="1"/>
  <c r="I97" i="1" s="1"/>
  <c r="H96" i="1"/>
  <c r="F96" i="1"/>
  <c r="I96" i="1" s="1"/>
  <c r="AE46" i="1"/>
  <c r="AA95" i="1"/>
  <c r="I98" i="1"/>
  <c r="I95" i="1"/>
  <c r="AA98" i="1"/>
  <c r="E99" i="1"/>
  <c r="G99" i="1"/>
  <c r="H95" i="1"/>
  <c r="H98" i="1"/>
  <c r="AD51" i="1"/>
  <c r="AE51" i="1" s="1"/>
  <c r="AD60" i="1"/>
  <c r="AE60" i="1" s="1"/>
  <c r="Y82" i="1"/>
  <c r="AC61" i="1"/>
  <c r="AC81" i="1" s="1"/>
  <c r="AD69" i="1"/>
  <c r="AE69" i="1" s="1"/>
  <c r="AD73" i="1"/>
  <c r="AE73" i="1" s="1"/>
  <c r="AD62" i="1"/>
  <c r="AE62" i="1" s="1"/>
  <c r="AD65" i="1"/>
  <c r="AE65" i="1" s="1"/>
  <c r="AD74" i="1"/>
  <c r="AE74" i="1" s="1"/>
  <c r="AD77" i="1"/>
  <c r="AE77" i="1" s="1"/>
  <c r="AD66" i="1"/>
  <c r="AE66" i="1" s="1"/>
  <c r="AD78" i="1"/>
  <c r="AE78" i="1" s="1"/>
  <c r="AD63" i="1"/>
  <c r="AE63" i="1" s="1"/>
  <c r="AD67" i="1"/>
  <c r="AE67" i="1" s="1"/>
  <c r="AD75" i="1"/>
  <c r="AE75" i="1" s="1"/>
  <c r="AD79" i="1"/>
  <c r="AE79" i="1" s="1"/>
  <c r="AD68" i="1"/>
  <c r="AD71" i="1"/>
  <c r="AE71" i="1" s="1"/>
  <c r="AD80" i="1"/>
  <c r="AE80" i="1" s="1"/>
  <c r="AD72" i="1"/>
  <c r="AE72" i="1" s="1"/>
  <c r="AD64" i="1"/>
  <c r="AE64" i="1" s="1"/>
  <c r="AE53" i="1"/>
  <c r="AD56" i="1"/>
  <c r="AE56" i="1" s="1"/>
  <c r="AE47" i="1"/>
  <c r="AE70" i="1"/>
  <c r="AD49" i="1"/>
  <c r="AE49" i="1" s="1"/>
  <c r="AD52" i="1"/>
  <c r="AE52" i="1" s="1"/>
  <c r="AD55" i="1"/>
  <c r="AE55" i="1" s="1"/>
  <c r="AD58" i="1"/>
  <c r="AE58" i="1" s="1"/>
  <c r="AD50" i="1"/>
  <c r="AE50" i="1" s="1"/>
  <c r="AD59" i="1"/>
  <c r="AE59" i="1" s="1"/>
  <c r="AD76" i="1"/>
  <c r="AE76" i="1" s="1"/>
  <c r="Y81" i="1"/>
  <c r="AC41" i="1"/>
  <c r="AD25" i="1"/>
  <c r="AE25" i="1" s="1"/>
  <c r="AD31" i="1"/>
  <c r="AE31" i="1" s="1"/>
  <c r="AD37" i="1"/>
  <c r="AE37" i="1" s="1"/>
  <c r="AD26" i="1"/>
  <c r="AE26" i="1" s="1"/>
  <c r="AD32" i="1"/>
  <c r="AE32" i="1" s="1"/>
  <c r="AD38" i="1"/>
  <c r="AE38" i="1" s="1"/>
  <c r="AD23" i="1"/>
  <c r="AE23" i="1" s="1"/>
  <c r="AD29" i="1"/>
  <c r="AE29" i="1" s="1"/>
  <c r="AD35" i="1"/>
  <c r="AE35" i="1" s="1"/>
  <c r="AD24" i="1"/>
  <c r="AE24" i="1" s="1"/>
  <c r="AD30" i="1"/>
  <c r="AE30" i="1" s="1"/>
  <c r="AD36" i="1"/>
  <c r="AE36" i="1" s="1"/>
  <c r="AD28" i="1"/>
  <c r="AE28" i="1" s="1"/>
  <c r="AD7" i="1"/>
  <c r="AE7" i="1" s="1"/>
  <c r="AD6" i="1"/>
  <c r="AD18" i="1"/>
  <c r="AE18" i="1" s="1"/>
  <c r="AD12" i="1"/>
  <c r="AE12" i="1" s="1"/>
  <c r="AE40" i="1"/>
  <c r="AE34" i="1"/>
  <c r="AE22" i="1"/>
  <c r="AE16" i="1"/>
  <c r="AE10" i="1"/>
  <c r="AD19" i="1"/>
  <c r="AE19" i="1" s="1"/>
  <c r="AD13" i="1"/>
  <c r="AE13" i="1" s="1"/>
  <c r="AE39" i="1"/>
  <c r="AE33" i="1"/>
  <c r="AE27" i="1"/>
  <c r="AE21" i="1"/>
  <c r="AE15" i="1"/>
  <c r="AE9" i="1"/>
  <c r="Y41" i="1"/>
  <c r="Y42" i="1"/>
  <c r="C85" i="1" l="1"/>
  <c r="C86" i="1"/>
  <c r="F99" i="1"/>
  <c r="AA97" i="1"/>
  <c r="I99" i="1"/>
  <c r="AA96" i="1"/>
  <c r="H99" i="1"/>
  <c r="AE68" i="1"/>
  <c r="AD61" i="1"/>
  <c r="AD81" i="1" s="1"/>
  <c r="D86" i="1" s="1"/>
  <c r="AE6" i="1"/>
  <c r="AE41" i="1" s="1"/>
  <c r="AD41" i="1"/>
  <c r="D85" i="1" s="1"/>
  <c r="C87" i="1" l="1"/>
  <c r="E85" i="1"/>
  <c r="AA99" i="1"/>
  <c r="D87" i="1"/>
  <c r="AE61" i="1"/>
  <c r="AE81" i="1" s="1"/>
  <c r="E86" i="1" l="1"/>
  <c r="E87" i="1" s="1"/>
</calcChain>
</file>

<file path=xl/sharedStrings.xml><?xml version="1.0" encoding="utf-8"?>
<sst xmlns="http://schemas.openxmlformats.org/spreadsheetml/2006/main" count="447" uniqueCount="162">
  <si>
    <t>Lp.</t>
  </si>
  <si>
    <t>nazwa łacińska</t>
  </si>
  <si>
    <t>nazwa polska</t>
  </si>
  <si>
    <t>Kolor liścia</t>
  </si>
  <si>
    <t>Kolor kwiatu, wielkość</t>
  </si>
  <si>
    <t>wielkość doniczki</t>
  </si>
  <si>
    <t>UM Karasia- Herb</t>
  </si>
  <si>
    <t>Karasia 100</t>
  </si>
  <si>
    <t>Leszczyńskich</t>
  </si>
  <si>
    <t>Korcza</t>
  </si>
  <si>
    <t>Grunwaldzka</t>
  </si>
  <si>
    <t>R. Solidarności</t>
  </si>
  <si>
    <t>R. Kombatantów</t>
  </si>
  <si>
    <t>Ofiar Katynia</t>
  </si>
  <si>
    <t>Kościuszki- Tablica</t>
  </si>
  <si>
    <t>Metziga</t>
  </si>
  <si>
    <t>Poniatowskiego</t>
  </si>
  <si>
    <t>Karasia mur</t>
  </si>
  <si>
    <t>Jonstona</t>
  </si>
  <si>
    <t>Komeńskiego</t>
  </si>
  <si>
    <t>Jonstona-Fontanna</t>
  </si>
  <si>
    <t>R. Zatorze</t>
  </si>
  <si>
    <t>Kościuszki</t>
  </si>
  <si>
    <t>Donice</t>
  </si>
  <si>
    <t>SUMA</t>
  </si>
  <si>
    <t>Obsadzenie pojemników</t>
  </si>
  <si>
    <t>1.</t>
  </si>
  <si>
    <t>Ageratum houstonianum</t>
  </si>
  <si>
    <t>żeniszek meksykański</t>
  </si>
  <si>
    <t>niebieski</t>
  </si>
  <si>
    <t>2.</t>
  </si>
  <si>
    <t>Alternanthera</t>
  </si>
  <si>
    <t>alternantera, krąglatka</t>
  </si>
  <si>
    <t>czerwony</t>
  </si>
  <si>
    <t>3.</t>
  </si>
  <si>
    <t>zielony</t>
  </si>
  <si>
    <t>4.</t>
  </si>
  <si>
    <r>
      <t>Begonia</t>
    </r>
    <r>
      <rPr>
        <sz val="11"/>
        <color indexed="8"/>
        <rFont val="Times New Roman"/>
        <family val="1"/>
      </rPr>
      <t xml:space="preserve"> ×</t>
    </r>
    <r>
      <rPr>
        <i/>
        <sz val="11"/>
        <color indexed="8"/>
        <rFont val="Times New Roman"/>
        <family val="1"/>
      </rPr>
      <t>tuberhybrida</t>
    </r>
  </si>
  <si>
    <t>begonia bulwiasta</t>
  </si>
  <si>
    <t xml:space="preserve">czerwony </t>
  </si>
  <si>
    <t>5.</t>
  </si>
  <si>
    <t>Begonia semperflorens</t>
  </si>
  <si>
    <t>begonia stalekwitnąca</t>
  </si>
  <si>
    <t>6.</t>
  </si>
  <si>
    <t>zielona</t>
  </si>
  <si>
    <t>różowy</t>
  </si>
  <si>
    <t>7.</t>
  </si>
  <si>
    <t>biała</t>
  </si>
  <si>
    <t>8.</t>
  </si>
  <si>
    <t>Bellis perennis</t>
  </si>
  <si>
    <t>stokrotka</t>
  </si>
  <si>
    <t>różowa</t>
  </si>
  <si>
    <t>9.</t>
  </si>
  <si>
    <t>10.</t>
  </si>
  <si>
    <t>czerwona</t>
  </si>
  <si>
    <t>11.</t>
  </si>
  <si>
    <t>Brasica oleracea</t>
  </si>
  <si>
    <t>kapusta ozdobna</t>
  </si>
  <si>
    <t>mix-biały/róż</t>
  </si>
  <si>
    <t>średnica min 20 cm.</t>
  </si>
  <si>
    <t>12.</t>
  </si>
  <si>
    <t xml:space="preserve">Canna </t>
  </si>
  <si>
    <t>kanna, paciorecznik</t>
  </si>
  <si>
    <t>pomarańczowy</t>
  </si>
  <si>
    <t>13.</t>
  </si>
  <si>
    <t>zielony- drobny, niski</t>
  </si>
  <si>
    <t>żółty</t>
  </si>
  <si>
    <t>14.</t>
  </si>
  <si>
    <t>Chlorophytum</t>
  </si>
  <si>
    <t>zielistka</t>
  </si>
  <si>
    <t>zielono-biały</t>
  </si>
  <si>
    <t>15.</t>
  </si>
  <si>
    <t>Echeveria elegans</t>
  </si>
  <si>
    <t xml:space="preserve">eszeweria </t>
  </si>
  <si>
    <t>szaro-zielony</t>
  </si>
  <si>
    <t>średnica min 4 cm.</t>
  </si>
  <si>
    <t>kuweta</t>
  </si>
  <si>
    <t>16.</t>
  </si>
  <si>
    <t>Helichrysum petiolare</t>
  </si>
  <si>
    <t>kocanka włochata, gnaf.</t>
  </si>
  <si>
    <t>szary</t>
  </si>
  <si>
    <t>17.</t>
  </si>
  <si>
    <t>Ipomea hybrida</t>
  </si>
  <si>
    <t>ipomea/ wilec</t>
  </si>
  <si>
    <t>18.</t>
  </si>
  <si>
    <t>czerwony/purpurowy</t>
  </si>
  <si>
    <t>19.</t>
  </si>
  <si>
    <t xml:space="preserve">Iresine </t>
  </si>
  <si>
    <t xml:space="preserve">irezyna </t>
  </si>
  <si>
    <t>20.</t>
  </si>
  <si>
    <t>Petunia ×hybrida</t>
  </si>
  <si>
    <t>surfinia</t>
  </si>
  <si>
    <t>21.</t>
  </si>
  <si>
    <t>22.</t>
  </si>
  <si>
    <t>purpurowa</t>
  </si>
  <si>
    <t>23.</t>
  </si>
  <si>
    <t>Pelargonium peltatum</t>
  </si>
  <si>
    <t>pelargonia bluszczolistna</t>
  </si>
  <si>
    <t>24.</t>
  </si>
  <si>
    <t>25.</t>
  </si>
  <si>
    <t>biały</t>
  </si>
  <si>
    <t>26.</t>
  </si>
  <si>
    <t>Pelargonium zonale</t>
  </si>
  <si>
    <t>pelargonia rabatowa</t>
  </si>
  <si>
    <t>27.</t>
  </si>
  <si>
    <t>różowy (biskupi)</t>
  </si>
  <si>
    <t>28.</t>
  </si>
  <si>
    <t>Plectranthus coleoides</t>
  </si>
  <si>
    <t>plektrantus</t>
  </si>
  <si>
    <t>29.</t>
  </si>
  <si>
    <t>Senecio cineraria</t>
  </si>
  <si>
    <t>starzec popielaty</t>
  </si>
  <si>
    <t>30.</t>
  </si>
  <si>
    <t>Tagetes patula nana</t>
  </si>
  <si>
    <t>aksamitka rozpieszchła</t>
  </si>
  <si>
    <t>31.</t>
  </si>
  <si>
    <t>32.</t>
  </si>
  <si>
    <t>brązowy</t>
  </si>
  <si>
    <t>33.</t>
  </si>
  <si>
    <t>Viola x wittrockiana</t>
  </si>
  <si>
    <t>bratek ogrodowy, fiołek</t>
  </si>
  <si>
    <t>żółta (z oczkiem)</t>
  </si>
  <si>
    <t>34.</t>
  </si>
  <si>
    <t>niebieska (z oczkiem)</t>
  </si>
  <si>
    <t>35.</t>
  </si>
  <si>
    <t>czerwona (z oczkiem)</t>
  </si>
  <si>
    <t>A</t>
  </si>
  <si>
    <t>LETNIE</t>
  </si>
  <si>
    <t>RAZEM</t>
  </si>
  <si>
    <t>Dostawa materiału roślinnego do obsadzenia kwietników na terenach                                       zieleni miejskiej w Lesznie</t>
  </si>
  <si>
    <t xml:space="preserve">sztuki </t>
  </si>
  <si>
    <t>Razem netto (sztuki x cena netto 1 szt.)</t>
  </si>
  <si>
    <t>VAT 8% od całości)</t>
  </si>
  <si>
    <t>Razem brutto (razem netto + VAT od całości)</t>
  </si>
  <si>
    <t>cena netto       1 szt.</t>
  </si>
  <si>
    <t>netto</t>
  </si>
  <si>
    <t>VAT</t>
  </si>
  <si>
    <t>brutto</t>
  </si>
  <si>
    <t>Zadanie podstawowe</t>
  </si>
  <si>
    <t>Prawo opcji</t>
  </si>
  <si>
    <t>Brutto</t>
  </si>
  <si>
    <t>PODSUMOWANIE ZADANIE I</t>
  </si>
  <si>
    <t xml:space="preserve">UWAGA! Pozycje z tej tabeli zsumują się </t>
  </si>
  <si>
    <t>Tab. 1.Zadanie I - dostawa materiału roślinnego, ZADANIE PODSTAWOWE</t>
  </si>
  <si>
    <t>Tab. 2. Zadanie I - dostawa materiału roślinnego, PRAWO OPCJI</t>
  </si>
  <si>
    <t xml:space="preserve">automatycznie po wypełnieniu tabeli 1 oraz 2 </t>
  </si>
  <si>
    <t>Nazwa zadania</t>
  </si>
  <si>
    <t>Ilość szt.</t>
  </si>
  <si>
    <t>Cena netto 1 sztuki</t>
  </si>
  <si>
    <t>Netto             całość</t>
  </si>
  <si>
    <t>VAT od całości</t>
  </si>
  <si>
    <t>Brutto całość</t>
  </si>
  <si>
    <t>Wypełnienie wież</t>
  </si>
  <si>
    <t>Wypełnienie donic</t>
  </si>
  <si>
    <t>Wypełnienie skrzynek</t>
  </si>
  <si>
    <t>Zadanie II - wypełnianie wież, donic i skrzynek</t>
  </si>
  <si>
    <t>Netto całość (ilość sztu x cena netto 1 szt.)</t>
  </si>
  <si>
    <t xml:space="preserve">Brutto całość (netto + VAT od całości) </t>
  </si>
  <si>
    <t>VAT 8 % od całości</t>
  </si>
  <si>
    <t>zieleony</t>
  </si>
  <si>
    <t>Załącznik nr 3 do SWZ</t>
  </si>
  <si>
    <t>MZZ-361-15/2024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</si>
</sst>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4">
    <font>
      <sz val="11"/>
      <color theme="1"/>
      <name val="Czcionka tekstu podstawowego"/>
      <family val="2"/>
      <charset val="238"/>
    </font>
    <font>
      <b/>
      <sz val="11"/>
      <color indexed="8"/>
      <name val="Times New Roman"/>
      <family val="1"/>
    </font>
    <font>
      <b/>
      <sz val="11"/>
      <color indexed="8"/>
      <name val="Times New Roman"/>
      <family val="1"/>
      <charset val="238"/>
    </font>
    <font>
      <i/>
      <sz val="11"/>
      <color indexed="8"/>
      <name val="Times New Roman"/>
      <family val="1"/>
    </font>
    <font>
      <sz val="11"/>
      <color indexed="8"/>
      <name val="Times New Roman"/>
      <family val="1"/>
    </font>
    <font>
      <sz val="10"/>
      <name val="Arial"/>
      <family val="2"/>
      <charset val="238"/>
    </font>
    <font>
      <sz val="11"/>
      <name val="Times New Roman"/>
      <family val="1"/>
    </font>
    <font>
      <sz val="11"/>
      <color indexed="8"/>
      <name val="Times New Roman"/>
      <family val="1"/>
      <charset val="238"/>
    </font>
    <font>
      <i/>
      <sz val="11"/>
      <color theme="1"/>
      <name val="Times New Roman"/>
      <family val="1"/>
      <charset val="238"/>
    </font>
    <font>
      <i/>
      <sz val="11"/>
      <name val="Times New Roman"/>
      <family val="1"/>
    </font>
    <font>
      <b/>
      <i/>
      <sz val="11"/>
      <color indexed="8"/>
      <name val="Times New Roman"/>
      <family val="1"/>
    </font>
    <font>
      <b/>
      <sz val="11"/>
      <color theme="1"/>
      <name val="Czcionka tekstu podstawowego"/>
      <family val="2"/>
      <charset val="238"/>
    </font>
    <font>
      <b/>
      <sz val="11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sz val="11"/>
      <color theme="1"/>
      <name val="Czcionka tekstu podstawowego"/>
      <charset val="238"/>
    </font>
    <font>
      <b/>
      <i/>
      <sz val="11"/>
      <name val="Times New Roman"/>
      <family val="1"/>
      <charset val="238"/>
    </font>
    <font>
      <b/>
      <i/>
      <u/>
      <sz val="11"/>
      <color theme="1"/>
      <name val="Czcionka tekstu podstawowego"/>
      <charset val="238"/>
    </font>
    <font>
      <b/>
      <sz val="11"/>
      <color rgb="FFFF0000"/>
      <name val="Czcionka tekstu podstawowego"/>
      <charset val="238"/>
    </font>
    <font>
      <i/>
      <sz val="11"/>
      <color theme="1"/>
      <name val="Czcionka tekstu podstawowego"/>
      <charset val="238"/>
    </font>
    <font>
      <b/>
      <sz val="11"/>
      <color indexed="8"/>
      <name val="Czcionka tekstu podstawowego"/>
      <charset val="238"/>
    </font>
    <font>
      <b/>
      <u/>
      <sz val="11"/>
      <color theme="1"/>
      <name val="Czcionka tekstu podstawowego"/>
      <charset val="238"/>
    </font>
    <font>
      <b/>
      <sz val="10"/>
      <color rgb="FF000000"/>
      <name val="Times New Roman"/>
      <family val="1"/>
      <charset val="238"/>
    </font>
    <font>
      <sz val="10"/>
      <color theme="1"/>
      <name val="Calibri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  <fill>
      <patternFill patternType="solid">
        <fgColor rgb="FFF2DDDC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101">
    <xf numFmtId="0" fontId="0" fillId="0" borderId="0" xfId="0"/>
    <xf numFmtId="0" fontId="1" fillId="0" borderId="3" xfId="0" applyFont="1" applyBorder="1" applyAlignment="1">
      <alignment horizontal="center" wrapText="1"/>
    </xf>
    <xf numFmtId="0" fontId="3" fillId="0" borderId="3" xfId="0" applyFont="1" applyBorder="1" applyAlignment="1">
      <alignment wrapText="1"/>
    </xf>
    <xf numFmtId="0" fontId="4" fillId="0" borderId="3" xfId="0" applyFont="1" applyBorder="1" applyAlignment="1">
      <alignment wrapText="1"/>
    </xf>
    <xf numFmtId="0" fontId="4" fillId="0" borderId="5" xfId="0" applyFont="1" applyBorder="1" applyAlignment="1">
      <alignment horizontal="center" wrapText="1"/>
    </xf>
    <xf numFmtId="0" fontId="1" fillId="4" borderId="5" xfId="0" applyFont="1" applyFill="1" applyBorder="1" applyAlignment="1">
      <alignment horizontal="center" wrapText="1"/>
    </xf>
    <xf numFmtId="0" fontId="1" fillId="0" borderId="1" xfId="0" applyFont="1" applyBorder="1" applyAlignment="1">
      <alignment horizontal="center"/>
    </xf>
    <xf numFmtId="0" fontId="3" fillId="0" borderId="3" xfId="0" applyFont="1" applyBorder="1"/>
    <xf numFmtId="0" fontId="4" fillId="0" borderId="3" xfId="0" applyFont="1" applyBorder="1"/>
    <xf numFmtId="0" fontId="4" fillId="0" borderId="6" xfId="0" applyFont="1" applyBorder="1" applyAlignment="1">
      <alignment wrapText="1"/>
    </xf>
    <xf numFmtId="0" fontId="1" fillId="0" borderId="5" xfId="0" applyFont="1" applyBorder="1" applyAlignment="1">
      <alignment horizontal="center" wrapText="1"/>
    </xf>
    <xf numFmtId="0" fontId="10" fillId="0" borderId="3" xfId="0" applyFont="1" applyBorder="1" applyAlignment="1">
      <alignment wrapText="1"/>
    </xf>
    <xf numFmtId="0" fontId="1" fillId="0" borderId="3" xfId="0" applyFont="1" applyBorder="1" applyAlignment="1">
      <alignment wrapText="1"/>
    </xf>
    <xf numFmtId="0" fontId="1" fillId="2" borderId="5" xfId="0" applyFont="1" applyFill="1" applyBorder="1" applyAlignment="1">
      <alignment horizontal="center" wrapText="1"/>
    </xf>
    <xf numFmtId="0" fontId="1" fillId="3" borderId="5" xfId="0" applyFont="1" applyFill="1" applyBorder="1" applyAlignment="1">
      <alignment horizontal="center" wrapText="1"/>
    </xf>
    <xf numFmtId="0" fontId="1" fillId="2" borderId="8" xfId="0" applyFont="1" applyFill="1" applyBorder="1" applyAlignment="1">
      <alignment horizontal="center" wrapText="1"/>
    </xf>
    <xf numFmtId="0" fontId="1" fillId="3" borderId="8" xfId="0" applyFont="1" applyFill="1" applyBorder="1" applyAlignment="1">
      <alignment horizontal="center" wrapText="1"/>
    </xf>
    <xf numFmtId="0" fontId="1" fillId="0" borderId="8" xfId="0" applyFont="1" applyBorder="1" applyAlignment="1">
      <alignment horizontal="center" wrapText="1"/>
    </xf>
    <xf numFmtId="0" fontId="1" fillId="4" borderId="8" xfId="0" applyFont="1" applyFill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1" fillId="5" borderId="1" xfId="0" applyFont="1" applyFill="1" applyBorder="1" applyAlignment="1">
      <alignment horizontal="center"/>
    </xf>
    <xf numFmtId="0" fontId="11" fillId="0" borderId="0" xfId="0" applyFont="1"/>
    <xf numFmtId="0" fontId="0" fillId="0" borderId="9" xfId="0" applyBorder="1" applyAlignment="1">
      <alignment horizontal="center"/>
    </xf>
    <xf numFmtId="0" fontId="12" fillId="0" borderId="2" xfId="0" applyFont="1" applyBorder="1" applyAlignment="1">
      <alignment horizontal="center"/>
    </xf>
    <xf numFmtId="0" fontId="12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0" fontId="0" fillId="0" borderId="1" xfId="0" applyBorder="1"/>
    <xf numFmtId="0" fontId="14" fillId="0" borderId="0" xfId="0" applyFont="1" applyAlignment="1">
      <alignment horizontal="center" wrapText="1"/>
    </xf>
    <xf numFmtId="0" fontId="1" fillId="6" borderId="3" xfId="0" applyFont="1" applyFill="1" applyBorder="1" applyAlignment="1">
      <alignment horizontal="center" wrapText="1"/>
    </xf>
    <xf numFmtId="0" fontId="3" fillId="6" borderId="3" xfId="0" applyFont="1" applyFill="1" applyBorder="1" applyAlignment="1">
      <alignment wrapText="1"/>
    </xf>
    <xf numFmtId="0" fontId="4" fillId="6" borderId="6" xfId="0" applyFont="1" applyFill="1" applyBorder="1" applyAlignment="1">
      <alignment wrapText="1"/>
    </xf>
    <xf numFmtId="0" fontId="4" fillId="6" borderId="3" xfId="0" applyFont="1" applyFill="1" applyBorder="1" applyAlignment="1">
      <alignment wrapText="1"/>
    </xf>
    <xf numFmtId="0" fontId="6" fillId="6" borderId="3" xfId="1" applyFont="1" applyFill="1" applyBorder="1"/>
    <xf numFmtId="0" fontId="6" fillId="6" borderId="5" xfId="1" applyFont="1" applyFill="1" applyBorder="1" applyAlignment="1">
      <alignment horizontal="center"/>
    </xf>
    <xf numFmtId="0" fontId="1" fillId="6" borderId="5" xfId="0" applyFont="1" applyFill="1" applyBorder="1" applyAlignment="1">
      <alignment horizontal="center" wrapText="1"/>
    </xf>
    <xf numFmtId="0" fontId="5" fillId="6" borderId="1" xfId="1" applyFill="1" applyBorder="1"/>
    <xf numFmtId="0" fontId="1" fillId="6" borderId="1" xfId="0" applyFont="1" applyFill="1" applyBorder="1" applyAlignment="1">
      <alignment horizontal="center"/>
    </xf>
    <xf numFmtId="0" fontId="4" fillId="6" borderId="3" xfId="0" applyFont="1" applyFill="1" applyBorder="1" applyAlignment="1">
      <alignment horizontal="left" wrapText="1"/>
    </xf>
    <xf numFmtId="0" fontId="4" fillId="6" borderId="5" xfId="0" applyFont="1" applyFill="1" applyBorder="1" applyAlignment="1">
      <alignment horizontal="center" wrapText="1"/>
    </xf>
    <xf numFmtId="0" fontId="7" fillId="6" borderId="1" xfId="0" applyFont="1" applyFill="1" applyBorder="1" applyAlignment="1">
      <alignment horizontal="center"/>
    </xf>
    <xf numFmtId="0" fontId="7" fillId="6" borderId="5" xfId="0" applyFont="1" applyFill="1" applyBorder="1" applyAlignment="1">
      <alignment horizontal="center" wrapText="1"/>
    </xf>
    <xf numFmtId="0" fontId="4" fillId="6" borderId="1" xfId="0" applyFont="1" applyFill="1" applyBorder="1" applyAlignment="1">
      <alignment horizontal="center"/>
    </xf>
    <xf numFmtId="0" fontId="9" fillId="6" borderId="3" xfId="0" applyFont="1" applyFill="1" applyBorder="1"/>
    <xf numFmtId="4" fontId="0" fillId="0" borderId="1" xfId="0" applyNumberFormat="1" applyBorder="1"/>
    <xf numFmtId="0" fontId="0" fillId="5" borderId="0" xfId="0" applyFill="1"/>
    <xf numFmtId="0" fontId="14" fillId="5" borderId="0" xfId="0" applyFont="1" applyFill="1" applyAlignment="1">
      <alignment horizontal="center" wrapText="1"/>
    </xf>
    <xf numFmtId="0" fontId="15" fillId="5" borderId="0" xfId="0" applyFont="1" applyFill="1"/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textRotation="90" wrapText="1"/>
    </xf>
    <xf numFmtId="0" fontId="1" fillId="4" borderId="4" xfId="0" applyFont="1" applyFill="1" applyBorder="1" applyAlignment="1">
      <alignment horizontal="center" vertical="center" textRotation="90" wrapText="1"/>
    </xf>
    <xf numFmtId="0" fontId="1" fillId="0" borderId="1" xfId="0" applyFont="1" applyBorder="1" applyAlignment="1">
      <alignment horizontal="center" vertical="center" textRotation="90" wrapText="1"/>
    </xf>
    <xf numFmtId="0" fontId="1" fillId="0" borderId="1" xfId="0" applyFont="1" applyBorder="1" applyAlignment="1">
      <alignment horizontal="center" vertical="center" wrapText="1"/>
    </xf>
    <xf numFmtId="0" fontId="16" fillId="5" borderId="0" xfId="0" applyFont="1" applyFill="1"/>
    <xf numFmtId="0" fontId="11" fillId="0" borderId="1" xfId="0" applyFont="1" applyBorder="1" applyAlignment="1">
      <alignment horizontal="right" wrapText="1"/>
    </xf>
    <xf numFmtId="4" fontId="12" fillId="0" borderId="1" xfId="0" applyNumberFormat="1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4" fontId="12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/>
    </xf>
    <xf numFmtId="4" fontId="14" fillId="0" borderId="13" xfId="0" applyNumberFormat="1" applyFont="1" applyBorder="1" applyAlignment="1">
      <alignment horizontal="center" vertical="center"/>
    </xf>
    <xf numFmtId="4" fontId="14" fillId="0" borderId="1" xfId="0" applyNumberFormat="1" applyFont="1" applyBorder="1" applyAlignment="1">
      <alignment horizontal="center" vertical="center"/>
    </xf>
    <xf numFmtId="0" fontId="18" fillId="0" borderId="14" xfId="0" applyFont="1" applyBorder="1"/>
    <xf numFmtId="0" fontId="18" fillId="0" borderId="15" xfId="0" applyFont="1" applyBorder="1"/>
    <xf numFmtId="0" fontId="18" fillId="0" borderId="16" xfId="0" applyFont="1" applyBorder="1"/>
    <xf numFmtId="0" fontId="18" fillId="0" borderId="17" xfId="0" applyFont="1" applyBorder="1"/>
    <xf numFmtId="0" fontId="18" fillId="0" borderId="18" xfId="0" applyFont="1" applyBorder="1"/>
    <xf numFmtId="0" fontId="18" fillId="0" borderId="19" xfId="0" applyFont="1" applyBorder="1"/>
    <xf numFmtId="4" fontId="14" fillId="0" borderId="0" xfId="0" applyNumberFormat="1" applyFont="1" applyAlignment="1">
      <alignment horizontal="center" vertical="center"/>
    </xf>
    <xf numFmtId="0" fontId="16" fillId="6" borderId="0" xfId="0" applyFont="1" applyFill="1"/>
    <xf numFmtId="0" fontId="0" fillId="6" borderId="0" xfId="0" applyFill="1"/>
    <xf numFmtId="0" fontId="19" fillId="0" borderId="1" xfId="0" applyFont="1" applyBorder="1" applyAlignment="1">
      <alignment horizontal="center" vertical="center" wrapText="1"/>
    </xf>
    <xf numFmtId="4" fontId="0" fillId="0" borderId="1" xfId="0" applyNumberFormat="1" applyBorder="1" applyAlignment="1">
      <alignment wrapText="1"/>
    </xf>
    <xf numFmtId="4" fontId="0" fillId="0" borderId="20" xfId="0" applyNumberFormat="1" applyBorder="1"/>
    <xf numFmtId="4" fontId="0" fillId="0" borderId="20" xfId="0" applyNumberFormat="1" applyBorder="1" applyAlignment="1">
      <alignment wrapText="1"/>
    </xf>
    <xf numFmtId="0" fontId="0" fillId="0" borderId="1" xfId="0" applyBorder="1" applyAlignment="1">
      <alignment wrapText="1"/>
    </xf>
    <xf numFmtId="0" fontId="15" fillId="0" borderId="0" xfId="0" applyFont="1" applyAlignment="1">
      <alignment horizontal="center"/>
    </xf>
    <xf numFmtId="4" fontId="15" fillId="0" borderId="1" xfId="0" applyNumberFormat="1" applyFont="1" applyBorder="1" applyAlignment="1">
      <alignment horizontal="center"/>
    </xf>
    <xf numFmtId="4" fontId="20" fillId="0" borderId="1" xfId="0" applyNumberFormat="1" applyFont="1" applyBorder="1" applyAlignment="1">
      <alignment horizontal="center"/>
    </xf>
    <xf numFmtId="4" fontId="20" fillId="0" borderId="1" xfId="0" applyNumberFormat="1" applyFont="1" applyBorder="1" applyAlignment="1">
      <alignment horizontal="center" wrapText="1"/>
    </xf>
    <xf numFmtId="4" fontId="15" fillId="0" borderId="1" xfId="0" applyNumberFormat="1" applyFont="1" applyBorder="1" applyAlignment="1">
      <alignment horizontal="center" wrapText="1"/>
    </xf>
    <xf numFmtId="0" fontId="15" fillId="0" borderId="1" xfId="0" applyFont="1" applyBorder="1" applyAlignment="1">
      <alignment horizontal="center"/>
    </xf>
    <xf numFmtId="0" fontId="15" fillId="0" borderId="21" xfId="0" applyFont="1" applyBorder="1" applyAlignment="1">
      <alignment horizontal="center"/>
    </xf>
    <xf numFmtId="0" fontId="15" fillId="0" borderId="1" xfId="0" applyFont="1" applyBorder="1" applyAlignment="1">
      <alignment horizontal="right"/>
    </xf>
    <xf numFmtId="0" fontId="5" fillId="0" borderId="1" xfId="1" applyBorder="1"/>
    <xf numFmtId="0" fontId="7" fillId="0" borderId="1" xfId="0" applyFont="1" applyBorder="1" applyAlignment="1">
      <alignment horizontal="center"/>
    </xf>
    <xf numFmtId="0" fontId="4" fillId="0" borderId="3" xfId="0" applyFont="1" applyBorder="1" applyAlignment="1">
      <alignment horizontal="left" wrapText="1"/>
    </xf>
    <xf numFmtId="0" fontId="4" fillId="0" borderId="1" xfId="0" applyFont="1" applyBorder="1" applyAlignment="1">
      <alignment horizontal="center"/>
    </xf>
    <xf numFmtId="0" fontId="3" fillId="0" borderId="7" xfId="0" applyFont="1" applyBorder="1" applyAlignment="1">
      <alignment wrapText="1"/>
    </xf>
    <xf numFmtId="0" fontId="8" fillId="0" borderId="1" xfId="0" applyFont="1" applyBorder="1"/>
    <xf numFmtId="0" fontId="3" fillId="0" borderId="4" xfId="0" applyFont="1" applyBorder="1" applyAlignment="1">
      <alignment wrapText="1"/>
    </xf>
    <xf numFmtId="0" fontId="22" fillId="0" borderId="1" xfId="0" applyFont="1" applyBorder="1" applyAlignment="1">
      <alignment horizontal="center" vertical="center"/>
    </xf>
    <xf numFmtId="0" fontId="22" fillId="7" borderId="1" xfId="0" applyFont="1" applyFill="1" applyBorder="1" applyAlignment="1">
      <alignment horizontal="center" vertical="center"/>
    </xf>
    <xf numFmtId="0" fontId="23" fillId="0" borderId="1" xfId="0" applyFont="1" applyBorder="1"/>
    <xf numFmtId="0" fontId="23" fillId="7" borderId="1" xfId="0" applyFont="1" applyFill="1" applyBorder="1"/>
    <xf numFmtId="0" fontId="21" fillId="6" borderId="0" xfId="0" applyFont="1" applyFill="1"/>
    <xf numFmtId="0" fontId="15" fillId="6" borderId="0" xfId="0" applyFont="1" applyFill="1"/>
    <xf numFmtId="0" fontId="12" fillId="0" borderId="10" xfId="0" applyFont="1" applyBorder="1" applyAlignment="1">
      <alignment horizontal="center"/>
    </xf>
    <xf numFmtId="0" fontId="12" fillId="0" borderId="11" xfId="0" applyFont="1" applyBorder="1" applyAlignment="1">
      <alignment horizontal="center"/>
    </xf>
    <xf numFmtId="0" fontId="12" fillId="0" borderId="12" xfId="0" applyFont="1" applyBorder="1" applyAlignment="1">
      <alignment horizontal="center"/>
    </xf>
    <xf numFmtId="0" fontId="17" fillId="6" borderId="0" xfId="0" applyFont="1" applyFill="1" applyAlignment="1">
      <alignment wrapText="1"/>
    </xf>
    <xf numFmtId="0" fontId="13" fillId="0" borderId="0" xfId="0" applyFont="1" applyAlignment="1">
      <alignment wrapText="1"/>
    </xf>
    <xf numFmtId="0" fontId="14" fillId="0" borderId="0" xfId="0" applyFont="1" applyAlignment="1">
      <alignment horizontal="center" wrapText="1"/>
    </xf>
  </cellXfs>
  <cellStyles count="2">
    <cellStyle name="Normalny" xfId="0" builtinId="0"/>
    <cellStyle name="Normalny 2" xfId="1" xr:uid="{D2CF6761-4472-41F2-8B2E-06A9C4D5B0D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33CED8-85E6-4BDD-8063-1B52C65E3AAE}">
  <sheetPr>
    <pageSetUpPr fitToPage="1"/>
  </sheetPr>
  <dimension ref="A1:CI105"/>
  <sheetViews>
    <sheetView tabSelected="1" topLeftCell="A25" workbookViewId="0">
      <selection activeCell="AA30" sqref="AA30"/>
    </sheetView>
  </sheetViews>
  <sheetFormatPr defaultRowHeight="15"/>
  <cols>
    <col min="1" max="1" width="3.875" customWidth="1"/>
    <col min="2" max="2" width="21.375" customWidth="1"/>
    <col min="3" max="3" width="19.25" customWidth="1"/>
    <col min="4" max="4" width="16.5" customWidth="1"/>
    <col min="5" max="5" width="15.875" customWidth="1"/>
    <col min="6" max="6" width="11.125" customWidth="1"/>
    <col min="7" max="7" width="6.25" hidden="1" customWidth="1"/>
    <col min="8" max="8" width="6.125" hidden="1" customWidth="1"/>
    <col min="9" max="9" width="5.625" hidden="1" customWidth="1"/>
    <col min="10" max="10" width="5.75" hidden="1" customWidth="1"/>
    <col min="11" max="11" width="5.375" hidden="1" customWidth="1"/>
    <col min="12" max="12" width="5.875" hidden="1" customWidth="1"/>
    <col min="13" max="13" width="5.75" hidden="1" customWidth="1"/>
    <col min="14" max="14" width="5.625" hidden="1" customWidth="1"/>
    <col min="15" max="15" width="6" hidden="1" customWidth="1"/>
    <col min="16" max="16" width="5.625" hidden="1" customWidth="1"/>
    <col min="17" max="17" width="5.75" hidden="1" customWidth="1"/>
    <col min="18" max="18" width="6" hidden="1" customWidth="1"/>
    <col min="19" max="19" width="5.5" hidden="1" customWidth="1"/>
    <col min="20" max="20" width="6.375" hidden="1" customWidth="1"/>
    <col min="21" max="21" width="5.75" hidden="1" customWidth="1"/>
    <col min="22" max="23" width="5.875" hidden="1" customWidth="1"/>
    <col min="24" max="24" width="5.625" hidden="1" customWidth="1"/>
    <col min="25" max="25" width="6.875" style="25" hidden="1" customWidth="1"/>
    <col min="26" max="26" width="8" hidden="1" customWidth="1"/>
    <col min="27" max="27" width="12.125" customWidth="1"/>
    <col min="28" max="28" width="10.125" customWidth="1"/>
    <col min="29" max="29" width="11.375" customWidth="1"/>
    <col min="30" max="30" width="10" customWidth="1"/>
    <col min="31" max="31" width="11.375" customWidth="1"/>
    <col min="257" max="257" width="3.875" customWidth="1"/>
    <col min="258" max="258" width="18.625" customWidth="1"/>
    <col min="259" max="259" width="19.25" customWidth="1"/>
    <col min="260" max="260" width="16.5" customWidth="1"/>
    <col min="261" max="261" width="17.125" customWidth="1"/>
    <col min="262" max="262" width="8.375" customWidth="1"/>
    <col min="263" max="282" width="0" hidden="1" customWidth="1"/>
    <col min="283" max="283" width="6.75" customWidth="1"/>
    <col min="513" max="513" width="3.875" customWidth="1"/>
    <col min="514" max="514" width="18.625" customWidth="1"/>
    <col min="515" max="515" width="19.25" customWidth="1"/>
    <col min="516" max="516" width="16.5" customWidth="1"/>
    <col min="517" max="517" width="17.125" customWidth="1"/>
    <col min="518" max="518" width="8.375" customWidth="1"/>
    <col min="519" max="538" width="0" hidden="1" customWidth="1"/>
    <col min="539" max="539" width="6.75" customWidth="1"/>
    <col min="769" max="769" width="3.875" customWidth="1"/>
    <col min="770" max="770" width="18.625" customWidth="1"/>
    <col min="771" max="771" width="19.25" customWidth="1"/>
    <col min="772" max="772" width="16.5" customWidth="1"/>
    <col min="773" max="773" width="17.125" customWidth="1"/>
    <col min="774" max="774" width="8.375" customWidth="1"/>
    <col min="775" max="794" width="0" hidden="1" customWidth="1"/>
    <col min="795" max="795" width="6.75" customWidth="1"/>
    <col min="1025" max="1025" width="3.875" customWidth="1"/>
    <col min="1026" max="1026" width="18.625" customWidth="1"/>
    <col min="1027" max="1027" width="19.25" customWidth="1"/>
    <col min="1028" max="1028" width="16.5" customWidth="1"/>
    <col min="1029" max="1029" width="17.125" customWidth="1"/>
    <col min="1030" max="1030" width="8.375" customWidth="1"/>
    <col min="1031" max="1050" width="0" hidden="1" customWidth="1"/>
    <col min="1051" max="1051" width="6.75" customWidth="1"/>
    <col min="1281" max="1281" width="3.875" customWidth="1"/>
    <col min="1282" max="1282" width="18.625" customWidth="1"/>
    <col min="1283" max="1283" width="19.25" customWidth="1"/>
    <col min="1284" max="1284" width="16.5" customWidth="1"/>
    <col min="1285" max="1285" width="17.125" customWidth="1"/>
    <col min="1286" max="1286" width="8.375" customWidth="1"/>
    <col min="1287" max="1306" width="0" hidden="1" customWidth="1"/>
    <col min="1307" max="1307" width="6.75" customWidth="1"/>
    <col min="1537" max="1537" width="3.875" customWidth="1"/>
    <col min="1538" max="1538" width="18.625" customWidth="1"/>
    <col min="1539" max="1539" width="19.25" customWidth="1"/>
    <col min="1540" max="1540" width="16.5" customWidth="1"/>
    <col min="1541" max="1541" width="17.125" customWidth="1"/>
    <col min="1542" max="1542" width="8.375" customWidth="1"/>
    <col min="1543" max="1562" width="0" hidden="1" customWidth="1"/>
    <col min="1563" max="1563" width="6.75" customWidth="1"/>
    <col min="1793" max="1793" width="3.875" customWidth="1"/>
    <col min="1794" max="1794" width="18.625" customWidth="1"/>
    <col min="1795" max="1795" width="19.25" customWidth="1"/>
    <col min="1796" max="1796" width="16.5" customWidth="1"/>
    <col min="1797" max="1797" width="17.125" customWidth="1"/>
    <col min="1798" max="1798" width="8.375" customWidth="1"/>
    <col min="1799" max="1818" width="0" hidden="1" customWidth="1"/>
    <col min="1819" max="1819" width="6.75" customWidth="1"/>
    <col min="2049" max="2049" width="3.875" customWidth="1"/>
    <col min="2050" max="2050" width="18.625" customWidth="1"/>
    <col min="2051" max="2051" width="19.25" customWidth="1"/>
    <col min="2052" max="2052" width="16.5" customWidth="1"/>
    <col min="2053" max="2053" width="17.125" customWidth="1"/>
    <col min="2054" max="2054" width="8.375" customWidth="1"/>
    <col min="2055" max="2074" width="0" hidden="1" customWidth="1"/>
    <col min="2075" max="2075" width="6.75" customWidth="1"/>
    <col min="2305" max="2305" width="3.875" customWidth="1"/>
    <col min="2306" max="2306" width="18.625" customWidth="1"/>
    <col min="2307" max="2307" width="19.25" customWidth="1"/>
    <col min="2308" max="2308" width="16.5" customWidth="1"/>
    <col min="2309" max="2309" width="17.125" customWidth="1"/>
    <col min="2310" max="2310" width="8.375" customWidth="1"/>
    <col min="2311" max="2330" width="0" hidden="1" customWidth="1"/>
    <col min="2331" max="2331" width="6.75" customWidth="1"/>
    <col min="2561" max="2561" width="3.875" customWidth="1"/>
    <col min="2562" max="2562" width="18.625" customWidth="1"/>
    <col min="2563" max="2563" width="19.25" customWidth="1"/>
    <col min="2564" max="2564" width="16.5" customWidth="1"/>
    <col min="2565" max="2565" width="17.125" customWidth="1"/>
    <col min="2566" max="2566" width="8.375" customWidth="1"/>
    <col min="2567" max="2586" width="0" hidden="1" customWidth="1"/>
    <col min="2587" max="2587" width="6.75" customWidth="1"/>
    <col min="2817" max="2817" width="3.875" customWidth="1"/>
    <col min="2818" max="2818" width="18.625" customWidth="1"/>
    <col min="2819" max="2819" width="19.25" customWidth="1"/>
    <col min="2820" max="2820" width="16.5" customWidth="1"/>
    <col min="2821" max="2821" width="17.125" customWidth="1"/>
    <col min="2822" max="2822" width="8.375" customWidth="1"/>
    <col min="2823" max="2842" width="0" hidden="1" customWidth="1"/>
    <col min="2843" max="2843" width="6.75" customWidth="1"/>
    <col min="3073" max="3073" width="3.875" customWidth="1"/>
    <col min="3074" max="3074" width="18.625" customWidth="1"/>
    <col min="3075" max="3075" width="19.25" customWidth="1"/>
    <col min="3076" max="3076" width="16.5" customWidth="1"/>
    <col min="3077" max="3077" width="17.125" customWidth="1"/>
    <col min="3078" max="3078" width="8.375" customWidth="1"/>
    <col min="3079" max="3098" width="0" hidden="1" customWidth="1"/>
    <col min="3099" max="3099" width="6.75" customWidth="1"/>
    <col min="3329" max="3329" width="3.875" customWidth="1"/>
    <col min="3330" max="3330" width="18.625" customWidth="1"/>
    <col min="3331" max="3331" width="19.25" customWidth="1"/>
    <col min="3332" max="3332" width="16.5" customWidth="1"/>
    <col min="3333" max="3333" width="17.125" customWidth="1"/>
    <col min="3334" max="3334" width="8.375" customWidth="1"/>
    <col min="3335" max="3354" width="0" hidden="1" customWidth="1"/>
    <col min="3355" max="3355" width="6.75" customWidth="1"/>
    <col min="3585" max="3585" width="3.875" customWidth="1"/>
    <col min="3586" max="3586" width="18.625" customWidth="1"/>
    <col min="3587" max="3587" width="19.25" customWidth="1"/>
    <col min="3588" max="3588" width="16.5" customWidth="1"/>
    <col min="3589" max="3589" width="17.125" customWidth="1"/>
    <col min="3590" max="3590" width="8.375" customWidth="1"/>
    <col min="3591" max="3610" width="0" hidden="1" customWidth="1"/>
    <col min="3611" max="3611" width="6.75" customWidth="1"/>
    <col min="3841" max="3841" width="3.875" customWidth="1"/>
    <col min="3842" max="3842" width="18.625" customWidth="1"/>
    <col min="3843" max="3843" width="19.25" customWidth="1"/>
    <col min="3844" max="3844" width="16.5" customWidth="1"/>
    <col min="3845" max="3845" width="17.125" customWidth="1"/>
    <col min="3846" max="3846" width="8.375" customWidth="1"/>
    <col min="3847" max="3866" width="0" hidden="1" customWidth="1"/>
    <col min="3867" max="3867" width="6.75" customWidth="1"/>
    <col min="4097" max="4097" width="3.875" customWidth="1"/>
    <col min="4098" max="4098" width="18.625" customWidth="1"/>
    <col min="4099" max="4099" width="19.25" customWidth="1"/>
    <col min="4100" max="4100" width="16.5" customWidth="1"/>
    <col min="4101" max="4101" width="17.125" customWidth="1"/>
    <col min="4102" max="4102" width="8.375" customWidth="1"/>
    <col min="4103" max="4122" width="0" hidden="1" customWidth="1"/>
    <col min="4123" max="4123" width="6.75" customWidth="1"/>
    <col min="4353" max="4353" width="3.875" customWidth="1"/>
    <col min="4354" max="4354" width="18.625" customWidth="1"/>
    <col min="4355" max="4355" width="19.25" customWidth="1"/>
    <col min="4356" max="4356" width="16.5" customWidth="1"/>
    <col min="4357" max="4357" width="17.125" customWidth="1"/>
    <col min="4358" max="4358" width="8.375" customWidth="1"/>
    <col min="4359" max="4378" width="0" hidden="1" customWidth="1"/>
    <col min="4379" max="4379" width="6.75" customWidth="1"/>
    <col min="4609" max="4609" width="3.875" customWidth="1"/>
    <col min="4610" max="4610" width="18.625" customWidth="1"/>
    <col min="4611" max="4611" width="19.25" customWidth="1"/>
    <col min="4612" max="4612" width="16.5" customWidth="1"/>
    <col min="4613" max="4613" width="17.125" customWidth="1"/>
    <col min="4614" max="4614" width="8.375" customWidth="1"/>
    <col min="4615" max="4634" width="0" hidden="1" customWidth="1"/>
    <col min="4635" max="4635" width="6.75" customWidth="1"/>
    <col min="4865" max="4865" width="3.875" customWidth="1"/>
    <col min="4866" max="4866" width="18.625" customWidth="1"/>
    <col min="4867" max="4867" width="19.25" customWidth="1"/>
    <col min="4868" max="4868" width="16.5" customWidth="1"/>
    <col min="4869" max="4869" width="17.125" customWidth="1"/>
    <col min="4870" max="4870" width="8.375" customWidth="1"/>
    <col min="4871" max="4890" width="0" hidden="1" customWidth="1"/>
    <col min="4891" max="4891" width="6.75" customWidth="1"/>
    <col min="5121" max="5121" width="3.875" customWidth="1"/>
    <col min="5122" max="5122" width="18.625" customWidth="1"/>
    <col min="5123" max="5123" width="19.25" customWidth="1"/>
    <col min="5124" max="5124" width="16.5" customWidth="1"/>
    <col min="5125" max="5125" width="17.125" customWidth="1"/>
    <col min="5126" max="5126" width="8.375" customWidth="1"/>
    <col min="5127" max="5146" width="0" hidden="1" customWidth="1"/>
    <col min="5147" max="5147" width="6.75" customWidth="1"/>
    <col min="5377" max="5377" width="3.875" customWidth="1"/>
    <col min="5378" max="5378" width="18.625" customWidth="1"/>
    <col min="5379" max="5379" width="19.25" customWidth="1"/>
    <col min="5380" max="5380" width="16.5" customWidth="1"/>
    <col min="5381" max="5381" width="17.125" customWidth="1"/>
    <col min="5382" max="5382" width="8.375" customWidth="1"/>
    <col min="5383" max="5402" width="0" hidden="1" customWidth="1"/>
    <col min="5403" max="5403" width="6.75" customWidth="1"/>
    <col min="5633" max="5633" width="3.875" customWidth="1"/>
    <col min="5634" max="5634" width="18.625" customWidth="1"/>
    <col min="5635" max="5635" width="19.25" customWidth="1"/>
    <col min="5636" max="5636" width="16.5" customWidth="1"/>
    <col min="5637" max="5637" width="17.125" customWidth="1"/>
    <col min="5638" max="5638" width="8.375" customWidth="1"/>
    <col min="5639" max="5658" width="0" hidden="1" customWidth="1"/>
    <col min="5659" max="5659" width="6.75" customWidth="1"/>
    <col min="5889" max="5889" width="3.875" customWidth="1"/>
    <col min="5890" max="5890" width="18.625" customWidth="1"/>
    <col min="5891" max="5891" width="19.25" customWidth="1"/>
    <col min="5892" max="5892" width="16.5" customWidth="1"/>
    <col min="5893" max="5893" width="17.125" customWidth="1"/>
    <col min="5894" max="5894" width="8.375" customWidth="1"/>
    <col min="5895" max="5914" width="0" hidden="1" customWidth="1"/>
    <col min="5915" max="5915" width="6.75" customWidth="1"/>
    <col min="6145" max="6145" width="3.875" customWidth="1"/>
    <col min="6146" max="6146" width="18.625" customWidth="1"/>
    <col min="6147" max="6147" width="19.25" customWidth="1"/>
    <col min="6148" max="6148" width="16.5" customWidth="1"/>
    <col min="6149" max="6149" width="17.125" customWidth="1"/>
    <col min="6150" max="6150" width="8.375" customWidth="1"/>
    <col min="6151" max="6170" width="0" hidden="1" customWidth="1"/>
    <col min="6171" max="6171" width="6.75" customWidth="1"/>
    <col min="6401" max="6401" width="3.875" customWidth="1"/>
    <col min="6402" max="6402" width="18.625" customWidth="1"/>
    <col min="6403" max="6403" width="19.25" customWidth="1"/>
    <col min="6404" max="6404" width="16.5" customWidth="1"/>
    <col min="6405" max="6405" width="17.125" customWidth="1"/>
    <col min="6406" max="6406" width="8.375" customWidth="1"/>
    <col min="6407" max="6426" width="0" hidden="1" customWidth="1"/>
    <col min="6427" max="6427" width="6.75" customWidth="1"/>
    <col min="6657" max="6657" width="3.875" customWidth="1"/>
    <col min="6658" max="6658" width="18.625" customWidth="1"/>
    <col min="6659" max="6659" width="19.25" customWidth="1"/>
    <col min="6660" max="6660" width="16.5" customWidth="1"/>
    <col min="6661" max="6661" width="17.125" customWidth="1"/>
    <col min="6662" max="6662" width="8.375" customWidth="1"/>
    <col min="6663" max="6682" width="0" hidden="1" customWidth="1"/>
    <col min="6683" max="6683" width="6.75" customWidth="1"/>
    <col min="6913" max="6913" width="3.875" customWidth="1"/>
    <col min="6914" max="6914" width="18.625" customWidth="1"/>
    <col min="6915" max="6915" width="19.25" customWidth="1"/>
    <col min="6916" max="6916" width="16.5" customWidth="1"/>
    <col min="6917" max="6917" width="17.125" customWidth="1"/>
    <col min="6918" max="6918" width="8.375" customWidth="1"/>
    <col min="6919" max="6938" width="0" hidden="1" customWidth="1"/>
    <col min="6939" max="6939" width="6.75" customWidth="1"/>
    <col min="7169" max="7169" width="3.875" customWidth="1"/>
    <col min="7170" max="7170" width="18.625" customWidth="1"/>
    <col min="7171" max="7171" width="19.25" customWidth="1"/>
    <col min="7172" max="7172" width="16.5" customWidth="1"/>
    <col min="7173" max="7173" width="17.125" customWidth="1"/>
    <col min="7174" max="7174" width="8.375" customWidth="1"/>
    <col min="7175" max="7194" width="0" hidden="1" customWidth="1"/>
    <col min="7195" max="7195" width="6.75" customWidth="1"/>
    <col min="7425" max="7425" width="3.875" customWidth="1"/>
    <col min="7426" max="7426" width="18.625" customWidth="1"/>
    <col min="7427" max="7427" width="19.25" customWidth="1"/>
    <col min="7428" max="7428" width="16.5" customWidth="1"/>
    <col min="7429" max="7429" width="17.125" customWidth="1"/>
    <col min="7430" max="7430" width="8.375" customWidth="1"/>
    <col min="7431" max="7450" width="0" hidden="1" customWidth="1"/>
    <col min="7451" max="7451" width="6.75" customWidth="1"/>
    <col min="7681" max="7681" width="3.875" customWidth="1"/>
    <col min="7682" max="7682" width="18.625" customWidth="1"/>
    <col min="7683" max="7683" width="19.25" customWidth="1"/>
    <col min="7684" max="7684" width="16.5" customWidth="1"/>
    <col min="7685" max="7685" width="17.125" customWidth="1"/>
    <col min="7686" max="7686" width="8.375" customWidth="1"/>
    <col min="7687" max="7706" width="0" hidden="1" customWidth="1"/>
    <col min="7707" max="7707" width="6.75" customWidth="1"/>
    <col min="7937" max="7937" width="3.875" customWidth="1"/>
    <col min="7938" max="7938" width="18.625" customWidth="1"/>
    <col min="7939" max="7939" width="19.25" customWidth="1"/>
    <col min="7940" max="7940" width="16.5" customWidth="1"/>
    <col min="7941" max="7941" width="17.125" customWidth="1"/>
    <col min="7942" max="7942" width="8.375" customWidth="1"/>
    <col min="7943" max="7962" width="0" hidden="1" customWidth="1"/>
    <col min="7963" max="7963" width="6.75" customWidth="1"/>
    <col min="8193" max="8193" width="3.875" customWidth="1"/>
    <col min="8194" max="8194" width="18.625" customWidth="1"/>
    <col min="8195" max="8195" width="19.25" customWidth="1"/>
    <col min="8196" max="8196" width="16.5" customWidth="1"/>
    <col min="8197" max="8197" width="17.125" customWidth="1"/>
    <col min="8198" max="8198" width="8.375" customWidth="1"/>
    <col min="8199" max="8218" width="0" hidden="1" customWidth="1"/>
    <col min="8219" max="8219" width="6.75" customWidth="1"/>
    <col min="8449" max="8449" width="3.875" customWidth="1"/>
    <col min="8450" max="8450" width="18.625" customWidth="1"/>
    <col min="8451" max="8451" width="19.25" customWidth="1"/>
    <col min="8452" max="8452" width="16.5" customWidth="1"/>
    <col min="8453" max="8453" width="17.125" customWidth="1"/>
    <col min="8454" max="8454" width="8.375" customWidth="1"/>
    <col min="8455" max="8474" width="0" hidden="1" customWidth="1"/>
    <col min="8475" max="8475" width="6.75" customWidth="1"/>
    <col min="8705" max="8705" width="3.875" customWidth="1"/>
    <col min="8706" max="8706" width="18.625" customWidth="1"/>
    <col min="8707" max="8707" width="19.25" customWidth="1"/>
    <col min="8708" max="8708" width="16.5" customWidth="1"/>
    <col min="8709" max="8709" width="17.125" customWidth="1"/>
    <col min="8710" max="8710" width="8.375" customWidth="1"/>
    <col min="8711" max="8730" width="0" hidden="1" customWidth="1"/>
    <col min="8731" max="8731" width="6.75" customWidth="1"/>
    <col min="8961" max="8961" width="3.875" customWidth="1"/>
    <col min="8962" max="8962" width="18.625" customWidth="1"/>
    <col min="8963" max="8963" width="19.25" customWidth="1"/>
    <col min="8964" max="8964" width="16.5" customWidth="1"/>
    <col min="8965" max="8965" width="17.125" customWidth="1"/>
    <col min="8966" max="8966" width="8.375" customWidth="1"/>
    <col min="8967" max="8986" width="0" hidden="1" customWidth="1"/>
    <col min="8987" max="8987" width="6.75" customWidth="1"/>
    <col min="9217" max="9217" width="3.875" customWidth="1"/>
    <col min="9218" max="9218" width="18.625" customWidth="1"/>
    <col min="9219" max="9219" width="19.25" customWidth="1"/>
    <col min="9220" max="9220" width="16.5" customWidth="1"/>
    <col min="9221" max="9221" width="17.125" customWidth="1"/>
    <col min="9222" max="9222" width="8.375" customWidth="1"/>
    <col min="9223" max="9242" width="0" hidden="1" customWidth="1"/>
    <col min="9243" max="9243" width="6.75" customWidth="1"/>
    <col min="9473" max="9473" width="3.875" customWidth="1"/>
    <col min="9474" max="9474" width="18.625" customWidth="1"/>
    <col min="9475" max="9475" width="19.25" customWidth="1"/>
    <col min="9476" max="9476" width="16.5" customWidth="1"/>
    <col min="9477" max="9477" width="17.125" customWidth="1"/>
    <col min="9478" max="9478" width="8.375" customWidth="1"/>
    <col min="9479" max="9498" width="0" hidden="1" customWidth="1"/>
    <col min="9499" max="9499" width="6.75" customWidth="1"/>
    <col min="9729" max="9729" width="3.875" customWidth="1"/>
    <col min="9730" max="9730" width="18.625" customWidth="1"/>
    <col min="9731" max="9731" width="19.25" customWidth="1"/>
    <col min="9732" max="9732" width="16.5" customWidth="1"/>
    <col min="9733" max="9733" width="17.125" customWidth="1"/>
    <col min="9734" max="9734" width="8.375" customWidth="1"/>
    <col min="9735" max="9754" width="0" hidden="1" customWidth="1"/>
    <col min="9755" max="9755" width="6.75" customWidth="1"/>
    <col min="9985" max="9985" width="3.875" customWidth="1"/>
    <col min="9986" max="9986" width="18.625" customWidth="1"/>
    <col min="9987" max="9987" width="19.25" customWidth="1"/>
    <col min="9988" max="9988" width="16.5" customWidth="1"/>
    <col min="9989" max="9989" width="17.125" customWidth="1"/>
    <col min="9990" max="9990" width="8.375" customWidth="1"/>
    <col min="9991" max="10010" width="0" hidden="1" customWidth="1"/>
    <col min="10011" max="10011" width="6.75" customWidth="1"/>
    <col min="10241" max="10241" width="3.875" customWidth="1"/>
    <col min="10242" max="10242" width="18.625" customWidth="1"/>
    <col min="10243" max="10243" width="19.25" customWidth="1"/>
    <col min="10244" max="10244" width="16.5" customWidth="1"/>
    <col min="10245" max="10245" width="17.125" customWidth="1"/>
    <col min="10246" max="10246" width="8.375" customWidth="1"/>
    <col min="10247" max="10266" width="0" hidden="1" customWidth="1"/>
    <col min="10267" max="10267" width="6.75" customWidth="1"/>
    <col min="10497" max="10497" width="3.875" customWidth="1"/>
    <col min="10498" max="10498" width="18.625" customWidth="1"/>
    <col min="10499" max="10499" width="19.25" customWidth="1"/>
    <col min="10500" max="10500" width="16.5" customWidth="1"/>
    <col min="10501" max="10501" width="17.125" customWidth="1"/>
    <col min="10502" max="10502" width="8.375" customWidth="1"/>
    <col min="10503" max="10522" width="0" hidden="1" customWidth="1"/>
    <col min="10523" max="10523" width="6.75" customWidth="1"/>
    <col min="10753" max="10753" width="3.875" customWidth="1"/>
    <col min="10754" max="10754" width="18.625" customWidth="1"/>
    <col min="10755" max="10755" width="19.25" customWidth="1"/>
    <col min="10756" max="10756" width="16.5" customWidth="1"/>
    <col min="10757" max="10757" width="17.125" customWidth="1"/>
    <col min="10758" max="10758" width="8.375" customWidth="1"/>
    <col min="10759" max="10778" width="0" hidden="1" customWidth="1"/>
    <col min="10779" max="10779" width="6.75" customWidth="1"/>
    <col min="11009" max="11009" width="3.875" customWidth="1"/>
    <col min="11010" max="11010" width="18.625" customWidth="1"/>
    <col min="11011" max="11011" width="19.25" customWidth="1"/>
    <col min="11012" max="11012" width="16.5" customWidth="1"/>
    <col min="11013" max="11013" width="17.125" customWidth="1"/>
    <col min="11014" max="11014" width="8.375" customWidth="1"/>
    <col min="11015" max="11034" width="0" hidden="1" customWidth="1"/>
    <col min="11035" max="11035" width="6.75" customWidth="1"/>
    <col min="11265" max="11265" width="3.875" customWidth="1"/>
    <col min="11266" max="11266" width="18.625" customWidth="1"/>
    <col min="11267" max="11267" width="19.25" customWidth="1"/>
    <col min="11268" max="11268" width="16.5" customWidth="1"/>
    <col min="11269" max="11269" width="17.125" customWidth="1"/>
    <col min="11270" max="11270" width="8.375" customWidth="1"/>
    <col min="11271" max="11290" width="0" hidden="1" customWidth="1"/>
    <col min="11291" max="11291" width="6.75" customWidth="1"/>
    <col min="11521" max="11521" width="3.875" customWidth="1"/>
    <col min="11522" max="11522" width="18.625" customWidth="1"/>
    <col min="11523" max="11523" width="19.25" customWidth="1"/>
    <col min="11524" max="11524" width="16.5" customWidth="1"/>
    <col min="11525" max="11525" width="17.125" customWidth="1"/>
    <col min="11526" max="11526" width="8.375" customWidth="1"/>
    <col min="11527" max="11546" width="0" hidden="1" customWidth="1"/>
    <col min="11547" max="11547" width="6.75" customWidth="1"/>
    <col min="11777" max="11777" width="3.875" customWidth="1"/>
    <col min="11778" max="11778" width="18.625" customWidth="1"/>
    <col min="11779" max="11779" width="19.25" customWidth="1"/>
    <col min="11780" max="11780" width="16.5" customWidth="1"/>
    <col min="11781" max="11781" width="17.125" customWidth="1"/>
    <col min="11782" max="11782" width="8.375" customWidth="1"/>
    <col min="11783" max="11802" width="0" hidden="1" customWidth="1"/>
    <col min="11803" max="11803" width="6.75" customWidth="1"/>
    <col min="12033" max="12033" width="3.875" customWidth="1"/>
    <col min="12034" max="12034" width="18.625" customWidth="1"/>
    <col min="12035" max="12035" width="19.25" customWidth="1"/>
    <col min="12036" max="12036" width="16.5" customWidth="1"/>
    <col min="12037" max="12037" width="17.125" customWidth="1"/>
    <col min="12038" max="12038" width="8.375" customWidth="1"/>
    <col min="12039" max="12058" width="0" hidden="1" customWidth="1"/>
    <col min="12059" max="12059" width="6.75" customWidth="1"/>
    <col min="12289" max="12289" width="3.875" customWidth="1"/>
    <col min="12290" max="12290" width="18.625" customWidth="1"/>
    <col min="12291" max="12291" width="19.25" customWidth="1"/>
    <col min="12292" max="12292" width="16.5" customWidth="1"/>
    <col min="12293" max="12293" width="17.125" customWidth="1"/>
    <col min="12294" max="12294" width="8.375" customWidth="1"/>
    <col min="12295" max="12314" width="0" hidden="1" customWidth="1"/>
    <col min="12315" max="12315" width="6.75" customWidth="1"/>
    <col min="12545" max="12545" width="3.875" customWidth="1"/>
    <col min="12546" max="12546" width="18.625" customWidth="1"/>
    <col min="12547" max="12547" width="19.25" customWidth="1"/>
    <col min="12548" max="12548" width="16.5" customWidth="1"/>
    <col min="12549" max="12549" width="17.125" customWidth="1"/>
    <col min="12550" max="12550" width="8.375" customWidth="1"/>
    <col min="12551" max="12570" width="0" hidden="1" customWidth="1"/>
    <col min="12571" max="12571" width="6.75" customWidth="1"/>
    <col min="12801" max="12801" width="3.875" customWidth="1"/>
    <col min="12802" max="12802" width="18.625" customWidth="1"/>
    <col min="12803" max="12803" width="19.25" customWidth="1"/>
    <col min="12804" max="12804" width="16.5" customWidth="1"/>
    <col min="12805" max="12805" width="17.125" customWidth="1"/>
    <col min="12806" max="12806" width="8.375" customWidth="1"/>
    <col min="12807" max="12826" width="0" hidden="1" customWidth="1"/>
    <col min="12827" max="12827" width="6.75" customWidth="1"/>
    <col min="13057" max="13057" width="3.875" customWidth="1"/>
    <col min="13058" max="13058" width="18.625" customWidth="1"/>
    <col min="13059" max="13059" width="19.25" customWidth="1"/>
    <col min="13060" max="13060" width="16.5" customWidth="1"/>
    <col min="13061" max="13061" width="17.125" customWidth="1"/>
    <col min="13062" max="13062" width="8.375" customWidth="1"/>
    <col min="13063" max="13082" width="0" hidden="1" customWidth="1"/>
    <col min="13083" max="13083" width="6.75" customWidth="1"/>
    <col min="13313" max="13313" width="3.875" customWidth="1"/>
    <col min="13314" max="13314" width="18.625" customWidth="1"/>
    <col min="13315" max="13315" width="19.25" customWidth="1"/>
    <col min="13316" max="13316" width="16.5" customWidth="1"/>
    <col min="13317" max="13317" width="17.125" customWidth="1"/>
    <col min="13318" max="13318" width="8.375" customWidth="1"/>
    <col min="13319" max="13338" width="0" hidden="1" customWidth="1"/>
    <col min="13339" max="13339" width="6.75" customWidth="1"/>
    <col min="13569" max="13569" width="3.875" customWidth="1"/>
    <col min="13570" max="13570" width="18.625" customWidth="1"/>
    <col min="13571" max="13571" width="19.25" customWidth="1"/>
    <col min="13572" max="13572" width="16.5" customWidth="1"/>
    <col min="13573" max="13573" width="17.125" customWidth="1"/>
    <col min="13574" max="13574" width="8.375" customWidth="1"/>
    <col min="13575" max="13594" width="0" hidden="1" customWidth="1"/>
    <col min="13595" max="13595" width="6.75" customWidth="1"/>
    <col min="13825" max="13825" width="3.875" customWidth="1"/>
    <col min="13826" max="13826" width="18.625" customWidth="1"/>
    <col min="13827" max="13827" width="19.25" customWidth="1"/>
    <col min="13828" max="13828" width="16.5" customWidth="1"/>
    <col min="13829" max="13829" width="17.125" customWidth="1"/>
    <col min="13830" max="13830" width="8.375" customWidth="1"/>
    <col min="13831" max="13850" width="0" hidden="1" customWidth="1"/>
    <col min="13851" max="13851" width="6.75" customWidth="1"/>
    <col min="14081" max="14081" width="3.875" customWidth="1"/>
    <col min="14082" max="14082" width="18.625" customWidth="1"/>
    <col min="14083" max="14083" width="19.25" customWidth="1"/>
    <col min="14084" max="14084" width="16.5" customWidth="1"/>
    <col min="14085" max="14085" width="17.125" customWidth="1"/>
    <col min="14086" max="14086" width="8.375" customWidth="1"/>
    <col min="14087" max="14106" width="0" hidden="1" customWidth="1"/>
    <col min="14107" max="14107" width="6.75" customWidth="1"/>
    <col min="14337" max="14337" width="3.875" customWidth="1"/>
    <col min="14338" max="14338" width="18.625" customWidth="1"/>
    <col min="14339" max="14339" width="19.25" customWidth="1"/>
    <col min="14340" max="14340" width="16.5" customWidth="1"/>
    <col min="14341" max="14341" width="17.125" customWidth="1"/>
    <col min="14342" max="14342" width="8.375" customWidth="1"/>
    <col min="14343" max="14362" width="0" hidden="1" customWidth="1"/>
    <col min="14363" max="14363" width="6.75" customWidth="1"/>
    <col min="14593" max="14593" width="3.875" customWidth="1"/>
    <col min="14594" max="14594" width="18.625" customWidth="1"/>
    <col min="14595" max="14595" width="19.25" customWidth="1"/>
    <col min="14596" max="14596" width="16.5" customWidth="1"/>
    <col min="14597" max="14597" width="17.125" customWidth="1"/>
    <col min="14598" max="14598" width="8.375" customWidth="1"/>
    <col min="14599" max="14618" width="0" hidden="1" customWidth="1"/>
    <col min="14619" max="14619" width="6.75" customWidth="1"/>
    <col min="14849" max="14849" width="3.875" customWidth="1"/>
    <col min="14850" max="14850" width="18.625" customWidth="1"/>
    <col min="14851" max="14851" width="19.25" customWidth="1"/>
    <col min="14852" max="14852" width="16.5" customWidth="1"/>
    <col min="14853" max="14853" width="17.125" customWidth="1"/>
    <col min="14854" max="14854" width="8.375" customWidth="1"/>
    <col min="14855" max="14874" width="0" hidden="1" customWidth="1"/>
    <col min="14875" max="14875" width="6.75" customWidth="1"/>
    <col min="15105" max="15105" width="3.875" customWidth="1"/>
    <col min="15106" max="15106" width="18.625" customWidth="1"/>
    <col min="15107" max="15107" width="19.25" customWidth="1"/>
    <col min="15108" max="15108" width="16.5" customWidth="1"/>
    <col min="15109" max="15109" width="17.125" customWidth="1"/>
    <col min="15110" max="15110" width="8.375" customWidth="1"/>
    <col min="15111" max="15130" width="0" hidden="1" customWidth="1"/>
    <col min="15131" max="15131" width="6.75" customWidth="1"/>
    <col min="15361" max="15361" width="3.875" customWidth="1"/>
    <col min="15362" max="15362" width="18.625" customWidth="1"/>
    <col min="15363" max="15363" width="19.25" customWidth="1"/>
    <col min="15364" max="15364" width="16.5" customWidth="1"/>
    <col min="15365" max="15365" width="17.125" customWidth="1"/>
    <col min="15366" max="15366" width="8.375" customWidth="1"/>
    <col min="15367" max="15386" width="0" hidden="1" customWidth="1"/>
    <col min="15387" max="15387" width="6.75" customWidth="1"/>
    <col min="15617" max="15617" width="3.875" customWidth="1"/>
    <col min="15618" max="15618" width="18.625" customWidth="1"/>
    <col min="15619" max="15619" width="19.25" customWidth="1"/>
    <col min="15620" max="15620" width="16.5" customWidth="1"/>
    <col min="15621" max="15621" width="17.125" customWidth="1"/>
    <col min="15622" max="15622" width="8.375" customWidth="1"/>
    <col min="15623" max="15642" width="0" hidden="1" customWidth="1"/>
    <col min="15643" max="15643" width="6.75" customWidth="1"/>
    <col min="15873" max="15873" width="3.875" customWidth="1"/>
    <col min="15874" max="15874" width="18.625" customWidth="1"/>
    <col min="15875" max="15875" width="19.25" customWidth="1"/>
    <col min="15876" max="15876" width="16.5" customWidth="1"/>
    <col min="15877" max="15877" width="17.125" customWidth="1"/>
    <col min="15878" max="15878" width="8.375" customWidth="1"/>
    <col min="15879" max="15898" width="0" hidden="1" customWidth="1"/>
    <col min="15899" max="15899" width="6.75" customWidth="1"/>
    <col min="16129" max="16129" width="3.875" customWidth="1"/>
    <col min="16130" max="16130" width="18.625" customWidth="1"/>
    <col min="16131" max="16131" width="19.25" customWidth="1"/>
    <col min="16132" max="16132" width="16.5" customWidth="1"/>
    <col min="16133" max="16133" width="17.125" customWidth="1"/>
    <col min="16134" max="16134" width="8.375" customWidth="1"/>
    <col min="16135" max="16154" width="0" hidden="1" customWidth="1"/>
    <col min="16155" max="16155" width="6.75" customWidth="1"/>
  </cols>
  <sheetData>
    <row r="1" spans="1:31">
      <c r="A1" s="99" t="s">
        <v>161</v>
      </c>
      <c r="B1" s="99"/>
      <c r="C1" s="100" t="s">
        <v>129</v>
      </c>
      <c r="D1" s="100"/>
      <c r="E1" s="100"/>
      <c r="F1" s="100"/>
      <c r="G1" s="100"/>
      <c r="H1" s="100"/>
      <c r="I1" s="100"/>
      <c r="J1" s="100"/>
      <c r="K1" s="100"/>
      <c r="L1" s="100"/>
      <c r="M1" s="100"/>
      <c r="N1" s="100"/>
      <c r="O1" s="100"/>
      <c r="P1" s="100"/>
      <c r="Q1" s="100"/>
      <c r="R1" s="100"/>
      <c r="S1" s="100"/>
      <c r="T1" s="100"/>
      <c r="U1" s="100"/>
      <c r="V1" s="100"/>
      <c r="W1" s="100"/>
      <c r="X1" s="100"/>
      <c r="Y1" s="100"/>
      <c r="Z1" s="100"/>
      <c r="AA1" s="100"/>
      <c r="AD1" s="93" t="s">
        <v>160</v>
      </c>
      <c r="AE1" s="94"/>
    </row>
    <row r="2" spans="1:31" ht="14.25">
      <c r="C2" s="100"/>
      <c r="D2" s="100"/>
      <c r="E2" s="100"/>
      <c r="F2" s="100"/>
      <c r="G2" s="100"/>
      <c r="H2" s="100"/>
      <c r="I2" s="100"/>
      <c r="J2" s="100"/>
      <c r="K2" s="100"/>
      <c r="L2" s="100"/>
      <c r="M2" s="100"/>
      <c r="N2" s="100"/>
      <c r="O2" s="100"/>
      <c r="P2" s="100"/>
      <c r="Q2" s="100"/>
      <c r="R2" s="100"/>
      <c r="S2" s="100"/>
      <c r="T2" s="100"/>
      <c r="U2" s="100"/>
      <c r="V2" s="100"/>
      <c r="W2" s="100"/>
      <c r="X2" s="100"/>
      <c r="Y2" s="100"/>
      <c r="Z2" s="100"/>
      <c r="AA2" s="100"/>
    </row>
    <row r="3" spans="1:31" ht="15.75">
      <c r="C3" s="27"/>
      <c r="D3" s="27"/>
      <c r="E3" s="27"/>
      <c r="F3" s="2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27"/>
      <c r="T3" s="27"/>
      <c r="U3" s="27"/>
      <c r="V3" s="27"/>
      <c r="W3" s="27"/>
      <c r="X3" s="27"/>
      <c r="Y3" s="27"/>
      <c r="Z3" s="27"/>
      <c r="AA3" s="27"/>
    </row>
    <row r="4" spans="1:31" ht="15.75">
      <c r="A4" s="46" t="s">
        <v>143</v>
      </c>
      <c r="B4" s="46"/>
      <c r="C4" s="45"/>
      <c r="D4" s="45"/>
      <c r="E4" s="45"/>
      <c r="F4" s="27"/>
      <c r="G4" s="27"/>
      <c r="H4" s="27"/>
      <c r="I4" s="27"/>
      <c r="J4" s="27"/>
      <c r="K4" s="27"/>
      <c r="L4" s="27"/>
      <c r="M4" s="27"/>
      <c r="N4" s="27"/>
      <c r="O4" s="27"/>
      <c r="P4" s="27"/>
      <c r="Q4" s="27"/>
      <c r="R4" s="27"/>
      <c r="S4" s="27"/>
      <c r="T4" s="27"/>
      <c r="U4" s="27"/>
      <c r="V4" s="27"/>
      <c r="W4" s="27"/>
      <c r="X4" s="27"/>
      <c r="Y4" s="27"/>
      <c r="Z4" s="27"/>
      <c r="AA4" s="27"/>
    </row>
    <row r="5" spans="1:31" ht="74.25" customHeight="1">
      <c r="A5" s="47" t="s">
        <v>0</v>
      </c>
      <c r="B5" s="47" t="s">
        <v>1</v>
      </c>
      <c r="C5" s="47" t="s">
        <v>2</v>
      </c>
      <c r="D5" s="47" t="s">
        <v>3</v>
      </c>
      <c r="E5" s="47" t="s">
        <v>4</v>
      </c>
      <c r="F5" s="47" t="s">
        <v>5</v>
      </c>
      <c r="G5" s="48" t="s">
        <v>6</v>
      </c>
      <c r="H5" s="48" t="s">
        <v>7</v>
      </c>
      <c r="I5" s="48" t="s">
        <v>8</v>
      </c>
      <c r="J5" s="48" t="s">
        <v>9</v>
      </c>
      <c r="K5" s="48" t="s">
        <v>10</v>
      </c>
      <c r="L5" s="48" t="s">
        <v>11</v>
      </c>
      <c r="M5" s="48" t="s">
        <v>12</v>
      </c>
      <c r="N5" s="48" t="s">
        <v>13</v>
      </c>
      <c r="O5" s="48" t="s">
        <v>14</v>
      </c>
      <c r="P5" s="48" t="s">
        <v>15</v>
      </c>
      <c r="Q5" s="48" t="s">
        <v>16</v>
      </c>
      <c r="R5" s="48" t="s">
        <v>17</v>
      </c>
      <c r="S5" s="48" t="s">
        <v>18</v>
      </c>
      <c r="T5" s="48" t="s">
        <v>19</v>
      </c>
      <c r="U5" s="48" t="s">
        <v>20</v>
      </c>
      <c r="V5" s="48" t="s">
        <v>21</v>
      </c>
      <c r="W5" s="48" t="s">
        <v>22</v>
      </c>
      <c r="X5" s="48" t="s">
        <v>23</v>
      </c>
      <c r="Y5" s="49" t="s">
        <v>24</v>
      </c>
      <c r="Z5" s="50" t="s">
        <v>25</v>
      </c>
      <c r="AA5" s="51" t="s">
        <v>130</v>
      </c>
      <c r="AB5" s="51" t="s">
        <v>134</v>
      </c>
      <c r="AC5" s="51" t="s">
        <v>131</v>
      </c>
      <c r="AD5" s="51" t="s">
        <v>132</v>
      </c>
      <c r="AE5" s="51" t="s">
        <v>133</v>
      </c>
    </row>
    <row r="6" spans="1:31" ht="18.75" customHeight="1">
      <c r="A6" s="1" t="s">
        <v>26</v>
      </c>
      <c r="B6" s="2" t="s">
        <v>27</v>
      </c>
      <c r="C6" s="3" t="s">
        <v>28</v>
      </c>
      <c r="D6" s="3" t="s">
        <v>159</v>
      </c>
      <c r="E6" s="3" t="s">
        <v>29</v>
      </c>
      <c r="F6" s="4">
        <v>9</v>
      </c>
      <c r="G6" s="6"/>
      <c r="H6" s="4"/>
      <c r="I6" s="4"/>
      <c r="J6" s="4"/>
      <c r="K6" s="4"/>
      <c r="L6" s="4"/>
      <c r="M6" s="4"/>
      <c r="N6" s="4"/>
      <c r="O6" s="4"/>
      <c r="P6" s="4"/>
      <c r="Q6" s="4">
        <v>300</v>
      </c>
      <c r="R6" s="4"/>
      <c r="S6" s="4">
        <v>500</v>
      </c>
      <c r="T6" s="4"/>
      <c r="U6" s="4"/>
      <c r="V6" s="4"/>
      <c r="W6" s="4"/>
      <c r="X6" s="4"/>
      <c r="Y6" s="5">
        <f t="shared" ref="Y6:Y40" si="0">SUM(G6:X6)</f>
        <v>800</v>
      </c>
      <c r="Z6" s="6"/>
      <c r="AA6" s="89">
        <v>800</v>
      </c>
      <c r="AB6" s="43"/>
      <c r="AC6" s="43">
        <f>AA6*AB6</f>
        <v>0</v>
      </c>
      <c r="AD6" s="43">
        <f>AC6*8%</f>
        <v>0</v>
      </c>
      <c r="AE6" s="43">
        <f>AC6+AD6</f>
        <v>0</v>
      </c>
    </row>
    <row r="7" spans="1:31" ht="17.25" customHeight="1">
      <c r="A7" s="1" t="s">
        <v>30</v>
      </c>
      <c r="B7" s="7" t="s">
        <v>31</v>
      </c>
      <c r="C7" s="8" t="s">
        <v>32</v>
      </c>
      <c r="D7" s="3" t="s">
        <v>33</v>
      </c>
      <c r="E7" s="3"/>
      <c r="F7" s="4">
        <v>10</v>
      </c>
      <c r="G7" s="6"/>
      <c r="H7" s="4"/>
      <c r="I7" s="4"/>
      <c r="J7" s="4">
        <v>300</v>
      </c>
      <c r="K7" s="4"/>
      <c r="L7" s="4"/>
      <c r="M7" s="4"/>
      <c r="N7" s="4"/>
      <c r="O7" s="4"/>
      <c r="P7" s="4"/>
      <c r="Q7" s="4">
        <v>550</v>
      </c>
      <c r="R7" s="4">
        <v>200</v>
      </c>
      <c r="S7" s="4">
        <v>200</v>
      </c>
      <c r="T7" s="4">
        <v>200</v>
      </c>
      <c r="U7" s="4"/>
      <c r="V7" s="4"/>
      <c r="W7" s="4"/>
      <c r="X7" s="4"/>
      <c r="Y7" s="5">
        <f t="shared" si="0"/>
        <v>1450</v>
      </c>
      <c r="Z7" s="6"/>
      <c r="AA7" s="89">
        <v>1150</v>
      </c>
      <c r="AB7" s="43"/>
      <c r="AC7" s="43">
        <f t="shared" ref="AC7:AC40" si="1">AA7*AB7</f>
        <v>0</v>
      </c>
      <c r="AD7" s="43">
        <f t="shared" ref="AD7:AD40" si="2">AC7*8%</f>
        <v>0</v>
      </c>
      <c r="AE7" s="43">
        <f t="shared" ref="AE7:AE40" si="3">AC7+AD7</f>
        <v>0</v>
      </c>
    </row>
    <row r="8" spans="1:31" ht="17.25" customHeight="1">
      <c r="A8" s="1" t="s">
        <v>34</v>
      </c>
      <c r="B8" s="7" t="s">
        <v>31</v>
      </c>
      <c r="C8" s="8" t="s">
        <v>32</v>
      </c>
      <c r="D8" s="3" t="s">
        <v>35</v>
      </c>
      <c r="E8" s="3"/>
      <c r="F8" s="4">
        <v>10</v>
      </c>
      <c r="G8" s="6"/>
      <c r="H8" s="4">
        <v>300</v>
      </c>
      <c r="I8" s="4"/>
      <c r="J8" s="4"/>
      <c r="K8" s="4"/>
      <c r="L8" s="4"/>
      <c r="M8" s="4"/>
      <c r="N8" s="4"/>
      <c r="O8" s="4"/>
      <c r="P8" s="4"/>
      <c r="Q8" s="4"/>
      <c r="R8" s="4">
        <v>300</v>
      </c>
      <c r="S8" s="4"/>
      <c r="T8" s="4">
        <v>300</v>
      </c>
      <c r="U8" s="4"/>
      <c r="V8" s="4"/>
      <c r="W8" s="4"/>
      <c r="X8" s="4"/>
      <c r="Y8" s="5">
        <f t="shared" si="0"/>
        <v>900</v>
      </c>
      <c r="Z8" s="6"/>
      <c r="AA8" s="89">
        <v>900</v>
      </c>
      <c r="AB8" s="43"/>
      <c r="AC8" s="43">
        <f t="shared" si="1"/>
        <v>0</v>
      </c>
      <c r="AD8" s="43">
        <f t="shared" si="2"/>
        <v>0</v>
      </c>
      <c r="AE8" s="43">
        <f t="shared" si="3"/>
        <v>0</v>
      </c>
    </row>
    <row r="9" spans="1:31" ht="20.25" customHeight="1">
      <c r="A9" s="1" t="s">
        <v>36</v>
      </c>
      <c r="B9" s="7" t="s">
        <v>37</v>
      </c>
      <c r="C9" s="3" t="s">
        <v>38</v>
      </c>
      <c r="D9" s="3" t="s">
        <v>35</v>
      </c>
      <c r="E9" s="3" t="s">
        <v>39</v>
      </c>
      <c r="F9" s="4">
        <v>10</v>
      </c>
      <c r="G9" s="6"/>
      <c r="H9" s="4"/>
      <c r="I9" s="4"/>
      <c r="J9" s="4"/>
      <c r="K9" s="4"/>
      <c r="L9" s="4"/>
      <c r="M9" s="4"/>
      <c r="N9" s="4">
        <v>150</v>
      </c>
      <c r="O9" s="4">
        <v>200</v>
      </c>
      <c r="P9" s="4"/>
      <c r="Q9" s="4"/>
      <c r="R9" s="4"/>
      <c r="S9" s="4"/>
      <c r="T9" s="4"/>
      <c r="U9" s="4"/>
      <c r="V9" s="4"/>
      <c r="W9" s="4"/>
      <c r="X9" s="4"/>
      <c r="Y9" s="5">
        <f t="shared" si="0"/>
        <v>350</v>
      </c>
      <c r="Z9" s="6"/>
      <c r="AA9" s="89">
        <v>350</v>
      </c>
      <c r="AB9" s="43"/>
      <c r="AC9" s="43">
        <f t="shared" si="1"/>
        <v>0</v>
      </c>
      <c r="AD9" s="43">
        <f t="shared" si="2"/>
        <v>0</v>
      </c>
      <c r="AE9" s="43">
        <f t="shared" si="3"/>
        <v>0</v>
      </c>
    </row>
    <row r="10" spans="1:31" ht="18.75" customHeight="1">
      <c r="A10" s="1" t="s">
        <v>40</v>
      </c>
      <c r="B10" s="2" t="s">
        <v>41</v>
      </c>
      <c r="C10" s="9" t="s">
        <v>42</v>
      </c>
      <c r="D10" s="3" t="s">
        <v>33</v>
      </c>
      <c r="E10" s="3" t="s">
        <v>39</v>
      </c>
      <c r="F10" s="4">
        <v>9</v>
      </c>
      <c r="G10" s="6"/>
      <c r="H10" s="4"/>
      <c r="I10" s="4"/>
      <c r="J10" s="4"/>
      <c r="K10" s="4"/>
      <c r="L10" s="4"/>
      <c r="M10" s="4"/>
      <c r="N10" s="4">
        <v>150</v>
      </c>
      <c r="O10" s="4"/>
      <c r="P10" s="4"/>
      <c r="Q10" s="4">
        <v>300</v>
      </c>
      <c r="R10" s="4"/>
      <c r="S10" s="4">
        <v>330</v>
      </c>
      <c r="T10" s="4">
        <v>240</v>
      </c>
      <c r="U10" s="4"/>
      <c r="V10" s="4"/>
      <c r="W10" s="4">
        <v>360</v>
      </c>
      <c r="X10" s="4"/>
      <c r="Y10" s="5">
        <f t="shared" si="0"/>
        <v>1380</v>
      </c>
      <c r="Z10" s="6"/>
      <c r="AA10" s="89">
        <v>1380</v>
      </c>
      <c r="AB10" s="43"/>
      <c r="AC10" s="43">
        <f t="shared" si="1"/>
        <v>0</v>
      </c>
      <c r="AD10" s="43">
        <f t="shared" si="2"/>
        <v>0</v>
      </c>
      <c r="AE10" s="43">
        <f t="shared" si="3"/>
        <v>0</v>
      </c>
    </row>
    <row r="11" spans="1:31" ht="18.75" customHeight="1">
      <c r="A11" s="1" t="s">
        <v>43</v>
      </c>
      <c r="B11" s="2" t="s">
        <v>41</v>
      </c>
      <c r="C11" s="9" t="s">
        <v>42</v>
      </c>
      <c r="D11" s="3" t="s">
        <v>44</v>
      </c>
      <c r="E11" s="3" t="s">
        <v>45</v>
      </c>
      <c r="F11" s="4">
        <v>9</v>
      </c>
      <c r="G11" s="6"/>
      <c r="H11" s="4"/>
      <c r="I11" s="4">
        <v>350</v>
      </c>
      <c r="J11" s="4">
        <v>120</v>
      </c>
      <c r="K11" s="4"/>
      <c r="L11" s="4">
        <v>600</v>
      </c>
      <c r="M11" s="4"/>
      <c r="N11" s="4"/>
      <c r="O11" s="4"/>
      <c r="P11" s="4"/>
      <c r="Q11" s="4">
        <v>390</v>
      </c>
      <c r="R11" s="4">
        <v>120</v>
      </c>
      <c r="S11" s="4"/>
      <c r="T11" s="4"/>
      <c r="U11" s="4"/>
      <c r="V11" s="4"/>
      <c r="W11" s="4">
        <v>150</v>
      </c>
      <c r="X11" s="4"/>
      <c r="Y11" s="5">
        <f t="shared" si="0"/>
        <v>1730</v>
      </c>
      <c r="Z11" s="6"/>
      <c r="AA11" s="89">
        <v>1210</v>
      </c>
      <c r="AB11" s="43"/>
      <c r="AC11" s="43">
        <f t="shared" si="1"/>
        <v>0</v>
      </c>
      <c r="AD11" s="43">
        <f t="shared" si="2"/>
        <v>0</v>
      </c>
      <c r="AE11" s="43">
        <f t="shared" si="3"/>
        <v>0</v>
      </c>
    </row>
    <row r="12" spans="1:31" ht="19.5" customHeight="1">
      <c r="A12" s="1" t="s">
        <v>46</v>
      </c>
      <c r="B12" s="2" t="s">
        <v>41</v>
      </c>
      <c r="C12" s="9" t="s">
        <v>42</v>
      </c>
      <c r="D12" s="3" t="s">
        <v>44</v>
      </c>
      <c r="E12" s="3" t="s">
        <v>47</v>
      </c>
      <c r="F12" s="4">
        <v>9</v>
      </c>
      <c r="G12" s="6"/>
      <c r="H12" s="4"/>
      <c r="I12" s="4">
        <v>200</v>
      </c>
      <c r="J12" s="4"/>
      <c r="K12" s="4"/>
      <c r="L12" s="4"/>
      <c r="M12" s="4"/>
      <c r="N12" s="4">
        <v>210</v>
      </c>
      <c r="O12" s="4"/>
      <c r="P12" s="4"/>
      <c r="Q12" s="4">
        <v>450</v>
      </c>
      <c r="R12" s="4">
        <v>480</v>
      </c>
      <c r="S12" s="4">
        <v>450</v>
      </c>
      <c r="T12" s="4"/>
      <c r="U12" s="4"/>
      <c r="V12" s="4"/>
      <c r="W12" s="4">
        <v>210</v>
      </c>
      <c r="X12" s="4"/>
      <c r="Y12" s="5">
        <f t="shared" si="0"/>
        <v>2000</v>
      </c>
      <c r="Z12" s="6"/>
      <c r="AA12" s="89">
        <v>1800</v>
      </c>
      <c r="AB12" s="43"/>
      <c r="AC12" s="43">
        <f t="shared" si="1"/>
        <v>0</v>
      </c>
      <c r="AD12" s="43">
        <f t="shared" si="2"/>
        <v>0</v>
      </c>
      <c r="AE12" s="43">
        <f t="shared" si="3"/>
        <v>0</v>
      </c>
    </row>
    <row r="13" spans="1:31" ht="19.5" customHeight="1">
      <c r="A13" s="28" t="s">
        <v>48</v>
      </c>
      <c r="B13" s="29" t="s">
        <v>49</v>
      </c>
      <c r="C13" s="30" t="s">
        <v>50</v>
      </c>
      <c r="D13" s="31" t="s">
        <v>44</v>
      </c>
      <c r="E13" s="32" t="s">
        <v>51</v>
      </c>
      <c r="F13" s="33">
        <v>9</v>
      </c>
      <c r="G13" s="82"/>
      <c r="H13" s="33"/>
      <c r="I13" s="33">
        <v>600</v>
      </c>
      <c r="J13" s="33">
        <v>450</v>
      </c>
      <c r="K13" s="33"/>
      <c r="L13" s="33"/>
      <c r="M13" s="33">
        <v>600</v>
      </c>
      <c r="N13" s="33"/>
      <c r="O13" s="33"/>
      <c r="P13" s="33"/>
      <c r="Q13" s="33">
        <v>750</v>
      </c>
      <c r="R13" s="33"/>
      <c r="S13" s="33"/>
      <c r="T13" s="33"/>
      <c r="U13" s="33"/>
      <c r="V13" s="33"/>
      <c r="W13" s="33"/>
      <c r="X13" s="33"/>
      <c r="Y13" s="34">
        <f t="shared" si="0"/>
        <v>2400</v>
      </c>
      <c r="Z13" s="35"/>
      <c r="AA13" s="90">
        <v>750</v>
      </c>
      <c r="AB13" s="43"/>
      <c r="AC13" s="43">
        <f t="shared" si="1"/>
        <v>0</v>
      </c>
      <c r="AD13" s="43">
        <f t="shared" si="2"/>
        <v>0</v>
      </c>
      <c r="AE13" s="43">
        <f t="shared" si="3"/>
        <v>0</v>
      </c>
    </row>
    <row r="14" spans="1:31" ht="18.75" customHeight="1">
      <c r="A14" s="28" t="s">
        <v>52</v>
      </c>
      <c r="B14" s="29" t="s">
        <v>49</v>
      </c>
      <c r="C14" s="31" t="s">
        <v>50</v>
      </c>
      <c r="D14" s="31" t="s">
        <v>44</v>
      </c>
      <c r="E14" s="32" t="s">
        <v>47</v>
      </c>
      <c r="F14" s="33">
        <v>9</v>
      </c>
      <c r="G14" s="82"/>
      <c r="H14" s="33"/>
      <c r="I14" s="33"/>
      <c r="J14" s="33">
        <v>400</v>
      </c>
      <c r="K14" s="33">
        <v>350</v>
      </c>
      <c r="L14" s="33"/>
      <c r="M14" s="33"/>
      <c r="N14" s="33"/>
      <c r="O14" s="33"/>
      <c r="P14" s="33"/>
      <c r="Q14" s="33"/>
      <c r="R14" s="33">
        <v>450</v>
      </c>
      <c r="S14" s="33"/>
      <c r="T14" s="33"/>
      <c r="U14" s="33"/>
      <c r="V14" s="33"/>
      <c r="W14" s="33">
        <v>500</v>
      </c>
      <c r="X14" s="33"/>
      <c r="Y14" s="34">
        <f t="shared" si="0"/>
        <v>1700</v>
      </c>
      <c r="Z14" s="35"/>
      <c r="AA14" s="90">
        <v>950</v>
      </c>
      <c r="AB14" s="43"/>
      <c r="AC14" s="43">
        <f t="shared" si="1"/>
        <v>0</v>
      </c>
      <c r="AD14" s="43">
        <f t="shared" si="2"/>
        <v>0</v>
      </c>
      <c r="AE14" s="43">
        <f t="shared" si="3"/>
        <v>0</v>
      </c>
    </row>
    <row r="15" spans="1:31" ht="20.25" customHeight="1">
      <c r="A15" s="28" t="s">
        <v>53</v>
      </c>
      <c r="B15" s="29" t="s">
        <v>49</v>
      </c>
      <c r="C15" s="31" t="s">
        <v>50</v>
      </c>
      <c r="D15" s="31" t="s">
        <v>44</v>
      </c>
      <c r="E15" s="32" t="s">
        <v>54</v>
      </c>
      <c r="F15" s="33">
        <v>9</v>
      </c>
      <c r="G15" s="82"/>
      <c r="H15" s="33">
        <v>1200</v>
      </c>
      <c r="I15" s="33"/>
      <c r="J15" s="33"/>
      <c r="K15" s="33">
        <v>650</v>
      </c>
      <c r="L15" s="33">
        <v>1200</v>
      </c>
      <c r="M15" s="33"/>
      <c r="N15" s="33"/>
      <c r="O15" s="33"/>
      <c r="P15" s="33"/>
      <c r="Q15" s="33"/>
      <c r="R15" s="33"/>
      <c r="S15" s="33"/>
      <c r="T15" s="33"/>
      <c r="U15" s="33"/>
      <c r="V15" s="33"/>
      <c r="W15" s="33"/>
      <c r="X15" s="33"/>
      <c r="Y15" s="34">
        <f t="shared" si="0"/>
        <v>3050</v>
      </c>
      <c r="Z15" s="35"/>
      <c r="AA15" s="90">
        <v>1200</v>
      </c>
      <c r="AB15" s="43"/>
      <c r="AC15" s="43">
        <f t="shared" si="1"/>
        <v>0</v>
      </c>
      <c r="AD15" s="43">
        <f t="shared" si="2"/>
        <v>0</v>
      </c>
      <c r="AE15" s="43">
        <f t="shared" si="3"/>
        <v>0</v>
      </c>
    </row>
    <row r="16" spans="1:31" ht="19.5" customHeight="1">
      <c r="A16" s="28" t="s">
        <v>55</v>
      </c>
      <c r="B16" s="29" t="s">
        <v>56</v>
      </c>
      <c r="C16" s="31" t="s">
        <v>57</v>
      </c>
      <c r="D16" s="37" t="s">
        <v>58</v>
      </c>
      <c r="E16" s="37" t="s">
        <v>59</v>
      </c>
      <c r="F16" s="38">
        <v>12</v>
      </c>
      <c r="G16" s="82"/>
      <c r="H16" s="38"/>
      <c r="I16" s="38"/>
      <c r="J16" s="38"/>
      <c r="K16" s="38"/>
      <c r="L16" s="38"/>
      <c r="M16" s="38"/>
      <c r="N16" s="38"/>
      <c r="O16" s="38"/>
      <c r="P16" s="38"/>
      <c r="Q16" s="38"/>
      <c r="R16" s="38"/>
      <c r="S16" s="38"/>
      <c r="T16" s="38"/>
      <c r="U16" s="38"/>
      <c r="V16" s="38"/>
      <c r="W16" s="38"/>
      <c r="X16" s="38">
        <v>200</v>
      </c>
      <c r="Y16" s="34">
        <f t="shared" si="0"/>
        <v>200</v>
      </c>
      <c r="Z16" s="35"/>
      <c r="AA16" s="90">
        <v>200</v>
      </c>
      <c r="AB16" s="43"/>
      <c r="AC16" s="43">
        <f t="shared" si="1"/>
        <v>0</v>
      </c>
      <c r="AD16" s="43">
        <f t="shared" si="2"/>
        <v>0</v>
      </c>
      <c r="AE16" s="43">
        <f t="shared" si="3"/>
        <v>0</v>
      </c>
    </row>
    <row r="17" spans="1:31" ht="19.5" customHeight="1">
      <c r="A17" s="1" t="s">
        <v>60</v>
      </c>
      <c r="B17" s="2" t="s">
        <v>61</v>
      </c>
      <c r="C17" s="3" t="s">
        <v>62</v>
      </c>
      <c r="D17" s="3" t="s">
        <v>33</v>
      </c>
      <c r="E17" s="3" t="s">
        <v>63</v>
      </c>
      <c r="F17" s="4">
        <v>13</v>
      </c>
      <c r="G17" s="6"/>
      <c r="H17" s="38">
        <v>300</v>
      </c>
      <c r="I17" s="38"/>
      <c r="J17" s="38"/>
      <c r="K17" s="38">
        <v>50</v>
      </c>
      <c r="L17" s="38">
        <v>250</v>
      </c>
      <c r="M17" s="38"/>
      <c r="N17" s="38">
        <v>50</v>
      </c>
      <c r="O17" s="38"/>
      <c r="P17" s="38">
        <v>50</v>
      </c>
      <c r="Q17" s="38">
        <v>30</v>
      </c>
      <c r="R17" s="38"/>
      <c r="S17" s="38">
        <v>50</v>
      </c>
      <c r="T17" s="38"/>
      <c r="U17" s="38"/>
      <c r="V17" s="38"/>
      <c r="W17" s="38"/>
      <c r="X17" s="38"/>
      <c r="Y17" s="34">
        <f t="shared" si="0"/>
        <v>780</v>
      </c>
      <c r="Z17" s="36"/>
      <c r="AA17" s="90">
        <v>730</v>
      </c>
      <c r="AB17" s="43"/>
      <c r="AC17" s="43">
        <f t="shared" si="1"/>
        <v>0</v>
      </c>
      <c r="AD17" s="43">
        <f t="shared" si="2"/>
        <v>0</v>
      </c>
      <c r="AE17" s="43">
        <f t="shared" si="3"/>
        <v>0</v>
      </c>
    </row>
    <row r="18" spans="1:31" ht="18.75" customHeight="1">
      <c r="A18" s="1" t="s">
        <v>64</v>
      </c>
      <c r="B18" s="2" t="s">
        <v>61</v>
      </c>
      <c r="C18" s="3" t="s">
        <v>62</v>
      </c>
      <c r="D18" s="3" t="s">
        <v>65</v>
      </c>
      <c r="E18" s="3" t="s">
        <v>66</v>
      </c>
      <c r="F18" s="4">
        <v>12</v>
      </c>
      <c r="G18" s="6"/>
      <c r="H18" s="38"/>
      <c r="I18" s="38">
        <v>50</v>
      </c>
      <c r="J18" s="38">
        <v>350</v>
      </c>
      <c r="K18" s="38">
        <v>250</v>
      </c>
      <c r="L18" s="38"/>
      <c r="M18" s="38"/>
      <c r="N18" s="38">
        <v>50</v>
      </c>
      <c r="O18" s="38"/>
      <c r="P18" s="38">
        <v>50</v>
      </c>
      <c r="Q18" s="38">
        <v>60</v>
      </c>
      <c r="R18" s="38"/>
      <c r="S18" s="38"/>
      <c r="T18" s="38">
        <v>100</v>
      </c>
      <c r="U18" s="38"/>
      <c r="V18" s="38"/>
      <c r="W18" s="38"/>
      <c r="X18" s="38"/>
      <c r="Y18" s="34">
        <f t="shared" si="0"/>
        <v>910</v>
      </c>
      <c r="Z18" s="36"/>
      <c r="AA18" s="90">
        <v>260</v>
      </c>
      <c r="AB18" s="43"/>
      <c r="AC18" s="43">
        <f t="shared" si="1"/>
        <v>0</v>
      </c>
      <c r="AD18" s="43">
        <f t="shared" si="2"/>
        <v>0</v>
      </c>
      <c r="AE18" s="43">
        <f t="shared" si="3"/>
        <v>0</v>
      </c>
    </row>
    <row r="19" spans="1:31" ht="19.5" customHeight="1">
      <c r="A19" s="1" t="s">
        <v>67</v>
      </c>
      <c r="B19" s="2" t="s">
        <v>68</v>
      </c>
      <c r="C19" s="3" t="s">
        <v>69</v>
      </c>
      <c r="D19" s="3" t="s">
        <v>70</v>
      </c>
      <c r="E19" s="3"/>
      <c r="F19" s="4">
        <v>12</v>
      </c>
      <c r="G19" s="6"/>
      <c r="H19" s="38">
        <v>150</v>
      </c>
      <c r="I19" s="38">
        <v>50</v>
      </c>
      <c r="J19" s="38">
        <v>270</v>
      </c>
      <c r="K19" s="38">
        <v>200</v>
      </c>
      <c r="L19" s="38"/>
      <c r="M19" s="38">
        <v>150</v>
      </c>
      <c r="N19" s="38">
        <v>50</v>
      </c>
      <c r="O19" s="38"/>
      <c r="P19" s="38"/>
      <c r="Q19" s="38">
        <v>150</v>
      </c>
      <c r="R19" s="38"/>
      <c r="S19" s="38">
        <v>50</v>
      </c>
      <c r="T19" s="38"/>
      <c r="U19" s="38"/>
      <c r="V19" s="38"/>
      <c r="W19" s="38"/>
      <c r="X19" s="38"/>
      <c r="Y19" s="34">
        <f t="shared" si="0"/>
        <v>1070</v>
      </c>
      <c r="Z19" s="36"/>
      <c r="AA19" s="90">
        <v>550</v>
      </c>
      <c r="AB19" s="43"/>
      <c r="AC19" s="43">
        <f t="shared" si="1"/>
        <v>0</v>
      </c>
      <c r="AD19" s="43">
        <f t="shared" si="2"/>
        <v>0</v>
      </c>
      <c r="AE19" s="43">
        <f t="shared" si="3"/>
        <v>0</v>
      </c>
    </row>
    <row r="20" spans="1:31" ht="20.25" customHeight="1">
      <c r="A20" s="1" t="s">
        <v>71</v>
      </c>
      <c r="B20" s="2" t="s">
        <v>72</v>
      </c>
      <c r="C20" s="3" t="s">
        <v>73</v>
      </c>
      <c r="D20" s="3" t="s">
        <v>74</v>
      </c>
      <c r="E20" s="3" t="s">
        <v>75</v>
      </c>
      <c r="F20" s="4" t="s">
        <v>76</v>
      </c>
      <c r="G20" s="6"/>
      <c r="H20" s="38"/>
      <c r="I20" s="38"/>
      <c r="J20" s="38"/>
      <c r="K20" s="38"/>
      <c r="L20" s="38"/>
      <c r="M20" s="38"/>
      <c r="N20" s="38"/>
      <c r="O20" s="38"/>
      <c r="P20" s="38"/>
      <c r="Q20" s="38"/>
      <c r="R20" s="38"/>
      <c r="S20" s="38">
        <v>2060</v>
      </c>
      <c r="T20" s="38">
        <v>1100</v>
      </c>
      <c r="U20" s="38"/>
      <c r="V20" s="38"/>
      <c r="W20" s="38"/>
      <c r="X20" s="38"/>
      <c r="Y20" s="34">
        <f t="shared" si="0"/>
        <v>3160</v>
      </c>
      <c r="Z20" s="36"/>
      <c r="AA20" s="90">
        <v>3160</v>
      </c>
      <c r="AB20" s="43"/>
      <c r="AC20" s="43">
        <f t="shared" si="1"/>
        <v>0</v>
      </c>
      <c r="AD20" s="43">
        <f t="shared" si="2"/>
        <v>0</v>
      </c>
      <c r="AE20" s="43">
        <f t="shared" si="3"/>
        <v>0</v>
      </c>
    </row>
    <row r="21" spans="1:31" ht="18.75" customHeight="1">
      <c r="A21" s="1" t="s">
        <v>77</v>
      </c>
      <c r="B21" s="7" t="s">
        <v>78</v>
      </c>
      <c r="C21" s="3" t="s">
        <v>79</v>
      </c>
      <c r="D21" s="3" t="s">
        <v>80</v>
      </c>
      <c r="E21" s="3"/>
      <c r="F21" s="4">
        <v>11</v>
      </c>
      <c r="G21" s="83">
        <v>100</v>
      </c>
      <c r="H21" s="38"/>
      <c r="I21" s="38"/>
      <c r="J21" s="38"/>
      <c r="K21" s="38"/>
      <c r="L21" s="38">
        <v>250</v>
      </c>
      <c r="M21" s="38">
        <v>150</v>
      </c>
      <c r="N21" s="38"/>
      <c r="O21" s="38"/>
      <c r="P21" s="38"/>
      <c r="Q21" s="38"/>
      <c r="R21" s="38"/>
      <c r="S21" s="38"/>
      <c r="T21" s="38"/>
      <c r="U21" s="38"/>
      <c r="V21" s="38"/>
      <c r="W21" s="38"/>
      <c r="X21" s="38"/>
      <c r="Y21" s="34">
        <f t="shared" si="0"/>
        <v>500</v>
      </c>
      <c r="Z21" s="39">
        <v>100</v>
      </c>
      <c r="AA21" s="90">
        <v>500</v>
      </c>
      <c r="AB21" s="43"/>
      <c r="AC21" s="43">
        <f t="shared" si="1"/>
        <v>0</v>
      </c>
      <c r="AD21" s="43">
        <f t="shared" si="2"/>
        <v>0</v>
      </c>
      <c r="AE21" s="43">
        <f t="shared" si="3"/>
        <v>0</v>
      </c>
    </row>
    <row r="22" spans="1:31" ht="19.5" customHeight="1">
      <c r="A22" s="1" t="s">
        <v>81</v>
      </c>
      <c r="B22" s="2" t="s">
        <v>82</v>
      </c>
      <c r="C22" s="3" t="s">
        <v>83</v>
      </c>
      <c r="D22" s="84" t="s">
        <v>66</v>
      </c>
      <c r="E22" s="1"/>
      <c r="F22" s="4">
        <v>12</v>
      </c>
      <c r="G22" s="85">
        <v>550</v>
      </c>
      <c r="H22" s="34"/>
      <c r="I22" s="34"/>
      <c r="J22" s="34"/>
      <c r="K22" s="34"/>
      <c r="L22" s="34"/>
      <c r="M22" s="34"/>
      <c r="N22" s="34"/>
      <c r="O22" s="34"/>
      <c r="P22" s="40">
        <v>200</v>
      </c>
      <c r="Q22" s="34"/>
      <c r="R22" s="34"/>
      <c r="S22" s="34"/>
      <c r="T22" s="34"/>
      <c r="U22" s="34"/>
      <c r="V22" s="34"/>
      <c r="W22" s="34"/>
      <c r="X22" s="34"/>
      <c r="Y22" s="34">
        <f t="shared" si="0"/>
        <v>750</v>
      </c>
      <c r="Z22" s="41">
        <v>550</v>
      </c>
      <c r="AA22" s="90">
        <v>750</v>
      </c>
      <c r="AB22" s="43"/>
      <c r="AC22" s="43">
        <f t="shared" si="1"/>
        <v>0</v>
      </c>
      <c r="AD22" s="43">
        <f t="shared" si="2"/>
        <v>0</v>
      </c>
      <c r="AE22" s="43">
        <f t="shared" si="3"/>
        <v>0</v>
      </c>
    </row>
    <row r="23" spans="1:31" ht="20.25" customHeight="1">
      <c r="A23" s="1" t="s">
        <v>84</v>
      </c>
      <c r="B23" s="2" t="s">
        <v>82</v>
      </c>
      <c r="C23" s="3" t="s">
        <v>83</v>
      </c>
      <c r="D23" s="84" t="s">
        <v>85</v>
      </c>
      <c r="E23" s="1"/>
      <c r="F23" s="4">
        <v>12</v>
      </c>
      <c r="G23" s="85">
        <v>350</v>
      </c>
      <c r="H23" s="34"/>
      <c r="I23" s="34"/>
      <c r="J23" s="34"/>
      <c r="K23" s="34"/>
      <c r="L23" s="34"/>
      <c r="M23" s="34"/>
      <c r="N23" s="34"/>
      <c r="O23" s="34"/>
      <c r="P23" s="40">
        <v>200</v>
      </c>
      <c r="Q23" s="34"/>
      <c r="R23" s="34"/>
      <c r="S23" s="34"/>
      <c r="T23" s="34"/>
      <c r="U23" s="34"/>
      <c r="V23" s="34"/>
      <c r="W23" s="34"/>
      <c r="X23" s="34"/>
      <c r="Y23" s="34">
        <f t="shared" si="0"/>
        <v>550</v>
      </c>
      <c r="Z23" s="41">
        <v>350</v>
      </c>
      <c r="AA23" s="90">
        <v>550</v>
      </c>
      <c r="AB23" s="43"/>
      <c r="AC23" s="43">
        <f t="shared" si="1"/>
        <v>0</v>
      </c>
      <c r="AD23" s="43">
        <f t="shared" si="2"/>
        <v>0</v>
      </c>
      <c r="AE23" s="43">
        <f t="shared" si="3"/>
        <v>0</v>
      </c>
    </row>
    <row r="24" spans="1:31" ht="18.75" customHeight="1">
      <c r="A24" s="1" t="s">
        <v>86</v>
      </c>
      <c r="B24" s="86" t="s">
        <v>87</v>
      </c>
      <c r="C24" s="3" t="s">
        <v>88</v>
      </c>
      <c r="D24" s="3" t="s">
        <v>33</v>
      </c>
      <c r="E24" s="3"/>
      <c r="F24" s="4">
        <v>10</v>
      </c>
      <c r="G24" s="85"/>
      <c r="H24" s="38"/>
      <c r="I24" s="38">
        <v>150</v>
      </c>
      <c r="J24" s="38">
        <v>390</v>
      </c>
      <c r="K24" s="38">
        <v>300</v>
      </c>
      <c r="L24" s="38"/>
      <c r="M24" s="38"/>
      <c r="N24" s="38">
        <v>120</v>
      </c>
      <c r="O24" s="38"/>
      <c r="P24" s="38"/>
      <c r="Q24" s="38">
        <v>330</v>
      </c>
      <c r="R24" s="38">
        <v>60</v>
      </c>
      <c r="S24" s="38">
        <v>300</v>
      </c>
      <c r="T24" s="38">
        <v>460</v>
      </c>
      <c r="U24" s="38"/>
      <c r="V24" s="38"/>
      <c r="W24" s="38">
        <v>270</v>
      </c>
      <c r="X24" s="38"/>
      <c r="Y24" s="34">
        <f>SUM(G24:X24)</f>
        <v>2380</v>
      </c>
      <c r="Z24" s="41"/>
      <c r="AA24" s="90">
        <v>1540</v>
      </c>
      <c r="AB24" s="43"/>
      <c r="AC24" s="43">
        <f t="shared" si="1"/>
        <v>0</v>
      </c>
      <c r="AD24" s="43">
        <f t="shared" si="2"/>
        <v>0</v>
      </c>
      <c r="AE24" s="43">
        <f t="shared" si="3"/>
        <v>0</v>
      </c>
    </row>
    <row r="25" spans="1:31" ht="18.75" customHeight="1">
      <c r="A25" s="1" t="s">
        <v>89</v>
      </c>
      <c r="B25" s="87" t="s">
        <v>90</v>
      </c>
      <c r="C25" s="9" t="s">
        <v>91</v>
      </c>
      <c r="D25" s="3" t="s">
        <v>35</v>
      </c>
      <c r="E25" s="3" t="s">
        <v>47</v>
      </c>
      <c r="F25" s="4">
        <v>12</v>
      </c>
      <c r="G25" s="85">
        <v>550</v>
      </c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4">
        <f t="shared" si="0"/>
        <v>550</v>
      </c>
      <c r="Z25" s="41">
        <v>600</v>
      </c>
      <c r="AA25" s="90">
        <v>600</v>
      </c>
      <c r="AB25" s="43"/>
      <c r="AC25" s="43">
        <f t="shared" si="1"/>
        <v>0</v>
      </c>
      <c r="AD25" s="43">
        <f t="shared" si="2"/>
        <v>0</v>
      </c>
      <c r="AE25" s="43">
        <f>AC25+AD25</f>
        <v>0</v>
      </c>
    </row>
    <row r="26" spans="1:31" ht="18.75" customHeight="1">
      <c r="A26" s="1" t="s">
        <v>92</v>
      </c>
      <c r="B26" s="87" t="s">
        <v>90</v>
      </c>
      <c r="C26" s="9" t="s">
        <v>91</v>
      </c>
      <c r="D26" s="3" t="s">
        <v>35</v>
      </c>
      <c r="E26" s="3" t="s">
        <v>51</v>
      </c>
      <c r="F26" s="4">
        <v>12</v>
      </c>
      <c r="G26" s="85">
        <v>550</v>
      </c>
      <c r="H26" s="38"/>
      <c r="I26" s="38"/>
      <c r="J26" s="38"/>
      <c r="K26" s="38"/>
      <c r="L26" s="38"/>
      <c r="M26" s="38"/>
      <c r="N26" s="38"/>
      <c r="O26" s="38"/>
      <c r="P26" s="38"/>
      <c r="Q26" s="38"/>
      <c r="R26" s="38"/>
      <c r="S26" s="38"/>
      <c r="T26" s="38"/>
      <c r="U26" s="38"/>
      <c r="V26" s="38"/>
      <c r="W26" s="38"/>
      <c r="X26" s="38"/>
      <c r="Y26" s="34">
        <f t="shared" si="0"/>
        <v>550</v>
      </c>
      <c r="Z26" s="41">
        <v>600</v>
      </c>
      <c r="AA26" s="90">
        <v>600</v>
      </c>
      <c r="AB26" s="43"/>
      <c r="AC26" s="43">
        <f t="shared" si="1"/>
        <v>0</v>
      </c>
      <c r="AD26" s="43">
        <f t="shared" si="2"/>
        <v>0</v>
      </c>
      <c r="AE26" s="43">
        <f t="shared" si="3"/>
        <v>0</v>
      </c>
    </row>
    <row r="27" spans="1:31" ht="18.75" customHeight="1">
      <c r="A27" s="1" t="s">
        <v>93</v>
      </c>
      <c r="B27" s="87" t="s">
        <v>90</v>
      </c>
      <c r="C27" s="9" t="s">
        <v>91</v>
      </c>
      <c r="D27" s="3" t="s">
        <v>35</v>
      </c>
      <c r="E27" s="3" t="s">
        <v>94</v>
      </c>
      <c r="F27" s="4">
        <v>12</v>
      </c>
      <c r="G27" s="85">
        <v>550</v>
      </c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4">
        <f t="shared" si="0"/>
        <v>550</v>
      </c>
      <c r="Z27" s="41">
        <v>600</v>
      </c>
      <c r="AA27" s="90">
        <v>600</v>
      </c>
      <c r="AB27" s="43"/>
      <c r="AC27" s="43">
        <f t="shared" si="1"/>
        <v>0</v>
      </c>
      <c r="AD27" s="43">
        <f t="shared" si="2"/>
        <v>0</v>
      </c>
      <c r="AE27" s="43">
        <f t="shared" si="3"/>
        <v>0</v>
      </c>
    </row>
    <row r="28" spans="1:31" ht="18.75" customHeight="1">
      <c r="A28" s="1" t="s">
        <v>95</v>
      </c>
      <c r="B28" s="88" t="s">
        <v>96</v>
      </c>
      <c r="C28" s="3" t="s">
        <v>97</v>
      </c>
      <c r="D28" s="3" t="s">
        <v>35</v>
      </c>
      <c r="E28" s="3" t="s">
        <v>39</v>
      </c>
      <c r="F28" s="4">
        <v>12</v>
      </c>
      <c r="G28" s="85">
        <v>850</v>
      </c>
      <c r="H28" s="38"/>
      <c r="I28" s="38"/>
      <c r="J28" s="38"/>
      <c r="K28" s="38"/>
      <c r="L28" s="38"/>
      <c r="M28" s="38"/>
      <c r="N28" s="38"/>
      <c r="O28" s="38"/>
      <c r="P28" s="38"/>
      <c r="Q28" s="38"/>
      <c r="R28" s="38"/>
      <c r="S28" s="38"/>
      <c r="T28" s="38"/>
      <c r="U28" s="38"/>
      <c r="V28" s="38"/>
      <c r="W28" s="38"/>
      <c r="X28" s="38"/>
      <c r="Y28" s="34">
        <f t="shared" si="0"/>
        <v>850</v>
      </c>
      <c r="Z28" s="41">
        <v>750</v>
      </c>
      <c r="AA28" s="90">
        <v>750</v>
      </c>
      <c r="AB28" s="43"/>
      <c r="AC28" s="43">
        <f t="shared" si="1"/>
        <v>0</v>
      </c>
      <c r="AD28" s="43">
        <f t="shared" si="2"/>
        <v>0</v>
      </c>
      <c r="AE28" s="43">
        <f t="shared" si="3"/>
        <v>0</v>
      </c>
    </row>
    <row r="29" spans="1:31" ht="18.75" customHeight="1">
      <c r="A29" s="1" t="s">
        <v>98</v>
      </c>
      <c r="B29" s="2" t="s">
        <v>96</v>
      </c>
      <c r="C29" s="3" t="s">
        <v>97</v>
      </c>
      <c r="D29" s="3" t="s">
        <v>35</v>
      </c>
      <c r="E29" s="3" t="s">
        <v>45</v>
      </c>
      <c r="F29" s="4">
        <v>12</v>
      </c>
      <c r="G29" s="85">
        <v>600</v>
      </c>
      <c r="H29" s="38"/>
      <c r="I29" s="38"/>
      <c r="J29" s="38"/>
      <c r="K29" s="38"/>
      <c r="L29" s="38"/>
      <c r="M29" s="38"/>
      <c r="N29" s="38"/>
      <c r="O29" s="38"/>
      <c r="P29" s="38"/>
      <c r="Q29" s="38"/>
      <c r="R29" s="38"/>
      <c r="S29" s="38"/>
      <c r="T29" s="38"/>
      <c r="U29" s="38"/>
      <c r="V29" s="38"/>
      <c r="W29" s="38"/>
      <c r="X29" s="38"/>
      <c r="Y29" s="34">
        <f t="shared" si="0"/>
        <v>600</v>
      </c>
      <c r="Z29" s="41">
        <v>500</v>
      </c>
      <c r="AA29" s="90">
        <v>500</v>
      </c>
      <c r="AB29" s="43"/>
      <c r="AC29" s="43">
        <f t="shared" si="1"/>
        <v>0</v>
      </c>
      <c r="AD29" s="43">
        <f t="shared" si="2"/>
        <v>0</v>
      </c>
      <c r="AE29" s="43">
        <f t="shared" si="3"/>
        <v>0</v>
      </c>
    </row>
    <row r="30" spans="1:31" ht="19.5" customHeight="1">
      <c r="A30" s="1" t="s">
        <v>99</v>
      </c>
      <c r="B30" s="2" t="s">
        <v>96</v>
      </c>
      <c r="C30" s="3" t="s">
        <v>97</v>
      </c>
      <c r="D30" s="3" t="s">
        <v>35</v>
      </c>
      <c r="E30" s="3" t="s">
        <v>100</v>
      </c>
      <c r="F30" s="4">
        <v>12</v>
      </c>
      <c r="G30" s="85">
        <v>700</v>
      </c>
      <c r="H30" s="38"/>
      <c r="I30" s="38"/>
      <c r="J30" s="38"/>
      <c r="K30" s="38"/>
      <c r="L30" s="38"/>
      <c r="M30" s="38"/>
      <c r="N30" s="38"/>
      <c r="O30" s="38"/>
      <c r="P30" s="38"/>
      <c r="Q30" s="38"/>
      <c r="R30" s="38"/>
      <c r="S30" s="38"/>
      <c r="T30" s="38"/>
      <c r="U30" s="38"/>
      <c r="V30" s="38"/>
      <c r="W30" s="38"/>
      <c r="X30" s="38"/>
      <c r="Y30" s="34">
        <f t="shared" si="0"/>
        <v>700</v>
      </c>
      <c r="Z30" s="41">
        <v>600</v>
      </c>
      <c r="AA30" s="90">
        <v>600</v>
      </c>
      <c r="AB30" s="43"/>
      <c r="AC30" s="43">
        <f t="shared" si="1"/>
        <v>0</v>
      </c>
      <c r="AD30" s="43">
        <f t="shared" si="2"/>
        <v>0</v>
      </c>
      <c r="AE30" s="43">
        <f t="shared" si="3"/>
        <v>0</v>
      </c>
    </row>
    <row r="31" spans="1:31" ht="21" customHeight="1">
      <c r="A31" s="1" t="s">
        <v>101</v>
      </c>
      <c r="B31" s="2" t="s">
        <v>102</v>
      </c>
      <c r="C31" s="3" t="s">
        <v>103</v>
      </c>
      <c r="D31" s="3" t="s">
        <v>35</v>
      </c>
      <c r="E31" s="3" t="s">
        <v>39</v>
      </c>
      <c r="F31" s="4">
        <v>12</v>
      </c>
      <c r="G31" s="6"/>
      <c r="H31" s="38"/>
      <c r="I31" s="38"/>
      <c r="J31" s="38">
        <v>850</v>
      </c>
      <c r="K31" s="38">
        <v>400</v>
      </c>
      <c r="L31" s="38">
        <v>500</v>
      </c>
      <c r="M31" s="38">
        <v>550</v>
      </c>
      <c r="N31" s="38">
        <v>150</v>
      </c>
      <c r="O31" s="38"/>
      <c r="P31" s="38">
        <v>150</v>
      </c>
      <c r="Q31" s="38">
        <v>100</v>
      </c>
      <c r="R31" s="38"/>
      <c r="S31" s="38">
        <v>150</v>
      </c>
      <c r="T31" s="38">
        <v>200</v>
      </c>
      <c r="U31" s="38">
        <v>350</v>
      </c>
      <c r="V31" s="38">
        <v>150</v>
      </c>
      <c r="W31" s="38">
        <v>100</v>
      </c>
      <c r="X31" s="38">
        <v>150</v>
      </c>
      <c r="Y31" s="34">
        <f>SUM(G31:X31)</f>
        <v>3800</v>
      </c>
      <c r="Z31" s="36"/>
      <c r="AA31" s="90">
        <v>2550</v>
      </c>
      <c r="AB31" s="43"/>
      <c r="AC31" s="43">
        <f t="shared" si="1"/>
        <v>0</v>
      </c>
      <c r="AD31" s="43">
        <f t="shared" si="2"/>
        <v>0</v>
      </c>
      <c r="AE31" s="43">
        <f t="shared" si="3"/>
        <v>0</v>
      </c>
    </row>
    <row r="32" spans="1:31" ht="19.5" customHeight="1">
      <c r="A32" s="1" t="s">
        <v>104</v>
      </c>
      <c r="B32" s="2" t="s">
        <v>102</v>
      </c>
      <c r="C32" s="3" t="s">
        <v>103</v>
      </c>
      <c r="D32" s="3" t="s">
        <v>35</v>
      </c>
      <c r="E32" s="3" t="s">
        <v>105</v>
      </c>
      <c r="F32" s="4">
        <v>12</v>
      </c>
      <c r="G32" s="6"/>
      <c r="H32" s="38">
        <v>500</v>
      </c>
      <c r="I32" s="38">
        <v>100</v>
      </c>
      <c r="J32" s="38">
        <v>500</v>
      </c>
      <c r="K32" s="38">
        <v>400</v>
      </c>
      <c r="L32" s="38">
        <v>500</v>
      </c>
      <c r="M32" s="38">
        <v>300</v>
      </c>
      <c r="N32" s="38">
        <v>150</v>
      </c>
      <c r="O32" s="38"/>
      <c r="P32" s="38">
        <v>150</v>
      </c>
      <c r="Q32" s="38"/>
      <c r="R32" s="38"/>
      <c r="S32" s="38"/>
      <c r="T32" s="38"/>
      <c r="U32" s="38">
        <v>660</v>
      </c>
      <c r="V32" s="38"/>
      <c r="W32" s="38"/>
      <c r="X32" s="38">
        <v>150</v>
      </c>
      <c r="Y32" s="34">
        <f t="shared" si="0"/>
        <v>3410</v>
      </c>
      <c r="Z32" s="36"/>
      <c r="AA32" s="90">
        <v>2410</v>
      </c>
      <c r="AB32" s="43"/>
      <c r="AC32" s="43">
        <f t="shared" si="1"/>
        <v>0</v>
      </c>
      <c r="AD32" s="43">
        <f t="shared" si="2"/>
        <v>0</v>
      </c>
      <c r="AE32" s="43">
        <f t="shared" si="3"/>
        <v>0</v>
      </c>
    </row>
    <row r="33" spans="1:87" ht="19.5" customHeight="1">
      <c r="A33" s="1" t="s">
        <v>106</v>
      </c>
      <c r="B33" s="7" t="s">
        <v>107</v>
      </c>
      <c r="C33" s="3" t="s">
        <v>108</v>
      </c>
      <c r="D33" s="3" t="s">
        <v>70</v>
      </c>
      <c r="E33" s="3"/>
      <c r="F33" s="4">
        <v>11</v>
      </c>
      <c r="G33" s="83">
        <v>150</v>
      </c>
      <c r="H33" s="38"/>
      <c r="I33" s="38"/>
      <c r="J33" s="38"/>
      <c r="K33" s="38"/>
      <c r="L33" s="38"/>
      <c r="M33" s="38"/>
      <c r="N33" s="38"/>
      <c r="O33" s="38"/>
      <c r="P33" s="38">
        <v>150</v>
      </c>
      <c r="Q33" s="38"/>
      <c r="R33" s="38"/>
      <c r="S33" s="38"/>
      <c r="T33" s="38"/>
      <c r="U33" s="38"/>
      <c r="V33" s="38"/>
      <c r="W33" s="38"/>
      <c r="X33" s="38"/>
      <c r="Y33" s="34">
        <f t="shared" si="0"/>
        <v>300</v>
      </c>
      <c r="Z33" s="39">
        <v>150</v>
      </c>
      <c r="AA33" s="90">
        <v>300</v>
      </c>
      <c r="AB33" s="43"/>
      <c r="AC33" s="43">
        <f t="shared" si="1"/>
        <v>0</v>
      </c>
      <c r="AD33" s="43">
        <f t="shared" si="2"/>
        <v>0</v>
      </c>
      <c r="AE33" s="43">
        <f t="shared" si="3"/>
        <v>0</v>
      </c>
    </row>
    <row r="34" spans="1:87" ht="19.5" customHeight="1">
      <c r="A34" s="1" t="s">
        <v>109</v>
      </c>
      <c r="B34" s="2" t="s">
        <v>110</v>
      </c>
      <c r="C34" s="3" t="s">
        <v>111</v>
      </c>
      <c r="D34" s="3" t="s">
        <v>80</v>
      </c>
      <c r="E34" s="3"/>
      <c r="F34" s="4">
        <v>9</v>
      </c>
      <c r="G34" s="6"/>
      <c r="H34" s="38"/>
      <c r="I34" s="38"/>
      <c r="J34" s="38">
        <v>200</v>
      </c>
      <c r="K34" s="38"/>
      <c r="L34" s="38">
        <v>300</v>
      </c>
      <c r="M34" s="38"/>
      <c r="N34" s="38">
        <v>200</v>
      </c>
      <c r="O34" s="38"/>
      <c r="P34" s="38"/>
      <c r="Q34" s="38">
        <v>300</v>
      </c>
      <c r="R34" s="38">
        <v>30</v>
      </c>
      <c r="S34" s="38">
        <v>150</v>
      </c>
      <c r="T34" s="38">
        <v>210</v>
      </c>
      <c r="U34" s="38"/>
      <c r="V34" s="38"/>
      <c r="W34" s="38"/>
      <c r="X34" s="38"/>
      <c r="Y34" s="34">
        <f t="shared" si="0"/>
        <v>1390</v>
      </c>
      <c r="Z34" s="36"/>
      <c r="AA34" s="90">
        <v>1190</v>
      </c>
      <c r="AB34" s="43"/>
      <c r="AC34" s="43">
        <f t="shared" si="1"/>
        <v>0</v>
      </c>
      <c r="AD34" s="43">
        <f>AC34*8%</f>
        <v>0</v>
      </c>
      <c r="AE34" s="43">
        <f t="shared" si="3"/>
        <v>0</v>
      </c>
    </row>
    <row r="35" spans="1:87" ht="19.5" customHeight="1">
      <c r="A35" s="1" t="s">
        <v>112</v>
      </c>
      <c r="B35" s="2" t="s">
        <v>113</v>
      </c>
      <c r="C35" s="3" t="s">
        <v>114</v>
      </c>
      <c r="D35" s="3" t="s">
        <v>35</v>
      </c>
      <c r="E35" s="3" t="s">
        <v>66</v>
      </c>
      <c r="F35" s="4">
        <v>9</v>
      </c>
      <c r="G35" s="6"/>
      <c r="H35" s="38">
        <v>400</v>
      </c>
      <c r="I35" s="38"/>
      <c r="J35" s="38"/>
      <c r="K35" s="38"/>
      <c r="L35" s="38"/>
      <c r="M35" s="38"/>
      <c r="N35" s="38"/>
      <c r="O35" s="38"/>
      <c r="P35" s="38">
        <v>300</v>
      </c>
      <c r="Q35" s="38"/>
      <c r="R35" s="38">
        <v>300</v>
      </c>
      <c r="S35" s="38">
        <v>300</v>
      </c>
      <c r="T35" s="38"/>
      <c r="U35" s="38"/>
      <c r="V35" s="38"/>
      <c r="W35" s="38"/>
      <c r="X35" s="38">
        <v>100</v>
      </c>
      <c r="Y35" s="34">
        <f t="shared" si="0"/>
        <v>1400</v>
      </c>
      <c r="Z35" s="36"/>
      <c r="AA35" s="90">
        <v>1400</v>
      </c>
      <c r="AB35" s="43"/>
      <c r="AC35" s="43">
        <f t="shared" si="1"/>
        <v>0</v>
      </c>
      <c r="AD35" s="43">
        <f t="shared" si="2"/>
        <v>0</v>
      </c>
      <c r="AE35" s="43">
        <f t="shared" si="3"/>
        <v>0</v>
      </c>
    </row>
    <row r="36" spans="1:87" ht="19.5" customHeight="1">
      <c r="A36" s="1" t="s">
        <v>115</v>
      </c>
      <c r="B36" s="2" t="s">
        <v>113</v>
      </c>
      <c r="C36" s="3" t="s">
        <v>114</v>
      </c>
      <c r="D36" s="3" t="s">
        <v>35</v>
      </c>
      <c r="E36" s="3" t="s">
        <v>63</v>
      </c>
      <c r="F36" s="4">
        <v>9</v>
      </c>
      <c r="G36" s="6"/>
      <c r="H36" s="38"/>
      <c r="I36" s="38"/>
      <c r="J36" s="38"/>
      <c r="K36" s="38">
        <v>300</v>
      </c>
      <c r="L36" s="38"/>
      <c r="M36" s="38">
        <v>300</v>
      </c>
      <c r="N36" s="38"/>
      <c r="O36" s="38"/>
      <c r="P36" s="38"/>
      <c r="Q36" s="38"/>
      <c r="R36" s="38">
        <v>300</v>
      </c>
      <c r="S36" s="38">
        <v>100</v>
      </c>
      <c r="T36" s="38"/>
      <c r="U36" s="38"/>
      <c r="V36" s="38"/>
      <c r="W36" s="38"/>
      <c r="X36" s="38">
        <v>100</v>
      </c>
      <c r="Y36" s="34">
        <f t="shared" si="0"/>
        <v>1100</v>
      </c>
      <c r="Z36" s="36"/>
      <c r="AA36" s="90">
        <v>800</v>
      </c>
      <c r="AB36" s="43"/>
      <c r="AC36" s="43">
        <f t="shared" si="1"/>
        <v>0</v>
      </c>
      <c r="AD36" s="43">
        <f t="shared" si="2"/>
        <v>0</v>
      </c>
      <c r="AE36" s="43">
        <f t="shared" si="3"/>
        <v>0</v>
      </c>
    </row>
    <row r="37" spans="1:87" ht="18.75" customHeight="1">
      <c r="A37" s="28" t="s">
        <v>116</v>
      </c>
      <c r="B37" s="29" t="s">
        <v>113</v>
      </c>
      <c r="C37" s="31" t="s">
        <v>114</v>
      </c>
      <c r="D37" s="31" t="s">
        <v>35</v>
      </c>
      <c r="E37" s="31" t="s">
        <v>117</v>
      </c>
      <c r="F37" s="38">
        <v>9</v>
      </c>
      <c r="G37" s="6"/>
      <c r="H37" s="38"/>
      <c r="I37" s="38"/>
      <c r="J37" s="38">
        <v>500</v>
      </c>
      <c r="K37" s="38"/>
      <c r="L37" s="38"/>
      <c r="M37" s="38"/>
      <c r="N37" s="38"/>
      <c r="O37" s="38"/>
      <c r="P37" s="38">
        <v>300</v>
      </c>
      <c r="Q37" s="38"/>
      <c r="R37" s="38">
        <v>300</v>
      </c>
      <c r="S37" s="38">
        <v>100</v>
      </c>
      <c r="T37" s="38"/>
      <c r="U37" s="38"/>
      <c r="V37" s="38"/>
      <c r="W37" s="38"/>
      <c r="X37" s="38">
        <v>100</v>
      </c>
      <c r="Y37" s="34">
        <f t="shared" si="0"/>
        <v>1300</v>
      </c>
      <c r="Z37" s="36"/>
      <c r="AA37" s="90">
        <v>600</v>
      </c>
      <c r="AB37" s="43"/>
      <c r="AC37" s="43">
        <f t="shared" si="1"/>
        <v>0</v>
      </c>
      <c r="AD37" s="43">
        <f t="shared" si="2"/>
        <v>0</v>
      </c>
      <c r="AE37" s="43">
        <f t="shared" si="3"/>
        <v>0</v>
      </c>
    </row>
    <row r="38" spans="1:87" ht="19.5" customHeight="1">
      <c r="A38" s="28" t="s">
        <v>118</v>
      </c>
      <c r="B38" s="42" t="s">
        <v>119</v>
      </c>
      <c r="C38" s="31" t="s">
        <v>120</v>
      </c>
      <c r="D38" s="31" t="s">
        <v>35</v>
      </c>
      <c r="E38" s="32" t="s">
        <v>121</v>
      </c>
      <c r="F38" s="33">
        <v>9</v>
      </c>
      <c r="G38" s="82"/>
      <c r="H38" s="33"/>
      <c r="I38" s="33"/>
      <c r="J38" s="33">
        <v>1300</v>
      </c>
      <c r="K38" s="33">
        <v>1200</v>
      </c>
      <c r="L38" s="33">
        <v>1200</v>
      </c>
      <c r="M38" s="33">
        <v>1000</v>
      </c>
      <c r="N38" s="33">
        <v>250</v>
      </c>
      <c r="O38" s="33">
        <v>400</v>
      </c>
      <c r="P38" s="33">
        <v>700</v>
      </c>
      <c r="Q38" s="33"/>
      <c r="R38" s="33"/>
      <c r="S38" s="33"/>
      <c r="T38" s="33">
        <v>1300</v>
      </c>
      <c r="U38" s="33">
        <v>350</v>
      </c>
      <c r="V38" s="33"/>
      <c r="W38" s="33"/>
      <c r="X38" s="33">
        <v>200</v>
      </c>
      <c r="Y38" s="34">
        <f t="shared" si="0"/>
        <v>7900</v>
      </c>
      <c r="Z38" s="35"/>
      <c r="AA38" s="90">
        <v>3200</v>
      </c>
      <c r="AB38" s="43"/>
      <c r="AC38" s="43">
        <f t="shared" si="1"/>
        <v>0</v>
      </c>
      <c r="AD38" s="43">
        <f t="shared" si="2"/>
        <v>0</v>
      </c>
      <c r="AE38" s="43">
        <f t="shared" si="3"/>
        <v>0</v>
      </c>
    </row>
    <row r="39" spans="1:87" ht="19.5" customHeight="1">
      <c r="A39" s="28" t="s">
        <v>122</v>
      </c>
      <c r="B39" s="42" t="s">
        <v>119</v>
      </c>
      <c r="C39" s="31" t="s">
        <v>120</v>
      </c>
      <c r="D39" s="31" t="s">
        <v>35</v>
      </c>
      <c r="E39" s="32" t="s">
        <v>123</v>
      </c>
      <c r="F39" s="33">
        <v>9</v>
      </c>
      <c r="G39" s="82"/>
      <c r="H39" s="33"/>
      <c r="I39" s="33"/>
      <c r="J39" s="33">
        <v>350</v>
      </c>
      <c r="K39" s="33"/>
      <c r="L39" s="33"/>
      <c r="M39" s="33"/>
      <c r="N39" s="33"/>
      <c r="O39" s="33"/>
      <c r="P39" s="33"/>
      <c r="Q39" s="33"/>
      <c r="R39" s="33"/>
      <c r="S39" s="33">
        <v>1300</v>
      </c>
      <c r="T39" s="33"/>
      <c r="U39" s="33"/>
      <c r="V39" s="33"/>
      <c r="W39" s="33"/>
      <c r="X39" s="33">
        <v>200</v>
      </c>
      <c r="Y39" s="34">
        <f t="shared" si="0"/>
        <v>1850</v>
      </c>
      <c r="Z39" s="35"/>
      <c r="AA39" s="90">
        <v>1500</v>
      </c>
      <c r="AB39" s="43"/>
      <c r="AC39" s="43">
        <f t="shared" si="1"/>
        <v>0</v>
      </c>
      <c r="AD39" s="43">
        <f t="shared" si="2"/>
        <v>0</v>
      </c>
      <c r="AE39" s="43">
        <f t="shared" si="3"/>
        <v>0</v>
      </c>
    </row>
    <row r="40" spans="1:87" ht="19.5" customHeight="1">
      <c r="A40" s="28" t="s">
        <v>124</v>
      </c>
      <c r="B40" s="42" t="s">
        <v>119</v>
      </c>
      <c r="C40" s="31" t="s">
        <v>120</v>
      </c>
      <c r="D40" s="31" t="s">
        <v>35</v>
      </c>
      <c r="E40" s="32" t="s">
        <v>125</v>
      </c>
      <c r="F40" s="33">
        <v>9</v>
      </c>
      <c r="G40" s="82"/>
      <c r="H40" s="33"/>
      <c r="I40" s="33"/>
      <c r="J40" s="33">
        <v>1100</v>
      </c>
      <c r="K40" s="33"/>
      <c r="L40" s="33"/>
      <c r="M40" s="33"/>
      <c r="N40" s="33">
        <v>400</v>
      </c>
      <c r="O40" s="33"/>
      <c r="P40" s="33"/>
      <c r="Q40" s="33"/>
      <c r="R40" s="33"/>
      <c r="S40" s="33"/>
      <c r="T40" s="33"/>
      <c r="U40" s="33"/>
      <c r="V40" s="33"/>
      <c r="W40" s="33"/>
      <c r="X40" s="33">
        <v>200</v>
      </c>
      <c r="Y40" s="34">
        <f t="shared" si="0"/>
        <v>1700</v>
      </c>
      <c r="Z40" s="35"/>
      <c r="AA40" s="90">
        <v>600</v>
      </c>
      <c r="AB40" s="43"/>
      <c r="AC40" s="43">
        <f t="shared" si="1"/>
        <v>0</v>
      </c>
      <c r="AD40" s="43">
        <f t="shared" si="2"/>
        <v>0</v>
      </c>
      <c r="AE40" s="43">
        <f t="shared" si="3"/>
        <v>0</v>
      </c>
    </row>
    <row r="41" spans="1:87" s="21" customFormat="1" ht="18" customHeight="1" thickBot="1">
      <c r="A41" s="1"/>
      <c r="B41" s="11" t="s">
        <v>24</v>
      </c>
      <c r="C41" s="12"/>
      <c r="D41" s="12"/>
      <c r="E41" s="12"/>
      <c r="F41" s="10"/>
      <c r="G41" s="13">
        <f t="shared" ref="G41:Z41" si="4">SUM(G6:G40)</f>
        <v>4950</v>
      </c>
      <c r="H41" s="13">
        <f t="shared" si="4"/>
        <v>2850</v>
      </c>
      <c r="I41" s="14">
        <f t="shared" si="4"/>
        <v>1500</v>
      </c>
      <c r="J41" s="14">
        <f t="shared" si="4"/>
        <v>7080</v>
      </c>
      <c r="K41" s="14">
        <f t="shared" si="4"/>
        <v>4100</v>
      </c>
      <c r="L41" s="14">
        <f t="shared" si="4"/>
        <v>4800</v>
      </c>
      <c r="M41" s="14">
        <f t="shared" si="4"/>
        <v>3050</v>
      </c>
      <c r="N41" s="13">
        <f t="shared" si="4"/>
        <v>1930</v>
      </c>
      <c r="O41" s="13">
        <f t="shared" si="4"/>
        <v>600</v>
      </c>
      <c r="P41" s="14">
        <f t="shared" si="4"/>
        <v>2250</v>
      </c>
      <c r="Q41" s="14">
        <f t="shared" si="4"/>
        <v>3710</v>
      </c>
      <c r="R41" s="13">
        <f t="shared" si="4"/>
        <v>2540</v>
      </c>
      <c r="S41" s="13">
        <f t="shared" si="4"/>
        <v>6040</v>
      </c>
      <c r="T41" s="13">
        <f t="shared" si="4"/>
        <v>4110</v>
      </c>
      <c r="U41" s="15">
        <f t="shared" si="4"/>
        <v>1360</v>
      </c>
      <c r="V41" s="16">
        <f t="shared" si="4"/>
        <v>150</v>
      </c>
      <c r="W41" s="15">
        <f t="shared" si="4"/>
        <v>1590</v>
      </c>
      <c r="X41" s="17">
        <f t="shared" si="4"/>
        <v>1400</v>
      </c>
      <c r="Y41" s="18">
        <f t="shared" si="4"/>
        <v>54010</v>
      </c>
      <c r="Z41" s="19">
        <f t="shared" si="4"/>
        <v>4800</v>
      </c>
      <c r="AA41" s="20">
        <f>SUM(AA6:AA40)</f>
        <v>36930</v>
      </c>
      <c r="AB41" s="53" t="s">
        <v>128</v>
      </c>
      <c r="AC41" s="56">
        <f>SUM(AC6:AC40)</f>
        <v>0</v>
      </c>
      <c r="AD41" s="56">
        <f>SUM(AD6:AD40)</f>
        <v>0</v>
      </c>
      <c r="AE41" s="54">
        <f>SUM(AE6:AE40)</f>
        <v>0</v>
      </c>
    </row>
    <row r="42" spans="1:87" thickBot="1">
      <c r="U42" s="22" t="s">
        <v>126</v>
      </c>
      <c r="V42" s="95" t="s">
        <v>127</v>
      </c>
      <c r="W42" s="96"/>
      <c r="X42" s="97"/>
      <c r="Y42" s="23">
        <f>Y6+Y7+Y8+Y9+Y10+Y11+Y12+Y17+Y18+Y19+Y20+Y21+Y22+Y23+Y24+Y32+Y33+Y34+Y35+Y36+Y37+Y31</f>
        <v>31410</v>
      </c>
      <c r="Z42" s="24"/>
      <c r="AC42" s="55" t="s">
        <v>135</v>
      </c>
      <c r="AD42" s="55" t="s">
        <v>136</v>
      </c>
      <c r="AE42" s="55" t="s">
        <v>137</v>
      </c>
    </row>
    <row r="44" spans="1:87" ht="15.75">
      <c r="A44" s="46" t="s">
        <v>144</v>
      </c>
      <c r="B44" s="46"/>
      <c r="C44" s="45"/>
      <c r="D44" s="45"/>
      <c r="E44" s="27"/>
      <c r="F44" s="27"/>
      <c r="G44" s="27"/>
      <c r="H44" s="27"/>
      <c r="I44" s="27"/>
      <c r="J44" s="27"/>
      <c r="K44" s="27"/>
      <c r="L44" s="27"/>
      <c r="M44" s="27"/>
      <c r="N44" s="27"/>
      <c r="O44" s="27"/>
      <c r="P44" s="27"/>
      <c r="Q44" s="27"/>
      <c r="R44" s="27"/>
      <c r="S44" s="27"/>
      <c r="T44" s="27"/>
      <c r="U44" s="27"/>
      <c r="V44" s="27"/>
      <c r="W44" s="27"/>
      <c r="X44" s="27"/>
      <c r="Y44" s="27"/>
      <c r="Z44" s="27"/>
      <c r="AA44" s="27"/>
      <c r="BD44" s="25"/>
    </row>
    <row r="45" spans="1:87" ht="76.5">
      <c r="A45" s="47" t="s">
        <v>0</v>
      </c>
      <c r="B45" s="47" t="s">
        <v>1</v>
      </c>
      <c r="C45" s="47" t="s">
        <v>2</v>
      </c>
      <c r="D45" s="47" t="s">
        <v>3</v>
      </c>
      <c r="E45" s="47" t="s">
        <v>4</v>
      </c>
      <c r="F45" s="47" t="s">
        <v>5</v>
      </c>
      <c r="G45" s="48" t="s">
        <v>6</v>
      </c>
      <c r="H45" s="48" t="s">
        <v>7</v>
      </c>
      <c r="I45" s="48" t="s">
        <v>8</v>
      </c>
      <c r="J45" s="48" t="s">
        <v>9</v>
      </c>
      <c r="K45" s="48" t="s">
        <v>10</v>
      </c>
      <c r="L45" s="48" t="s">
        <v>11</v>
      </c>
      <c r="M45" s="48" t="s">
        <v>12</v>
      </c>
      <c r="N45" s="48" t="s">
        <v>13</v>
      </c>
      <c r="O45" s="48" t="s">
        <v>14</v>
      </c>
      <c r="P45" s="48" t="s">
        <v>15</v>
      </c>
      <c r="Q45" s="48" t="s">
        <v>16</v>
      </c>
      <c r="R45" s="48" t="s">
        <v>17</v>
      </c>
      <c r="S45" s="48" t="s">
        <v>18</v>
      </c>
      <c r="T45" s="48" t="s">
        <v>19</v>
      </c>
      <c r="U45" s="48" t="s">
        <v>20</v>
      </c>
      <c r="V45" s="48" t="s">
        <v>21</v>
      </c>
      <c r="W45" s="48" t="s">
        <v>22</v>
      </c>
      <c r="X45" s="48" t="s">
        <v>23</v>
      </c>
      <c r="Y45" s="49" t="s">
        <v>24</v>
      </c>
      <c r="Z45" s="50" t="s">
        <v>25</v>
      </c>
      <c r="AA45" s="51" t="s">
        <v>130</v>
      </c>
      <c r="AB45" s="51" t="s">
        <v>134</v>
      </c>
      <c r="AC45" s="51" t="s">
        <v>131</v>
      </c>
      <c r="AD45" s="51" t="s">
        <v>132</v>
      </c>
      <c r="AE45" s="51" t="s">
        <v>133</v>
      </c>
      <c r="BD45" s="25"/>
      <c r="CI45" s="25"/>
    </row>
    <row r="46" spans="1:87">
      <c r="A46" s="1" t="s">
        <v>26</v>
      </c>
      <c r="B46" s="2" t="s">
        <v>27</v>
      </c>
      <c r="C46" s="3" t="s">
        <v>28</v>
      </c>
      <c r="D46" s="3" t="s">
        <v>159</v>
      </c>
      <c r="E46" s="3" t="s">
        <v>29</v>
      </c>
      <c r="F46" s="4">
        <v>9</v>
      </c>
      <c r="G46" s="4"/>
      <c r="H46" s="4"/>
      <c r="I46" s="4"/>
      <c r="J46" s="4"/>
      <c r="K46" s="4"/>
      <c r="L46" s="4"/>
      <c r="M46" s="4"/>
      <c r="N46" s="4"/>
      <c r="O46" s="4"/>
      <c r="P46" s="4"/>
      <c r="Q46" s="4">
        <v>300</v>
      </c>
      <c r="R46" s="4"/>
      <c r="S46" s="4">
        <v>500</v>
      </c>
      <c r="T46" s="4"/>
      <c r="U46" s="4"/>
      <c r="V46" s="4"/>
      <c r="W46" s="4"/>
      <c r="X46" s="4"/>
      <c r="Y46" s="5">
        <f t="shared" ref="Y46:Y63" si="5">SUM(G46:X46)</f>
        <v>800</v>
      </c>
      <c r="Z46" s="6"/>
      <c r="AA46" s="89"/>
      <c r="AB46" s="43"/>
      <c r="AC46" s="43">
        <f>AA46*AB46</f>
        <v>0</v>
      </c>
      <c r="AD46" s="43">
        <f>AC46*8%</f>
        <v>0</v>
      </c>
      <c r="AE46" s="43">
        <f>AC46+AD46</f>
        <v>0</v>
      </c>
      <c r="BD46" s="25"/>
    </row>
    <row r="47" spans="1:87">
      <c r="A47" s="1" t="s">
        <v>30</v>
      </c>
      <c r="B47" s="7" t="s">
        <v>31</v>
      </c>
      <c r="C47" s="8" t="s">
        <v>32</v>
      </c>
      <c r="D47" s="3" t="s">
        <v>33</v>
      </c>
      <c r="E47" s="3"/>
      <c r="F47" s="4">
        <v>10</v>
      </c>
      <c r="G47" s="4"/>
      <c r="H47" s="4"/>
      <c r="I47" s="4"/>
      <c r="J47" s="4">
        <v>300</v>
      </c>
      <c r="K47" s="4"/>
      <c r="L47" s="4"/>
      <c r="M47" s="4"/>
      <c r="N47" s="4"/>
      <c r="O47" s="4"/>
      <c r="P47" s="4"/>
      <c r="Q47" s="4">
        <v>550</v>
      </c>
      <c r="R47" s="4">
        <v>200</v>
      </c>
      <c r="S47" s="4">
        <v>200</v>
      </c>
      <c r="T47" s="4">
        <v>200</v>
      </c>
      <c r="U47" s="4"/>
      <c r="V47" s="4"/>
      <c r="W47" s="4"/>
      <c r="X47" s="4"/>
      <c r="Y47" s="5">
        <f t="shared" si="5"/>
        <v>1450</v>
      </c>
      <c r="Z47" s="6"/>
      <c r="AA47" s="89">
        <v>200</v>
      </c>
      <c r="AB47" s="43"/>
      <c r="AC47" s="43">
        <f t="shared" ref="AC47:AC80" si="6">AA47*AB47</f>
        <v>0</v>
      </c>
      <c r="AD47" s="43">
        <f t="shared" ref="AD47:AD80" si="7">AC47*8%</f>
        <v>0</v>
      </c>
      <c r="AE47" s="43">
        <f t="shared" ref="AE47:AE80" si="8">AC47+AD47</f>
        <v>0</v>
      </c>
      <c r="AG47" s="67"/>
      <c r="BD47" s="25"/>
    </row>
    <row r="48" spans="1:87">
      <c r="A48" s="1" t="s">
        <v>34</v>
      </c>
      <c r="B48" s="7" t="s">
        <v>31</v>
      </c>
      <c r="C48" s="8" t="s">
        <v>32</v>
      </c>
      <c r="D48" s="3" t="s">
        <v>35</v>
      </c>
      <c r="E48" s="3"/>
      <c r="F48" s="4">
        <v>10</v>
      </c>
      <c r="G48" s="4">
        <v>360</v>
      </c>
      <c r="H48" s="4">
        <v>300</v>
      </c>
      <c r="I48" s="4"/>
      <c r="J48" s="4"/>
      <c r="K48" s="4"/>
      <c r="L48" s="4"/>
      <c r="M48" s="4"/>
      <c r="N48" s="4"/>
      <c r="O48" s="4"/>
      <c r="P48" s="4"/>
      <c r="Q48" s="4"/>
      <c r="R48" s="4">
        <v>300</v>
      </c>
      <c r="S48" s="4"/>
      <c r="T48" s="4">
        <v>300</v>
      </c>
      <c r="U48" s="4"/>
      <c r="V48" s="4"/>
      <c r="W48" s="4"/>
      <c r="X48" s="4"/>
      <c r="Y48" s="5">
        <f t="shared" si="5"/>
        <v>1260</v>
      </c>
      <c r="Z48" s="6"/>
      <c r="AA48" s="91"/>
      <c r="AB48" s="43"/>
      <c r="AC48" s="43">
        <f t="shared" si="6"/>
        <v>0</v>
      </c>
      <c r="AD48" s="43">
        <f t="shared" si="7"/>
        <v>0</v>
      </c>
      <c r="AE48" s="43">
        <f t="shared" si="8"/>
        <v>0</v>
      </c>
      <c r="AG48" s="68"/>
      <c r="BD48" s="25"/>
    </row>
    <row r="49" spans="1:56">
      <c r="A49" s="1" t="s">
        <v>36</v>
      </c>
      <c r="B49" s="7" t="s">
        <v>37</v>
      </c>
      <c r="C49" s="3" t="s">
        <v>38</v>
      </c>
      <c r="D49" s="3" t="s">
        <v>35</v>
      </c>
      <c r="E49" s="3" t="s">
        <v>39</v>
      </c>
      <c r="F49" s="4">
        <v>10</v>
      </c>
      <c r="G49" s="4"/>
      <c r="H49" s="4"/>
      <c r="I49" s="4"/>
      <c r="J49" s="4"/>
      <c r="K49" s="4"/>
      <c r="L49" s="4"/>
      <c r="M49" s="4"/>
      <c r="N49" s="4">
        <v>150</v>
      </c>
      <c r="O49" s="4">
        <v>200</v>
      </c>
      <c r="P49" s="4"/>
      <c r="Q49" s="4"/>
      <c r="R49" s="4"/>
      <c r="S49" s="4"/>
      <c r="T49" s="4"/>
      <c r="U49" s="4"/>
      <c r="V49" s="4"/>
      <c r="W49" s="4"/>
      <c r="X49" s="4"/>
      <c r="Y49" s="5">
        <f t="shared" si="5"/>
        <v>350</v>
      </c>
      <c r="Z49" s="6"/>
      <c r="AA49" s="91"/>
      <c r="AB49" s="43"/>
      <c r="AC49" s="43">
        <f t="shared" si="6"/>
        <v>0</v>
      </c>
      <c r="AD49" s="43">
        <f t="shared" si="7"/>
        <v>0</v>
      </c>
      <c r="AE49" s="43">
        <f t="shared" si="8"/>
        <v>0</v>
      </c>
      <c r="AG49" s="68"/>
      <c r="BD49" s="25"/>
    </row>
    <row r="50" spans="1:56">
      <c r="A50" s="1" t="s">
        <v>40</v>
      </c>
      <c r="B50" s="2" t="s">
        <v>41</v>
      </c>
      <c r="C50" s="9" t="s">
        <v>42</v>
      </c>
      <c r="D50" s="3" t="s">
        <v>33</v>
      </c>
      <c r="E50" s="3" t="s">
        <v>39</v>
      </c>
      <c r="F50" s="4">
        <v>9</v>
      </c>
      <c r="G50" s="4">
        <v>870</v>
      </c>
      <c r="H50" s="4"/>
      <c r="I50" s="4"/>
      <c r="J50" s="4"/>
      <c r="K50" s="4"/>
      <c r="L50" s="4"/>
      <c r="M50" s="4"/>
      <c r="N50" s="4">
        <v>150</v>
      </c>
      <c r="O50" s="4"/>
      <c r="P50" s="4"/>
      <c r="Q50" s="4">
        <v>300</v>
      </c>
      <c r="R50" s="4"/>
      <c r="S50" s="4">
        <v>330</v>
      </c>
      <c r="T50" s="4">
        <v>240</v>
      </c>
      <c r="U50" s="4"/>
      <c r="V50" s="4"/>
      <c r="W50" s="4">
        <v>360</v>
      </c>
      <c r="X50" s="4"/>
      <c r="Y50" s="5">
        <f t="shared" si="5"/>
        <v>2250</v>
      </c>
      <c r="Z50" s="6"/>
      <c r="AA50" s="89">
        <v>300</v>
      </c>
      <c r="AB50" s="43"/>
      <c r="AC50" s="43">
        <f t="shared" si="6"/>
        <v>0</v>
      </c>
      <c r="AD50" s="43">
        <f t="shared" si="7"/>
        <v>0</v>
      </c>
      <c r="AE50" s="43">
        <f t="shared" si="8"/>
        <v>0</v>
      </c>
      <c r="BD50" s="25"/>
    </row>
    <row r="51" spans="1:56">
      <c r="A51" s="1" t="s">
        <v>43</v>
      </c>
      <c r="B51" s="2" t="s">
        <v>41</v>
      </c>
      <c r="C51" s="9" t="s">
        <v>42</v>
      </c>
      <c r="D51" s="3" t="s">
        <v>44</v>
      </c>
      <c r="E51" s="3" t="s">
        <v>45</v>
      </c>
      <c r="F51" s="4">
        <v>9</v>
      </c>
      <c r="G51" s="4">
        <v>870</v>
      </c>
      <c r="H51" s="4"/>
      <c r="I51" s="4">
        <v>350</v>
      </c>
      <c r="J51" s="4">
        <v>120</v>
      </c>
      <c r="K51" s="4"/>
      <c r="L51" s="4">
        <v>600</v>
      </c>
      <c r="M51" s="4"/>
      <c r="N51" s="4"/>
      <c r="O51" s="4"/>
      <c r="P51" s="4"/>
      <c r="Q51" s="4">
        <v>390</v>
      </c>
      <c r="R51" s="4">
        <v>120</v>
      </c>
      <c r="S51" s="4"/>
      <c r="T51" s="4"/>
      <c r="U51" s="4"/>
      <c r="V51" s="4"/>
      <c r="W51" s="4">
        <v>150</v>
      </c>
      <c r="X51" s="4"/>
      <c r="Y51" s="5">
        <f t="shared" si="5"/>
        <v>2600</v>
      </c>
      <c r="Z51" s="6"/>
      <c r="AA51" s="89">
        <v>220</v>
      </c>
      <c r="AB51" s="43"/>
      <c r="AC51" s="43">
        <f t="shared" si="6"/>
        <v>0</v>
      </c>
      <c r="AD51" s="43">
        <f t="shared" si="7"/>
        <v>0</v>
      </c>
      <c r="AE51" s="43">
        <f t="shared" si="8"/>
        <v>0</v>
      </c>
      <c r="BD51" s="25"/>
    </row>
    <row r="52" spans="1:56">
      <c r="A52" s="1" t="s">
        <v>46</v>
      </c>
      <c r="B52" s="2" t="s">
        <v>41</v>
      </c>
      <c r="C52" s="9" t="s">
        <v>42</v>
      </c>
      <c r="D52" s="3" t="s">
        <v>44</v>
      </c>
      <c r="E52" s="3" t="s">
        <v>47</v>
      </c>
      <c r="F52" s="4">
        <v>9</v>
      </c>
      <c r="G52" s="4">
        <v>500</v>
      </c>
      <c r="H52" s="4"/>
      <c r="I52" s="4">
        <v>200</v>
      </c>
      <c r="J52" s="4"/>
      <c r="K52" s="4"/>
      <c r="L52" s="4"/>
      <c r="M52" s="4"/>
      <c r="N52" s="4">
        <v>210</v>
      </c>
      <c r="O52" s="4"/>
      <c r="P52" s="4"/>
      <c r="Q52" s="4">
        <v>450</v>
      </c>
      <c r="R52" s="4">
        <v>480</v>
      </c>
      <c r="S52" s="4">
        <v>450</v>
      </c>
      <c r="T52" s="4"/>
      <c r="U52" s="4"/>
      <c r="V52" s="4"/>
      <c r="W52" s="4">
        <v>210</v>
      </c>
      <c r="X52" s="4"/>
      <c r="Y52" s="5">
        <f t="shared" si="5"/>
        <v>2500</v>
      </c>
      <c r="Z52" s="6"/>
      <c r="AA52" s="89">
        <v>500</v>
      </c>
      <c r="AB52" s="43"/>
      <c r="AC52" s="43">
        <f t="shared" si="6"/>
        <v>0</v>
      </c>
      <c r="AD52" s="43">
        <f t="shared" si="7"/>
        <v>0</v>
      </c>
      <c r="AE52" s="43">
        <f t="shared" si="8"/>
        <v>0</v>
      </c>
      <c r="BD52" s="25"/>
    </row>
    <row r="53" spans="1:56">
      <c r="A53" s="28" t="s">
        <v>48</v>
      </c>
      <c r="B53" s="29" t="s">
        <v>49</v>
      </c>
      <c r="C53" s="30" t="s">
        <v>50</v>
      </c>
      <c r="D53" s="31" t="s">
        <v>44</v>
      </c>
      <c r="E53" s="32" t="s">
        <v>51</v>
      </c>
      <c r="F53" s="33">
        <v>9</v>
      </c>
      <c r="G53" s="33"/>
      <c r="H53" s="33"/>
      <c r="I53" s="33">
        <v>600</v>
      </c>
      <c r="J53" s="33">
        <v>450</v>
      </c>
      <c r="K53" s="33"/>
      <c r="L53" s="33"/>
      <c r="M53" s="33">
        <v>600</v>
      </c>
      <c r="N53" s="33"/>
      <c r="O53" s="33"/>
      <c r="P53" s="33"/>
      <c r="Q53" s="33">
        <v>750</v>
      </c>
      <c r="R53" s="33"/>
      <c r="S53" s="33"/>
      <c r="T53" s="33"/>
      <c r="U53" s="33"/>
      <c r="V53" s="33"/>
      <c r="W53" s="33"/>
      <c r="X53" s="33"/>
      <c r="Y53" s="34">
        <f t="shared" si="5"/>
        <v>2400</v>
      </c>
      <c r="Z53" s="35"/>
      <c r="AA53" s="92"/>
      <c r="AB53" s="43"/>
      <c r="AC53" s="43">
        <f t="shared" si="6"/>
        <v>0</v>
      </c>
      <c r="AD53" s="43">
        <f t="shared" si="7"/>
        <v>0</v>
      </c>
      <c r="AE53" s="43">
        <f t="shared" si="8"/>
        <v>0</v>
      </c>
      <c r="BD53" s="25"/>
    </row>
    <row r="54" spans="1:56">
      <c r="A54" s="28" t="s">
        <v>52</v>
      </c>
      <c r="B54" s="29" t="s">
        <v>49</v>
      </c>
      <c r="C54" s="31" t="s">
        <v>50</v>
      </c>
      <c r="D54" s="31" t="s">
        <v>44</v>
      </c>
      <c r="E54" s="32" t="s">
        <v>47</v>
      </c>
      <c r="F54" s="33">
        <v>9</v>
      </c>
      <c r="G54" s="33"/>
      <c r="H54" s="33"/>
      <c r="I54" s="33"/>
      <c r="J54" s="33">
        <v>400</v>
      </c>
      <c r="K54" s="33">
        <v>350</v>
      </c>
      <c r="L54" s="33"/>
      <c r="M54" s="33"/>
      <c r="N54" s="33"/>
      <c r="O54" s="33"/>
      <c r="P54" s="33"/>
      <c r="Q54" s="33"/>
      <c r="R54" s="33">
        <v>450</v>
      </c>
      <c r="S54" s="33"/>
      <c r="T54" s="33"/>
      <c r="U54" s="33"/>
      <c r="V54" s="33"/>
      <c r="W54" s="33">
        <v>500</v>
      </c>
      <c r="X54" s="33"/>
      <c r="Y54" s="34">
        <f t="shared" si="5"/>
        <v>1700</v>
      </c>
      <c r="Z54" s="35"/>
      <c r="AA54" s="90">
        <v>450</v>
      </c>
      <c r="AB54" s="43"/>
      <c r="AC54" s="43">
        <f t="shared" si="6"/>
        <v>0</v>
      </c>
      <c r="AD54" s="43">
        <f t="shared" si="7"/>
        <v>0</v>
      </c>
      <c r="AE54" s="43">
        <f t="shared" si="8"/>
        <v>0</v>
      </c>
      <c r="BD54" s="25"/>
    </row>
    <row r="55" spans="1:56">
      <c r="A55" s="28" t="s">
        <v>53</v>
      </c>
      <c r="B55" s="29" t="s">
        <v>49</v>
      </c>
      <c r="C55" s="31" t="s">
        <v>50</v>
      </c>
      <c r="D55" s="31" t="s">
        <v>44</v>
      </c>
      <c r="E55" s="32" t="s">
        <v>54</v>
      </c>
      <c r="F55" s="33">
        <v>9</v>
      </c>
      <c r="G55" s="33"/>
      <c r="H55" s="33">
        <v>1200</v>
      </c>
      <c r="I55" s="33"/>
      <c r="J55" s="33"/>
      <c r="K55" s="33">
        <v>650</v>
      </c>
      <c r="L55" s="33">
        <v>1200</v>
      </c>
      <c r="M55" s="33"/>
      <c r="N55" s="33"/>
      <c r="O55" s="33"/>
      <c r="P55" s="33"/>
      <c r="Q55" s="33"/>
      <c r="R55" s="33"/>
      <c r="S55" s="33"/>
      <c r="T55" s="33"/>
      <c r="U55" s="33"/>
      <c r="V55" s="33"/>
      <c r="W55" s="33"/>
      <c r="X55" s="33"/>
      <c r="Y55" s="34">
        <f t="shared" si="5"/>
        <v>3050</v>
      </c>
      <c r="Z55" s="35"/>
      <c r="AA55" s="90">
        <v>450</v>
      </c>
      <c r="AB55" s="43"/>
      <c r="AC55" s="43">
        <f t="shared" si="6"/>
        <v>0</v>
      </c>
      <c r="AD55" s="43">
        <f t="shared" si="7"/>
        <v>0</v>
      </c>
      <c r="AE55" s="43">
        <f t="shared" si="8"/>
        <v>0</v>
      </c>
      <c r="BD55" s="25"/>
    </row>
    <row r="56" spans="1:56">
      <c r="A56" s="28" t="s">
        <v>55</v>
      </c>
      <c r="B56" s="29" t="s">
        <v>56</v>
      </c>
      <c r="C56" s="31" t="s">
        <v>57</v>
      </c>
      <c r="D56" s="37" t="s">
        <v>58</v>
      </c>
      <c r="E56" s="37" t="s">
        <v>59</v>
      </c>
      <c r="F56" s="38">
        <v>12</v>
      </c>
      <c r="G56" s="38"/>
      <c r="H56" s="38"/>
      <c r="I56" s="38"/>
      <c r="J56" s="38"/>
      <c r="K56" s="38"/>
      <c r="L56" s="38"/>
      <c r="M56" s="38"/>
      <c r="N56" s="38"/>
      <c r="O56" s="38"/>
      <c r="P56" s="38"/>
      <c r="Q56" s="38"/>
      <c r="R56" s="38"/>
      <c r="S56" s="38"/>
      <c r="T56" s="38"/>
      <c r="U56" s="38"/>
      <c r="V56" s="38"/>
      <c r="W56" s="38"/>
      <c r="X56" s="38">
        <v>200</v>
      </c>
      <c r="Y56" s="34">
        <f t="shared" si="5"/>
        <v>200</v>
      </c>
      <c r="Z56" s="35"/>
      <c r="AA56" s="92"/>
      <c r="AB56" s="43"/>
      <c r="AC56" s="43">
        <f t="shared" si="6"/>
        <v>0</v>
      </c>
      <c r="AD56" s="43">
        <f t="shared" si="7"/>
        <v>0</v>
      </c>
      <c r="AE56" s="43">
        <f t="shared" si="8"/>
        <v>0</v>
      </c>
      <c r="BD56" s="25"/>
    </row>
    <row r="57" spans="1:56">
      <c r="A57" s="1" t="s">
        <v>60</v>
      </c>
      <c r="B57" s="2" t="s">
        <v>61</v>
      </c>
      <c r="C57" s="3" t="s">
        <v>62</v>
      </c>
      <c r="D57" s="3" t="s">
        <v>33</v>
      </c>
      <c r="E57" s="3" t="s">
        <v>63</v>
      </c>
      <c r="F57" s="4">
        <v>13</v>
      </c>
      <c r="G57" s="38"/>
      <c r="H57" s="38">
        <v>300</v>
      </c>
      <c r="I57" s="38"/>
      <c r="J57" s="38"/>
      <c r="K57" s="38">
        <v>50</v>
      </c>
      <c r="L57" s="38">
        <v>250</v>
      </c>
      <c r="M57" s="38"/>
      <c r="N57" s="38">
        <v>50</v>
      </c>
      <c r="O57" s="38"/>
      <c r="P57" s="38">
        <v>50</v>
      </c>
      <c r="Q57" s="38">
        <v>30</v>
      </c>
      <c r="R57" s="38"/>
      <c r="S57" s="38">
        <v>50</v>
      </c>
      <c r="T57" s="38"/>
      <c r="U57" s="38"/>
      <c r="V57" s="38"/>
      <c r="W57" s="38"/>
      <c r="X57" s="38"/>
      <c r="Y57" s="34">
        <f t="shared" si="5"/>
        <v>780</v>
      </c>
      <c r="Z57" s="36"/>
      <c r="AA57" s="92"/>
      <c r="AB57" s="43"/>
      <c r="AC57" s="43">
        <f t="shared" si="6"/>
        <v>0</v>
      </c>
      <c r="AD57" s="43">
        <f t="shared" si="7"/>
        <v>0</v>
      </c>
      <c r="AE57" s="43">
        <f t="shared" si="8"/>
        <v>0</v>
      </c>
      <c r="BD57" s="25"/>
    </row>
    <row r="58" spans="1:56">
      <c r="A58" s="1" t="s">
        <v>64</v>
      </c>
      <c r="B58" s="2" t="s">
        <v>61</v>
      </c>
      <c r="C58" s="3" t="s">
        <v>62</v>
      </c>
      <c r="D58" s="3" t="s">
        <v>65</v>
      </c>
      <c r="E58" s="3" t="s">
        <v>66</v>
      </c>
      <c r="F58" s="4">
        <v>12</v>
      </c>
      <c r="G58" s="38"/>
      <c r="H58" s="38"/>
      <c r="I58" s="38">
        <v>50</v>
      </c>
      <c r="J58" s="38">
        <v>350</v>
      </c>
      <c r="K58" s="38">
        <v>250</v>
      </c>
      <c r="L58" s="38"/>
      <c r="M58" s="38"/>
      <c r="N58" s="38">
        <v>50</v>
      </c>
      <c r="O58" s="38"/>
      <c r="P58" s="38">
        <v>50</v>
      </c>
      <c r="Q58" s="38">
        <v>60</v>
      </c>
      <c r="R58" s="38"/>
      <c r="S58" s="38"/>
      <c r="T58" s="38">
        <v>100</v>
      </c>
      <c r="U58" s="38"/>
      <c r="V58" s="38"/>
      <c r="W58" s="38"/>
      <c r="X58" s="38"/>
      <c r="Y58" s="34">
        <f t="shared" si="5"/>
        <v>910</v>
      </c>
      <c r="Z58" s="36"/>
      <c r="AA58" s="92"/>
      <c r="AB58" s="43"/>
      <c r="AC58" s="43">
        <f t="shared" si="6"/>
        <v>0</v>
      </c>
      <c r="AD58" s="43">
        <f t="shared" si="7"/>
        <v>0</v>
      </c>
      <c r="AE58" s="43">
        <f t="shared" si="8"/>
        <v>0</v>
      </c>
      <c r="BD58" s="25"/>
    </row>
    <row r="59" spans="1:56">
      <c r="A59" s="1" t="s">
        <v>67</v>
      </c>
      <c r="B59" s="2" t="s">
        <v>68</v>
      </c>
      <c r="C59" s="3" t="s">
        <v>69</v>
      </c>
      <c r="D59" s="3" t="s">
        <v>70</v>
      </c>
      <c r="E59" s="3"/>
      <c r="F59" s="4">
        <v>12</v>
      </c>
      <c r="G59" s="38"/>
      <c r="H59" s="38">
        <v>150</v>
      </c>
      <c r="I59" s="38">
        <v>50</v>
      </c>
      <c r="J59" s="38">
        <v>270</v>
      </c>
      <c r="K59" s="38">
        <v>200</v>
      </c>
      <c r="L59" s="38"/>
      <c r="M59" s="38">
        <v>150</v>
      </c>
      <c r="N59" s="38">
        <v>50</v>
      </c>
      <c r="O59" s="38"/>
      <c r="P59" s="38"/>
      <c r="Q59" s="38">
        <v>150</v>
      </c>
      <c r="R59" s="38"/>
      <c r="S59" s="38">
        <v>50</v>
      </c>
      <c r="T59" s="38"/>
      <c r="U59" s="38"/>
      <c r="V59" s="38"/>
      <c r="W59" s="38"/>
      <c r="X59" s="38"/>
      <c r="Y59" s="34">
        <f t="shared" si="5"/>
        <v>1070</v>
      </c>
      <c r="Z59" s="36"/>
      <c r="AA59" s="90">
        <v>200</v>
      </c>
      <c r="AB59" s="43"/>
      <c r="AC59" s="43">
        <f t="shared" si="6"/>
        <v>0</v>
      </c>
      <c r="AD59" s="43">
        <f t="shared" si="7"/>
        <v>0</v>
      </c>
      <c r="AE59" s="43">
        <f t="shared" si="8"/>
        <v>0</v>
      </c>
      <c r="BD59" s="25"/>
    </row>
    <row r="60" spans="1:56">
      <c r="A60" s="1" t="s">
        <v>71</v>
      </c>
      <c r="B60" s="2" t="s">
        <v>72</v>
      </c>
      <c r="C60" s="3" t="s">
        <v>73</v>
      </c>
      <c r="D60" s="3" t="s">
        <v>74</v>
      </c>
      <c r="E60" s="3" t="s">
        <v>75</v>
      </c>
      <c r="F60" s="4" t="s">
        <v>76</v>
      </c>
      <c r="G60" s="38">
        <v>1600</v>
      </c>
      <c r="H60" s="38"/>
      <c r="I60" s="38"/>
      <c r="J60" s="38"/>
      <c r="K60" s="38"/>
      <c r="L60" s="38"/>
      <c r="M60" s="38"/>
      <c r="N60" s="38"/>
      <c r="O60" s="38"/>
      <c r="P60" s="38"/>
      <c r="Q60" s="38"/>
      <c r="R60" s="38"/>
      <c r="S60" s="38">
        <v>2060</v>
      </c>
      <c r="T60" s="38">
        <v>1100</v>
      </c>
      <c r="U60" s="38"/>
      <c r="V60" s="38"/>
      <c r="W60" s="38"/>
      <c r="X60" s="38"/>
      <c r="Y60" s="34">
        <f t="shared" si="5"/>
        <v>4760</v>
      </c>
      <c r="Z60" s="36"/>
      <c r="AA60" s="90">
        <v>700</v>
      </c>
      <c r="AB60" s="43"/>
      <c r="AC60" s="43">
        <f t="shared" si="6"/>
        <v>0</v>
      </c>
      <c r="AD60" s="43">
        <f t="shared" si="7"/>
        <v>0</v>
      </c>
      <c r="AE60" s="43">
        <f t="shared" si="8"/>
        <v>0</v>
      </c>
      <c r="BD60" s="25"/>
    </row>
    <row r="61" spans="1:56">
      <c r="A61" s="1" t="s">
        <v>77</v>
      </c>
      <c r="B61" s="7" t="s">
        <v>78</v>
      </c>
      <c r="C61" s="3" t="s">
        <v>79</v>
      </c>
      <c r="D61" s="3" t="s">
        <v>80</v>
      </c>
      <c r="E61" s="3"/>
      <c r="F61" s="4">
        <v>11</v>
      </c>
      <c r="G61" s="38"/>
      <c r="H61" s="38"/>
      <c r="I61" s="38"/>
      <c r="J61" s="38"/>
      <c r="K61" s="38"/>
      <c r="L61" s="38">
        <v>250</v>
      </c>
      <c r="M61" s="38">
        <v>150</v>
      </c>
      <c r="N61" s="38"/>
      <c r="O61" s="38"/>
      <c r="P61" s="38"/>
      <c r="Q61" s="38"/>
      <c r="R61" s="38"/>
      <c r="S61" s="38"/>
      <c r="T61" s="38"/>
      <c r="U61" s="38"/>
      <c r="V61" s="38"/>
      <c r="W61" s="38"/>
      <c r="X61" s="38"/>
      <c r="Y61" s="34">
        <f t="shared" si="5"/>
        <v>400</v>
      </c>
      <c r="Z61" s="39">
        <v>100</v>
      </c>
      <c r="AA61" s="90">
        <v>200</v>
      </c>
      <c r="AB61" s="43"/>
      <c r="AC61" s="43">
        <f t="shared" si="6"/>
        <v>0</v>
      </c>
      <c r="AD61" s="43">
        <f t="shared" si="7"/>
        <v>0</v>
      </c>
      <c r="AE61" s="43">
        <f t="shared" si="8"/>
        <v>0</v>
      </c>
      <c r="BD61" s="25"/>
    </row>
    <row r="62" spans="1:56">
      <c r="A62" s="1" t="s">
        <v>81</v>
      </c>
      <c r="B62" s="2" t="s">
        <v>82</v>
      </c>
      <c r="C62" s="3" t="s">
        <v>83</v>
      </c>
      <c r="D62" s="84" t="s">
        <v>66</v>
      </c>
      <c r="E62" s="1"/>
      <c r="F62" s="4">
        <v>12</v>
      </c>
      <c r="G62" s="34"/>
      <c r="H62" s="34"/>
      <c r="I62" s="34"/>
      <c r="J62" s="34"/>
      <c r="K62" s="34"/>
      <c r="L62" s="34"/>
      <c r="M62" s="34"/>
      <c r="N62" s="34"/>
      <c r="O62" s="34"/>
      <c r="P62" s="40">
        <v>200</v>
      </c>
      <c r="Q62" s="34"/>
      <c r="R62" s="34"/>
      <c r="S62" s="34"/>
      <c r="T62" s="34"/>
      <c r="U62" s="34"/>
      <c r="V62" s="34"/>
      <c r="W62" s="34"/>
      <c r="X62" s="34"/>
      <c r="Y62" s="34">
        <f t="shared" si="5"/>
        <v>200</v>
      </c>
      <c r="Z62" s="41">
        <v>550</v>
      </c>
      <c r="AA62" s="92"/>
      <c r="AB62" s="43"/>
      <c r="AC62" s="43">
        <f t="shared" si="6"/>
        <v>0</v>
      </c>
      <c r="AD62" s="43">
        <f t="shared" si="7"/>
        <v>0</v>
      </c>
      <c r="AE62" s="43">
        <f t="shared" si="8"/>
        <v>0</v>
      </c>
      <c r="BD62" s="25"/>
    </row>
    <row r="63" spans="1:56">
      <c r="A63" s="1" t="s">
        <v>84</v>
      </c>
      <c r="B63" s="2" t="s">
        <v>82</v>
      </c>
      <c r="C63" s="3" t="s">
        <v>83</v>
      </c>
      <c r="D63" s="84" t="s">
        <v>85</v>
      </c>
      <c r="E63" s="1"/>
      <c r="F63" s="4">
        <v>12</v>
      </c>
      <c r="G63" s="34"/>
      <c r="H63" s="34"/>
      <c r="I63" s="34"/>
      <c r="J63" s="34"/>
      <c r="K63" s="34"/>
      <c r="L63" s="34"/>
      <c r="M63" s="34"/>
      <c r="N63" s="34"/>
      <c r="O63" s="34"/>
      <c r="P63" s="40">
        <v>200</v>
      </c>
      <c r="Q63" s="34"/>
      <c r="R63" s="34"/>
      <c r="S63" s="34"/>
      <c r="T63" s="34"/>
      <c r="U63" s="34"/>
      <c r="V63" s="34"/>
      <c r="W63" s="34"/>
      <c r="X63" s="34"/>
      <c r="Y63" s="34">
        <f t="shared" si="5"/>
        <v>200</v>
      </c>
      <c r="Z63" s="41">
        <v>350</v>
      </c>
      <c r="AA63" s="92"/>
      <c r="AB63" s="43"/>
      <c r="AC63" s="43">
        <f t="shared" si="6"/>
        <v>0</v>
      </c>
      <c r="AD63" s="43">
        <f t="shared" si="7"/>
        <v>0</v>
      </c>
      <c r="AE63" s="43">
        <f t="shared" si="8"/>
        <v>0</v>
      </c>
      <c r="BD63" s="25"/>
    </row>
    <row r="64" spans="1:56">
      <c r="A64" s="1" t="s">
        <v>86</v>
      </c>
      <c r="B64" s="86" t="s">
        <v>87</v>
      </c>
      <c r="C64" s="3" t="s">
        <v>88</v>
      </c>
      <c r="D64" s="3" t="s">
        <v>33</v>
      </c>
      <c r="E64" s="3"/>
      <c r="F64" s="4">
        <v>10</v>
      </c>
      <c r="G64" s="38">
        <v>540</v>
      </c>
      <c r="H64" s="38"/>
      <c r="I64" s="38">
        <v>150</v>
      </c>
      <c r="J64" s="38">
        <v>390</v>
      </c>
      <c r="K64" s="38">
        <v>300</v>
      </c>
      <c r="L64" s="38"/>
      <c r="M64" s="38"/>
      <c r="N64" s="38">
        <v>120</v>
      </c>
      <c r="O64" s="38"/>
      <c r="P64" s="38"/>
      <c r="Q64" s="38">
        <v>330</v>
      </c>
      <c r="R64" s="38">
        <v>60</v>
      </c>
      <c r="S64" s="38">
        <v>300</v>
      </c>
      <c r="T64" s="38">
        <v>460</v>
      </c>
      <c r="U64" s="38"/>
      <c r="V64" s="38"/>
      <c r="W64" s="38">
        <v>270</v>
      </c>
      <c r="X64" s="38"/>
      <c r="Y64" s="34">
        <f>SUM(G64:X64)</f>
        <v>2920</v>
      </c>
      <c r="Z64" s="41"/>
      <c r="AA64" s="90">
        <v>200</v>
      </c>
      <c r="AB64" s="43"/>
      <c r="AC64" s="43">
        <f t="shared" si="6"/>
        <v>0</v>
      </c>
      <c r="AD64" s="43">
        <f t="shared" si="7"/>
        <v>0</v>
      </c>
      <c r="AE64" s="43">
        <f t="shared" si="8"/>
        <v>0</v>
      </c>
      <c r="BD64" s="25"/>
    </row>
    <row r="65" spans="1:56">
      <c r="A65" s="1" t="s">
        <v>89</v>
      </c>
      <c r="B65" s="87" t="s">
        <v>90</v>
      </c>
      <c r="C65" s="9" t="s">
        <v>91</v>
      </c>
      <c r="D65" s="3" t="s">
        <v>35</v>
      </c>
      <c r="E65" s="3" t="s">
        <v>47</v>
      </c>
      <c r="F65" s="4">
        <v>12</v>
      </c>
      <c r="G65" s="38"/>
      <c r="H65" s="38"/>
      <c r="I65" s="38"/>
      <c r="J65" s="38"/>
      <c r="K65" s="38"/>
      <c r="L65" s="38"/>
      <c r="M65" s="38"/>
      <c r="N65" s="38"/>
      <c r="O65" s="38"/>
      <c r="P65" s="38"/>
      <c r="Q65" s="38"/>
      <c r="R65" s="38"/>
      <c r="S65" s="38"/>
      <c r="T65" s="38"/>
      <c r="U65" s="38"/>
      <c r="V65" s="38"/>
      <c r="W65" s="38"/>
      <c r="X65" s="38"/>
      <c r="Y65" s="34">
        <f t="shared" ref="Y65:Y70" si="9">SUM(G65:X65)</f>
        <v>0</v>
      </c>
      <c r="Z65" s="41">
        <v>600</v>
      </c>
      <c r="AA65" s="90"/>
      <c r="AB65" s="43"/>
      <c r="AC65" s="43">
        <f t="shared" si="6"/>
        <v>0</v>
      </c>
      <c r="AD65" s="43">
        <f t="shared" si="7"/>
        <v>0</v>
      </c>
      <c r="AE65" s="43">
        <f t="shared" si="8"/>
        <v>0</v>
      </c>
      <c r="BD65" s="25"/>
    </row>
    <row r="66" spans="1:56">
      <c r="A66" s="1" t="s">
        <v>92</v>
      </c>
      <c r="B66" s="87" t="s">
        <v>90</v>
      </c>
      <c r="C66" s="9" t="s">
        <v>91</v>
      </c>
      <c r="D66" s="3" t="s">
        <v>35</v>
      </c>
      <c r="E66" s="3" t="s">
        <v>51</v>
      </c>
      <c r="F66" s="4">
        <v>12</v>
      </c>
      <c r="G66" s="38"/>
      <c r="H66" s="38"/>
      <c r="I66" s="38"/>
      <c r="J66" s="38"/>
      <c r="K66" s="38"/>
      <c r="L66" s="38"/>
      <c r="M66" s="38"/>
      <c r="N66" s="38"/>
      <c r="O66" s="38"/>
      <c r="P66" s="38"/>
      <c r="Q66" s="38"/>
      <c r="R66" s="38"/>
      <c r="S66" s="38"/>
      <c r="T66" s="38"/>
      <c r="U66" s="38"/>
      <c r="V66" s="38"/>
      <c r="W66" s="38"/>
      <c r="X66" s="38"/>
      <c r="Y66" s="34">
        <f t="shared" si="9"/>
        <v>0</v>
      </c>
      <c r="Z66" s="41">
        <v>600</v>
      </c>
      <c r="AA66" s="90"/>
      <c r="AB66" s="43"/>
      <c r="AC66" s="43">
        <f t="shared" si="6"/>
        <v>0</v>
      </c>
      <c r="AD66" s="43">
        <f t="shared" si="7"/>
        <v>0</v>
      </c>
      <c r="AE66" s="43">
        <f t="shared" si="8"/>
        <v>0</v>
      </c>
      <c r="BD66" s="25"/>
    </row>
    <row r="67" spans="1:56">
      <c r="A67" s="1" t="s">
        <v>93</v>
      </c>
      <c r="B67" s="87" t="s">
        <v>90</v>
      </c>
      <c r="C67" s="9" t="s">
        <v>91</v>
      </c>
      <c r="D67" s="3" t="s">
        <v>35</v>
      </c>
      <c r="E67" s="3" t="s">
        <v>94</v>
      </c>
      <c r="F67" s="4">
        <v>12</v>
      </c>
      <c r="G67" s="38"/>
      <c r="H67" s="38"/>
      <c r="I67" s="38"/>
      <c r="J67" s="38"/>
      <c r="K67" s="38"/>
      <c r="L67" s="38"/>
      <c r="M67" s="38"/>
      <c r="N67" s="38"/>
      <c r="O67" s="38"/>
      <c r="P67" s="38"/>
      <c r="Q67" s="38"/>
      <c r="R67" s="38"/>
      <c r="S67" s="38"/>
      <c r="T67" s="38"/>
      <c r="U67" s="38"/>
      <c r="V67" s="38"/>
      <c r="W67" s="38"/>
      <c r="X67" s="38"/>
      <c r="Y67" s="34">
        <f t="shared" si="9"/>
        <v>0</v>
      </c>
      <c r="Z67" s="41">
        <v>600</v>
      </c>
      <c r="AA67" s="90"/>
      <c r="AB67" s="43"/>
      <c r="AC67" s="43">
        <f t="shared" si="6"/>
        <v>0</v>
      </c>
      <c r="AD67" s="43">
        <f t="shared" si="7"/>
        <v>0</v>
      </c>
      <c r="AE67" s="43">
        <f t="shared" si="8"/>
        <v>0</v>
      </c>
      <c r="BD67" s="25"/>
    </row>
    <row r="68" spans="1:56">
      <c r="A68" s="1" t="s">
        <v>95</v>
      </c>
      <c r="B68" s="88" t="s">
        <v>96</v>
      </c>
      <c r="C68" s="3" t="s">
        <v>97</v>
      </c>
      <c r="D68" s="3" t="s">
        <v>35</v>
      </c>
      <c r="E68" s="3" t="s">
        <v>39</v>
      </c>
      <c r="F68" s="4">
        <v>12</v>
      </c>
      <c r="G68" s="38"/>
      <c r="H68" s="38"/>
      <c r="I68" s="38"/>
      <c r="J68" s="38"/>
      <c r="K68" s="38"/>
      <c r="L68" s="38"/>
      <c r="M68" s="38"/>
      <c r="N68" s="38"/>
      <c r="O68" s="38"/>
      <c r="P68" s="38"/>
      <c r="Q68" s="38"/>
      <c r="R68" s="38"/>
      <c r="S68" s="38"/>
      <c r="T68" s="38"/>
      <c r="U68" s="38"/>
      <c r="V68" s="38"/>
      <c r="W68" s="38"/>
      <c r="X68" s="38"/>
      <c r="Y68" s="34">
        <f t="shared" si="9"/>
        <v>0</v>
      </c>
      <c r="Z68" s="41">
        <v>750</v>
      </c>
      <c r="AA68" s="90">
        <v>200</v>
      </c>
      <c r="AB68" s="43"/>
      <c r="AC68" s="43">
        <f t="shared" si="6"/>
        <v>0</v>
      </c>
      <c r="AD68" s="43">
        <f t="shared" si="7"/>
        <v>0</v>
      </c>
      <c r="AE68" s="43">
        <f t="shared" si="8"/>
        <v>0</v>
      </c>
      <c r="BD68" s="25"/>
    </row>
    <row r="69" spans="1:56">
      <c r="A69" s="1" t="s">
        <v>98</v>
      </c>
      <c r="B69" s="2" t="s">
        <v>96</v>
      </c>
      <c r="C69" s="3" t="s">
        <v>97</v>
      </c>
      <c r="D69" s="3" t="s">
        <v>35</v>
      </c>
      <c r="E69" s="3" t="s">
        <v>45</v>
      </c>
      <c r="F69" s="4">
        <v>12</v>
      </c>
      <c r="G69" s="38"/>
      <c r="H69" s="38"/>
      <c r="I69" s="38"/>
      <c r="J69" s="38"/>
      <c r="K69" s="38"/>
      <c r="L69" s="38"/>
      <c r="M69" s="38"/>
      <c r="N69" s="38"/>
      <c r="O69" s="38"/>
      <c r="P69" s="38"/>
      <c r="Q69" s="38"/>
      <c r="R69" s="38"/>
      <c r="S69" s="38"/>
      <c r="T69" s="38"/>
      <c r="U69" s="38"/>
      <c r="V69" s="38"/>
      <c r="W69" s="38"/>
      <c r="X69" s="38"/>
      <c r="Y69" s="34">
        <f t="shared" si="9"/>
        <v>0</v>
      </c>
      <c r="Z69" s="41">
        <v>500</v>
      </c>
      <c r="AA69" s="90">
        <v>200</v>
      </c>
      <c r="AB69" s="43"/>
      <c r="AC69" s="43">
        <f t="shared" si="6"/>
        <v>0</v>
      </c>
      <c r="AD69" s="43">
        <f t="shared" si="7"/>
        <v>0</v>
      </c>
      <c r="AE69" s="43">
        <f t="shared" si="8"/>
        <v>0</v>
      </c>
      <c r="BD69" s="25"/>
    </row>
    <row r="70" spans="1:56">
      <c r="A70" s="1" t="s">
        <v>99</v>
      </c>
      <c r="B70" s="2" t="s">
        <v>96</v>
      </c>
      <c r="C70" s="3" t="s">
        <v>97</v>
      </c>
      <c r="D70" s="3" t="s">
        <v>35</v>
      </c>
      <c r="E70" s="3" t="s">
        <v>100</v>
      </c>
      <c r="F70" s="4">
        <v>12</v>
      </c>
      <c r="G70" s="38"/>
      <c r="H70" s="38"/>
      <c r="I70" s="38"/>
      <c r="J70" s="38"/>
      <c r="K70" s="38"/>
      <c r="L70" s="38"/>
      <c r="M70" s="38"/>
      <c r="N70" s="38"/>
      <c r="O70" s="38"/>
      <c r="P70" s="38"/>
      <c r="Q70" s="38"/>
      <c r="R70" s="38"/>
      <c r="S70" s="38"/>
      <c r="T70" s="38"/>
      <c r="U70" s="38"/>
      <c r="V70" s="38"/>
      <c r="W70" s="38"/>
      <c r="X70" s="38"/>
      <c r="Y70" s="34">
        <f t="shared" si="9"/>
        <v>0</v>
      </c>
      <c r="Z70" s="41">
        <v>600</v>
      </c>
      <c r="AA70" s="90">
        <v>200</v>
      </c>
      <c r="AB70" s="43"/>
      <c r="AC70" s="43">
        <f t="shared" si="6"/>
        <v>0</v>
      </c>
      <c r="AD70" s="43">
        <f t="shared" si="7"/>
        <v>0</v>
      </c>
      <c r="AE70" s="43">
        <f t="shared" si="8"/>
        <v>0</v>
      </c>
      <c r="BD70" s="25"/>
    </row>
    <row r="71" spans="1:56">
      <c r="A71" s="1" t="s">
        <v>101</v>
      </c>
      <c r="B71" s="2" t="s">
        <v>102</v>
      </c>
      <c r="C71" s="3" t="s">
        <v>103</v>
      </c>
      <c r="D71" s="3" t="s">
        <v>35</v>
      </c>
      <c r="E71" s="3" t="s">
        <v>39</v>
      </c>
      <c r="F71" s="4">
        <v>12</v>
      </c>
      <c r="G71" s="38"/>
      <c r="H71" s="38"/>
      <c r="I71" s="38"/>
      <c r="J71" s="38">
        <v>850</v>
      </c>
      <c r="K71" s="38">
        <v>400</v>
      </c>
      <c r="L71" s="38">
        <v>500</v>
      </c>
      <c r="M71" s="38">
        <v>550</v>
      </c>
      <c r="N71" s="38">
        <v>150</v>
      </c>
      <c r="O71" s="38"/>
      <c r="P71" s="38">
        <v>150</v>
      </c>
      <c r="Q71" s="38">
        <v>100</v>
      </c>
      <c r="R71" s="38"/>
      <c r="S71" s="38">
        <v>150</v>
      </c>
      <c r="T71" s="38">
        <v>200</v>
      </c>
      <c r="U71" s="38">
        <v>350</v>
      </c>
      <c r="V71" s="38">
        <v>150</v>
      </c>
      <c r="W71" s="38">
        <v>100</v>
      </c>
      <c r="X71" s="38">
        <v>150</v>
      </c>
      <c r="Y71" s="34">
        <f>SUM(G71:X71)</f>
        <v>3800</v>
      </c>
      <c r="Z71" s="36"/>
      <c r="AA71" s="90">
        <v>500</v>
      </c>
      <c r="AB71" s="43"/>
      <c r="AC71" s="43">
        <f t="shared" si="6"/>
        <v>0</v>
      </c>
      <c r="AD71" s="43">
        <f t="shared" si="7"/>
        <v>0</v>
      </c>
      <c r="AE71" s="43">
        <f t="shared" si="8"/>
        <v>0</v>
      </c>
      <c r="BD71" s="25"/>
    </row>
    <row r="72" spans="1:56">
      <c r="A72" s="1" t="s">
        <v>104</v>
      </c>
      <c r="B72" s="2" t="s">
        <v>102</v>
      </c>
      <c r="C72" s="3" t="s">
        <v>103</v>
      </c>
      <c r="D72" s="3" t="s">
        <v>35</v>
      </c>
      <c r="E72" s="3" t="s">
        <v>105</v>
      </c>
      <c r="F72" s="4">
        <v>12</v>
      </c>
      <c r="G72" s="38"/>
      <c r="H72" s="38">
        <v>500</v>
      </c>
      <c r="I72" s="38">
        <v>100</v>
      </c>
      <c r="J72" s="38">
        <v>500</v>
      </c>
      <c r="K72" s="38">
        <v>400</v>
      </c>
      <c r="L72" s="38">
        <v>500</v>
      </c>
      <c r="M72" s="38">
        <v>300</v>
      </c>
      <c r="N72" s="38">
        <v>150</v>
      </c>
      <c r="O72" s="38"/>
      <c r="P72" s="38">
        <v>150</v>
      </c>
      <c r="Q72" s="38"/>
      <c r="R72" s="38"/>
      <c r="S72" s="38"/>
      <c r="T72" s="38"/>
      <c r="U72" s="38">
        <v>660</v>
      </c>
      <c r="V72" s="38"/>
      <c r="W72" s="38"/>
      <c r="X72" s="38">
        <v>150</v>
      </c>
      <c r="Y72" s="34">
        <f t="shared" ref="Y72:Y80" si="10">SUM(G72:X72)</f>
        <v>3410</v>
      </c>
      <c r="Z72" s="36"/>
      <c r="AA72" s="90">
        <v>500</v>
      </c>
      <c r="AB72" s="43"/>
      <c r="AC72" s="43">
        <f t="shared" si="6"/>
        <v>0</v>
      </c>
      <c r="AD72" s="43">
        <f t="shared" si="7"/>
        <v>0</v>
      </c>
      <c r="AE72" s="43">
        <f t="shared" si="8"/>
        <v>0</v>
      </c>
      <c r="BD72" s="25"/>
    </row>
    <row r="73" spans="1:56">
      <c r="A73" s="1" t="s">
        <v>106</v>
      </c>
      <c r="B73" s="7" t="s">
        <v>107</v>
      </c>
      <c r="C73" s="3" t="s">
        <v>108</v>
      </c>
      <c r="D73" s="3" t="s">
        <v>70</v>
      </c>
      <c r="E73" s="3"/>
      <c r="F73" s="4">
        <v>11</v>
      </c>
      <c r="G73" s="38"/>
      <c r="H73" s="38"/>
      <c r="I73" s="38"/>
      <c r="J73" s="38"/>
      <c r="K73" s="38"/>
      <c r="L73" s="38"/>
      <c r="M73" s="38"/>
      <c r="N73" s="38"/>
      <c r="O73" s="38"/>
      <c r="P73" s="38">
        <v>150</v>
      </c>
      <c r="Q73" s="38"/>
      <c r="R73" s="38"/>
      <c r="S73" s="38"/>
      <c r="T73" s="38"/>
      <c r="U73" s="38"/>
      <c r="V73" s="38"/>
      <c r="W73" s="38"/>
      <c r="X73" s="38"/>
      <c r="Y73" s="34">
        <f t="shared" si="10"/>
        <v>150</v>
      </c>
      <c r="Z73" s="39">
        <v>150</v>
      </c>
      <c r="AA73" s="92"/>
      <c r="AB73" s="43"/>
      <c r="AC73" s="43">
        <f t="shared" si="6"/>
        <v>0</v>
      </c>
      <c r="AD73" s="43">
        <f t="shared" si="7"/>
        <v>0</v>
      </c>
      <c r="AE73" s="43">
        <f t="shared" si="8"/>
        <v>0</v>
      </c>
      <c r="BD73" s="25"/>
    </row>
    <row r="74" spans="1:56">
      <c r="A74" s="1" t="s">
        <v>109</v>
      </c>
      <c r="B74" s="2" t="s">
        <v>110</v>
      </c>
      <c r="C74" s="3" t="s">
        <v>111</v>
      </c>
      <c r="D74" s="3" t="s">
        <v>80</v>
      </c>
      <c r="E74" s="3"/>
      <c r="F74" s="4">
        <v>9</v>
      </c>
      <c r="G74" s="38">
        <v>600</v>
      </c>
      <c r="H74" s="38"/>
      <c r="I74" s="38"/>
      <c r="J74" s="38">
        <v>200</v>
      </c>
      <c r="K74" s="38"/>
      <c r="L74" s="38">
        <v>300</v>
      </c>
      <c r="M74" s="38"/>
      <c r="N74" s="38">
        <v>200</v>
      </c>
      <c r="O74" s="38"/>
      <c r="P74" s="38"/>
      <c r="Q74" s="38">
        <v>300</v>
      </c>
      <c r="R74" s="38">
        <v>30</v>
      </c>
      <c r="S74" s="38">
        <v>150</v>
      </c>
      <c r="T74" s="38">
        <v>210</v>
      </c>
      <c r="U74" s="38"/>
      <c r="V74" s="38"/>
      <c r="W74" s="38"/>
      <c r="X74" s="38"/>
      <c r="Y74" s="34">
        <f t="shared" si="10"/>
        <v>1990</v>
      </c>
      <c r="Z74" s="36"/>
      <c r="AA74" s="90">
        <v>300</v>
      </c>
      <c r="AB74" s="43"/>
      <c r="AC74" s="43">
        <f t="shared" si="6"/>
        <v>0</v>
      </c>
      <c r="AD74" s="43">
        <f t="shared" si="7"/>
        <v>0</v>
      </c>
      <c r="AE74" s="43">
        <f t="shared" si="8"/>
        <v>0</v>
      </c>
      <c r="BD74" s="25"/>
    </row>
    <row r="75" spans="1:56">
      <c r="A75" s="1" t="s">
        <v>112</v>
      </c>
      <c r="B75" s="2" t="s">
        <v>113</v>
      </c>
      <c r="C75" s="3" t="s">
        <v>114</v>
      </c>
      <c r="D75" s="3" t="s">
        <v>35</v>
      </c>
      <c r="E75" s="3" t="s">
        <v>66</v>
      </c>
      <c r="F75" s="4">
        <v>9</v>
      </c>
      <c r="G75" s="38"/>
      <c r="H75" s="38">
        <v>400</v>
      </c>
      <c r="I75" s="38"/>
      <c r="J75" s="38"/>
      <c r="K75" s="38"/>
      <c r="L75" s="38"/>
      <c r="M75" s="38"/>
      <c r="N75" s="38"/>
      <c r="O75" s="38"/>
      <c r="P75" s="38">
        <v>300</v>
      </c>
      <c r="Q75" s="38"/>
      <c r="R75" s="38">
        <v>300</v>
      </c>
      <c r="S75" s="38">
        <v>300</v>
      </c>
      <c r="T75" s="38"/>
      <c r="U75" s="38"/>
      <c r="V75" s="38"/>
      <c r="W75" s="38"/>
      <c r="X75" s="38">
        <v>100</v>
      </c>
      <c r="Y75" s="34">
        <f t="shared" si="10"/>
        <v>1400</v>
      </c>
      <c r="Z75" s="36"/>
      <c r="AA75" s="90">
        <v>400</v>
      </c>
      <c r="AB75" s="43"/>
      <c r="AC75" s="43">
        <f t="shared" si="6"/>
        <v>0</v>
      </c>
      <c r="AD75" s="43">
        <f t="shared" si="7"/>
        <v>0</v>
      </c>
      <c r="AE75" s="43">
        <f t="shared" si="8"/>
        <v>0</v>
      </c>
      <c r="BD75" s="25"/>
    </row>
    <row r="76" spans="1:56">
      <c r="A76" s="1" t="s">
        <v>115</v>
      </c>
      <c r="B76" s="2" t="s">
        <v>113</v>
      </c>
      <c r="C76" s="3" t="s">
        <v>114</v>
      </c>
      <c r="D76" s="3" t="s">
        <v>35</v>
      </c>
      <c r="E76" s="3" t="s">
        <v>63</v>
      </c>
      <c r="F76" s="4">
        <v>9</v>
      </c>
      <c r="G76" s="38"/>
      <c r="H76" s="38"/>
      <c r="I76" s="38"/>
      <c r="J76" s="38"/>
      <c r="K76" s="38">
        <v>300</v>
      </c>
      <c r="L76" s="38"/>
      <c r="M76" s="38">
        <v>300</v>
      </c>
      <c r="N76" s="38"/>
      <c r="O76" s="38"/>
      <c r="P76" s="38"/>
      <c r="Q76" s="38"/>
      <c r="R76" s="38">
        <v>300</v>
      </c>
      <c r="S76" s="38">
        <v>100</v>
      </c>
      <c r="T76" s="38"/>
      <c r="U76" s="38"/>
      <c r="V76" s="38"/>
      <c r="W76" s="38"/>
      <c r="X76" s="38">
        <v>100</v>
      </c>
      <c r="Y76" s="34">
        <f t="shared" si="10"/>
        <v>1100</v>
      </c>
      <c r="Z76" s="36"/>
      <c r="AA76" s="90">
        <v>200</v>
      </c>
      <c r="AB76" s="43"/>
      <c r="AC76" s="43">
        <f t="shared" si="6"/>
        <v>0</v>
      </c>
      <c r="AD76" s="43">
        <f t="shared" si="7"/>
        <v>0</v>
      </c>
      <c r="AE76" s="43">
        <f t="shared" si="8"/>
        <v>0</v>
      </c>
      <c r="BD76" s="25"/>
    </row>
    <row r="77" spans="1:56">
      <c r="A77" s="28" t="s">
        <v>116</v>
      </c>
      <c r="B77" s="29" t="s">
        <v>113</v>
      </c>
      <c r="C77" s="31" t="s">
        <v>114</v>
      </c>
      <c r="D77" s="31" t="s">
        <v>35</v>
      </c>
      <c r="E77" s="31" t="s">
        <v>117</v>
      </c>
      <c r="F77" s="38">
        <v>9</v>
      </c>
      <c r="G77" s="38"/>
      <c r="H77" s="38"/>
      <c r="I77" s="38"/>
      <c r="J77" s="38">
        <v>500</v>
      </c>
      <c r="K77" s="38"/>
      <c r="L77" s="38"/>
      <c r="M77" s="38"/>
      <c r="N77" s="38"/>
      <c r="O77" s="38"/>
      <c r="P77" s="38">
        <v>300</v>
      </c>
      <c r="Q77" s="38"/>
      <c r="R77" s="38">
        <v>300</v>
      </c>
      <c r="S77" s="38">
        <v>100</v>
      </c>
      <c r="T77" s="38"/>
      <c r="U77" s="38"/>
      <c r="V77" s="38"/>
      <c r="W77" s="38"/>
      <c r="X77" s="38">
        <v>100</v>
      </c>
      <c r="Y77" s="34">
        <f t="shared" si="10"/>
        <v>1300</v>
      </c>
      <c r="Z77" s="36"/>
      <c r="AA77" s="90">
        <v>200</v>
      </c>
      <c r="AB77" s="43"/>
      <c r="AC77" s="43">
        <f t="shared" si="6"/>
        <v>0</v>
      </c>
      <c r="AD77" s="43">
        <f t="shared" si="7"/>
        <v>0</v>
      </c>
      <c r="AE77" s="43">
        <f t="shared" si="8"/>
        <v>0</v>
      </c>
      <c r="BD77" s="25"/>
    </row>
    <row r="78" spans="1:56">
      <c r="A78" s="28" t="s">
        <v>118</v>
      </c>
      <c r="B78" s="42" t="s">
        <v>119</v>
      </c>
      <c r="C78" s="31" t="s">
        <v>120</v>
      </c>
      <c r="D78" s="31" t="s">
        <v>35</v>
      </c>
      <c r="E78" s="32" t="s">
        <v>121</v>
      </c>
      <c r="F78" s="33">
        <v>9</v>
      </c>
      <c r="G78" s="33">
        <v>1300</v>
      </c>
      <c r="H78" s="33"/>
      <c r="I78" s="33"/>
      <c r="J78" s="33">
        <v>1300</v>
      </c>
      <c r="K78" s="33">
        <v>1200</v>
      </c>
      <c r="L78" s="33">
        <v>1200</v>
      </c>
      <c r="M78" s="33">
        <v>1000</v>
      </c>
      <c r="N78" s="33">
        <v>250</v>
      </c>
      <c r="O78" s="33">
        <v>400</v>
      </c>
      <c r="P78" s="33">
        <v>700</v>
      </c>
      <c r="Q78" s="33"/>
      <c r="R78" s="33"/>
      <c r="S78" s="33"/>
      <c r="T78" s="33">
        <v>1300</v>
      </c>
      <c r="U78" s="33">
        <v>350</v>
      </c>
      <c r="V78" s="33"/>
      <c r="W78" s="33"/>
      <c r="X78" s="33">
        <v>200</v>
      </c>
      <c r="Y78" s="34">
        <f t="shared" si="10"/>
        <v>9200</v>
      </c>
      <c r="Z78" s="35"/>
      <c r="AA78" s="90">
        <v>2000</v>
      </c>
      <c r="AB78" s="43"/>
      <c r="AC78" s="43">
        <f t="shared" si="6"/>
        <v>0</v>
      </c>
      <c r="AD78" s="43">
        <f t="shared" si="7"/>
        <v>0</v>
      </c>
      <c r="AE78" s="43">
        <f t="shared" si="8"/>
        <v>0</v>
      </c>
      <c r="BD78" s="25"/>
    </row>
    <row r="79" spans="1:56">
      <c r="A79" s="28" t="s">
        <v>122</v>
      </c>
      <c r="B79" s="42" t="s">
        <v>119</v>
      </c>
      <c r="C79" s="31" t="s">
        <v>120</v>
      </c>
      <c r="D79" s="31" t="s">
        <v>35</v>
      </c>
      <c r="E79" s="32" t="s">
        <v>123</v>
      </c>
      <c r="F79" s="33">
        <v>9</v>
      </c>
      <c r="G79" s="33"/>
      <c r="H79" s="33"/>
      <c r="I79" s="33"/>
      <c r="J79" s="33">
        <v>350</v>
      </c>
      <c r="K79" s="33"/>
      <c r="L79" s="33"/>
      <c r="M79" s="33"/>
      <c r="N79" s="33"/>
      <c r="O79" s="33"/>
      <c r="P79" s="33"/>
      <c r="Q79" s="33"/>
      <c r="R79" s="33"/>
      <c r="S79" s="33">
        <v>1300</v>
      </c>
      <c r="T79" s="33"/>
      <c r="U79" s="33"/>
      <c r="V79" s="33"/>
      <c r="W79" s="33"/>
      <c r="X79" s="33">
        <v>200</v>
      </c>
      <c r="Y79" s="34">
        <f t="shared" si="10"/>
        <v>1850</v>
      </c>
      <c r="Z79" s="35"/>
      <c r="AA79" s="92"/>
      <c r="AB79" s="43"/>
      <c r="AC79" s="43">
        <f t="shared" si="6"/>
        <v>0</v>
      </c>
      <c r="AD79" s="43">
        <f t="shared" si="7"/>
        <v>0</v>
      </c>
      <c r="AE79" s="43">
        <f t="shared" si="8"/>
        <v>0</v>
      </c>
      <c r="BD79" s="25"/>
    </row>
    <row r="80" spans="1:56">
      <c r="A80" s="28" t="s">
        <v>124</v>
      </c>
      <c r="B80" s="42" t="s">
        <v>119</v>
      </c>
      <c r="C80" s="31" t="s">
        <v>120</v>
      </c>
      <c r="D80" s="31" t="s">
        <v>35</v>
      </c>
      <c r="E80" s="32" t="s">
        <v>125</v>
      </c>
      <c r="F80" s="33">
        <v>9</v>
      </c>
      <c r="G80" s="33"/>
      <c r="H80" s="33"/>
      <c r="I80" s="33"/>
      <c r="J80" s="33">
        <v>1100</v>
      </c>
      <c r="K80" s="33"/>
      <c r="L80" s="33"/>
      <c r="M80" s="33"/>
      <c r="N80" s="33">
        <v>400</v>
      </c>
      <c r="O80" s="33"/>
      <c r="P80" s="33"/>
      <c r="Q80" s="33"/>
      <c r="R80" s="33"/>
      <c r="S80" s="33"/>
      <c r="T80" s="33"/>
      <c r="U80" s="33"/>
      <c r="V80" s="33"/>
      <c r="W80" s="33"/>
      <c r="X80" s="33">
        <v>200</v>
      </c>
      <c r="Y80" s="34">
        <f t="shared" si="10"/>
        <v>1700</v>
      </c>
      <c r="Z80" s="35"/>
      <c r="AA80" s="90">
        <v>2000</v>
      </c>
      <c r="AB80" s="43"/>
      <c r="AC80" s="43">
        <f t="shared" si="6"/>
        <v>0</v>
      </c>
      <c r="AD80" s="43">
        <f t="shared" si="7"/>
        <v>0</v>
      </c>
      <c r="AE80" s="43">
        <f t="shared" si="8"/>
        <v>0</v>
      </c>
      <c r="BD80" s="25"/>
    </row>
    <row r="81" spans="1:56" ht="15.75" thickBot="1">
      <c r="A81" s="1"/>
      <c r="B81" s="11" t="s">
        <v>24</v>
      </c>
      <c r="C81" s="12"/>
      <c r="D81" s="12"/>
      <c r="E81" s="12"/>
      <c r="F81" s="10"/>
      <c r="G81" s="13">
        <f t="shared" ref="G81:Z81" si="11">SUM(G46:G80)</f>
        <v>6640</v>
      </c>
      <c r="H81" s="13">
        <f t="shared" si="11"/>
        <v>2850</v>
      </c>
      <c r="I81" s="14">
        <f t="shared" si="11"/>
        <v>1500</v>
      </c>
      <c r="J81" s="14">
        <f t="shared" si="11"/>
        <v>7080</v>
      </c>
      <c r="K81" s="14">
        <f t="shared" si="11"/>
        <v>4100</v>
      </c>
      <c r="L81" s="14">
        <f t="shared" si="11"/>
        <v>4800</v>
      </c>
      <c r="M81" s="14">
        <f t="shared" si="11"/>
        <v>3050</v>
      </c>
      <c r="N81" s="13">
        <f t="shared" si="11"/>
        <v>1930</v>
      </c>
      <c r="O81" s="13">
        <f t="shared" si="11"/>
        <v>600</v>
      </c>
      <c r="P81" s="14">
        <f t="shared" si="11"/>
        <v>2250</v>
      </c>
      <c r="Q81" s="14">
        <f t="shared" si="11"/>
        <v>3710</v>
      </c>
      <c r="R81" s="13">
        <f t="shared" si="11"/>
        <v>2540</v>
      </c>
      <c r="S81" s="13">
        <f t="shared" si="11"/>
        <v>6040</v>
      </c>
      <c r="T81" s="13">
        <f t="shared" si="11"/>
        <v>4110</v>
      </c>
      <c r="U81" s="15">
        <f t="shared" si="11"/>
        <v>1360</v>
      </c>
      <c r="V81" s="16">
        <f t="shared" si="11"/>
        <v>150</v>
      </c>
      <c r="W81" s="15">
        <f t="shared" si="11"/>
        <v>1590</v>
      </c>
      <c r="X81" s="17">
        <f t="shared" si="11"/>
        <v>1400</v>
      </c>
      <c r="Y81" s="18">
        <f t="shared" si="11"/>
        <v>55700</v>
      </c>
      <c r="Z81" s="19">
        <f t="shared" si="11"/>
        <v>4800</v>
      </c>
      <c r="AA81" s="20">
        <f>SUM(AA46:AA80)</f>
        <v>10120</v>
      </c>
      <c r="AB81" s="53" t="s">
        <v>128</v>
      </c>
      <c r="AC81" s="56">
        <f>SUM(AC46:AC80)</f>
        <v>0</v>
      </c>
      <c r="AD81" s="56">
        <f>SUM(AD46:AD80)</f>
        <v>0</v>
      </c>
      <c r="AE81" s="54">
        <f>SUM(AE46:AE80)</f>
        <v>0</v>
      </c>
      <c r="BD81" s="25"/>
    </row>
    <row r="82" spans="1:56" ht="15.75" thickBot="1">
      <c r="U82" s="22" t="s">
        <v>126</v>
      </c>
      <c r="V82" s="95" t="s">
        <v>127</v>
      </c>
      <c r="W82" s="96"/>
      <c r="X82" s="97"/>
      <c r="Y82" s="23">
        <f>Y46+Y47+Y48+Y49+Y50+Y51+Y52+Y57+Y58+Y59+Y60+Y61+Y62+Y63+Y64+Y72+Y73+Y74+Y75+Y76+Y77+Y71</f>
        <v>35600</v>
      </c>
      <c r="Z82" s="24"/>
      <c r="AC82" s="55" t="s">
        <v>135</v>
      </c>
      <c r="AD82" s="55" t="s">
        <v>136</v>
      </c>
      <c r="AE82" s="55" t="s">
        <v>137</v>
      </c>
      <c r="BD82" s="25"/>
    </row>
    <row r="83" spans="1:56">
      <c r="B83" s="52" t="s">
        <v>141</v>
      </c>
      <c r="C83" s="44"/>
    </row>
    <row r="84" spans="1:56" ht="16.5" thickBot="1">
      <c r="A84" s="98"/>
      <c r="B84" s="98"/>
      <c r="C84" s="57" t="s">
        <v>135</v>
      </c>
      <c r="D84" s="57" t="s">
        <v>136</v>
      </c>
      <c r="E84" s="57" t="s">
        <v>140</v>
      </c>
    </row>
    <row r="85" spans="1:56" ht="15.75">
      <c r="B85" s="26" t="s">
        <v>138</v>
      </c>
      <c r="C85" s="58">
        <f>AC41</f>
        <v>0</v>
      </c>
      <c r="D85" s="59">
        <f>AD41</f>
        <v>0</v>
      </c>
      <c r="E85" s="59">
        <f>AE41</f>
        <v>0</v>
      </c>
      <c r="AA85" s="60" t="s">
        <v>142</v>
      </c>
      <c r="AB85" s="61"/>
      <c r="AC85" s="61"/>
      <c r="AD85" s="61"/>
      <c r="AE85" s="62"/>
    </row>
    <row r="86" spans="1:56" ht="16.5" thickBot="1">
      <c r="B86" s="26" t="s">
        <v>139</v>
      </c>
      <c r="C86" s="58">
        <f>AC81</f>
        <v>0</v>
      </c>
      <c r="D86" s="59">
        <f>AD81</f>
        <v>0</v>
      </c>
      <c r="E86" s="59">
        <f>AE81</f>
        <v>0</v>
      </c>
      <c r="AA86" s="63" t="s">
        <v>145</v>
      </c>
      <c r="AB86" s="64"/>
      <c r="AC86" s="64"/>
      <c r="AD86" s="64"/>
      <c r="AE86" s="65"/>
    </row>
    <row r="87" spans="1:56" ht="15.75">
      <c r="B87" s="26" t="s">
        <v>128</v>
      </c>
      <c r="C87" s="58">
        <f>C85+C86</f>
        <v>0</v>
      </c>
      <c r="D87" s="59">
        <f>D85+D86</f>
        <v>0</v>
      </c>
      <c r="E87" s="59">
        <f>E85+E86</f>
        <v>0</v>
      </c>
    </row>
    <row r="88" spans="1:56" ht="15.75">
      <c r="C88" s="66"/>
      <c r="D88" s="66"/>
      <c r="E88" s="66"/>
    </row>
    <row r="92" spans="1:56" ht="15.75">
      <c r="A92" s="46" t="s">
        <v>155</v>
      </c>
      <c r="B92" s="46"/>
      <c r="C92" s="45"/>
      <c r="D92" s="45"/>
      <c r="E92" s="45"/>
      <c r="F92" s="27"/>
      <c r="G92" s="27"/>
      <c r="H92" s="27"/>
      <c r="I92" s="27"/>
      <c r="J92" s="27"/>
      <c r="K92" s="27"/>
      <c r="L92" s="27"/>
      <c r="M92" s="27"/>
      <c r="N92" s="27"/>
      <c r="O92" s="27"/>
      <c r="P92" s="27"/>
      <c r="Q92" s="27"/>
      <c r="R92" s="27"/>
      <c r="S92" s="27"/>
      <c r="T92" s="27"/>
      <c r="U92" s="27"/>
      <c r="V92" s="27"/>
      <c r="W92" s="27"/>
      <c r="X92" s="27"/>
      <c r="Y92" s="27"/>
      <c r="Z92" s="27"/>
      <c r="AA92" s="27"/>
    </row>
    <row r="94" spans="1:56" ht="49.5" customHeight="1">
      <c r="A94" s="69" t="s">
        <v>0</v>
      </c>
      <c r="B94" s="69" t="s">
        <v>146</v>
      </c>
      <c r="C94" s="69" t="s">
        <v>147</v>
      </c>
      <c r="D94" s="69" t="s">
        <v>148</v>
      </c>
      <c r="E94" s="69" t="s">
        <v>156</v>
      </c>
      <c r="F94" s="69" t="s">
        <v>158</v>
      </c>
      <c r="G94" s="69" t="s">
        <v>149</v>
      </c>
      <c r="H94" s="69" t="s">
        <v>150</v>
      </c>
      <c r="I94" s="69" t="s">
        <v>151</v>
      </c>
      <c r="Y94"/>
      <c r="AA94" s="73" t="s">
        <v>157</v>
      </c>
    </row>
    <row r="95" spans="1:56" ht="14.25">
      <c r="A95" s="26" t="s">
        <v>26</v>
      </c>
      <c r="B95" s="26" t="s">
        <v>152</v>
      </c>
      <c r="C95" s="26">
        <v>23</v>
      </c>
      <c r="D95" s="43"/>
      <c r="E95" s="43">
        <f>D95*C95</f>
        <v>0</v>
      </c>
      <c r="F95" s="43">
        <f>E95*8%</f>
        <v>0</v>
      </c>
      <c r="G95" s="70">
        <f>C95*D95</f>
        <v>0</v>
      </c>
      <c r="H95" s="70">
        <f>E95*C95</f>
        <v>0</v>
      </c>
      <c r="I95" s="70">
        <f>C95*F95</f>
        <v>0</v>
      </c>
      <c r="Y95"/>
      <c r="AA95" s="43">
        <f>E95+F95</f>
        <v>0</v>
      </c>
    </row>
    <row r="96" spans="1:56" ht="14.25">
      <c r="A96" s="26" t="s">
        <v>30</v>
      </c>
      <c r="B96" s="26" t="s">
        <v>152</v>
      </c>
      <c r="C96" s="26">
        <v>20</v>
      </c>
      <c r="D96" s="43"/>
      <c r="E96" s="43">
        <f t="shared" ref="E96:E98" si="12">D96*C96</f>
        <v>0</v>
      </c>
      <c r="F96" s="43">
        <f>E96*8%</f>
        <v>0</v>
      </c>
      <c r="G96" s="70">
        <f>C96*D96</f>
        <v>0</v>
      </c>
      <c r="H96" s="70">
        <f>E96*C96</f>
        <v>0</v>
      </c>
      <c r="I96" s="70">
        <f>C96*F96</f>
        <v>0</v>
      </c>
      <c r="Y96"/>
      <c r="AA96" s="43">
        <f t="shared" ref="AA96:AA98" si="13">E96+F96</f>
        <v>0</v>
      </c>
    </row>
    <row r="97" spans="1:27" ht="14.25">
      <c r="A97" s="26" t="s">
        <v>34</v>
      </c>
      <c r="B97" s="26" t="s">
        <v>153</v>
      </c>
      <c r="C97" s="26">
        <v>104</v>
      </c>
      <c r="D97" s="43"/>
      <c r="E97" s="43">
        <f t="shared" si="12"/>
        <v>0</v>
      </c>
      <c r="F97" s="43">
        <f>E97*8%</f>
        <v>0</v>
      </c>
      <c r="G97" s="70">
        <f>C97*D97</f>
        <v>0</v>
      </c>
      <c r="H97" s="70">
        <f>E97*C97</f>
        <v>0</v>
      </c>
      <c r="I97" s="70">
        <f>C97*F97</f>
        <v>0</v>
      </c>
      <c r="Y97"/>
      <c r="AA97" s="43">
        <f t="shared" si="13"/>
        <v>0</v>
      </c>
    </row>
    <row r="98" spans="1:27" ht="14.25">
      <c r="A98" s="26" t="s">
        <v>36</v>
      </c>
      <c r="B98" s="26" t="s">
        <v>154</v>
      </c>
      <c r="C98" s="26">
        <v>33</v>
      </c>
      <c r="D98" s="71"/>
      <c r="E98" s="43">
        <f t="shared" si="12"/>
        <v>0</v>
      </c>
      <c r="F98" s="43">
        <f>E98*8%</f>
        <v>0</v>
      </c>
      <c r="G98" s="72">
        <f>C98*D98</f>
        <v>0</v>
      </c>
      <c r="H98" s="72">
        <f>E98*C98</f>
        <v>0</v>
      </c>
      <c r="I98" s="72">
        <f>C98*F98</f>
        <v>0</v>
      </c>
      <c r="Y98"/>
      <c r="AA98" s="43">
        <f t="shared" si="13"/>
        <v>0</v>
      </c>
    </row>
    <row r="99" spans="1:27">
      <c r="D99" s="81" t="s">
        <v>128</v>
      </c>
      <c r="E99" s="75">
        <f>SUM(E95:E98)</f>
        <v>0</v>
      </c>
      <c r="F99" s="76">
        <f>SUM(F95:F98)</f>
        <v>0</v>
      </c>
      <c r="G99" s="77">
        <f>SUM(G95:G98)</f>
        <v>0</v>
      </c>
      <c r="H99" s="78">
        <f>SUM(H95:H98)</f>
        <v>0</v>
      </c>
      <c r="I99" s="77">
        <f>SUM(I95:I98)</f>
        <v>0</v>
      </c>
      <c r="J99" s="79"/>
      <c r="K99" s="79"/>
      <c r="L99" s="79"/>
      <c r="M99" s="79"/>
      <c r="N99" s="79"/>
      <c r="O99" s="79"/>
      <c r="P99" s="79"/>
      <c r="Q99" s="79"/>
      <c r="R99" s="79"/>
      <c r="S99" s="79"/>
      <c r="T99" s="79"/>
      <c r="U99" s="79"/>
      <c r="V99" s="79"/>
      <c r="W99" s="79"/>
      <c r="X99" s="79"/>
      <c r="Y99" s="79"/>
      <c r="Z99" s="80"/>
      <c r="AA99" s="75">
        <f>SUM(AA95:AA98)</f>
        <v>0</v>
      </c>
    </row>
    <row r="100" spans="1:27">
      <c r="E100" s="79" t="s">
        <v>135</v>
      </c>
      <c r="F100" s="79" t="s">
        <v>136</v>
      </c>
      <c r="G100" s="74"/>
      <c r="H100" s="74"/>
      <c r="I100" s="74"/>
      <c r="J100" s="74"/>
      <c r="K100" s="74"/>
      <c r="L100" s="74"/>
      <c r="M100" s="74"/>
      <c r="N100" s="74"/>
      <c r="O100" s="74"/>
      <c r="P100" s="74"/>
      <c r="Q100" s="74"/>
      <c r="R100" s="74"/>
      <c r="S100" s="74"/>
      <c r="T100" s="74"/>
      <c r="U100" s="74"/>
      <c r="V100" s="74"/>
      <c r="W100" s="74"/>
      <c r="X100" s="74"/>
      <c r="Y100" s="74"/>
      <c r="Z100" s="74"/>
      <c r="AA100" s="79" t="s">
        <v>137</v>
      </c>
    </row>
    <row r="101" spans="1:27">
      <c r="E101" s="74"/>
      <c r="F101" s="74"/>
      <c r="G101" s="74"/>
      <c r="H101" s="74"/>
      <c r="I101" s="74"/>
      <c r="J101" s="74"/>
      <c r="K101" s="74"/>
      <c r="L101" s="74"/>
      <c r="M101" s="74"/>
      <c r="N101" s="74"/>
      <c r="O101" s="74"/>
      <c r="P101" s="74"/>
      <c r="Q101" s="74"/>
      <c r="R101" s="74"/>
      <c r="S101" s="74"/>
      <c r="T101" s="74"/>
      <c r="U101" s="74"/>
      <c r="V101" s="74"/>
      <c r="W101" s="74"/>
      <c r="X101" s="74"/>
      <c r="Y101" s="74"/>
      <c r="Z101" s="74"/>
      <c r="AA101" s="74"/>
    </row>
    <row r="102" spans="1:27">
      <c r="E102" s="74"/>
      <c r="F102" s="74"/>
      <c r="G102" s="74"/>
      <c r="H102" s="74"/>
      <c r="I102" s="74"/>
      <c r="J102" s="74"/>
      <c r="K102" s="74"/>
      <c r="L102" s="74"/>
      <c r="M102" s="74"/>
      <c r="N102" s="74"/>
      <c r="O102" s="74"/>
      <c r="P102" s="74"/>
      <c r="Q102" s="74"/>
      <c r="R102" s="74"/>
      <c r="S102" s="74"/>
      <c r="T102" s="74"/>
      <c r="U102" s="74"/>
      <c r="V102" s="74"/>
      <c r="W102" s="74"/>
      <c r="X102" s="74"/>
      <c r="Y102" s="74"/>
      <c r="Z102" s="74"/>
      <c r="AA102" s="74"/>
    </row>
    <row r="103" spans="1:27">
      <c r="E103" s="74"/>
      <c r="F103" s="74"/>
      <c r="G103" s="74"/>
      <c r="H103" s="74"/>
      <c r="I103" s="74"/>
      <c r="J103" s="74"/>
      <c r="K103" s="74"/>
      <c r="L103" s="74"/>
      <c r="M103" s="74"/>
      <c r="N103" s="74"/>
      <c r="O103" s="74"/>
      <c r="P103" s="74"/>
      <c r="Q103" s="74"/>
      <c r="R103" s="74"/>
      <c r="S103" s="74"/>
      <c r="T103" s="74"/>
      <c r="U103" s="74"/>
      <c r="V103" s="74"/>
      <c r="W103" s="74"/>
      <c r="X103" s="74"/>
      <c r="Y103" s="74"/>
      <c r="Z103" s="74"/>
      <c r="AA103" s="74"/>
    </row>
    <row r="104" spans="1:27">
      <c r="E104" s="74"/>
      <c r="F104" s="74"/>
      <c r="G104" s="74"/>
      <c r="H104" s="74"/>
      <c r="I104" s="74"/>
      <c r="J104" s="74"/>
      <c r="K104" s="74"/>
      <c r="L104" s="74"/>
      <c r="M104" s="74"/>
      <c r="N104" s="74"/>
      <c r="O104" s="74"/>
      <c r="P104" s="74"/>
      <c r="Q104" s="74"/>
      <c r="R104" s="74"/>
      <c r="S104" s="74"/>
      <c r="T104" s="74"/>
      <c r="U104" s="74"/>
      <c r="V104" s="74"/>
      <c r="W104" s="74"/>
      <c r="X104" s="74"/>
      <c r="Y104" s="74"/>
      <c r="Z104" s="74"/>
      <c r="AA104" s="74"/>
    </row>
    <row r="105" spans="1:27">
      <c r="E105" s="74"/>
      <c r="F105" s="74"/>
      <c r="G105" s="74"/>
      <c r="H105" s="74"/>
      <c r="I105" s="74"/>
      <c r="J105" s="74"/>
      <c r="K105" s="74"/>
      <c r="L105" s="74"/>
      <c r="M105" s="74"/>
      <c r="N105" s="74"/>
      <c r="O105" s="74"/>
      <c r="P105" s="74"/>
      <c r="Q105" s="74"/>
      <c r="R105" s="74"/>
      <c r="S105" s="74"/>
      <c r="T105" s="74"/>
      <c r="U105" s="74"/>
      <c r="V105" s="74"/>
      <c r="W105" s="74"/>
      <c r="X105" s="74"/>
      <c r="Y105" s="74"/>
      <c r="Z105" s="74"/>
      <c r="AA105" s="74"/>
    </row>
  </sheetData>
  <mergeCells count="5">
    <mergeCell ref="V82:X82"/>
    <mergeCell ref="A84:B84"/>
    <mergeCell ref="A1:B1"/>
    <mergeCell ref="C1:AA2"/>
    <mergeCell ref="V42:X42"/>
  </mergeCells>
  <pageMargins left="0.25" right="0.25" top="0.75" bottom="0.75" header="0.3" footer="0.3"/>
  <pageSetup paperSize="9" scale="4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do zał. 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Ania</dc:creator>
  <cp:lastModifiedBy>Radosław Ignaczak</cp:lastModifiedBy>
  <cp:lastPrinted>2024-10-02T09:03:00Z</cp:lastPrinted>
  <dcterms:created xsi:type="dcterms:W3CDTF">2021-10-13T09:15:46Z</dcterms:created>
  <dcterms:modified xsi:type="dcterms:W3CDTF">2024-10-15T07:08:32Z</dcterms:modified>
</cp:coreProperties>
</file>