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04" activeTab="0"/>
  </bookViews>
  <sheets>
    <sheet name="Przedmiar_War.6.3 KB" sheetId="1" r:id="rId1"/>
  </sheets>
  <definedNames>
    <definedName name="_xlnm.Print_Area" localSheetId="0">'Przedmiar_War.6.3 KB'!$A$1:$E$39</definedName>
  </definedNames>
  <calcPr fullCalcOnLoad="1"/>
</workbook>
</file>

<file path=xl/sharedStrings.xml><?xml version="1.0" encoding="utf-8"?>
<sst xmlns="http://schemas.openxmlformats.org/spreadsheetml/2006/main" count="134" uniqueCount="68">
  <si>
    <t>Pozycja wg 
specyfikacji</t>
  </si>
  <si>
    <t>Wyszczególnienie elementów
 rozliczeniowych</t>
  </si>
  <si>
    <t>Jednostka             nazwa     ilość</t>
  </si>
  <si>
    <t>x</t>
  </si>
  <si>
    <t>szt.</t>
  </si>
  <si>
    <t>m</t>
  </si>
  <si>
    <t>Lp.</t>
  </si>
  <si>
    <r>
      <t>m</t>
    </r>
    <r>
      <rPr>
        <vertAlign val="superscript"/>
        <sz val="8"/>
        <rFont val="Arial"/>
        <family val="2"/>
      </rPr>
      <t>2</t>
    </r>
  </si>
  <si>
    <t xml:space="preserve">Odtworzenie trasy i punktów wysokościowych </t>
  </si>
  <si>
    <t>D-01.02.04</t>
  </si>
  <si>
    <t>D-04.00.00</t>
  </si>
  <si>
    <t>D-05.00.00</t>
  </si>
  <si>
    <t>D-06.00.00</t>
  </si>
  <si>
    <t>D-06.01.01</t>
  </si>
  <si>
    <t>D-01.00.00</t>
  </si>
  <si>
    <t>D-01.01.01</t>
  </si>
  <si>
    <t>ROBOTY PRZYGOTOWAWCZE - CPV 45100000-8</t>
  </si>
  <si>
    <t xml:space="preserve">NAWIERZCHNIE - CPV 45233000-9 </t>
  </si>
  <si>
    <t>PODBUDOWY - CPV 45233000-9</t>
  </si>
  <si>
    <t>ROBOTY WYKOŃCZENIOWE - CPV 45233000-9</t>
  </si>
  <si>
    <t xml:space="preserve">ROBOTY BUDOWLANE W ZAKRESIE INŻYNIERII LĄDOWEJ - CPV 45200000-9 </t>
  </si>
  <si>
    <t>PRZYGOTOWANIE TERENU POD BUDOWĘ - CPV 45100000-8</t>
  </si>
  <si>
    <t>D-04.01.01</t>
  </si>
  <si>
    <t>Koryto wraz z profilowaniem i zagęszczaniem podłoża</t>
  </si>
  <si>
    <t>D.01.02.01</t>
  </si>
  <si>
    <t>km</t>
  </si>
  <si>
    <t>D- 07.00.00</t>
  </si>
  <si>
    <t>URZĄDZENIA BEZPIECZEŃSTWA RUCHU</t>
  </si>
  <si>
    <t>D-07.02.01</t>
  </si>
  <si>
    <t>Oznakowanie pionowe</t>
  </si>
  <si>
    <t>szt</t>
  </si>
  <si>
    <t>Regulacja wysokościowa skrzynek zasuw wodociągowych</t>
  </si>
  <si>
    <t>Ścinanie drzew o średnicy 15-35 cm wraz z karczowaniem pni oraz wywiezieniem dłużyc, gałęzi i karpiny</t>
  </si>
  <si>
    <t>D-01.03.05</t>
  </si>
  <si>
    <t>D-01.03.04</t>
  </si>
  <si>
    <t>Przebudowa podziemnych linii energetycznych</t>
  </si>
  <si>
    <t>Wykonanie rur osłonowych typu AROT na kablach energetycznych</t>
  </si>
  <si>
    <t>Odtworzenie trasy i punktów wysokościowych przy liniowych robotach ziemnych w terenie równinnym (droga)</t>
  </si>
  <si>
    <t>Regulacja wysokościowa włazów studni ks</t>
  </si>
  <si>
    <t>Przymocowanie tarcz znaków drogowych - znaki B-43, B-44, D-52, D-53 (małe, folia odblaskowa 1 typu)</t>
  </si>
  <si>
    <t>Rozebranie krawężników betonowych o wym 15x30 cm na ławie bet., z wywozem poza teren budowy i utylizacją (na włączeniach w ul.Spokojną)</t>
  </si>
  <si>
    <t>D- 08.00.00</t>
  </si>
  <si>
    <t>D-08.01.01</t>
  </si>
  <si>
    <t>Krawężniki betonowe</t>
  </si>
  <si>
    <t>ELEMENTY ULIC</t>
  </si>
  <si>
    <t>Nawierzchnia z kostki brukowej betonowej</t>
  </si>
  <si>
    <t>D-05.03.23</t>
  </si>
  <si>
    <t>Wykonanie nawierzchni z kostki brukowej betonowej szarej o grubości 8 cm na podsypce cementowo-piaskowej (jezdnie dróg)</t>
  </si>
  <si>
    <t>D-06.03.01</t>
  </si>
  <si>
    <t>Umocnienie poboczy</t>
  </si>
  <si>
    <t>Podbudowa z mieszanek niezwiązanych</t>
  </si>
  <si>
    <t>D-04.04.02</t>
  </si>
  <si>
    <t>Humusowanie poboczy i skarp z obsianiem trawą - warstwa humusu o grub. 5-15 cm</t>
  </si>
  <si>
    <t>Rozbiórka elementów dróg</t>
  </si>
  <si>
    <t>Przedmiar robót - wariant 6.3 - kostka betonowa</t>
  </si>
  <si>
    <t>Regulacja włazów, wpustów, skrzynek i zasów</t>
  </si>
  <si>
    <t>Wycinka i karczowanie drzew i krzewów</t>
  </si>
  <si>
    <t>Umocnienie powierzchni skarp</t>
  </si>
  <si>
    <t>D.M.01.01.01</t>
  </si>
  <si>
    <t>Wmagania ogólne dla robót</t>
  </si>
  <si>
    <t>Koszt dostosowania się do wymagań warunków Umowy i wymagań ogólnych zawartych w D.M.00.00.00</t>
  </si>
  <si>
    <t>ryczałt</t>
  </si>
  <si>
    <t>Ustawienie słupków z rur stalowych</t>
  </si>
  <si>
    <t>Przymocowanie tarcz znaków drogowych - znaki A-7 (średnie, folia odblaskowa 2 typu)</t>
  </si>
  <si>
    <t>Ustawienie krawężników betonowych o wymiarach 15x22 cm na ławie betonowej z oporem z betonu C12/15 [399+326+175+89]</t>
  </si>
  <si>
    <r>
      <t>Umocnienie poboczy warstwą mieszanki niezwiązanej C</t>
    </r>
    <r>
      <rPr>
        <vertAlign val="subscript"/>
        <sz val="8"/>
        <rFont val="Arial"/>
        <family val="2"/>
      </rPr>
      <t>90/3</t>
    </r>
    <r>
      <rPr>
        <sz val="8"/>
        <rFont val="Arial"/>
        <family val="2"/>
      </rPr>
      <t xml:space="preserve"> o grub. 15 cm (powierzchnia mierzona na górze warstwy)</t>
    </r>
  </si>
  <si>
    <t xml:space="preserve">Profilowanie powierzchni wykonanej podbudowy tłuczniowej gr. 10 - 15 cm </t>
  </si>
  <si>
    <r>
      <t>Wyrównanie i uzupełnienie podbudowy zasadniczej z mieszanki niezwiązanej C</t>
    </r>
    <r>
      <rPr>
        <vertAlign val="subscript"/>
        <sz val="8.8"/>
        <rFont val="Arial"/>
        <family val="2"/>
      </rPr>
      <t>90/3</t>
    </r>
    <r>
      <rPr>
        <sz val="8"/>
        <rFont val="Arial"/>
        <family val="2"/>
      </rPr>
      <t>,  - grubość warstwy po uzupełnieniu i zagęszczeniu - grub. 17 cm [828+543+344+128]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</si>
</sst>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0.0"/>
    <numFmt numFmtId="169" formatCode="0.000"/>
    <numFmt numFmtId="170" formatCode="0.000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00"/>
    <numFmt numFmtId="175" formatCode="#,##0.00\ [$EUR];\-#,##0.00\ [$EUR]"/>
    <numFmt numFmtId="176" formatCode="#,##0.0000_ ;\-#,##0.0000\ 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7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PL Courier New"/>
      <family val="0"/>
    </font>
    <font>
      <vertAlign val="subscript"/>
      <sz val="8.8"/>
      <name val="Arial"/>
      <family val="2"/>
    </font>
    <font>
      <vertAlign val="sub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Continuous" vertical="center" wrapText="1"/>
      <protection locked="0"/>
    </xf>
    <xf numFmtId="0" fontId="1" fillId="33" borderId="15" xfId="0" applyFont="1" applyFill="1" applyBorder="1" applyAlignment="1" applyProtection="1">
      <alignment horizontal="centerContinuous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Opis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="120" zoomScaleSheetLayoutView="120" zoomScalePageLayoutView="0" workbookViewId="0" topLeftCell="A4">
      <selection activeCell="E11" sqref="E11"/>
    </sheetView>
  </sheetViews>
  <sheetFormatPr defaultColWidth="9.00390625" defaultRowHeight="12.75"/>
  <cols>
    <col min="1" max="1" width="3.75390625" style="32" customWidth="1"/>
    <col min="2" max="2" width="10.75390625" style="32" customWidth="1"/>
    <col min="3" max="3" width="60.75390625" style="9" customWidth="1"/>
    <col min="4" max="4" width="6.75390625" style="9" customWidth="1"/>
    <col min="5" max="5" width="8.75390625" style="10" customWidth="1"/>
    <col min="6" max="16384" width="9.125" style="10" customWidth="1"/>
  </cols>
  <sheetData>
    <row r="1" spans="1:5" ht="18" customHeight="1">
      <c r="A1" s="53" t="s">
        <v>54</v>
      </c>
      <c r="B1" s="54"/>
      <c r="C1" s="54"/>
      <c r="D1" s="54"/>
      <c r="E1" s="54"/>
    </row>
    <row r="2" spans="1:5" s="1" customFormat="1" ht="23.25" thickBot="1">
      <c r="A2" s="35" t="s">
        <v>6</v>
      </c>
      <c r="B2" s="36" t="s">
        <v>0</v>
      </c>
      <c r="C2" s="37" t="s">
        <v>1</v>
      </c>
      <c r="D2" s="38" t="s">
        <v>2</v>
      </c>
      <c r="E2" s="39"/>
    </row>
    <row r="3" spans="1:5" s="1" customFormat="1" ht="13.5" thickTop="1">
      <c r="A3" s="11" t="s">
        <v>3</v>
      </c>
      <c r="B3" s="12" t="s">
        <v>58</v>
      </c>
      <c r="C3" s="13" t="s">
        <v>59</v>
      </c>
      <c r="D3" s="11" t="s">
        <v>3</v>
      </c>
      <c r="E3" s="14" t="s">
        <v>3</v>
      </c>
    </row>
    <row r="4" spans="1:5" s="1" customFormat="1" ht="23.25" thickBot="1">
      <c r="A4" s="15">
        <v>1</v>
      </c>
      <c r="B4" s="15"/>
      <c r="C4" s="16" t="s">
        <v>60</v>
      </c>
      <c r="D4" s="15" t="s">
        <v>61</v>
      </c>
      <c r="E4" s="33">
        <v>1</v>
      </c>
    </row>
    <row r="5" spans="1:5" ht="13.5" thickTop="1">
      <c r="A5" s="55" t="s">
        <v>21</v>
      </c>
      <c r="B5" s="56"/>
      <c r="C5" s="56"/>
      <c r="D5" s="56"/>
      <c r="E5" s="56"/>
    </row>
    <row r="6" spans="1:5" ht="12.75">
      <c r="A6" s="40" t="s">
        <v>3</v>
      </c>
      <c r="B6" s="40" t="s">
        <v>14</v>
      </c>
      <c r="C6" s="41" t="s">
        <v>16</v>
      </c>
      <c r="D6" s="40" t="s">
        <v>3</v>
      </c>
      <c r="E6" s="42" t="s">
        <v>3</v>
      </c>
    </row>
    <row r="7" spans="1:5" ht="12.75">
      <c r="A7" s="11" t="s">
        <v>3</v>
      </c>
      <c r="B7" s="12" t="s">
        <v>15</v>
      </c>
      <c r="C7" s="13" t="s">
        <v>8</v>
      </c>
      <c r="D7" s="11" t="s">
        <v>3</v>
      </c>
      <c r="E7" s="14" t="s">
        <v>3</v>
      </c>
    </row>
    <row r="8" spans="1:5" s="1" customFormat="1" ht="22.5">
      <c r="A8" s="15">
        <f>A4+1</f>
        <v>2</v>
      </c>
      <c r="B8" s="15"/>
      <c r="C8" s="16" t="s">
        <v>37</v>
      </c>
      <c r="D8" s="15" t="s">
        <v>25</v>
      </c>
      <c r="E8" s="33">
        <f>0.243+0.158+0.105+0.045</f>
        <v>0.551</v>
      </c>
    </row>
    <row r="9" spans="1:5" ht="12.75">
      <c r="A9" s="11" t="s">
        <v>3</v>
      </c>
      <c r="B9" s="12" t="s">
        <v>24</v>
      </c>
      <c r="C9" s="13" t="s">
        <v>56</v>
      </c>
      <c r="D9" s="11" t="s">
        <v>3</v>
      </c>
      <c r="E9" s="14" t="s">
        <v>3</v>
      </c>
    </row>
    <row r="10" spans="1:5" s="1" customFormat="1" ht="22.5">
      <c r="A10" s="23">
        <f>A8+1</f>
        <v>3</v>
      </c>
      <c r="B10" s="25"/>
      <c r="C10" s="16" t="s">
        <v>32</v>
      </c>
      <c r="D10" s="15" t="s">
        <v>4</v>
      </c>
      <c r="E10" s="33">
        <v>8</v>
      </c>
    </row>
    <row r="11" spans="1:5" s="1" customFormat="1" ht="12.75">
      <c r="A11" s="11" t="s">
        <v>3</v>
      </c>
      <c r="B11" s="18" t="s">
        <v>9</v>
      </c>
      <c r="C11" s="19" t="s">
        <v>53</v>
      </c>
      <c r="D11" s="11" t="s">
        <v>3</v>
      </c>
      <c r="E11" s="14" t="s">
        <v>3</v>
      </c>
    </row>
    <row r="12" spans="1:5" s="1" customFormat="1" ht="22.5">
      <c r="A12" s="23">
        <f>A10+1</f>
        <v>4</v>
      </c>
      <c r="B12" s="29"/>
      <c r="C12" s="16" t="s">
        <v>40</v>
      </c>
      <c r="D12" s="20" t="s">
        <v>5</v>
      </c>
      <c r="E12" s="17">
        <f>19+19</f>
        <v>38</v>
      </c>
    </row>
    <row r="13" spans="1:5" s="1" customFormat="1" ht="12.75">
      <c r="A13" s="11" t="s">
        <v>3</v>
      </c>
      <c r="B13" s="12" t="s">
        <v>34</v>
      </c>
      <c r="C13" s="30" t="s">
        <v>35</v>
      </c>
      <c r="D13" s="11" t="s">
        <v>3</v>
      </c>
      <c r="E13" s="14" t="s">
        <v>3</v>
      </c>
    </row>
    <row r="14" spans="1:5" s="1" customFormat="1" ht="12.75">
      <c r="A14" s="23">
        <f>A12+1</f>
        <v>5</v>
      </c>
      <c r="B14" s="29"/>
      <c r="C14" s="16" t="s">
        <v>36</v>
      </c>
      <c r="D14" s="15" t="s">
        <v>5</v>
      </c>
      <c r="E14" s="21">
        <v>98</v>
      </c>
    </row>
    <row r="15" spans="1:5" s="1" customFormat="1" ht="12.75">
      <c r="A15" s="11" t="s">
        <v>3</v>
      </c>
      <c r="B15" s="12" t="s">
        <v>33</v>
      </c>
      <c r="C15" s="30" t="s">
        <v>55</v>
      </c>
      <c r="D15" s="11" t="s">
        <v>3</v>
      </c>
      <c r="E15" s="14" t="s">
        <v>3</v>
      </c>
    </row>
    <row r="16" spans="1:5" s="1" customFormat="1" ht="12.75">
      <c r="A16" s="23">
        <f>A14+1</f>
        <v>6</v>
      </c>
      <c r="B16" s="29"/>
      <c r="C16" s="16" t="s">
        <v>31</v>
      </c>
      <c r="D16" s="15" t="s">
        <v>4</v>
      </c>
      <c r="E16" s="21">
        <v>9</v>
      </c>
    </row>
    <row r="17" spans="1:5" s="1" customFormat="1" ht="12.75">
      <c r="A17" s="23">
        <f>A16+1</f>
        <v>7</v>
      </c>
      <c r="B17" s="29"/>
      <c r="C17" s="26" t="s">
        <v>38</v>
      </c>
      <c r="D17" s="15" t="s">
        <v>4</v>
      </c>
      <c r="E17" s="21">
        <v>11</v>
      </c>
    </row>
    <row r="18" spans="1:5" ht="12.75">
      <c r="A18" s="57" t="s">
        <v>20</v>
      </c>
      <c r="B18" s="58"/>
      <c r="C18" s="58"/>
      <c r="D18" s="58"/>
      <c r="E18" s="58"/>
    </row>
    <row r="19" spans="1:5" ht="12.75">
      <c r="A19" s="40" t="s">
        <v>3</v>
      </c>
      <c r="B19" s="40" t="s">
        <v>10</v>
      </c>
      <c r="C19" s="41" t="s">
        <v>18</v>
      </c>
      <c r="D19" s="40" t="s">
        <v>3</v>
      </c>
      <c r="E19" s="42" t="s">
        <v>3</v>
      </c>
    </row>
    <row r="20" spans="1:5" ht="12.75">
      <c r="A20" s="22" t="s">
        <v>3</v>
      </c>
      <c r="B20" s="22" t="s">
        <v>22</v>
      </c>
      <c r="C20" s="43" t="s">
        <v>23</v>
      </c>
      <c r="D20" s="22" t="s">
        <v>3</v>
      </c>
      <c r="E20" s="22" t="s">
        <v>3</v>
      </c>
    </row>
    <row r="21" spans="1:5" ht="12.75">
      <c r="A21" s="23">
        <f>A17+1</f>
        <v>8</v>
      </c>
      <c r="B21" s="44"/>
      <c r="C21" s="26" t="s">
        <v>66</v>
      </c>
      <c r="D21" s="24" t="s">
        <v>7</v>
      </c>
      <c r="E21" s="21">
        <f>(828+543+344+128)*1.2</f>
        <v>2211.6</v>
      </c>
    </row>
    <row r="22" spans="1:5" ht="12.75">
      <c r="A22" s="5" t="s">
        <v>3</v>
      </c>
      <c r="B22" s="5" t="s">
        <v>51</v>
      </c>
      <c r="C22" s="6" t="s">
        <v>50</v>
      </c>
      <c r="D22" s="7" t="s">
        <v>3</v>
      </c>
      <c r="E22" s="8" t="s">
        <v>3</v>
      </c>
    </row>
    <row r="23" spans="1:5" ht="36">
      <c r="A23" s="23">
        <f>A21+1</f>
        <v>9</v>
      </c>
      <c r="B23" s="34"/>
      <c r="C23" s="2" t="s">
        <v>67</v>
      </c>
      <c r="D23" s="3" t="s">
        <v>7</v>
      </c>
      <c r="E23" s="21">
        <f>(828+543+344+128)</f>
        <v>1843</v>
      </c>
    </row>
    <row r="24" spans="1:5" ht="12.75">
      <c r="A24" s="40" t="s">
        <v>3</v>
      </c>
      <c r="B24" s="40" t="s">
        <v>11</v>
      </c>
      <c r="C24" s="41" t="s">
        <v>17</v>
      </c>
      <c r="D24" s="40" t="s">
        <v>3</v>
      </c>
      <c r="E24" s="42" t="s">
        <v>3</v>
      </c>
    </row>
    <row r="25" spans="1:5" ht="12.75">
      <c r="A25" s="11" t="s">
        <v>3</v>
      </c>
      <c r="B25" s="22" t="s">
        <v>46</v>
      </c>
      <c r="C25" s="13" t="s">
        <v>45</v>
      </c>
      <c r="D25" s="11" t="s">
        <v>3</v>
      </c>
      <c r="E25" s="14" t="s">
        <v>3</v>
      </c>
    </row>
    <row r="26" spans="1:5" ht="22.5">
      <c r="A26" s="23">
        <f>A23+1</f>
        <v>10</v>
      </c>
      <c r="B26" s="31"/>
      <c r="C26" s="2" t="s">
        <v>47</v>
      </c>
      <c r="D26" s="20" t="s">
        <v>7</v>
      </c>
      <c r="E26" s="21">
        <f>828+543+344+128</f>
        <v>1843</v>
      </c>
    </row>
    <row r="27" spans="1:5" ht="12.75">
      <c r="A27" s="40" t="s">
        <v>3</v>
      </c>
      <c r="B27" s="40" t="s">
        <v>12</v>
      </c>
      <c r="C27" s="41" t="s">
        <v>19</v>
      </c>
      <c r="D27" s="40" t="s">
        <v>3</v>
      </c>
      <c r="E27" s="42" t="s">
        <v>3</v>
      </c>
    </row>
    <row r="28" spans="1:5" ht="12.75">
      <c r="A28" s="11" t="s">
        <v>3</v>
      </c>
      <c r="B28" s="22" t="s">
        <v>13</v>
      </c>
      <c r="C28" s="13" t="s">
        <v>57</v>
      </c>
      <c r="D28" s="11" t="s">
        <v>3</v>
      </c>
      <c r="E28" s="14" t="s">
        <v>3</v>
      </c>
    </row>
    <row r="29" spans="1:5" ht="22.5">
      <c r="A29" s="23">
        <f>A26+1</f>
        <v>11</v>
      </c>
      <c r="B29" s="28"/>
      <c r="C29" s="4" t="s">
        <v>52</v>
      </c>
      <c r="D29" s="20" t="s">
        <v>7</v>
      </c>
      <c r="E29" s="33">
        <f>898*0.75+25</f>
        <v>698.5</v>
      </c>
    </row>
    <row r="30" spans="1:5" ht="12.75">
      <c r="A30" s="11" t="s">
        <v>3</v>
      </c>
      <c r="B30" s="22" t="s">
        <v>48</v>
      </c>
      <c r="C30" s="13" t="s">
        <v>49</v>
      </c>
      <c r="D30" s="11" t="s">
        <v>3</v>
      </c>
      <c r="E30" s="14" t="s">
        <v>3</v>
      </c>
    </row>
    <row r="31" spans="1:5" ht="22.5">
      <c r="A31" s="23">
        <f>A29+1</f>
        <v>12</v>
      </c>
      <c r="B31" s="31"/>
      <c r="C31" s="2" t="s">
        <v>65</v>
      </c>
      <c r="D31" s="20" t="s">
        <v>7</v>
      </c>
      <c r="E31" s="21">
        <f>((17+104+32+16)+(19+15+17+31+24+20+15+16+17))+((30+38+51)+(19+6+7+16+16+23+20))+((30+23)+(13+7+22+25))+(24+23)</f>
        <v>736</v>
      </c>
    </row>
    <row r="32" spans="1:5" ht="12.75">
      <c r="A32" s="40" t="s">
        <v>3</v>
      </c>
      <c r="B32" s="40" t="s">
        <v>26</v>
      </c>
      <c r="C32" s="41" t="s">
        <v>27</v>
      </c>
      <c r="D32" s="40" t="s">
        <v>3</v>
      </c>
      <c r="E32" s="42" t="s">
        <v>3</v>
      </c>
    </row>
    <row r="33" spans="1:5" ht="12.75">
      <c r="A33" s="11" t="s">
        <v>3</v>
      </c>
      <c r="B33" s="22" t="s">
        <v>28</v>
      </c>
      <c r="C33" s="27" t="s">
        <v>29</v>
      </c>
      <c r="D33" s="11" t="s">
        <v>3</v>
      </c>
      <c r="E33" s="14" t="s">
        <v>3</v>
      </c>
    </row>
    <row r="34" spans="1:5" ht="12.75">
      <c r="A34" s="23">
        <f>A31+1</f>
        <v>13</v>
      </c>
      <c r="B34" s="52"/>
      <c r="C34" s="46" t="s">
        <v>62</v>
      </c>
      <c r="D34" s="20" t="s">
        <v>30</v>
      </c>
      <c r="E34" s="21">
        <v>4</v>
      </c>
    </row>
    <row r="35" spans="1:5" ht="22.5">
      <c r="A35" s="23">
        <f>A34+1</f>
        <v>14</v>
      </c>
      <c r="B35" s="23"/>
      <c r="C35" s="46" t="s">
        <v>63</v>
      </c>
      <c r="D35" s="45" t="s">
        <v>4</v>
      </c>
      <c r="E35" s="21">
        <v>2</v>
      </c>
    </row>
    <row r="36" spans="1:5" ht="22.5">
      <c r="A36" s="23">
        <f>A35+1</f>
        <v>15</v>
      </c>
      <c r="B36" s="23"/>
      <c r="C36" s="46" t="s">
        <v>39</v>
      </c>
      <c r="D36" s="45" t="s">
        <v>4</v>
      </c>
      <c r="E36" s="21">
        <v>8</v>
      </c>
    </row>
    <row r="37" spans="1:5" ht="12.75">
      <c r="A37" s="40" t="s">
        <v>3</v>
      </c>
      <c r="B37" s="40" t="s">
        <v>41</v>
      </c>
      <c r="C37" s="41" t="s">
        <v>44</v>
      </c>
      <c r="D37" s="40" t="s">
        <v>3</v>
      </c>
      <c r="E37" s="42" t="s">
        <v>3</v>
      </c>
    </row>
    <row r="38" spans="1:5" ht="12.75">
      <c r="A38" s="11" t="s">
        <v>3</v>
      </c>
      <c r="B38" s="22" t="s">
        <v>42</v>
      </c>
      <c r="C38" s="27" t="s">
        <v>43</v>
      </c>
      <c r="D38" s="11" t="s">
        <v>3</v>
      </c>
      <c r="E38" s="14" t="s">
        <v>3</v>
      </c>
    </row>
    <row r="39" spans="1:5" ht="23.25" thickBot="1">
      <c r="A39" s="23">
        <f>A36+1</f>
        <v>16</v>
      </c>
      <c r="B39" s="52"/>
      <c r="C39" s="46" t="s">
        <v>64</v>
      </c>
      <c r="D39" s="20" t="s">
        <v>5</v>
      </c>
      <c r="E39" s="21">
        <f>399+326+175+89</f>
        <v>989</v>
      </c>
    </row>
    <row r="40" spans="1:5" ht="13.5" thickTop="1">
      <c r="A40" s="47"/>
      <c r="B40" s="48"/>
      <c r="C40" s="49"/>
      <c r="D40" s="50"/>
      <c r="E40" s="51"/>
    </row>
  </sheetData>
  <sheetProtection/>
  <mergeCells count="3">
    <mergeCell ref="A1:E1"/>
    <mergeCell ref="A5:E5"/>
    <mergeCell ref="A18:E18"/>
  </mergeCells>
  <printOptions gridLines="1" horizontalCentered="1"/>
  <pageMargins left="0.8661417322834646" right="0.7874015748031497" top="0.984251968503937" bottom="0.5905511811023623" header="0.5511811023622047" footer="0.5905511811023623"/>
  <pageSetup firstPageNumber="4" useFirstPageNumber="1" fitToHeight="0" fitToWidth="1" horizontalDpi="360" verticalDpi="360" orientation="portrait" paperSize="9" scale="95" r:id="rId1"/>
  <headerFooter alignWithMargins="0">
    <oddHeader>&amp;C&amp;"Cambria,Standardowy"&amp;8DROGA WEWNĘTRZNA - ULICA POGODNA W SANTOCKU</oddHeader>
    <oddFooter>&amp;R&amp;"+,Standardowy"Strona&amp;14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Pracownia Architektoniczno-Urbanistyczna ARCHITEC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</dc:title>
  <dc:subject/>
  <dc:creator>Waldemar Cytryna</dc:creator>
  <cp:keywords/>
  <dc:description/>
  <cp:lastModifiedBy>Referat Drogownictwa</cp:lastModifiedBy>
  <cp:lastPrinted>2023-07-25T05:31:49Z</cp:lastPrinted>
  <dcterms:created xsi:type="dcterms:W3CDTF">2000-11-13T06:25:45Z</dcterms:created>
  <dcterms:modified xsi:type="dcterms:W3CDTF">2023-08-14T10:39:44Z</dcterms:modified>
  <cp:category/>
  <cp:version/>
  <cp:contentType/>
  <cp:contentStatus/>
</cp:coreProperties>
</file>