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00" firstSheet="6" activeTab="13"/>
  </bookViews>
  <sheets>
    <sheet name="Pakiet 1" sheetId="1" r:id="rId1"/>
    <sheet name="Pakiet 2" sheetId="2" r:id="rId2"/>
    <sheet name="Pakiet 3" sheetId="3" r:id="rId3"/>
    <sheet name="Pakiet 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Arkusz1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L4" authorId="0">
      <text>
        <r>
          <rPr>
            <b/>
            <sz val="9"/>
            <color indexed="8"/>
            <rFont val="Tahoma"/>
            <family val="2"/>
          </rPr>
          <t xml:space="preserve">mtolwin1:
</t>
        </r>
      </text>
    </comment>
  </commentList>
</comments>
</file>

<file path=xl/sharedStrings.xml><?xml version="1.0" encoding="utf-8"?>
<sst xmlns="http://schemas.openxmlformats.org/spreadsheetml/2006/main" count="413" uniqueCount="145">
  <si>
    <t>Lp.</t>
  </si>
  <si>
    <t xml:space="preserve">Nazwa </t>
  </si>
  <si>
    <t>Nazwa
 i Nr.katal.</t>
  </si>
  <si>
    <t>J.M.</t>
  </si>
  <si>
    <t>Ilość B</t>
  </si>
  <si>
    <t>Ilość K</t>
  </si>
  <si>
    <t>Ilość P</t>
  </si>
  <si>
    <t>Suma</t>
  </si>
  <si>
    <t>Cena jednostkowa netto</t>
  </si>
  <si>
    <t>Vat %</t>
  </si>
  <si>
    <t>Cena jednostkowa brutto</t>
  </si>
  <si>
    <t>Wartość netto</t>
  </si>
  <si>
    <t>Wartość brutto</t>
  </si>
  <si>
    <t>Czujnik przepływu</t>
  </si>
  <si>
    <t>szt.</t>
  </si>
  <si>
    <t>Jednorazowa linia próbkowania gazów anestetycznych</t>
  </si>
  <si>
    <t>szt</t>
  </si>
  <si>
    <t>Kabel do celi pomiarowej 02</t>
  </si>
  <si>
    <t>Pojemnik pochłaniacza z uchwytem, wielorazowy</t>
  </si>
  <si>
    <t>Czujnik tlenowy</t>
  </si>
  <si>
    <t>Czujniki do pomiaru saturacji wielorazowe, na palec OXY-F-UN, dla dorosłych</t>
  </si>
  <si>
    <t>Filtr przeciwkurzowy kwadratowy 4 x 4 cm</t>
  </si>
  <si>
    <t>Filtr przeciwkurzowy kwadratowy 7 x 7 cm</t>
  </si>
  <si>
    <t>Filtr przeciwkurzowy okrągły modułu E-CAiOV</t>
  </si>
  <si>
    <t>Gąbki CO2 do pochłaniacza</t>
  </si>
  <si>
    <t>op.</t>
  </si>
  <si>
    <t>Kabel łączący mankiet do pomiaru ciśnienia dla dorosłych do monitora CAM S/5 ( nr kat.2020980-001)</t>
  </si>
  <si>
    <t>Kabel łączący Oxy Tip do monitora CAM S/5 ( nr kat.TS-G3)</t>
  </si>
  <si>
    <t>Kabel Zbiorczy MultiLine do monitora CAM S/5 ( nr kat.2017003-003)</t>
  </si>
  <si>
    <t>Linia wylotowa z połączeniem Coulter'a</t>
  </si>
  <si>
    <t>Mankiety do pomiaru ciśnienia dla dorosłych</t>
  </si>
  <si>
    <t>Skraplacz typu D-frend czarny do monitora Cam S/5</t>
  </si>
  <si>
    <t>Zestaw do pomiaru ciśnienia tętniczego metodą krwawą. Wejścia muszą pasować do połączeń występujących w monitorach typu CAM S/5 firmy Datex Ohmeda</t>
  </si>
  <si>
    <t>Zintegrowane przewody odprowadzeń EKG- 3 odprowadzenia, pasujące do kabla zbiorczego MultiLine ( nr kat.412682-003)</t>
  </si>
  <si>
    <t>Razem</t>
  </si>
  <si>
    <t>Nazwa</t>
  </si>
  <si>
    <t>Cewnik do hemofiltracji dwuświatłowy, wysokoprzepływowy, z pojedynczym otworem,z powłoką bizmutową, rozmiar 11 Fdł 200 mm, 11F dł 250 mm</t>
  </si>
  <si>
    <t>Cewnik do hemofiltracji dwuświatłowy, wysokoprzepływowy, z pojedynczym otworem,z powłoką bizmutową, rozmiar 13 F dł 200 mm.13 F dł 250 mm</t>
  </si>
  <si>
    <t>Płyn substytucyjny stosowany w ostrej niewydolności nerek; worek dwukomorowy 5 litrowy o zawartości K+ 2 mmol- opakowanie zawiera 2 worki. Połączenie zestawu do zabiegów z workiem ma się odbywać przez port z dużą gumową membraną przekłuwaną plastikową igłą, bez konieczności przełamywania zawleczki. Osmolarność 297 mOsm/l</t>
  </si>
  <si>
    <t>Płyn substytucyjny stosowany w ostrej niewydolności nerek; worek dwukomorowy 5 litrowy o zawartości K+ 4 mmol -opakowanie zawiera 2 worki. Połączenie zestawu do zabiegów z workiem ma się odbywać przez port z dużą gumową membraną przekłuwaną plastikową igłą, bez konieczności przełamywania zawleczki. Osmolarność301 mOsm/l</t>
  </si>
  <si>
    <t>Worek na ultrafiltrat o pojemności 5 litrów kompatybilny z aparatem Prismaflex</t>
  </si>
  <si>
    <t>Zestaw do zabiegów ciągłych nerkozastępczych (hemofiltr z liniami-do aparatu typu Prismaflex) o powierzchni 0,9m</t>
  </si>
  <si>
    <t>Zestaw do zabiegów ciągłych nerkozastępczych (hemofiltr z liniami-do aparatu typu Prismaflex) o powierzchni 1,5m2</t>
  </si>
  <si>
    <t>Jednorazowy układ do ogrzewania TERMAX.Opakowanie x 24 szt.</t>
  </si>
  <si>
    <t xml:space="preserve">Prismaflex TPE 2000 zestaw do nerkozastępczej terapii Prismaflex TPE 2000 </t>
  </si>
  <si>
    <t xml:space="preserve">Układ pacjenta do respiratora HT50/70.
-jednorazowy o długości 150cm i średnicy wew 22mm
-z przyłączem pacjenta w postaci”Y” i zastawką wydechową na oddzielnym ramieniu wydechowym.
-w komplecie dren sterujący do zastawki wydechowej, dren pomiarowy ciśnienia, łącznik kątowy do przyłącza”Y”, korek do testów układu z respiratorem.
</t>
  </si>
  <si>
    <t>Czujnik SpO2 na palec typu klips dla dorosłych</t>
  </si>
  <si>
    <t>Komplet 5 końcówek EKG z klipsem</t>
  </si>
  <si>
    <t>Mankiet do pomiaru ciśnienia, bez lateksu (obwód ramienia 46-66 cm)</t>
  </si>
  <si>
    <t>Mankiet do pomiaru ciśnienia, bez lateksu( obwód ramienia 33-47 cm)</t>
  </si>
  <si>
    <t>Przewód EKG z gniazdami dla 5 końcówek</t>
  </si>
  <si>
    <t>Przewód połączeniowy do czujników SpO2</t>
  </si>
  <si>
    <t>Przewód połączeniowy do mankietów do pomiaru ciśnienia dla dorosłych, dł. 3 m</t>
  </si>
  <si>
    <t>Zestaw do pomiaru ciśnienia metodą krwawą kompatybilny z monitorem Benewiev T8</t>
  </si>
  <si>
    <t>Zestaw zawierający maskę z mankietem z termoplastycznego elastomeru,którego budowa zapewnia dopasowanie i szczelność bez konieczności użycia blaszki na nos.W komplecie z maską jest dren tlenowy, nakładka nawilżacza oraz 5 zastawek Venturiego: 24%,28%,31%,35%,60%.</t>
  </si>
  <si>
    <t>Zestaw na tracheostomię składający się z maski tracheostomijnej z mankietem z termoplastycznego elastomeru oraz oddzielnie pakowanych zwężek Venturiego 24%,28%,31%,40%,50%.do wyboru podczas składania zamówienia.</t>
  </si>
  <si>
    <t>Czujnik Spo2 wielorazowy  klips na palec  dla dorosłych</t>
  </si>
  <si>
    <t>Mankiety wielorazowe do pomiaru ciśnienia 25-35 cm</t>
  </si>
  <si>
    <t>Kabel główny do EKG z gniazdami dla 5-ciu końcówek</t>
  </si>
  <si>
    <t>Przewód połaczeniowy do mankietów do pomiaru ciśnienia dla dorosłych dł 2,5-3,0 m</t>
  </si>
  <si>
    <t>Przewód połączeniowy czujników Spo2</t>
  </si>
  <si>
    <t>Zestaw wielorazowy 5-ciu końcówek do EKG</t>
  </si>
  <si>
    <t>Czujnik SpO2  wielorazowy klips na palec dla dorosłych</t>
  </si>
  <si>
    <t>Mankiety wielorazowe do pomiaru ciśnienia  25-35 cm</t>
  </si>
  <si>
    <t>Kabel wielorazowy do EKG z gniazdami dla 3/5 końcówek</t>
  </si>
  <si>
    <t>Przewód połączeniowy czujników SpO2</t>
  </si>
  <si>
    <t>Rurka przedłużająca   do mankietów do pomiaru ciśnienia dla dorosłych, dł -3,0m</t>
  </si>
  <si>
    <t>Zestaw 3- końcówek EKG wielorazowy</t>
  </si>
  <si>
    <t>Ilosc K</t>
  </si>
  <si>
    <t>Kalibrator hemoglobiny</t>
  </si>
  <si>
    <t>op</t>
  </si>
  <si>
    <t xml:space="preserve">Pakiet odczynnikowy </t>
  </si>
  <si>
    <t>Pakiet serwisowy</t>
  </si>
  <si>
    <t xml:space="preserve">Papier termiczny </t>
  </si>
  <si>
    <t>Strzykawki ( Safe Pico Aspiration)</t>
  </si>
  <si>
    <t xml:space="preserve">Zestaw czujników  na 100 badań </t>
  </si>
  <si>
    <t xml:space="preserve">Zestaw czujników  na 300 badań </t>
  </si>
  <si>
    <t xml:space="preserve">Czujnik SpO2 gumka dla dorosłych
Czujnik wielorazowy silikonowy do pomiaru saturacji dla dorosłych, do monitora Philips (modele: C1,C3,M3,M4, Viridia, MP20,MP30, MP40/50/60/70/90. VM4,VM6,VM8 oraz MX550)  wielokrotnego użytku, połączenie bezpośrednie z monitorem, długość przewodu około 3 m, przewód ekranowany, , bucik na palec wykonany z silikonu medycznego, czujnik wolny od lateksu i PVC, do dezynfekcji przez przecieranie. Gwarancja minimum 12 miesięcy. </t>
  </si>
  <si>
    <t>Czujnik temp. PHILIPS (skórny wtyczka 16mm)
Czujnik temperatury skórny, możliwość dezynfekcji powierzchniowej i sterylizacji w autoklawie, dla dorosłych, średnica sondy około 16 mm, długość przewodu 3 m +/- 20 cm, dokładność pomiaru 0,1°C w zakresie 25-50°C +/- 10%</t>
  </si>
  <si>
    <t xml:space="preserve">Kabel EKG pięcioodprowadzeniowy nierozłączny
Kabel EKG do monitora Philips IntelliVue : MP 20 / 30, MP 40 / 50, MP 60 / 70 / 90 oraz MX550,  5-odprowadzeniowy, ekranowany, nierozłączny, wolny od lateksu i PVC, do dezynfekcji przez przecieranie. Gwarancja minimum 12 miesięcy.
</t>
  </si>
  <si>
    <t>Kabel EKG pięcioodprowadzeniowy rozłączny
Kabel EKG do monitora Philips IntelliVue : MP 20 / 30, MP 40 / 50, MP 60 / 70 / 90 oraz MX 550,  5-odprowadzeniowy, ekranowany, rozłączny, wolny od lateksu i PVC, do dezynfekcji przez przecieranie. Gwarancja minimum 12 miesięcy</t>
  </si>
  <si>
    <t>Kabel EKG trzyodprowadzeniowy(nierozłączny)
Kabel EKG do monitora Philips IntelliVue : MP 20 / 30, MP 40 / 50, MP 60 / 70 / 90, 3-odprowadzeniowy, ekranowany, nierozłączny, wolny od lateksu i PVC, do dezynfekcji przez przecieranie. Gwarancja minimum 12 miesięcy</t>
  </si>
  <si>
    <t>Kabel EKG trzyodprowadzeniowy(rozłączny)
Kabel EKG do monitora Philips IntelliVue : MP 20 / 30, MP 40 / 50, MP 60 / 70 / 90,  oraz MX550, 3-odprowadzeniowy, ekranowany, rozłączny, wolny od lateksu i PVC, do dezynfekcji przez przecieranie. Gwarancja minimum 12 miesięcy.</t>
  </si>
  <si>
    <t>Kabel NIBP   (rozłączny)
Kabel NIBP do monitora Philips IntelliVue : MP 20 / 30, MP 40 / 50, MP 60 / 70 / 90 oraz MX550, rozłączny, wolny od lateksu i PVC, do dezynfekcji przez przecieranie. Gwarancja minimum 12 miesięcy.</t>
  </si>
  <si>
    <t>Przewody  EKG pięcioodprowadzeniowe
Przewody dołączeniowe pięcioodprowadzeniowe EKG do monitora Philips IntelliVue : MP 20 / 30, MP 40 / 50, MP 60 / 70 / 90 oraz MX 550,  ekranowane,wolne od lateksu i PVC, do dezynfekcji przez przecieranie. Gwarancja minimum 12 miesięcy.</t>
  </si>
  <si>
    <t>Przewody  EKG trzyodprowadzeniowe
Przewody dołączeniowe trzyodprowadzeniowe EKG zakończone klamerkami  do monitora Philips IntelliVue : MP 20 / 30, MP 40 / 50, MP 60 / 70 / 90 oraz MX 550,  ekranowane,wolne od lateksu i PVC, do dezynfekcji przez przecieranie. Gwarancja minimum 12 miesięcy</t>
  </si>
  <si>
    <t>Zestaw do pomiaru ciśnienia metodą krwawą kompatybilny z monitorem Philips MX 550</t>
  </si>
  <si>
    <t>Mankiet NIBP 1 przewodowy   w rozmiarze 21-28 cm +/- 1 cm.
Mankiet NIBP, wielokrotnego użytku, z wymiennym balonem, wolny od lateksu i PVC, niewrażliwy na wilgoć i zabrudzenia, pokrowiec przeznaczony do  dezynfekcji przez przecieranie, znacznik pozwalający na precyzyjne dopasowanie mankietu do  pacjenta, równomierny rozkład ciśnienia w mankiecie, wąż dołączeniowy o długości około 50 cm zakończony szybkozłączką  kompatybilną z oryginalnym przewodem firmy Philips Gwarancja minimum 12 miesięcy.</t>
  </si>
  <si>
    <t>Mankiet NIBP 1 przewodowy w rozmiarze  27-35 cm +/- 2 cm.
Mankiet NIBP, wielokrotnego użytku, z wymiennym balonem, wolny od lateksu i PVC,  , niewrażliwy na wilgoć i zabrudzenia, pokrowiec przeznaczony do dezynfekcji przez przecieranie, znacznik pozwalający na precyzyjne dopasowanie mankietu do  pacjenta, równomierny rozkład ciśnienia w mankiecie, wąż dołączeniowy o długości około  50 cm zakończony szybkozłączką  kompatybilną z oryginalnym przewodem firmy Philips Gwarancja minimum 12 miesięcy.</t>
  </si>
  <si>
    <t>Mankiet NIBP 1 przewodowy w rozmiarze  34-43 cm +/- 4 cm.
Mankiet NIBP, wielokrotnego użytku, z wymiennym balonem, wolny od lateksu i PVC, , niewrażliwy na wilgoć i zabrudzenia, pokrowiec przeznaczony do dezynfekcji przez przecieranie, znacznik pozwalający na precyzyjne dopasowanie mankietu do  pacjenta, równomierny rozkład ciśnienia w mankiecie, wąż dołączeniowy o długości około  50 cm zakończony szybkozłączką  kompatybilną z oryginalnym przewodem firmy Philips Gwarancja minimum 12 miesięcy.</t>
  </si>
  <si>
    <t>Nazwa
  Nr.katal.</t>
  </si>
  <si>
    <t>Dren do sztucznego nosa do podawania tlenu jednorazowy, kompatybilny ze sztucznym nosem,bezzapachowy</t>
  </si>
  <si>
    <t>Penseta jednorazowa sterylna anatomiczna długości ok.15cm</t>
  </si>
  <si>
    <t>Sztuczny nos posiadający port do odsysania , 2 membrany z chłonnej bibuły celulozowej, nawilżające umieszczone po bokach -konstrukcja umożliwiająca równomierne nawilżanie wdychanego powietrza oraz podawanego czystego tlenu.Kompatybilny z drenem do podawania tlenu zapewniający szczelność zestawu.</t>
  </si>
  <si>
    <t>Woda sterylna z łącznikiem do przepływomierza odpowiednia do dozowników  tlenowych typu „KORGIEL” . Do oferty należy dołączyć badania kliniczne potwierdzające możliwość bezpiecznego stosowania  przez okres 30 dni..pojemność pojemnika do 325ml</t>
  </si>
  <si>
    <t>RAZEM</t>
  </si>
  <si>
    <t>Producent, nazwa, nr katal.</t>
  </si>
  <si>
    <t>Vat</t>
  </si>
  <si>
    <t xml:space="preserve">Przepływomierz/dozownik O2 do pojemników jednorazowych z wodą destylowaną, zakończenie typu AGA </t>
  </si>
  <si>
    <t>Czujnik do pomiaru saturacji wielorazowy, miękki z kablem dla dorosłych.</t>
  </si>
  <si>
    <t>Elektrody GE Entropy 
op 25szt</t>
  </si>
  <si>
    <t>Elektrody NMT 
op 30szt</t>
  </si>
  <si>
    <t>Linia próbkująca gazy, jednorazowa, PVC/Pe, 3m,op 10szt</t>
  </si>
  <si>
    <t>Mankiet wielorazowy Dura-cuf, rozm 31-40, złącze Dina-Click 
op 5szt</t>
  </si>
  <si>
    <t>Mankiet wielorazowy Dura-cuf, rozm17-25cm, złacze Dina-Click 
op 5szt</t>
  </si>
  <si>
    <t>Mankiet wielorazowy Dura-cuf, rozm23-33cm, złacze Dina-Click 
op 5szt</t>
  </si>
  <si>
    <t>Przewód interfejsowy ciśnienia nieinwazyjnego  dla dorosłych, złącze DINACLICK,kompatybilnyz Carescape,
 min dł 3,5 m</t>
  </si>
  <si>
    <t>Przewód zbiorczy do pomiaru entropii</t>
  </si>
  <si>
    <t>Przewód zbiorczy do pomiaru NMT</t>
  </si>
  <si>
    <t>Pułapka wodna D-fend Pro, stalowoszara,
op 10szt</t>
  </si>
  <si>
    <t>Wielorazowy pojemnik pochłaniacza CO2</t>
  </si>
  <si>
    <t>Zestaw do pomiaru ciśnienia tętniczego metodą krwawą. Wejścia typu Edwardsa</t>
  </si>
  <si>
    <t>Zestaw przewodów odprowadzeń EKG, do 3 elektrod,typu grabber, standard IEC, 130cm/51 in kompatybilny z monitorami Carescape</t>
  </si>
  <si>
    <t>Zestaw infuzyjny uniwersalny do pompy Mindray serii e</t>
  </si>
  <si>
    <t>Zestaw infuzyjny do krwi do pompy Mindray serii e</t>
  </si>
  <si>
    <t>Zestaw infuzyjny do żywienia dojelitowego do pompy Mindray serii e</t>
  </si>
  <si>
    <t>Nazwa pakietu</t>
  </si>
  <si>
    <t>Akcesoria zużywalne do aparatu do znieczulenia ogólnego AESPIRE 7100</t>
  </si>
  <si>
    <t xml:space="preserve">Akcesoria zużywalne do aparatu PRISMAFLEX  </t>
  </si>
  <si>
    <t>Układ oddechowy do respiratora transportowego NEWPORT</t>
  </si>
  <si>
    <t>Akcesoria zużywalne do monitorów BeneView T8</t>
  </si>
  <si>
    <t>Zestaw Venturiego do podawania tlenu</t>
  </si>
  <si>
    <t>Akcesoria do kardiomonitora C80 Comen</t>
  </si>
  <si>
    <t>Akcesoria do monitora PM 9000</t>
  </si>
  <si>
    <t>Akcesoria zużywalne do analizatora parametrów krytycznych ABL 90 Flex Plus</t>
  </si>
  <si>
    <t xml:space="preserve">Akcesoria zużywalne do kardiomonitorów Philips (modele: C1,C3,M3,M4, Viridia, MP20,MP30, MP40/50/60/70/90. VM4,VM6,VM8 oraz MX 550) </t>
  </si>
  <si>
    <t xml:space="preserve">Akcesoria zużywalne do kardiomonitorów Philips (modele: C1,C3,M3,M4, Viridia, MP20,MP30, MP40/50/60/70/90. VM4,VM6,VM8 oraz MX 550)  </t>
  </si>
  <si>
    <t>Sprzęt  do anestezjologii A</t>
  </si>
  <si>
    <t>Sprzęt  do anestezjologii B</t>
  </si>
  <si>
    <t>Akcesoria zużywalne do aparatu do znieczulenia ogólnego CS 650</t>
  </si>
  <si>
    <t>Zestawy infuzyjne do pompy Mindray serii e</t>
  </si>
  <si>
    <r>
      <t>PAKIET 1.  Akcesoria zużywalne do aparatu do znieczulenia ogólnego AESPIRE 7100</t>
    </r>
    <r>
      <rPr>
        <b/>
        <sz val="12"/>
        <color indexed="53"/>
        <rFont val="Arial"/>
        <family val="2"/>
      </rPr>
      <t xml:space="preserve"> Modyfikacja 21.03.2024 r.</t>
    </r>
  </si>
  <si>
    <r>
      <t>PAKIET 2.  Akcesoria zużywalne do aparatu PRISMAFLEX</t>
    </r>
    <r>
      <rPr>
        <b/>
        <sz val="12"/>
        <color indexed="53"/>
        <rFont val="Arial"/>
        <family val="2"/>
      </rPr>
      <t xml:space="preserve">  Modyfikacja 21.03.2024 r.
</t>
    </r>
  </si>
  <si>
    <r>
      <t xml:space="preserve">PAKIET 3. Układ oddechowy do respiratora transportowego NEWPORT </t>
    </r>
    <r>
      <rPr>
        <b/>
        <sz val="12"/>
        <color indexed="53"/>
        <rFont val="Arial"/>
        <family val="2"/>
      </rPr>
      <t>Modyfikacja 21.03.2024 r.</t>
    </r>
  </si>
  <si>
    <r>
      <t xml:space="preserve">
PAKIET 4.  Akcesoria zużywalne do monitorów BeneView T8   </t>
    </r>
    <r>
      <rPr>
        <b/>
        <sz val="12"/>
        <color indexed="53"/>
        <rFont val="Arial"/>
        <family val="2"/>
      </rPr>
      <t>Modyfikacja 21.03.2024 r.</t>
    </r>
    <r>
      <rPr>
        <b/>
        <sz val="12"/>
        <color indexed="8"/>
        <rFont val="Arial"/>
        <family val="2"/>
      </rPr>
      <t xml:space="preserve">
</t>
    </r>
  </si>
  <si>
    <r>
      <t xml:space="preserve">PAKIET 5.  Zestaw Venturiego do podawania tlenu      </t>
    </r>
    <r>
      <rPr>
        <b/>
        <sz val="12"/>
        <color indexed="53"/>
        <rFont val="Arial"/>
        <family val="2"/>
      </rPr>
      <t xml:space="preserve">Modyfikacja 21.03.2024 r. </t>
    </r>
  </si>
  <si>
    <r>
      <t xml:space="preserve">PAKIET 6.  Akcesoria do kardiomonitora C80 Comen  </t>
    </r>
    <r>
      <rPr>
        <b/>
        <sz val="12"/>
        <color indexed="53"/>
        <rFont val="Arial"/>
        <family val="2"/>
      </rPr>
      <t xml:space="preserve"> Modyfikacja 21.03.2024 r.</t>
    </r>
  </si>
  <si>
    <r>
      <t xml:space="preserve">PAKIET 7. Akcesoria do monitora PM 9000   </t>
    </r>
    <r>
      <rPr>
        <b/>
        <sz val="12"/>
        <color indexed="53"/>
        <rFont val="Arial"/>
        <family val="2"/>
      </rPr>
      <t>Modyfikacja 21.03.2024 r.</t>
    </r>
  </si>
  <si>
    <r>
      <t xml:space="preserve">PAKIET 8.  Akcesoria zużywalne do analizatora parametrów krytycznych ABL 90 Flex Plus  </t>
    </r>
    <r>
      <rPr>
        <b/>
        <sz val="12"/>
        <color indexed="53"/>
        <rFont val="Arial"/>
        <family val="2"/>
      </rPr>
      <t>Modyfikacja 21.03.2024 r.</t>
    </r>
  </si>
  <si>
    <r>
      <t xml:space="preserve">PAKIET 9.  Akcesoria zużywalne do kardiomonitorów Philips (modele: C1,C3,M3,M4, Viridia, MP20,MP30, MP40/50/60/70/90. VM4,VM6,VM8 oraz MX 550) </t>
    </r>
    <r>
      <rPr>
        <b/>
        <sz val="14"/>
        <color indexed="53"/>
        <rFont val="Arial"/>
        <family val="2"/>
      </rPr>
      <t xml:space="preserve">Modyfikacja 21.03.2024 r. </t>
    </r>
  </si>
  <si>
    <r>
      <t xml:space="preserve">PAKIET 10  Akcesoria zużywalne do kardiomonitorów Philips (modele: C1,C3,M3,M4, Viridia, MP20,MP30, MP40/50/60/70/90. VM4,VM6,VM8 oraz MX 550)  </t>
    </r>
    <r>
      <rPr>
        <b/>
        <sz val="14"/>
        <color indexed="53"/>
        <rFont val="Arial"/>
        <family val="2"/>
      </rPr>
      <t xml:space="preserve"> Modyfikacja 21.03.2024 r.</t>
    </r>
  </si>
  <si>
    <r>
      <t>PAKIET 11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  Sprzęt  do anestezjologii A </t>
    </r>
    <r>
      <rPr>
        <b/>
        <sz val="14"/>
        <color indexed="53"/>
        <rFont val="Arial"/>
        <family val="2"/>
      </rPr>
      <t>Modyfikacja 21.03.2024 r.</t>
    </r>
  </si>
  <si>
    <r>
      <t xml:space="preserve">PAKIET 12    Sprzęt  do anestezjologii B  </t>
    </r>
    <r>
      <rPr>
        <b/>
        <sz val="14"/>
        <color indexed="53"/>
        <rFont val="Arial"/>
        <family val="2"/>
      </rPr>
      <t>Modyfikacja 21.03.2024 r.</t>
    </r>
  </si>
  <si>
    <r>
      <t xml:space="preserve">PAKIET 13.  Akcesoria zużywalne do aparatu do znieczulenia ogólnego CS 650 </t>
    </r>
    <r>
      <rPr>
        <b/>
        <sz val="12"/>
        <color indexed="53"/>
        <rFont val="Arial"/>
        <family val="2"/>
      </rPr>
      <t>Modyfikacja 21.03.2024 r.</t>
    </r>
  </si>
  <si>
    <r>
      <t xml:space="preserve">Pakiet 14. Zestawy infuzyjne do pompy Mindray serii e  </t>
    </r>
    <r>
      <rPr>
        <b/>
        <sz val="12"/>
        <color indexed="53"/>
        <rFont val="Arial"/>
        <family val="2"/>
      </rPr>
      <t>Modyfikacja 21.03.2024 r.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</si>
</sst>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\ #,##0.00&quot;      &quot;;\-#,##0.00&quot;      &quot;;&quot; -&quot;#&quot;      &quot;;@\ "/>
    <numFmt numFmtId="168" formatCode="#,##0.00&quot; zł&quot;"/>
  </numFmts>
  <fonts count="6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53"/>
      <name val="Arial"/>
      <family val="2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ahoma"/>
      <family val="2"/>
    </font>
    <font>
      <b/>
      <sz val="12"/>
      <color indexed="8"/>
      <name val="Czcionka tekstu podstawowego"/>
      <family val="0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Czcionka tekstu podstawowego"/>
      <family val="0"/>
    </font>
    <font>
      <b/>
      <sz val="14"/>
      <name val="Arial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b/>
      <sz val="11"/>
      <color indexed="53"/>
      <name val="Arial"/>
      <family val="2"/>
    </font>
    <font>
      <b/>
      <sz val="14"/>
      <color indexed="53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56" fillId="28" borderId="1" applyNumberFormat="0" applyAlignment="0" applyProtection="0"/>
    <xf numFmtId="0" fontId="57" fillId="29" borderId="2" applyNumberFormat="0" applyAlignment="0" applyProtection="0"/>
    <xf numFmtId="0" fontId="6" fillId="30" borderId="0" applyNumberFormat="0" applyBorder="0" applyAlignment="0" applyProtection="0"/>
    <xf numFmtId="167" fontId="12" fillId="0" borderId="0">
      <alignment/>
      <protection/>
    </xf>
    <xf numFmtId="41" fontId="0" fillId="0" borderId="0" applyFill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0" fillId="0" borderId="0">
      <alignment/>
      <protection/>
    </xf>
    <xf numFmtId="0" fontId="11" fillId="32" borderId="6" applyNumberFormat="0" applyAlignment="0" applyProtection="0"/>
    <xf numFmtId="0" fontId="11" fillId="32" borderId="6" applyNumberFormat="0" applyAlignment="0" applyProtection="0"/>
    <xf numFmtId="0" fontId="11" fillId="32" borderId="6" applyNumberFormat="0" applyAlignment="0" applyProtection="0"/>
    <xf numFmtId="0" fontId="61" fillId="29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3" borderId="8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6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2" fillId="0" borderId="0" xfId="58">
      <alignment/>
      <protection/>
    </xf>
    <xf numFmtId="0" fontId="13" fillId="0" borderId="0" xfId="58" applyFont="1">
      <alignment/>
      <protection/>
    </xf>
    <xf numFmtId="0" fontId="14" fillId="0" borderId="0" xfId="58" applyFont="1">
      <alignment/>
      <protection/>
    </xf>
    <xf numFmtId="0" fontId="16" fillId="0" borderId="0" xfId="58" applyFont="1" applyAlignment="1">
      <alignment vertical="center"/>
      <protection/>
    </xf>
    <xf numFmtId="0" fontId="17" fillId="0" borderId="9" xfId="80" applyNumberFormat="1" applyFont="1" applyBorder="1" applyAlignment="1" applyProtection="1">
      <alignment horizontal="center" vertical="center"/>
      <protection/>
    </xf>
    <xf numFmtId="0" fontId="17" fillId="0" borderId="9" xfId="80" applyNumberFormat="1" applyFont="1" applyBorder="1" applyAlignment="1" applyProtection="1">
      <alignment horizontal="center" vertical="center" wrapText="1"/>
      <protection/>
    </xf>
    <xf numFmtId="0" fontId="18" fillId="0" borderId="9" xfId="8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6" fillId="0" borderId="0" xfId="58" applyFont="1" applyAlignment="1">
      <alignment horizontal="center"/>
      <protection/>
    </xf>
    <xf numFmtId="0" fontId="16" fillId="34" borderId="10" xfId="58" applyFont="1" applyFill="1" applyBorder="1" applyAlignment="1">
      <alignment horizontal="center" vertical="center" wrapText="1"/>
      <protection/>
    </xf>
    <xf numFmtId="0" fontId="16" fillId="34" borderId="10" xfId="58" applyFont="1" applyFill="1" applyBorder="1" applyAlignment="1">
      <alignment horizontal="left" vertical="center" wrapText="1"/>
      <protection/>
    </xf>
    <xf numFmtId="0" fontId="16" fillId="0" borderId="10" xfId="58" applyFont="1" applyBorder="1" applyAlignment="1">
      <alignment horizontal="center" vertical="center" wrapText="1"/>
      <protection/>
    </xf>
    <xf numFmtId="0" fontId="19" fillId="34" borderId="10" xfId="58" applyFont="1" applyFill="1" applyBorder="1" applyAlignment="1">
      <alignment horizontal="center" vertical="center" wrapText="1"/>
      <protection/>
    </xf>
    <xf numFmtId="0" fontId="19" fillId="0" borderId="10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horizontal="center" vertical="center" wrapText="1"/>
      <protection/>
    </xf>
    <xf numFmtId="2" fontId="16" fillId="0" borderId="10" xfId="80" applyNumberFormat="1" applyFont="1" applyBorder="1" applyAlignment="1" applyProtection="1">
      <alignment horizontal="center" vertical="center"/>
      <protection/>
    </xf>
    <xf numFmtId="2" fontId="19" fillId="0" borderId="10" xfId="80" applyNumberFormat="1" applyFont="1" applyBorder="1" applyAlignment="1">
      <alignment horizontal="center" vertical="center"/>
      <protection/>
    </xf>
    <xf numFmtId="0" fontId="16" fillId="0" borderId="0" xfId="58" applyFont="1" applyAlignment="1">
      <alignment horizontal="center" vertical="center"/>
      <protection/>
    </xf>
    <xf numFmtId="0" fontId="12" fillId="0" borderId="0" xfId="58" applyFont="1">
      <alignment/>
      <protection/>
    </xf>
    <xf numFmtId="2" fontId="16" fillId="0" borderId="10" xfId="58" applyNumberFormat="1" applyFont="1" applyBorder="1" applyAlignment="1">
      <alignment horizontal="center" vertical="center"/>
      <protection/>
    </xf>
    <xf numFmtId="0" fontId="16" fillId="0" borderId="10" xfId="58" applyFont="1" applyFill="1" applyBorder="1" applyAlignment="1">
      <alignment horizontal="left" vertical="center" wrapText="1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17" fillId="0" borderId="10" xfId="58" applyFont="1" applyFill="1" applyBorder="1" applyAlignment="1">
      <alignment horizontal="center" vertical="center" wrapText="1"/>
      <protection/>
    </xf>
    <xf numFmtId="2" fontId="16" fillId="0" borderId="10" xfId="58" applyNumberFormat="1" applyFont="1" applyFill="1" applyBorder="1" applyAlignment="1">
      <alignment horizontal="center" vertical="center"/>
      <protection/>
    </xf>
    <xf numFmtId="0" fontId="16" fillId="0" borderId="0" xfId="58" applyFont="1" applyFill="1" applyAlignment="1">
      <alignment horizontal="center" vertical="center"/>
      <protection/>
    </xf>
    <xf numFmtId="0" fontId="12" fillId="0" borderId="0" xfId="58" applyFont="1" applyFill="1">
      <alignment/>
      <protection/>
    </xf>
    <xf numFmtId="0" fontId="14" fillId="0" borderId="0" xfId="58" applyFont="1" applyAlignment="1">
      <alignment vertical="center"/>
      <protection/>
    </xf>
    <xf numFmtId="0" fontId="16" fillId="34" borderId="9" xfId="58" applyFont="1" applyFill="1" applyBorder="1" applyAlignment="1">
      <alignment horizontal="left" vertical="center" wrapText="1"/>
      <protection/>
    </xf>
    <xf numFmtId="0" fontId="16" fillId="0" borderId="9" xfId="58" applyFont="1" applyBorder="1" applyAlignment="1">
      <alignment horizontal="center" vertical="center" wrapText="1"/>
      <protection/>
    </xf>
    <xf numFmtId="0" fontId="16" fillId="34" borderId="9" xfId="58" applyFont="1" applyFill="1" applyBorder="1" applyAlignment="1">
      <alignment horizontal="center" vertical="center" wrapText="1"/>
      <protection/>
    </xf>
    <xf numFmtId="0" fontId="19" fillId="34" borderId="9" xfId="58" applyFont="1" applyFill="1" applyBorder="1" applyAlignment="1">
      <alignment horizontal="center" vertical="center" wrapText="1"/>
      <protection/>
    </xf>
    <xf numFmtId="0" fontId="19" fillId="0" borderId="9" xfId="58" applyFont="1" applyFill="1" applyBorder="1" applyAlignment="1">
      <alignment horizontal="center" vertical="center" wrapText="1"/>
      <protection/>
    </xf>
    <xf numFmtId="2" fontId="16" fillId="0" borderId="9" xfId="58" applyNumberFormat="1" applyFont="1" applyBorder="1" applyAlignment="1">
      <alignment horizontal="center" vertical="center"/>
      <protection/>
    </xf>
    <xf numFmtId="0" fontId="17" fillId="34" borderId="9" xfId="58" applyFont="1" applyFill="1" applyBorder="1" applyAlignment="1">
      <alignment horizontal="center" vertical="center" wrapText="1"/>
      <protection/>
    </xf>
    <xf numFmtId="2" fontId="16" fillId="0" borderId="9" xfId="80" applyNumberFormat="1" applyFont="1" applyBorder="1" applyAlignment="1" applyProtection="1">
      <alignment horizontal="center" vertical="center"/>
      <protection/>
    </xf>
    <xf numFmtId="4" fontId="15" fillId="0" borderId="10" xfId="58" applyNumberFormat="1" applyFont="1" applyBorder="1" applyAlignment="1">
      <alignment horizontal="center" vertical="center"/>
      <protection/>
    </xf>
    <xf numFmtId="0" fontId="9" fillId="0" borderId="0" xfId="58" applyFont="1" applyAlignment="1">
      <alignment horizontal="left"/>
      <protection/>
    </xf>
    <xf numFmtId="0" fontId="1" fillId="0" borderId="11" xfId="80" applyNumberFormat="1" applyFont="1" applyBorder="1" applyAlignment="1" applyProtection="1">
      <alignment horizontal="center" vertical="center"/>
      <protection/>
    </xf>
    <xf numFmtId="0" fontId="1" fillId="0" borderId="10" xfId="80" applyNumberFormat="1" applyFont="1" applyBorder="1" applyAlignment="1" applyProtection="1">
      <alignment horizontal="center" vertical="center"/>
      <protection/>
    </xf>
    <xf numFmtId="0" fontId="22" fillId="0" borderId="10" xfId="80" applyNumberFormat="1" applyFont="1" applyBorder="1" applyAlignment="1" applyProtection="1">
      <alignment horizontal="center" vertical="center"/>
      <protection/>
    </xf>
    <xf numFmtId="0" fontId="1" fillId="0" borderId="10" xfId="80" applyNumberFormat="1" applyFont="1" applyBorder="1" applyAlignment="1" applyProtection="1">
      <alignment horizontal="center" vertical="center" wrapText="1"/>
      <protection/>
    </xf>
    <xf numFmtId="0" fontId="23" fillId="0" borderId="0" xfId="58" applyFont="1">
      <alignment/>
      <protection/>
    </xf>
    <xf numFmtId="0" fontId="24" fillId="34" borderId="10" xfId="58" applyFont="1" applyFill="1" applyBorder="1" applyAlignment="1">
      <alignment horizontal="center" vertical="center" wrapText="1"/>
      <protection/>
    </xf>
    <xf numFmtId="0" fontId="16" fillId="34" borderId="10" xfId="58" applyFont="1" applyFill="1" applyBorder="1" applyAlignment="1">
      <alignment vertical="center" wrapText="1"/>
      <protection/>
    </xf>
    <xf numFmtId="0" fontId="25" fillId="34" borderId="10" xfId="58" applyFont="1" applyFill="1" applyBorder="1" applyAlignment="1">
      <alignment vertical="center" wrapText="1"/>
      <protection/>
    </xf>
    <xf numFmtId="2" fontId="16" fillId="0" borderId="10" xfId="80" applyNumberFormat="1" applyFont="1" applyBorder="1" applyAlignment="1" applyProtection="1">
      <alignment horizontal="center" vertical="center" wrapText="1"/>
      <protection/>
    </xf>
    <xf numFmtId="0" fontId="0" fillId="34" borderId="10" xfId="58" applyFont="1" applyFill="1" applyBorder="1" applyAlignment="1">
      <alignment horizontal="center" vertical="center" wrapText="1"/>
      <protection/>
    </xf>
    <xf numFmtId="0" fontId="19" fillId="34" borderId="10" xfId="58" applyFont="1" applyFill="1" applyBorder="1" applyAlignment="1">
      <alignment vertical="center" wrapText="1"/>
      <protection/>
    </xf>
    <xf numFmtId="0" fontId="26" fillId="34" borderId="10" xfId="58" applyFont="1" applyFill="1" applyBorder="1" applyAlignment="1">
      <alignment vertical="center" wrapText="1"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8" fillId="34" borderId="10" xfId="58" applyFont="1" applyFill="1" applyBorder="1" applyAlignment="1">
      <alignment horizontal="center" vertical="center" wrapText="1"/>
      <protection/>
    </xf>
    <xf numFmtId="2" fontId="19" fillId="0" borderId="10" xfId="80" applyNumberFormat="1" applyFont="1" applyBorder="1" applyAlignment="1" applyProtection="1">
      <alignment horizontal="center" vertical="center" wrapText="1"/>
      <protection/>
    </xf>
    <xf numFmtId="4" fontId="15" fillId="0" borderId="10" xfId="80" applyNumberFormat="1" applyFont="1" applyBorder="1" applyAlignment="1" applyProtection="1">
      <alignment horizontal="center" vertical="center"/>
      <protection/>
    </xf>
    <xf numFmtId="0" fontId="12" fillId="0" borderId="0" xfId="58" applyAlignment="1">
      <alignment vertical="center"/>
      <protection/>
    </xf>
    <xf numFmtId="4" fontId="12" fillId="0" borderId="0" xfId="58" applyNumberFormat="1" applyAlignment="1">
      <alignment horizontal="center"/>
      <protection/>
    </xf>
    <xf numFmtId="0" fontId="15" fillId="0" borderId="0" xfId="58" applyFont="1" applyAlignment="1">
      <alignment vertical="center"/>
      <protection/>
    </xf>
    <xf numFmtId="0" fontId="22" fillId="0" borderId="10" xfId="80" applyNumberFormat="1" applyFont="1" applyFill="1" applyBorder="1" applyAlignment="1" applyProtection="1">
      <alignment horizontal="center" vertical="center"/>
      <protection/>
    </xf>
    <xf numFmtId="0" fontId="23" fillId="0" borderId="0" xfId="58" applyFont="1" applyAlignment="1">
      <alignment horizontal="center"/>
      <protection/>
    </xf>
    <xf numFmtId="0" fontId="16" fillId="34" borderId="10" xfId="58" applyFont="1" applyFill="1" applyBorder="1" applyAlignment="1">
      <alignment horizontal="center" wrapText="1"/>
      <protection/>
    </xf>
    <xf numFmtId="2" fontId="16" fillId="34" borderId="10" xfId="58" applyNumberFormat="1" applyFont="1" applyFill="1" applyBorder="1" applyAlignment="1">
      <alignment horizontal="center" vertical="center" wrapText="1"/>
      <protection/>
    </xf>
    <xf numFmtId="4" fontId="15" fillId="0" borderId="12" xfId="80" applyNumberFormat="1" applyFont="1" applyBorder="1" applyAlignment="1" applyProtection="1">
      <alignment horizontal="center" vertical="center"/>
      <protection/>
    </xf>
    <xf numFmtId="0" fontId="14" fillId="0" borderId="0" xfId="58" applyFont="1" applyAlignment="1">
      <alignment vertical="center"/>
      <protection/>
    </xf>
    <xf numFmtId="0" fontId="28" fillId="0" borderId="0" xfId="58" applyFont="1" applyAlignment="1">
      <alignment horizontal="left"/>
      <protection/>
    </xf>
    <xf numFmtId="0" fontId="1" fillId="0" borderId="9" xfId="80" applyNumberFormat="1" applyFont="1" applyBorder="1" applyAlignment="1" applyProtection="1">
      <alignment horizontal="center" vertical="center"/>
      <protection/>
    </xf>
    <xf numFmtId="0" fontId="22" fillId="0" borderId="9" xfId="80" applyNumberFormat="1" applyFont="1" applyBorder="1" applyAlignment="1" applyProtection="1">
      <alignment horizontal="center" vertical="center"/>
      <protection/>
    </xf>
    <xf numFmtId="0" fontId="1" fillId="0" borderId="9" xfId="80" applyNumberFormat="1" applyFont="1" applyBorder="1" applyAlignment="1" applyProtection="1">
      <alignment horizontal="center" vertical="center" wrapText="1"/>
      <protection/>
    </xf>
    <xf numFmtId="0" fontId="16" fillId="34" borderId="10" xfId="58" applyFont="1" applyFill="1" applyBorder="1" applyAlignment="1">
      <alignment wrapText="1"/>
      <protection/>
    </xf>
    <xf numFmtId="0" fontId="12" fillId="0" borderId="0" xfId="58" applyAlignment="1">
      <alignment horizontal="center" vertical="center"/>
      <protection/>
    </xf>
    <xf numFmtId="0" fontId="12" fillId="0" borderId="0" xfId="58" applyAlignment="1">
      <alignment horizontal="center"/>
      <protection/>
    </xf>
    <xf numFmtId="0" fontId="24" fillId="34" borderId="13" xfId="58" applyFont="1" applyFill="1" applyBorder="1" applyAlignment="1">
      <alignment horizontal="center" vertical="center" wrapText="1"/>
      <protection/>
    </xf>
    <xf numFmtId="0" fontId="17" fillId="34" borderId="11" xfId="58" applyFont="1" applyFill="1" applyBorder="1" applyAlignment="1">
      <alignment horizontal="center" vertical="center" wrapText="1"/>
      <protection/>
    </xf>
    <xf numFmtId="166" fontId="15" fillId="0" borderId="12" xfId="80" applyNumberFormat="1" applyFont="1" applyBorder="1" applyAlignment="1" applyProtection="1">
      <alignment horizontal="center" vertical="center"/>
      <protection/>
    </xf>
    <xf numFmtId="0" fontId="16" fillId="0" borderId="10" xfId="58" applyFont="1" applyBorder="1" applyAlignment="1">
      <alignment horizontal="center" vertical="center"/>
      <protection/>
    </xf>
    <xf numFmtId="0" fontId="16" fillId="0" borderId="10" xfId="58" applyFont="1" applyBorder="1" applyAlignment="1">
      <alignment vertical="center" wrapText="1"/>
      <protection/>
    </xf>
    <xf numFmtId="0" fontId="16" fillId="0" borderId="10" xfId="58" applyFont="1" applyBorder="1">
      <alignment/>
      <protection/>
    </xf>
    <xf numFmtId="166" fontId="16" fillId="0" borderId="10" xfId="58" applyNumberFormat="1" applyFont="1" applyBorder="1" applyAlignment="1">
      <alignment horizontal="center" vertical="center"/>
      <protection/>
    </xf>
    <xf numFmtId="166" fontId="16" fillId="0" borderId="10" xfId="54" applyNumberFormat="1" applyFont="1" applyFill="1" applyBorder="1" applyAlignment="1" applyProtection="1">
      <alignment horizontal="center" vertical="center"/>
      <protection/>
    </xf>
    <xf numFmtId="166" fontId="15" fillId="0" borderId="12" xfId="58" applyNumberFormat="1" applyFont="1" applyBorder="1" applyAlignment="1">
      <alignment horizontal="center" vertical="center"/>
      <protection/>
    </xf>
    <xf numFmtId="0" fontId="16" fillId="0" borderId="10" xfId="58" applyFont="1" applyBorder="1" applyAlignment="1">
      <alignment horizontal="left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7" fillId="0" borderId="10" xfId="58" applyFont="1" applyBorder="1" applyAlignment="1">
      <alignment horizontal="center" vertical="center"/>
      <protection/>
    </xf>
    <xf numFmtId="0" fontId="19" fillId="0" borderId="10" xfId="58" applyFont="1" applyBorder="1" applyAlignment="1">
      <alignment horizontal="left" vertical="center" wrapText="1"/>
      <protection/>
    </xf>
    <xf numFmtId="0" fontId="18" fillId="0" borderId="10" xfId="58" applyFont="1" applyBorder="1" applyAlignment="1">
      <alignment horizontal="center" vertical="center"/>
      <protection/>
    </xf>
    <xf numFmtId="2" fontId="19" fillId="0" borderId="10" xfId="58" applyNumberFormat="1" applyFont="1" applyBorder="1" applyAlignment="1">
      <alignment horizontal="center" vertical="center"/>
      <protection/>
    </xf>
    <xf numFmtId="0" fontId="19" fillId="0" borderId="0" xfId="58" applyFont="1" applyAlignment="1">
      <alignment horizontal="center" vertical="center"/>
      <protection/>
    </xf>
    <xf numFmtId="166" fontId="15" fillId="0" borderId="10" xfId="58" applyNumberFormat="1" applyFont="1" applyBorder="1" applyAlignment="1">
      <alignment horizontal="center" vertical="center"/>
      <protection/>
    </xf>
    <xf numFmtId="0" fontId="22" fillId="0" borderId="9" xfId="80" applyNumberFormat="1" applyFont="1" applyFill="1" applyBorder="1" applyAlignment="1" applyProtection="1">
      <alignment horizontal="center" vertical="center"/>
      <protection/>
    </xf>
    <xf numFmtId="0" fontId="24" fillId="0" borderId="0" xfId="58" applyFont="1" applyAlignment="1">
      <alignment horizontal="center"/>
      <protection/>
    </xf>
    <xf numFmtId="0" fontId="28" fillId="0" borderId="0" xfId="58" applyFont="1">
      <alignment/>
      <protection/>
    </xf>
    <xf numFmtId="0" fontId="0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5" fillId="0" borderId="9" xfId="80" applyNumberFormat="1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4" fontId="15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4" fontId="30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9" fillId="0" borderId="0" xfId="0" applyFont="1" applyAlignment="1">
      <alignment/>
    </xf>
    <xf numFmtId="0" fontId="34" fillId="0" borderId="10" xfId="80" applyNumberFormat="1" applyFont="1" applyBorder="1" applyAlignment="1" applyProtection="1">
      <alignment horizontal="center" vertical="center" wrapText="1"/>
      <protection/>
    </xf>
    <xf numFmtId="0" fontId="35" fillId="0" borderId="10" xfId="80" applyNumberFormat="1" applyFont="1" applyBorder="1" applyAlignment="1" applyProtection="1">
      <alignment horizontal="center" vertical="center" wrapText="1"/>
      <protection/>
    </xf>
    <xf numFmtId="0" fontId="36" fillId="0" borderId="10" xfId="80" applyNumberFormat="1" applyFont="1" applyBorder="1" applyAlignment="1" applyProtection="1">
      <alignment horizontal="center" vertical="center"/>
      <protection/>
    </xf>
    <xf numFmtId="0" fontId="16" fillId="0" borderId="10" xfId="80" applyNumberFormat="1" applyFont="1" applyBorder="1" applyAlignment="1" applyProtection="1">
      <alignment vertical="center" wrapText="1"/>
      <protection/>
    </xf>
    <xf numFmtId="0" fontId="36" fillId="0" borderId="10" xfId="80" applyNumberFormat="1" applyFont="1" applyBorder="1" applyAlignment="1" applyProtection="1">
      <alignment/>
      <protection/>
    </xf>
    <xf numFmtId="0" fontId="37" fillId="0" borderId="10" xfId="80" applyNumberFormat="1" applyFont="1" applyBorder="1" applyAlignment="1" applyProtection="1">
      <alignment horizontal="center" vertical="center"/>
      <protection/>
    </xf>
    <xf numFmtId="0" fontId="34" fillId="0" borderId="10" xfId="80" applyNumberFormat="1" applyFont="1" applyBorder="1" applyAlignment="1" applyProtection="1">
      <alignment horizontal="center" vertical="center"/>
      <protection/>
    </xf>
    <xf numFmtId="2" fontId="36" fillId="0" borderId="10" xfId="80" applyNumberFormat="1" applyFont="1" applyBorder="1" applyAlignment="1" applyProtection="1">
      <alignment horizontal="center" vertical="center"/>
      <protection/>
    </xf>
    <xf numFmtId="4" fontId="36" fillId="0" borderId="10" xfId="80" applyNumberFormat="1" applyFont="1" applyBorder="1" applyAlignment="1" applyProtection="1">
      <alignment horizontal="center" vertical="center"/>
      <protection/>
    </xf>
    <xf numFmtId="0" fontId="36" fillId="0" borderId="9" xfId="80" applyNumberFormat="1" applyFont="1" applyBorder="1" applyAlignment="1" applyProtection="1">
      <alignment horizontal="center" vertical="center"/>
      <protection/>
    </xf>
    <xf numFmtId="0" fontId="16" fillId="0" borderId="14" xfId="80" applyNumberFormat="1" applyFont="1" applyBorder="1" applyAlignment="1" applyProtection="1">
      <alignment vertical="center" wrapText="1"/>
      <protection/>
    </xf>
    <xf numFmtId="0" fontId="36" fillId="0" borderId="9" xfId="80" applyNumberFormat="1" applyFont="1" applyBorder="1" applyAlignment="1" applyProtection="1">
      <alignment/>
      <protection/>
    </xf>
    <xf numFmtId="0" fontId="37" fillId="0" borderId="9" xfId="80" applyNumberFormat="1" applyFont="1" applyBorder="1" applyAlignment="1" applyProtection="1">
      <alignment horizontal="center" vertical="center"/>
      <protection/>
    </xf>
    <xf numFmtId="2" fontId="36" fillId="0" borderId="9" xfId="80" applyNumberFormat="1" applyFont="1" applyBorder="1" applyAlignment="1" applyProtection="1">
      <alignment horizontal="center" vertical="center"/>
      <protection/>
    </xf>
    <xf numFmtId="4" fontId="15" fillId="0" borderId="15" xfId="8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1" fillId="0" borderId="10" xfId="80" applyFont="1" applyBorder="1" applyAlignment="1">
      <alignment horizontal="center" vertical="center"/>
      <protection/>
    </xf>
    <xf numFmtId="0" fontId="38" fillId="0" borderId="10" xfId="59" applyFont="1" applyBorder="1" applyAlignment="1">
      <alignment horizontal="center" vertical="center" wrapText="1"/>
      <protection/>
    </xf>
    <xf numFmtId="0" fontId="22" fillId="0" borderId="10" xfId="80" applyFont="1" applyBorder="1" applyAlignment="1">
      <alignment horizontal="center" vertical="center"/>
      <protection/>
    </xf>
    <xf numFmtId="0" fontId="1" fillId="0" borderId="10" xfId="80" applyFont="1" applyBorder="1" applyAlignment="1">
      <alignment horizontal="center" vertical="center" wrapText="1"/>
      <protection/>
    </xf>
    <xf numFmtId="0" fontId="36" fillId="0" borderId="10" xfId="80" applyNumberFormat="1" applyFont="1" applyBorder="1" applyAlignment="1" applyProtection="1">
      <alignment horizontal="center" vertical="center"/>
      <protection/>
    </xf>
    <xf numFmtId="1" fontId="34" fillId="0" borderId="10" xfId="80" applyNumberFormat="1" applyFont="1" applyBorder="1" applyAlignment="1" applyProtection="1">
      <alignment horizontal="center" vertical="center"/>
      <protection/>
    </xf>
    <xf numFmtId="2" fontId="16" fillId="0" borderId="12" xfId="80" applyNumberFormat="1" applyFont="1" applyBorder="1" applyAlignment="1">
      <alignment horizontal="center" vertical="center" wrapText="1"/>
      <protection/>
    </xf>
    <xf numFmtId="4" fontId="15" fillId="0" borderId="10" xfId="59" applyNumberFormat="1" applyFont="1" applyBorder="1" applyAlignment="1">
      <alignment horizontal="center" vertical="center"/>
      <protection/>
    </xf>
    <xf numFmtId="2" fontId="15" fillId="0" borderId="12" xfId="80" applyNumberFormat="1" applyFont="1" applyBorder="1" applyAlignment="1">
      <alignment horizontal="center" vertical="center" wrapText="1"/>
      <protection/>
    </xf>
    <xf numFmtId="0" fontId="24" fillId="34" borderId="10" xfId="58" applyFont="1" applyFill="1" applyBorder="1" applyAlignment="1">
      <alignment horizontal="left" vertical="center" wrapText="1"/>
      <protection/>
    </xf>
    <xf numFmtId="0" fontId="24" fillId="0" borderId="10" xfId="58" applyFont="1" applyBorder="1" applyAlignment="1">
      <alignment horizontal="center" vertical="center" wrapText="1"/>
      <protection/>
    </xf>
    <xf numFmtId="0" fontId="24" fillId="34" borderId="9" xfId="58" applyFont="1" applyFill="1" applyBorder="1" applyAlignment="1">
      <alignment horizontal="left" vertical="center" wrapText="1"/>
      <protection/>
    </xf>
    <xf numFmtId="0" fontId="24" fillId="0" borderId="9" xfId="58" applyFont="1" applyBorder="1" applyAlignment="1">
      <alignment horizontal="center" vertical="center" wrapText="1"/>
      <protection/>
    </xf>
    <xf numFmtId="0" fontId="24" fillId="34" borderId="12" xfId="58" applyFont="1" applyFill="1" applyBorder="1" applyAlignment="1">
      <alignment horizontal="left" vertical="center" wrapText="1"/>
      <protection/>
    </xf>
    <xf numFmtId="0" fontId="24" fillId="0" borderId="12" xfId="58" applyFont="1" applyBorder="1" applyAlignment="1">
      <alignment horizontal="center" vertical="center" wrapText="1"/>
      <protection/>
    </xf>
    <xf numFmtId="0" fontId="16" fillId="0" borderId="12" xfId="58" applyFont="1" applyBorder="1" applyAlignment="1">
      <alignment horizontal="center" vertical="center" wrapText="1"/>
      <protection/>
    </xf>
    <xf numFmtId="0" fontId="16" fillId="34" borderId="12" xfId="58" applyFont="1" applyFill="1" applyBorder="1" applyAlignment="1">
      <alignment horizontal="center" vertical="center" wrapText="1"/>
      <protection/>
    </xf>
    <xf numFmtId="0" fontId="16" fillId="0" borderId="9" xfId="58" applyFont="1" applyFill="1" applyBorder="1" applyAlignment="1">
      <alignment horizontal="left" vertical="center" wrapText="1"/>
      <protection/>
    </xf>
    <xf numFmtId="0" fontId="16" fillId="0" borderId="9" xfId="58" applyFont="1" applyFill="1" applyBorder="1" applyAlignment="1">
      <alignment horizontal="center" vertical="center" wrapText="1"/>
      <protection/>
    </xf>
    <xf numFmtId="2" fontId="16" fillId="0" borderId="9" xfId="58" applyNumberFormat="1" applyFont="1" applyFill="1" applyBorder="1" applyAlignment="1">
      <alignment horizontal="center" vertical="center"/>
      <protection/>
    </xf>
    <xf numFmtId="4" fontId="20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168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5" fillId="0" borderId="16" xfId="80" applyNumberFormat="1" applyFont="1" applyBorder="1" applyAlignment="1" applyProtection="1">
      <alignment vertical="center"/>
      <protection/>
    </xf>
    <xf numFmtId="0" fontId="14" fillId="0" borderId="10" xfId="58" applyFont="1" applyBorder="1" applyAlignment="1">
      <alignment horizontal="left" vertical="center"/>
      <protection/>
    </xf>
    <xf numFmtId="0" fontId="20" fillId="0" borderId="0" xfId="58" applyFont="1" applyBorder="1" applyAlignment="1">
      <alignment horizontal="left" wrapText="1"/>
      <protection/>
    </xf>
    <xf numFmtId="0" fontId="1" fillId="34" borderId="10" xfId="58" applyFont="1" applyFill="1" applyBorder="1" applyAlignment="1">
      <alignment horizontal="left" vertical="center" wrapText="1"/>
      <protection/>
    </xf>
    <xf numFmtId="0" fontId="15" fillId="0" borderId="0" xfId="58" applyFont="1" applyBorder="1" applyAlignment="1">
      <alignment vertical="center" wrapText="1"/>
      <protection/>
    </xf>
    <xf numFmtId="0" fontId="1" fillId="34" borderId="12" xfId="58" applyFont="1" applyFill="1" applyBorder="1" applyAlignment="1">
      <alignment horizontal="left" vertical="center" wrapText="1"/>
      <protection/>
    </xf>
    <xf numFmtId="0" fontId="15" fillId="0" borderId="0" xfId="58" applyFont="1" applyBorder="1" applyAlignment="1">
      <alignment horizontal="left" wrapText="1"/>
      <protection/>
    </xf>
    <xf numFmtId="0" fontId="17" fillId="0" borderId="12" xfId="58" applyFont="1" applyBorder="1" applyAlignment="1">
      <alignment vertical="center"/>
      <protection/>
    </xf>
    <xf numFmtId="0" fontId="14" fillId="0" borderId="10" xfId="58" applyFont="1" applyBorder="1" applyAlignment="1">
      <alignment vertical="center"/>
      <protection/>
    </xf>
    <xf numFmtId="0" fontId="15" fillId="0" borderId="12" xfId="58" applyFont="1" applyBorder="1" applyAlignment="1">
      <alignment vertical="center"/>
      <protection/>
    </xf>
    <xf numFmtId="0" fontId="15" fillId="0" borderId="13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/>
    </xf>
    <xf numFmtId="0" fontId="33" fillId="0" borderId="16" xfId="80" applyNumberFormat="1" applyFont="1" applyBorder="1" applyAlignment="1" applyProtection="1">
      <alignment vertical="center"/>
      <protection/>
    </xf>
    <xf numFmtId="0" fontId="34" fillId="0" borderId="10" xfId="80" applyNumberFormat="1" applyFont="1" applyBorder="1" applyAlignment="1" applyProtection="1">
      <alignment horizontal="left" vertical="center"/>
      <protection/>
    </xf>
    <xf numFmtId="0" fontId="33" fillId="0" borderId="10" xfId="0" applyFont="1" applyBorder="1" applyAlignment="1">
      <alignment vertical="center"/>
    </xf>
    <xf numFmtId="0" fontId="15" fillId="0" borderId="11" xfId="59" applyFont="1" applyBorder="1" applyAlignment="1">
      <alignment horizontal="left" vertical="center"/>
      <protection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7" fillId="0" borderId="10" xfId="80" applyFont="1" applyBorder="1" applyAlignment="1">
      <alignment horizontal="center" vertical="center" wrapText="1"/>
      <protection/>
    </xf>
  </cellXfs>
  <cellStyles count="9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Akcent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Bad 1" xfId="48"/>
    <cellStyle name="Bad 2" xfId="49"/>
    <cellStyle name="Błąd" xfId="50"/>
    <cellStyle name="Dane wejściowe" xfId="51"/>
    <cellStyle name="Dane wyjściowe" xfId="52"/>
    <cellStyle name="Dobry" xfId="53"/>
    <cellStyle name="Comma" xfId="54"/>
    <cellStyle name="Comma [0]" xfId="55"/>
    <cellStyle name="Error 1" xfId="56"/>
    <cellStyle name="Error 2" xfId="57"/>
    <cellStyle name="Excel Built-in Normal" xfId="58"/>
    <cellStyle name="Excel Built-in Normal 1" xfId="59"/>
    <cellStyle name="Footnote 1" xfId="60"/>
    <cellStyle name="Footnote 2" xfId="61"/>
    <cellStyle name="Good 1" xfId="62"/>
    <cellStyle name="Good 2" xfId="63"/>
    <cellStyle name="Heading 1 1" xfId="64"/>
    <cellStyle name="Heading 1 2" xfId="65"/>
    <cellStyle name="Heading 2 1" xfId="66"/>
    <cellStyle name="Heading 2 2" xfId="67"/>
    <cellStyle name="Heading 3" xfId="68"/>
    <cellStyle name="Heading 4" xfId="69"/>
    <cellStyle name="Komórka połączona" xfId="70"/>
    <cellStyle name="Komórka zaznaczona" xfId="71"/>
    <cellStyle name="Nagłówek" xfId="72"/>
    <cellStyle name="Nagłówek 1" xfId="73"/>
    <cellStyle name="Nagłówek 2" xfId="74"/>
    <cellStyle name="Nagłówek 3" xfId="75"/>
    <cellStyle name="Nagłówek 4" xfId="76"/>
    <cellStyle name="Neutral 1" xfId="77"/>
    <cellStyle name="Neutral 2" xfId="78"/>
    <cellStyle name="Neutralny" xfId="79"/>
    <cellStyle name="Normalny 2" xfId="80"/>
    <cellStyle name="Notatka" xfId="81"/>
    <cellStyle name="Note 1" xfId="82"/>
    <cellStyle name="Note 2" xfId="83"/>
    <cellStyle name="Obliczenia" xfId="84"/>
    <cellStyle name="Ostrzeżenie" xfId="85"/>
    <cellStyle name="Percent" xfId="86"/>
    <cellStyle name="Przypis dolny" xfId="87"/>
    <cellStyle name="Stan" xfId="88"/>
    <cellStyle name="Status 1" xfId="89"/>
    <cellStyle name="Status 2" xfId="90"/>
    <cellStyle name="Suma" xfId="91"/>
    <cellStyle name="Tekst" xfId="92"/>
    <cellStyle name="Tekst objaśnienia" xfId="93"/>
    <cellStyle name="Tekst ostrzeżenia" xfId="94"/>
    <cellStyle name="Text 1" xfId="95"/>
    <cellStyle name="Text 2" xfId="96"/>
    <cellStyle name="Tytuł" xfId="97"/>
    <cellStyle name="Uwaga" xfId="98"/>
    <cellStyle name="Currency" xfId="99"/>
    <cellStyle name="Currency [0]" xfId="100"/>
    <cellStyle name="Warning 1" xfId="101"/>
    <cellStyle name="Warning 2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1" sqref="A1:M1"/>
    </sheetView>
  </sheetViews>
  <sheetFormatPr defaultColWidth="9.421875" defaultRowHeight="12.75"/>
  <cols>
    <col min="1" max="1" width="4.28125" style="1" customWidth="1"/>
    <col min="2" max="2" width="35.7109375" style="1" customWidth="1"/>
    <col min="3" max="5" width="9.421875" style="1" customWidth="1"/>
    <col min="6" max="7" width="9.421875" style="2" customWidth="1"/>
    <col min="8" max="8" width="9.421875" style="3" customWidth="1"/>
    <col min="9" max="9" width="10.421875" style="1" customWidth="1"/>
    <col min="10" max="10" width="6.28125" style="1" customWidth="1"/>
    <col min="11" max="11" width="10.28125" style="1" customWidth="1"/>
    <col min="12" max="12" width="15.421875" style="1" customWidth="1"/>
    <col min="13" max="13" width="15.140625" style="1" customWidth="1"/>
    <col min="14" max="16384" width="9.421875" style="1" customWidth="1"/>
  </cols>
  <sheetData>
    <row r="1" spans="1:13" s="4" customFormat="1" ht="39" customHeight="1">
      <c r="A1" s="160" t="s">
        <v>131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s="9" customFormat="1" ht="54.75">
      <c r="A2" s="5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7" t="s">
        <v>5</v>
      </c>
      <c r="G2" s="7" t="s">
        <v>6</v>
      </c>
      <c r="H2" s="5" t="s">
        <v>7</v>
      </c>
      <c r="I2" s="6" t="s">
        <v>8</v>
      </c>
      <c r="J2" s="181" t="s">
        <v>9</v>
      </c>
      <c r="K2" s="6" t="s">
        <v>10</v>
      </c>
      <c r="L2" s="6" t="s">
        <v>11</v>
      </c>
      <c r="M2" s="6" t="s">
        <v>12</v>
      </c>
    </row>
    <row r="3" spans="1:14" s="19" customFormat="1" ht="34.5" customHeight="1">
      <c r="A3" s="10">
        <v>1</v>
      </c>
      <c r="B3" s="11" t="s">
        <v>13</v>
      </c>
      <c r="C3" s="12"/>
      <c r="D3" s="12" t="s">
        <v>14</v>
      </c>
      <c r="E3" s="10">
        <v>20</v>
      </c>
      <c r="F3" s="13">
        <v>0</v>
      </c>
      <c r="G3" s="14">
        <v>4</v>
      </c>
      <c r="H3" s="15">
        <f aca="true" t="shared" si="0" ref="H3:H20">E3+F3+G3</f>
        <v>24</v>
      </c>
      <c r="I3" s="16"/>
      <c r="J3" s="16"/>
      <c r="K3" s="17">
        <f aca="true" t="shared" si="1" ref="K3:K20">I3*J3</f>
        <v>0</v>
      </c>
      <c r="L3" s="16">
        <f aca="true" t="shared" si="2" ref="L3:L20">H3*I3</f>
        <v>0</v>
      </c>
      <c r="M3" s="16">
        <f aca="true" t="shared" si="3" ref="M3:M20">J3*L3</f>
        <v>0</v>
      </c>
      <c r="N3" s="18"/>
    </row>
    <row r="4" spans="1:14" s="19" customFormat="1" ht="57.75" customHeight="1">
      <c r="A4" s="10">
        <v>2</v>
      </c>
      <c r="B4" s="11" t="s">
        <v>15</v>
      </c>
      <c r="C4" s="12"/>
      <c r="D4" s="12" t="s">
        <v>16</v>
      </c>
      <c r="E4" s="10">
        <v>100</v>
      </c>
      <c r="F4" s="13">
        <v>0</v>
      </c>
      <c r="G4" s="14">
        <v>300</v>
      </c>
      <c r="H4" s="15">
        <f t="shared" si="0"/>
        <v>400</v>
      </c>
      <c r="I4" s="20"/>
      <c r="J4" s="16"/>
      <c r="K4" s="17">
        <f t="shared" si="1"/>
        <v>0</v>
      </c>
      <c r="L4" s="16">
        <f t="shared" si="2"/>
        <v>0</v>
      </c>
      <c r="M4" s="16">
        <f t="shared" si="3"/>
        <v>0</v>
      </c>
      <c r="N4" s="18"/>
    </row>
    <row r="5" spans="1:14" s="19" customFormat="1" ht="24.75" customHeight="1">
      <c r="A5" s="10">
        <v>3</v>
      </c>
      <c r="B5" s="21" t="s">
        <v>17</v>
      </c>
      <c r="C5" s="22"/>
      <c r="D5" s="22" t="s">
        <v>14</v>
      </c>
      <c r="E5" s="22">
        <v>0</v>
      </c>
      <c r="F5" s="14">
        <v>0</v>
      </c>
      <c r="G5" s="14">
        <v>4</v>
      </c>
      <c r="H5" s="23">
        <f t="shared" si="0"/>
        <v>4</v>
      </c>
      <c r="I5" s="24"/>
      <c r="J5" s="16"/>
      <c r="K5" s="17">
        <f t="shared" si="1"/>
        <v>0</v>
      </c>
      <c r="L5" s="16">
        <f t="shared" si="2"/>
        <v>0</v>
      </c>
      <c r="M5" s="16">
        <f t="shared" si="3"/>
        <v>0</v>
      </c>
      <c r="N5" s="18"/>
    </row>
    <row r="6" spans="1:14" s="26" customFormat="1" ht="45" customHeight="1">
      <c r="A6" s="10">
        <v>4</v>
      </c>
      <c r="B6" s="11" t="s">
        <v>18</v>
      </c>
      <c r="C6" s="12"/>
      <c r="D6" s="12" t="s">
        <v>14</v>
      </c>
      <c r="E6" s="10">
        <v>5</v>
      </c>
      <c r="F6" s="13">
        <v>0</v>
      </c>
      <c r="G6" s="14">
        <v>2</v>
      </c>
      <c r="H6" s="15">
        <f t="shared" si="0"/>
        <v>7</v>
      </c>
      <c r="I6" s="16"/>
      <c r="J6" s="16"/>
      <c r="K6" s="17">
        <f t="shared" si="1"/>
        <v>0</v>
      </c>
      <c r="L6" s="16">
        <f t="shared" si="2"/>
        <v>0</v>
      </c>
      <c r="M6" s="16">
        <f t="shared" si="3"/>
        <v>0</v>
      </c>
      <c r="N6" s="25"/>
    </row>
    <row r="7" spans="1:13" s="27" customFormat="1" ht="33" customHeight="1">
      <c r="A7" s="10">
        <v>5</v>
      </c>
      <c r="B7" s="11" t="s">
        <v>19</v>
      </c>
      <c r="C7" s="12"/>
      <c r="D7" s="12" t="s">
        <v>14</v>
      </c>
      <c r="E7" s="10">
        <v>8</v>
      </c>
      <c r="F7" s="13">
        <v>0</v>
      </c>
      <c r="G7" s="14">
        <v>4</v>
      </c>
      <c r="H7" s="15">
        <f t="shared" si="0"/>
        <v>12</v>
      </c>
      <c r="I7" s="16"/>
      <c r="J7" s="16"/>
      <c r="K7" s="17">
        <f t="shared" si="1"/>
        <v>0</v>
      </c>
      <c r="L7" s="16">
        <f t="shared" si="2"/>
        <v>0</v>
      </c>
      <c r="M7" s="16">
        <f t="shared" si="3"/>
        <v>0</v>
      </c>
    </row>
    <row r="8" spans="1:13" ht="41.25">
      <c r="A8" s="10">
        <v>6</v>
      </c>
      <c r="B8" s="11" t="s">
        <v>20</v>
      </c>
      <c r="C8" s="12"/>
      <c r="D8" s="12" t="s">
        <v>14</v>
      </c>
      <c r="E8" s="10">
        <v>6</v>
      </c>
      <c r="F8" s="13">
        <v>0</v>
      </c>
      <c r="G8" s="13">
        <v>5</v>
      </c>
      <c r="H8" s="15">
        <f t="shared" si="0"/>
        <v>11</v>
      </c>
      <c r="I8" s="16"/>
      <c r="J8" s="16"/>
      <c r="K8" s="17">
        <f t="shared" si="1"/>
        <v>0</v>
      </c>
      <c r="L8" s="16">
        <f t="shared" si="2"/>
        <v>0</v>
      </c>
      <c r="M8" s="16">
        <f t="shared" si="3"/>
        <v>0</v>
      </c>
    </row>
    <row r="9" spans="1:13" ht="27">
      <c r="A9" s="10">
        <v>7</v>
      </c>
      <c r="B9" s="11" t="s">
        <v>21</v>
      </c>
      <c r="C9" s="12"/>
      <c r="D9" s="12" t="s">
        <v>14</v>
      </c>
      <c r="E9" s="10">
        <v>6</v>
      </c>
      <c r="F9" s="13">
        <v>0</v>
      </c>
      <c r="G9" s="14">
        <v>12</v>
      </c>
      <c r="H9" s="15">
        <f t="shared" si="0"/>
        <v>18</v>
      </c>
      <c r="I9" s="20"/>
      <c r="J9" s="16"/>
      <c r="K9" s="17">
        <f t="shared" si="1"/>
        <v>0</v>
      </c>
      <c r="L9" s="16">
        <f t="shared" si="2"/>
        <v>0</v>
      </c>
      <c r="M9" s="16">
        <f t="shared" si="3"/>
        <v>0</v>
      </c>
    </row>
    <row r="10" spans="1:13" ht="33" customHeight="1">
      <c r="A10" s="10">
        <v>8</v>
      </c>
      <c r="B10" s="28" t="s">
        <v>22</v>
      </c>
      <c r="C10" s="29"/>
      <c r="D10" s="29" t="s">
        <v>14</v>
      </c>
      <c r="E10" s="30">
        <v>6</v>
      </c>
      <c r="F10" s="31">
        <v>0</v>
      </c>
      <c r="G10" s="32">
        <v>12</v>
      </c>
      <c r="H10" s="15">
        <f t="shared" si="0"/>
        <v>18</v>
      </c>
      <c r="I10" s="33"/>
      <c r="J10" s="16"/>
      <c r="K10" s="17">
        <f t="shared" si="1"/>
        <v>0</v>
      </c>
      <c r="L10" s="16">
        <f t="shared" si="2"/>
        <v>0</v>
      </c>
      <c r="M10" s="16">
        <f t="shared" si="3"/>
        <v>0</v>
      </c>
    </row>
    <row r="11" spans="1:13" ht="27">
      <c r="A11" s="10">
        <v>9</v>
      </c>
      <c r="B11" s="11" t="s">
        <v>23</v>
      </c>
      <c r="C11" s="12"/>
      <c r="D11" s="12" t="s">
        <v>14</v>
      </c>
      <c r="E11" s="10">
        <v>6</v>
      </c>
      <c r="F11" s="13">
        <v>0</v>
      </c>
      <c r="G11" s="14">
        <v>12</v>
      </c>
      <c r="H11" s="15">
        <f t="shared" si="0"/>
        <v>18</v>
      </c>
      <c r="I11" s="20"/>
      <c r="J11" s="16"/>
      <c r="K11" s="17">
        <f t="shared" si="1"/>
        <v>0</v>
      </c>
      <c r="L11" s="16">
        <f t="shared" si="2"/>
        <v>0</v>
      </c>
      <c r="M11" s="16">
        <f t="shared" si="3"/>
        <v>0</v>
      </c>
    </row>
    <row r="12" spans="1:13" ht="36.75" customHeight="1">
      <c r="A12" s="10">
        <v>10</v>
      </c>
      <c r="B12" s="11" t="s">
        <v>24</v>
      </c>
      <c r="C12" s="12"/>
      <c r="D12" s="12" t="s">
        <v>25</v>
      </c>
      <c r="E12" s="10">
        <v>6</v>
      </c>
      <c r="F12" s="13">
        <v>0</v>
      </c>
      <c r="G12" s="14">
        <v>6</v>
      </c>
      <c r="H12" s="15">
        <f t="shared" si="0"/>
        <v>12</v>
      </c>
      <c r="I12" s="16"/>
      <c r="J12" s="16"/>
      <c r="K12" s="17">
        <f t="shared" si="1"/>
        <v>0</v>
      </c>
      <c r="L12" s="16">
        <f t="shared" si="2"/>
        <v>0</v>
      </c>
      <c r="M12" s="16">
        <f t="shared" si="3"/>
        <v>0</v>
      </c>
    </row>
    <row r="13" spans="1:13" ht="41.25">
      <c r="A13" s="10">
        <v>11</v>
      </c>
      <c r="B13" s="11" t="s">
        <v>26</v>
      </c>
      <c r="C13" s="12"/>
      <c r="D13" s="12" t="s">
        <v>14</v>
      </c>
      <c r="E13" s="10">
        <v>6</v>
      </c>
      <c r="F13" s="13">
        <v>0</v>
      </c>
      <c r="G13" s="13">
        <v>5</v>
      </c>
      <c r="H13" s="15">
        <f t="shared" si="0"/>
        <v>11</v>
      </c>
      <c r="I13" s="16"/>
      <c r="J13" s="16"/>
      <c r="K13" s="17">
        <f t="shared" si="1"/>
        <v>0</v>
      </c>
      <c r="L13" s="16">
        <f t="shared" si="2"/>
        <v>0</v>
      </c>
      <c r="M13" s="16">
        <f t="shared" si="3"/>
        <v>0</v>
      </c>
    </row>
    <row r="14" spans="1:13" ht="39" customHeight="1">
      <c r="A14" s="10">
        <v>12</v>
      </c>
      <c r="B14" s="11" t="s">
        <v>27</v>
      </c>
      <c r="C14" s="12"/>
      <c r="D14" s="12" t="s">
        <v>14</v>
      </c>
      <c r="E14" s="10">
        <v>6</v>
      </c>
      <c r="F14" s="13">
        <v>0</v>
      </c>
      <c r="G14" s="13">
        <v>5</v>
      </c>
      <c r="H14" s="15">
        <f t="shared" si="0"/>
        <v>11</v>
      </c>
      <c r="I14" s="16"/>
      <c r="J14" s="16"/>
      <c r="K14" s="17">
        <f t="shared" si="1"/>
        <v>0</v>
      </c>
      <c r="L14" s="16">
        <f t="shared" si="2"/>
        <v>0</v>
      </c>
      <c r="M14" s="16">
        <f t="shared" si="3"/>
        <v>0</v>
      </c>
    </row>
    <row r="15" spans="1:13" ht="27">
      <c r="A15" s="10">
        <v>13</v>
      </c>
      <c r="B15" s="11" t="s">
        <v>28</v>
      </c>
      <c r="C15" s="12"/>
      <c r="D15" s="12" t="s">
        <v>14</v>
      </c>
      <c r="E15" s="10">
        <v>6</v>
      </c>
      <c r="F15" s="13">
        <v>0</v>
      </c>
      <c r="G15" s="14">
        <v>2</v>
      </c>
      <c r="H15" s="15">
        <f t="shared" si="0"/>
        <v>8</v>
      </c>
      <c r="I15" s="16"/>
      <c r="J15" s="16"/>
      <c r="K15" s="17">
        <f t="shared" si="1"/>
        <v>0</v>
      </c>
      <c r="L15" s="16">
        <f t="shared" si="2"/>
        <v>0</v>
      </c>
      <c r="M15" s="16">
        <f t="shared" si="3"/>
        <v>0</v>
      </c>
    </row>
    <row r="16" spans="1:13" ht="27">
      <c r="A16" s="10">
        <v>14</v>
      </c>
      <c r="B16" s="11" t="s">
        <v>29</v>
      </c>
      <c r="C16" s="12"/>
      <c r="D16" s="12" t="s">
        <v>16</v>
      </c>
      <c r="E16" s="10">
        <v>20</v>
      </c>
      <c r="F16" s="13">
        <v>0</v>
      </c>
      <c r="G16" s="14">
        <v>5</v>
      </c>
      <c r="H16" s="15">
        <f t="shared" si="0"/>
        <v>25</v>
      </c>
      <c r="I16" s="20"/>
      <c r="J16" s="16"/>
      <c r="K16" s="17">
        <f t="shared" si="1"/>
        <v>0</v>
      </c>
      <c r="L16" s="16">
        <f t="shared" si="2"/>
        <v>0</v>
      </c>
      <c r="M16" s="16">
        <f t="shared" si="3"/>
        <v>0</v>
      </c>
    </row>
    <row r="17" spans="1:13" ht="34.5" customHeight="1">
      <c r="A17" s="10">
        <v>15</v>
      </c>
      <c r="B17" s="11" t="s">
        <v>30</v>
      </c>
      <c r="C17" s="12"/>
      <c r="D17" s="12" t="s">
        <v>14</v>
      </c>
      <c r="E17" s="10">
        <v>10</v>
      </c>
      <c r="F17" s="13">
        <v>0</v>
      </c>
      <c r="G17" s="13">
        <v>15</v>
      </c>
      <c r="H17" s="15">
        <f t="shared" si="0"/>
        <v>25</v>
      </c>
      <c r="I17" s="16"/>
      <c r="J17" s="16"/>
      <c r="K17" s="17">
        <f t="shared" si="1"/>
        <v>0</v>
      </c>
      <c r="L17" s="16">
        <f t="shared" si="2"/>
        <v>0</v>
      </c>
      <c r="M17" s="16">
        <f t="shared" si="3"/>
        <v>0</v>
      </c>
    </row>
    <row r="18" spans="1:13" ht="38.25" customHeight="1">
      <c r="A18" s="10">
        <v>16</v>
      </c>
      <c r="B18" s="11" t="s">
        <v>31</v>
      </c>
      <c r="C18" s="12"/>
      <c r="D18" s="12" t="s">
        <v>14</v>
      </c>
      <c r="E18" s="10">
        <v>20</v>
      </c>
      <c r="F18" s="13">
        <v>0</v>
      </c>
      <c r="G18" s="13">
        <v>10</v>
      </c>
      <c r="H18" s="15">
        <f t="shared" si="0"/>
        <v>30</v>
      </c>
      <c r="I18" s="20"/>
      <c r="J18" s="16"/>
      <c r="K18" s="17">
        <f t="shared" si="1"/>
        <v>0</v>
      </c>
      <c r="L18" s="16">
        <f t="shared" si="2"/>
        <v>0</v>
      </c>
      <c r="M18" s="16">
        <f t="shared" si="3"/>
        <v>0</v>
      </c>
    </row>
    <row r="19" spans="1:13" ht="69">
      <c r="A19" s="10">
        <v>17</v>
      </c>
      <c r="B19" s="11" t="s">
        <v>32</v>
      </c>
      <c r="C19" s="12"/>
      <c r="D19" s="12" t="s">
        <v>14</v>
      </c>
      <c r="E19" s="10">
        <v>50</v>
      </c>
      <c r="F19" s="13">
        <v>0</v>
      </c>
      <c r="G19" s="14">
        <v>100</v>
      </c>
      <c r="H19" s="15">
        <f t="shared" si="0"/>
        <v>150</v>
      </c>
      <c r="I19" s="16"/>
      <c r="J19" s="16"/>
      <c r="K19" s="17">
        <f t="shared" si="1"/>
        <v>0</v>
      </c>
      <c r="L19" s="16">
        <f t="shared" si="2"/>
        <v>0</v>
      </c>
      <c r="M19" s="16">
        <f t="shared" si="3"/>
        <v>0</v>
      </c>
    </row>
    <row r="20" spans="1:13" ht="54.75">
      <c r="A20" s="30">
        <v>18</v>
      </c>
      <c r="B20" s="28" t="s">
        <v>33</v>
      </c>
      <c r="C20" s="29"/>
      <c r="D20" s="29" t="s">
        <v>14</v>
      </c>
      <c r="E20" s="30">
        <v>6</v>
      </c>
      <c r="F20" s="31">
        <v>0</v>
      </c>
      <c r="G20" s="31">
        <v>5</v>
      </c>
      <c r="H20" s="34">
        <f t="shared" si="0"/>
        <v>11</v>
      </c>
      <c r="I20" s="35"/>
      <c r="J20" s="16"/>
      <c r="K20" s="17">
        <f t="shared" si="1"/>
        <v>0</v>
      </c>
      <c r="L20" s="16">
        <f t="shared" si="2"/>
        <v>0</v>
      </c>
      <c r="M20" s="16">
        <f t="shared" si="3"/>
        <v>0</v>
      </c>
    </row>
    <row r="21" spans="1:13" ht="47.25" customHeight="1">
      <c r="A21" s="161" t="s">
        <v>34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36">
        <f>SUM(L3:L20)</f>
        <v>0</v>
      </c>
      <c r="M21" s="36">
        <f>SUM(M3:M20)</f>
        <v>0</v>
      </c>
    </row>
  </sheetData>
  <sheetProtection selectLockedCells="1" selectUnlockedCells="1"/>
  <mergeCells count="2">
    <mergeCell ref="A1:M1"/>
    <mergeCell ref="A21:K21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="90" zoomScaleNormal="90" zoomScalePageLayoutView="0" workbookViewId="0" topLeftCell="A1">
      <selection activeCell="J2" sqref="J2"/>
    </sheetView>
  </sheetViews>
  <sheetFormatPr defaultColWidth="9.00390625" defaultRowHeight="12.75"/>
  <cols>
    <col min="1" max="1" width="6.140625" style="0" customWidth="1"/>
    <col min="2" max="2" width="35.421875" style="0" customWidth="1"/>
    <col min="3" max="3" width="13.57421875" style="0" customWidth="1"/>
    <col min="4" max="5" width="9.00390625" style="0" customWidth="1"/>
    <col min="6" max="7" width="9.140625" style="90" customWidth="1"/>
    <col min="8" max="8" width="16.140625" style="0" customWidth="1"/>
    <col min="9" max="9" width="13.57421875" style="0" customWidth="1"/>
    <col min="10" max="10" width="9.00390625" style="0" customWidth="1"/>
    <col min="11" max="11" width="14.421875" style="0" customWidth="1"/>
    <col min="12" max="12" width="14.57421875" style="0" customWidth="1"/>
    <col min="13" max="13" width="16.00390625" style="0" customWidth="1"/>
  </cols>
  <sheetData>
    <row r="1" spans="1:13" s="105" customFormat="1" ht="55.5" customHeight="1">
      <c r="A1" s="172" t="s">
        <v>140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39">
      <c r="A2" s="112" t="s">
        <v>0</v>
      </c>
      <c r="B2" s="113" t="s">
        <v>35</v>
      </c>
      <c r="C2" s="6" t="s">
        <v>2</v>
      </c>
      <c r="D2" s="113" t="s">
        <v>3</v>
      </c>
      <c r="E2" s="113" t="s">
        <v>4</v>
      </c>
      <c r="F2" s="113" t="s">
        <v>5</v>
      </c>
      <c r="G2" s="113" t="s">
        <v>6</v>
      </c>
      <c r="H2" s="113" t="s">
        <v>7</v>
      </c>
      <c r="I2" s="114" t="s">
        <v>8</v>
      </c>
      <c r="J2" s="181" t="s">
        <v>9</v>
      </c>
      <c r="K2" s="114" t="s">
        <v>10</v>
      </c>
      <c r="L2" s="114" t="s">
        <v>11</v>
      </c>
      <c r="M2" s="114" t="s">
        <v>12</v>
      </c>
    </row>
    <row r="3" spans="1:13" ht="234.75" customHeight="1">
      <c r="A3" s="108">
        <v>1</v>
      </c>
      <c r="B3" s="109" t="s">
        <v>87</v>
      </c>
      <c r="C3" s="115"/>
      <c r="D3" s="99" t="s">
        <v>14</v>
      </c>
      <c r="E3" s="99">
        <v>0</v>
      </c>
      <c r="F3" s="99">
        <v>10</v>
      </c>
      <c r="G3" s="99">
        <v>0</v>
      </c>
      <c r="H3" s="100">
        <f>E3+F3+G3</f>
        <v>10</v>
      </c>
      <c r="I3" s="102"/>
      <c r="J3" s="102"/>
      <c r="K3" s="102">
        <f>I3*J3</f>
        <v>0</v>
      </c>
      <c r="L3" s="101">
        <f>H3*I3</f>
        <v>0</v>
      </c>
      <c r="M3" s="101">
        <f>J3*L3</f>
        <v>0</v>
      </c>
    </row>
    <row r="4" spans="1:13" ht="239.25" customHeight="1">
      <c r="A4" s="108">
        <v>2</v>
      </c>
      <c r="B4" s="109" t="s">
        <v>88</v>
      </c>
      <c r="C4" s="115"/>
      <c r="D4" s="99" t="s">
        <v>14</v>
      </c>
      <c r="E4" s="99">
        <v>30</v>
      </c>
      <c r="F4" s="99">
        <v>30</v>
      </c>
      <c r="G4" s="99">
        <v>0</v>
      </c>
      <c r="H4" s="100">
        <f>E4+F4+G4</f>
        <v>60</v>
      </c>
      <c r="I4" s="102"/>
      <c r="J4" s="102"/>
      <c r="K4" s="102">
        <f>I4*J4</f>
        <v>0</v>
      </c>
      <c r="L4" s="101">
        <f>H4*I4</f>
        <v>0</v>
      </c>
      <c r="M4" s="101">
        <f>J4*L4</f>
        <v>0</v>
      </c>
    </row>
    <row r="5" spans="1:13" ht="233.25" customHeight="1">
      <c r="A5" s="108">
        <v>3</v>
      </c>
      <c r="B5" s="109" t="s">
        <v>89</v>
      </c>
      <c r="C5" s="115"/>
      <c r="D5" s="99" t="s">
        <v>14</v>
      </c>
      <c r="E5" s="99">
        <v>12</v>
      </c>
      <c r="F5" s="99">
        <v>10</v>
      </c>
      <c r="G5" s="99">
        <v>0</v>
      </c>
      <c r="H5" s="100">
        <f>E5+F5+G5</f>
        <v>22</v>
      </c>
      <c r="I5" s="102"/>
      <c r="J5" s="102"/>
      <c r="K5" s="102">
        <f>I5*J5</f>
        <v>0</v>
      </c>
      <c r="L5" s="101">
        <f>H5*I5</f>
        <v>0</v>
      </c>
      <c r="M5" s="101">
        <f>J5*L5</f>
        <v>0</v>
      </c>
    </row>
    <row r="6" spans="1:13" s="116" customFormat="1" ht="51.75" customHeight="1">
      <c r="A6" s="171" t="s">
        <v>34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11">
        <f>SUM(L3:L5)</f>
        <v>0</v>
      </c>
      <c r="M6" s="111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9.00390625" style="0" customWidth="1"/>
    <col min="2" max="2" width="30.421875" style="0" customWidth="1"/>
    <col min="3" max="3" width="14.00390625" style="0" customWidth="1"/>
    <col min="4" max="5" width="9.00390625" style="0" customWidth="1"/>
    <col min="6" max="7" width="9.00390625" style="90" customWidth="1"/>
    <col min="8" max="11" width="9.00390625" style="0" customWidth="1"/>
    <col min="12" max="12" width="15.140625" style="0" customWidth="1"/>
    <col min="13" max="13" width="19.421875" style="0" customWidth="1"/>
  </cols>
  <sheetData>
    <row r="1" spans="1:13" s="105" customFormat="1" ht="33" customHeight="1">
      <c r="A1" s="174" t="s">
        <v>141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54.75">
      <c r="A2" s="117" t="s">
        <v>0</v>
      </c>
      <c r="B2" s="117" t="s">
        <v>35</v>
      </c>
      <c r="C2" s="6" t="s">
        <v>90</v>
      </c>
      <c r="D2" s="117" t="s">
        <v>3</v>
      </c>
      <c r="E2" s="117" t="s">
        <v>4</v>
      </c>
      <c r="F2" s="118" t="s">
        <v>5</v>
      </c>
      <c r="G2" s="118" t="s">
        <v>6</v>
      </c>
      <c r="H2" s="117" t="s">
        <v>7</v>
      </c>
      <c r="I2" s="117" t="s">
        <v>8</v>
      </c>
      <c r="J2" s="181" t="s">
        <v>9</v>
      </c>
      <c r="K2" s="117" t="s">
        <v>10</v>
      </c>
      <c r="L2" s="117" t="s">
        <v>11</v>
      </c>
      <c r="M2" s="117" t="s">
        <v>12</v>
      </c>
    </row>
    <row r="3" spans="1:13" ht="73.5" customHeight="1">
      <c r="A3" s="119">
        <v>1</v>
      </c>
      <c r="B3" s="120" t="s">
        <v>91</v>
      </c>
      <c r="C3" s="121"/>
      <c r="D3" s="119" t="s">
        <v>16</v>
      </c>
      <c r="E3" s="119">
        <v>100</v>
      </c>
      <c r="F3" s="122">
        <v>400</v>
      </c>
      <c r="G3" s="122">
        <v>800</v>
      </c>
      <c r="H3" s="123">
        <f>E3+F3+G3</f>
        <v>1300</v>
      </c>
      <c r="I3" s="124"/>
      <c r="J3" s="124"/>
      <c r="K3" s="124">
        <f>I3*J3</f>
        <v>0</v>
      </c>
      <c r="L3" s="125">
        <f>H3*I3</f>
        <v>0</v>
      </c>
      <c r="M3" s="125">
        <f>J3*L3</f>
        <v>0</v>
      </c>
    </row>
    <row r="4" spans="1:13" ht="63" customHeight="1">
      <c r="A4" s="119">
        <v>2</v>
      </c>
      <c r="B4" s="120" t="s">
        <v>92</v>
      </c>
      <c r="C4" s="121"/>
      <c r="D4" s="119" t="s">
        <v>16</v>
      </c>
      <c r="E4" s="119">
        <v>0</v>
      </c>
      <c r="F4" s="122">
        <v>1000</v>
      </c>
      <c r="G4" s="122">
        <v>100</v>
      </c>
      <c r="H4" s="123">
        <f>E4+F4+G4</f>
        <v>1100</v>
      </c>
      <c r="I4" s="124"/>
      <c r="J4" s="124"/>
      <c r="K4" s="124">
        <f>I4*J4</f>
        <v>0</v>
      </c>
      <c r="L4" s="125">
        <f>H4*I4</f>
        <v>0</v>
      </c>
      <c r="M4" s="125">
        <f>J4*L4</f>
        <v>0</v>
      </c>
    </row>
    <row r="5" spans="1:13" ht="180.75" customHeight="1">
      <c r="A5" s="119">
        <v>3</v>
      </c>
      <c r="B5" s="120" t="s">
        <v>93</v>
      </c>
      <c r="C5" s="121"/>
      <c r="D5" s="119" t="s">
        <v>16</v>
      </c>
      <c r="E5" s="119">
        <v>400</v>
      </c>
      <c r="F5" s="122">
        <v>800</v>
      </c>
      <c r="G5" s="122">
        <v>1000</v>
      </c>
      <c r="H5" s="123">
        <f>E5+F5+G5</f>
        <v>2200</v>
      </c>
      <c r="I5" s="124"/>
      <c r="J5" s="124"/>
      <c r="K5" s="124">
        <f>I5*J5</f>
        <v>0</v>
      </c>
      <c r="L5" s="125">
        <f>H5*I5</f>
        <v>0</v>
      </c>
      <c r="M5" s="125">
        <f>J5*L5</f>
        <v>0</v>
      </c>
    </row>
    <row r="6" spans="1:13" ht="156.75" customHeight="1">
      <c r="A6" s="126">
        <v>4</v>
      </c>
      <c r="B6" s="127" t="s">
        <v>94</v>
      </c>
      <c r="C6" s="128"/>
      <c r="D6" s="126" t="s">
        <v>16</v>
      </c>
      <c r="E6" s="126">
        <v>150</v>
      </c>
      <c r="F6" s="129">
        <v>500</v>
      </c>
      <c r="G6" s="129">
        <v>0</v>
      </c>
      <c r="H6" s="123">
        <f>E6+F6+G6</f>
        <v>650</v>
      </c>
      <c r="I6" s="130"/>
      <c r="J6" s="124"/>
      <c r="K6" s="124">
        <f>I6*J6</f>
        <v>0</v>
      </c>
      <c r="L6" s="125">
        <f>H6*I6</f>
        <v>0</v>
      </c>
      <c r="M6" s="125">
        <f>J6*L6</f>
        <v>0</v>
      </c>
    </row>
    <row r="7" spans="1:13" ht="28.5" customHeight="1">
      <c r="A7" s="175" t="s">
        <v>95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53">
        <f>SUM(L3:L6)</f>
        <v>0</v>
      </c>
      <c r="M7" s="131">
        <f>SUM(M3:M6)</f>
        <v>0</v>
      </c>
    </row>
  </sheetData>
  <sheetProtection selectLockedCells="1" selectUnlockedCells="1"/>
  <mergeCells count="2">
    <mergeCell ref="A1:M1"/>
    <mergeCell ref="A7:K7"/>
  </mergeCells>
  <printOptions/>
  <pageMargins left="0.7479166666666667" right="0.7479166666666667" top="0.9840277777777778" bottom="0.9840277777777778" header="0.5118110236220472" footer="0.5118110236220472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:M1"/>
    </sheetView>
  </sheetViews>
  <sheetFormatPr defaultColWidth="9.140625" defaultRowHeight="12.75"/>
  <cols>
    <col min="2" max="2" width="31.00390625" style="0" customWidth="1"/>
    <col min="12" max="13" width="16.8515625" style="0" customWidth="1"/>
  </cols>
  <sheetData>
    <row r="1" spans="1:13" s="132" customFormat="1" ht="33.75" customHeight="1">
      <c r="A1" s="176" t="s">
        <v>142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52.5">
      <c r="A2" s="133" t="s">
        <v>0</v>
      </c>
      <c r="B2" s="133" t="s">
        <v>35</v>
      </c>
      <c r="C2" s="134" t="s">
        <v>96</v>
      </c>
      <c r="D2" s="133" t="s">
        <v>3</v>
      </c>
      <c r="E2" s="133" t="s">
        <v>4</v>
      </c>
      <c r="F2" s="135" t="s">
        <v>5</v>
      </c>
      <c r="G2" s="135" t="s">
        <v>6</v>
      </c>
      <c r="H2" s="133" t="s">
        <v>7</v>
      </c>
      <c r="I2" s="136" t="s">
        <v>8</v>
      </c>
      <c r="J2" s="182" t="s">
        <v>97</v>
      </c>
      <c r="K2" s="136" t="s">
        <v>10</v>
      </c>
      <c r="L2" s="136" t="s">
        <v>11</v>
      </c>
      <c r="M2" s="136" t="s">
        <v>12</v>
      </c>
    </row>
    <row r="3" spans="1:13" ht="72" customHeight="1">
      <c r="A3" s="119">
        <v>1</v>
      </c>
      <c r="B3" s="120" t="s">
        <v>98</v>
      </c>
      <c r="C3" s="119"/>
      <c r="D3" s="119" t="s">
        <v>16</v>
      </c>
      <c r="E3" s="122">
        <v>0</v>
      </c>
      <c r="F3" s="122">
        <v>20</v>
      </c>
      <c r="G3" s="137">
        <v>3</v>
      </c>
      <c r="H3" s="138">
        <f>E3+F3+G3</f>
        <v>23</v>
      </c>
      <c r="I3" s="124"/>
      <c r="J3" s="124"/>
      <c r="K3" s="125">
        <f>I3*J3</f>
        <v>0</v>
      </c>
      <c r="L3" s="125">
        <f>H3*I3</f>
        <v>0</v>
      </c>
      <c r="M3" s="139">
        <f>J3*L3</f>
        <v>0</v>
      </c>
    </row>
    <row r="4" spans="1:13" ht="32.25" customHeight="1">
      <c r="A4" s="177" t="s">
        <v>95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40">
        <f>SUM(L3)</f>
        <v>0</v>
      </c>
      <c r="M4" s="141">
        <f>SUM(M3)</f>
        <v>0</v>
      </c>
    </row>
    <row r="11" ht="12.75">
      <c r="D11" s="132"/>
    </row>
  </sheetData>
  <sheetProtection selectLockedCells="1" selectUnlockedCells="1"/>
  <mergeCells count="2">
    <mergeCell ref="A1:M1"/>
    <mergeCell ref="A4:K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M1"/>
    </sheetView>
  </sheetViews>
  <sheetFormatPr defaultColWidth="11.00390625" defaultRowHeight="12.75"/>
  <cols>
    <col min="1" max="1" width="7.421875" style="0" customWidth="1"/>
    <col min="2" max="2" width="22.00390625" style="0" customWidth="1"/>
    <col min="3" max="6" width="11.00390625" style="0" customWidth="1"/>
    <col min="7" max="7" width="11.57421875" style="90" customWidth="1"/>
    <col min="8" max="11" width="11.00390625" style="0" customWidth="1"/>
    <col min="12" max="12" width="14.28125" style="0" customWidth="1"/>
    <col min="13" max="13" width="19.7109375" style="0" customWidth="1"/>
  </cols>
  <sheetData>
    <row r="1" spans="1:13" ht="33.75" customHeight="1">
      <c r="A1" s="178" t="s">
        <v>143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39">
      <c r="A2" s="64" t="s">
        <v>0</v>
      </c>
      <c r="B2" s="64" t="s">
        <v>1</v>
      </c>
      <c r="C2" s="6" t="s">
        <v>2</v>
      </c>
      <c r="D2" s="64" t="s">
        <v>3</v>
      </c>
      <c r="E2" s="64" t="s">
        <v>4</v>
      </c>
      <c r="F2" s="65" t="s">
        <v>5</v>
      </c>
      <c r="G2" s="65" t="s">
        <v>6</v>
      </c>
      <c r="H2" s="64" t="s">
        <v>7</v>
      </c>
      <c r="I2" s="66" t="s">
        <v>8</v>
      </c>
      <c r="J2" s="181" t="s">
        <v>9</v>
      </c>
      <c r="K2" s="66" t="s">
        <v>10</v>
      </c>
      <c r="L2" s="66" t="s">
        <v>11</v>
      </c>
      <c r="M2" s="66" t="s">
        <v>12</v>
      </c>
    </row>
    <row r="3" spans="1:13" ht="62.25" customHeight="1">
      <c r="A3" s="43">
        <v>1</v>
      </c>
      <c r="B3" s="142" t="s">
        <v>99</v>
      </c>
      <c r="C3" s="143"/>
      <c r="D3" s="12" t="s">
        <v>14</v>
      </c>
      <c r="E3" s="10">
        <v>6</v>
      </c>
      <c r="F3" s="13">
        <v>0</v>
      </c>
      <c r="G3" s="14">
        <v>0</v>
      </c>
      <c r="H3" s="15">
        <f aca="true" t="shared" si="0" ref="H3:H16">E3+F3+G3</f>
        <v>6</v>
      </c>
      <c r="I3" s="16"/>
      <c r="J3" s="16"/>
      <c r="K3" s="17">
        <f aca="true" t="shared" si="1" ref="K3:K16">I3*J3</f>
        <v>0</v>
      </c>
      <c r="L3" s="16">
        <f aca="true" t="shared" si="2" ref="L3:L16">H3*I3</f>
        <v>0</v>
      </c>
      <c r="M3" s="16">
        <f aca="true" t="shared" si="3" ref="M3:M16">J3*L3</f>
        <v>0</v>
      </c>
    </row>
    <row r="4" spans="1:13" ht="26.25">
      <c r="A4" s="43">
        <v>2</v>
      </c>
      <c r="B4" s="144" t="s">
        <v>100</v>
      </c>
      <c r="C4" s="145"/>
      <c r="D4" s="29" t="s">
        <v>25</v>
      </c>
      <c r="E4" s="30">
        <v>2</v>
      </c>
      <c r="F4" s="31">
        <v>0</v>
      </c>
      <c r="G4" s="14">
        <v>0</v>
      </c>
      <c r="H4" s="15">
        <f t="shared" si="0"/>
        <v>2</v>
      </c>
      <c r="I4" s="35"/>
      <c r="J4" s="16"/>
      <c r="K4" s="17">
        <f t="shared" si="1"/>
        <v>0</v>
      </c>
      <c r="L4" s="16">
        <f t="shared" si="2"/>
        <v>0</v>
      </c>
      <c r="M4" s="16">
        <f t="shared" si="3"/>
        <v>0</v>
      </c>
    </row>
    <row r="5" spans="1:13" ht="29.25" customHeight="1">
      <c r="A5" s="43">
        <v>3</v>
      </c>
      <c r="B5" s="142" t="s">
        <v>101</v>
      </c>
      <c r="C5" s="143"/>
      <c r="D5" s="12" t="s">
        <v>25</v>
      </c>
      <c r="E5" s="10">
        <v>4</v>
      </c>
      <c r="F5" s="13">
        <v>0</v>
      </c>
      <c r="G5" s="14">
        <v>0</v>
      </c>
      <c r="H5" s="15">
        <f t="shared" si="0"/>
        <v>4</v>
      </c>
      <c r="I5" s="16"/>
      <c r="J5" s="16"/>
      <c r="K5" s="17">
        <f t="shared" si="1"/>
        <v>0</v>
      </c>
      <c r="L5" s="16">
        <f t="shared" si="2"/>
        <v>0</v>
      </c>
      <c r="M5" s="16">
        <f t="shared" si="3"/>
        <v>0</v>
      </c>
    </row>
    <row r="6" spans="1:13" ht="39">
      <c r="A6" s="43">
        <v>4</v>
      </c>
      <c r="B6" s="142" t="s">
        <v>102</v>
      </c>
      <c r="C6" s="143"/>
      <c r="D6" s="12" t="s">
        <v>25</v>
      </c>
      <c r="E6" s="10">
        <v>15</v>
      </c>
      <c r="F6" s="13">
        <v>0</v>
      </c>
      <c r="G6" s="14">
        <v>0</v>
      </c>
      <c r="H6" s="15">
        <f t="shared" si="0"/>
        <v>15</v>
      </c>
      <c r="I6" s="16"/>
      <c r="J6" s="16"/>
      <c r="K6" s="17">
        <f t="shared" si="1"/>
        <v>0</v>
      </c>
      <c r="L6" s="16">
        <f t="shared" si="2"/>
        <v>0</v>
      </c>
      <c r="M6" s="16">
        <f t="shared" si="3"/>
        <v>0</v>
      </c>
    </row>
    <row r="7" spans="1:13" ht="52.5">
      <c r="A7" s="43">
        <v>5</v>
      </c>
      <c r="B7" s="142" t="s">
        <v>103</v>
      </c>
      <c r="C7" s="143"/>
      <c r="D7" s="12" t="s">
        <v>25</v>
      </c>
      <c r="E7" s="10">
        <v>2</v>
      </c>
      <c r="F7" s="13">
        <v>0</v>
      </c>
      <c r="G7" s="14">
        <v>0</v>
      </c>
      <c r="H7" s="15">
        <f t="shared" si="0"/>
        <v>2</v>
      </c>
      <c r="I7" s="16"/>
      <c r="J7" s="16"/>
      <c r="K7" s="17">
        <f t="shared" si="1"/>
        <v>0</v>
      </c>
      <c r="L7" s="16">
        <f t="shared" si="2"/>
        <v>0</v>
      </c>
      <c r="M7" s="16">
        <f t="shared" si="3"/>
        <v>0</v>
      </c>
    </row>
    <row r="8" spans="1:13" ht="52.5">
      <c r="A8" s="43">
        <v>6</v>
      </c>
      <c r="B8" s="142" t="s">
        <v>104</v>
      </c>
      <c r="C8" s="143"/>
      <c r="D8" s="12" t="s">
        <v>25</v>
      </c>
      <c r="E8" s="10">
        <v>2</v>
      </c>
      <c r="F8" s="13">
        <v>0</v>
      </c>
      <c r="G8" s="14">
        <v>0</v>
      </c>
      <c r="H8" s="15">
        <f t="shared" si="0"/>
        <v>2</v>
      </c>
      <c r="I8" s="16"/>
      <c r="J8" s="16"/>
      <c r="K8" s="17">
        <f t="shared" si="1"/>
        <v>0</v>
      </c>
      <c r="L8" s="16">
        <f t="shared" si="2"/>
        <v>0</v>
      </c>
      <c r="M8" s="16">
        <f t="shared" si="3"/>
        <v>0</v>
      </c>
    </row>
    <row r="9" spans="1:13" ht="52.5">
      <c r="A9" s="43">
        <v>7</v>
      </c>
      <c r="B9" s="142" t="s">
        <v>105</v>
      </c>
      <c r="C9" s="143"/>
      <c r="D9" s="12" t="s">
        <v>25</v>
      </c>
      <c r="E9" s="10">
        <v>4</v>
      </c>
      <c r="F9" s="13">
        <v>0</v>
      </c>
      <c r="G9" s="14">
        <v>0</v>
      </c>
      <c r="H9" s="15">
        <f t="shared" si="0"/>
        <v>4</v>
      </c>
      <c r="I9" s="16"/>
      <c r="J9" s="16"/>
      <c r="K9" s="17">
        <f t="shared" si="1"/>
        <v>0</v>
      </c>
      <c r="L9" s="16">
        <f t="shared" si="2"/>
        <v>0</v>
      </c>
      <c r="M9" s="16">
        <f t="shared" si="3"/>
        <v>0</v>
      </c>
    </row>
    <row r="10" spans="1:13" ht="78.75">
      <c r="A10" s="43">
        <v>8</v>
      </c>
      <c r="B10" s="142" t="s">
        <v>106</v>
      </c>
      <c r="C10" s="143"/>
      <c r="D10" s="12" t="s">
        <v>14</v>
      </c>
      <c r="E10" s="10">
        <v>4</v>
      </c>
      <c r="F10" s="13">
        <v>0</v>
      </c>
      <c r="G10" s="14">
        <v>0</v>
      </c>
      <c r="H10" s="15">
        <f t="shared" si="0"/>
        <v>4</v>
      </c>
      <c r="I10" s="35"/>
      <c r="J10" s="16"/>
      <c r="K10" s="17">
        <f t="shared" si="1"/>
        <v>0</v>
      </c>
      <c r="L10" s="16">
        <f t="shared" si="2"/>
        <v>0</v>
      </c>
      <c r="M10" s="16">
        <f t="shared" si="3"/>
        <v>0</v>
      </c>
    </row>
    <row r="11" spans="1:13" ht="33.75" customHeight="1">
      <c r="A11" s="43">
        <v>9</v>
      </c>
      <c r="B11" s="142" t="s">
        <v>107</v>
      </c>
      <c r="C11" s="143"/>
      <c r="D11" s="12" t="s">
        <v>14</v>
      </c>
      <c r="E11" s="10">
        <v>1</v>
      </c>
      <c r="F11" s="13">
        <v>0</v>
      </c>
      <c r="G11" s="14">
        <v>0</v>
      </c>
      <c r="H11" s="15">
        <f t="shared" si="0"/>
        <v>1</v>
      </c>
      <c r="I11" s="35"/>
      <c r="J11" s="16"/>
      <c r="K11" s="17">
        <f t="shared" si="1"/>
        <v>0</v>
      </c>
      <c r="L11" s="16">
        <f t="shared" si="2"/>
        <v>0</v>
      </c>
      <c r="M11" s="16">
        <f t="shared" si="3"/>
        <v>0</v>
      </c>
    </row>
    <row r="12" spans="1:13" ht="33.75" customHeight="1">
      <c r="A12" s="43">
        <v>10</v>
      </c>
      <c r="B12" s="142" t="s">
        <v>108</v>
      </c>
      <c r="C12" s="143"/>
      <c r="D12" s="12" t="s">
        <v>14</v>
      </c>
      <c r="E12" s="10">
        <v>1</v>
      </c>
      <c r="F12" s="13">
        <v>0</v>
      </c>
      <c r="G12" s="14">
        <v>0</v>
      </c>
      <c r="H12" s="15">
        <f t="shared" si="0"/>
        <v>1</v>
      </c>
      <c r="I12" s="35"/>
      <c r="J12" s="16"/>
      <c r="K12" s="17">
        <f t="shared" si="1"/>
        <v>0</v>
      </c>
      <c r="L12" s="16">
        <f t="shared" si="2"/>
        <v>0</v>
      </c>
      <c r="M12" s="16">
        <f t="shared" si="3"/>
        <v>0</v>
      </c>
    </row>
    <row r="13" spans="1:13" ht="41.25" customHeight="1">
      <c r="A13" s="43">
        <v>11</v>
      </c>
      <c r="B13" s="142" t="s">
        <v>109</v>
      </c>
      <c r="C13" s="143"/>
      <c r="D13" s="12" t="s">
        <v>25</v>
      </c>
      <c r="E13" s="10">
        <v>2</v>
      </c>
      <c r="F13" s="13">
        <v>0</v>
      </c>
      <c r="G13" s="14">
        <v>0</v>
      </c>
      <c r="H13" s="15">
        <f t="shared" si="0"/>
        <v>2</v>
      </c>
      <c r="I13" s="35"/>
      <c r="J13" s="16"/>
      <c r="K13" s="17">
        <f t="shared" si="1"/>
        <v>0</v>
      </c>
      <c r="L13" s="16">
        <f t="shared" si="2"/>
        <v>0</v>
      </c>
      <c r="M13" s="16">
        <f t="shared" si="3"/>
        <v>0</v>
      </c>
    </row>
    <row r="14" spans="1:13" ht="40.5" customHeight="1">
      <c r="A14" s="43">
        <v>12</v>
      </c>
      <c r="B14" s="142" t="s">
        <v>110</v>
      </c>
      <c r="C14" s="143"/>
      <c r="D14" s="12" t="s">
        <v>14</v>
      </c>
      <c r="E14" s="10">
        <v>2</v>
      </c>
      <c r="F14" s="13">
        <v>0</v>
      </c>
      <c r="G14" s="14">
        <v>0</v>
      </c>
      <c r="H14" s="15">
        <f t="shared" si="0"/>
        <v>2</v>
      </c>
      <c r="I14" s="35"/>
      <c r="J14" s="16"/>
      <c r="K14" s="17">
        <f t="shared" si="1"/>
        <v>0</v>
      </c>
      <c r="L14" s="16">
        <f t="shared" si="2"/>
        <v>0</v>
      </c>
      <c r="M14" s="16">
        <f t="shared" si="3"/>
        <v>0</v>
      </c>
    </row>
    <row r="15" spans="1:13" ht="63" customHeight="1">
      <c r="A15" s="43">
        <v>13</v>
      </c>
      <c r="B15" s="142" t="s">
        <v>111</v>
      </c>
      <c r="C15" s="143"/>
      <c r="D15" s="12" t="s">
        <v>14</v>
      </c>
      <c r="E15" s="10">
        <v>50</v>
      </c>
      <c r="F15" s="13">
        <v>0</v>
      </c>
      <c r="G15" s="14">
        <v>0</v>
      </c>
      <c r="H15" s="15">
        <f t="shared" si="0"/>
        <v>50</v>
      </c>
      <c r="I15" s="35"/>
      <c r="J15" s="16"/>
      <c r="K15" s="17">
        <f t="shared" si="1"/>
        <v>0</v>
      </c>
      <c r="L15" s="16">
        <f t="shared" si="2"/>
        <v>0</v>
      </c>
      <c r="M15" s="16">
        <f t="shared" si="3"/>
        <v>0</v>
      </c>
    </row>
    <row r="16" spans="1:13" ht="78.75">
      <c r="A16" s="43">
        <v>14</v>
      </c>
      <c r="B16" s="146" t="s">
        <v>112</v>
      </c>
      <c r="C16" s="147"/>
      <c r="D16" s="148" t="s">
        <v>14</v>
      </c>
      <c r="E16" s="149">
        <v>4</v>
      </c>
      <c r="F16" s="13">
        <v>0</v>
      </c>
      <c r="G16" s="14">
        <v>0</v>
      </c>
      <c r="H16" s="15">
        <f t="shared" si="0"/>
        <v>4</v>
      </c>
      <c r="I16" s="16"/>
      <c r="J16" s="16"/>
      <c r="K16" s="17">
        <f t="shared" si="1"/>
        <v>0</v>
      </c>
      <c r="L16" s="16">
        <f t="shared" si="2"/>
        <v>0</v>
      </c>
      <c r="M16" s="16">
        <f t="shared" si="3"/>
        <v>0</v>
      </c>
    </row>
    <row r="17" spans="1:13" ht="30" customHeight="1">
      <c r="A17" s="168" t="s">
        <v>34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78">
        <f>SUM(L3:L16)</f>
        <v>0</v>
      </c>
      <c r="M17" s="78">
        <f>SUM(M3:M16)</f>
        <v>0</v>
      </c>
    </row>
  </sheetData>
  <sheetProtection selectLockedCells="1" selectUnlockedCells="1"/>
  <mergeCells count="2">
    <mergeCell ref="A1:M1"/>
    <mergeCell ref="A17:K1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6.00390625" style="0" customWidth="1"/>
    <col min="2" max="2" width="24.140625" style="0" customWidth="1"/>
  </cols>
  <sheetData>
    <row r="1" spans="1:13" s="4" customFormat="1" ht="39" customHeight="1">
      <c r="A1" s="160" t="s">
        <v>144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s="9" customFormat="1" ht="41.25">
      <c r="A2" s="5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7" t="s">
        <v>5</v>
      </c>
      <c r="G2" s="7" t="s">
        <v>6</v>
      </c>
      <c r="H2" s="5" t="s">
        <v>7</v>
      </c>
      <c r="I2" s="6" t="s">
        <v>8</v>
      </c>
      <c r="J2" s="181" t="s">
        <v>9</v>
      </c>
      <c r="K2" s="6" t="s">
        <v>10</v>
      </c>
      <c r="L2" s="6" t="s">
        <v>11</v>
      </c>
      <c r="M2" s="6" t="s">
        <v>12</v>
      </c>
    </row>
    <row r="3" spans="1:14" s="19" customFormat="1" ht="74.25" customHeight="1">
      <c r="A3" s="10">
        <v>1</v>
      </c>
      <c r="B3" s="11" t="s">
        <v>113</v>
      </c>
      <c r="C3" s="12"/>
      <c r="D3" s="12" t="s">
        <v>14</v>
      </c>
      <c r="E3" s="10">
        <v>0</v>
      </c>
      <c r="F3" s="13">
        <v>1000</v>
      </c>
      <c r="G3" s="14">
        <v>0</v>
      </c>
      <c r="H3" s="15">
        <f>E3+F3+G3</f>
        <v>1000</v>
      </c>
      <c r="I3" s="16"/>
      <c r="J3" s="16"/>
      <c r="K3" s="17">
        <f>I3*J3</f>
        <v>0</v>
      </c>
      <c r="L3" s="16">
        <f>H3*I3</f>
        <v>0</v>
      </c>
      <c r="M3" s="16">
        <f>J3*L3</f>
        <v>0</v>
      </c>
      <c r="N3" s="18"/>
    </row>
    <row r="4" spans="1:14" s="19" customFormat="1" ht="57.75" customHeight="1">
      <c r="A4" s="10">
        <v>2</v>
      </c>
      <c r="B4" s="11" t="s">
        <v>114</v>
      </c>
      <c r="C4" s="12"/>
      <c r="D4" s="12" t="s">
        <v>14</v>
      </c>
      <c r="E4" s="10">
        <v>0</v>
      </c>
      <c r="F4" s="13">
        <v>200</v>
      </c>
      <c r="G4" s="14">
        <v>0</v>
      </c>
      <c r="H4" s="15">
        <f>E4+F4+G4</f>
        <v>200</v>
      </c>
      <c r="I4" s="20"/>
      <c r="J4" s="16"/>
      <c r="K4" s="17">
        <f>I4*J4</f>
        <v>0</v>
      </c>
      <c r="L4" s="16">
        <f>H4*I4</f>
        <v>0</v>
      </c>
      <c r="M4" s="16">
        <f>J4*L4</f>
        <v>0</v>
      </c>
      <c r="N4" s="18"/>
    </row>
    <row r="5" spans="1:14" s="19" customFormat="1" ht="55.5" customHeight="1">
      <c r="A5" s="30">
        <v>3</v>
      </c>
      <c r="B5" s="150" t="s">
        <v>115</v>
      </c>
      <c r="C5" s="151"/>
      <c r="D5" s="151" t="s">
        <v>14</v>
      </c>
      <c r="E5" s="151">
        <v>0</v>
      </c>
      <c r="F5" s="32">
        <v>200</v>
      </c>
      <c r="G5" s="32">
        <v>0</v>
      </c>
      <c r="H5" s="15">
        <f>E5+F5+G5</f>
        <v>200</v>
      </c>
      <c r="I5" s="152"/>
      <c r="J5" s="16"/>
      <c r="K5" s="17">
        <f>I5*J5</f>
        <v>0</v>
      </c>
      <c r="L5" s="16">
        <f>H5*I5</f>
        <v>0</v>
      </c>
      <c r="M5" s="16">
        <f>J5*L5</f>
        <v>0</v>
      </c>
      <c r="N5" s="18"/>
    </row>
    <row r="6" spans="1:13" ht="37.5" customHeight="1">
      <c r="A6" s="179" t="s">
        <v>34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53">
        <f>SUM(L3:L5)</f>
        <v>0</v>
      </c>
      <c r="M6" s="153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9.00390625" style="0" customWidth="1"/>
    <col min="2" max="2" width="28.57421875" style="0" customWidth="1"/>
    <col min="3" max="3" width="20.7109375" style="0" customWidth="1"/>
    <col min="4" max="4" width="18.7109375" style="0" customWidth="1"/>
    <col min="5" max="6" width="9.00390625" style="0" customWidth="1"/>
    <col min="7" max="7" width="14.57421875" style="0" customWidth="1"/>
    <col min="8" max="8" width="15.7109375" style="0" customWidth="1"/>
  </cols>
  <sheetData>
    <row r="1" spans="1:4" ht="12.75">
      <c r="A1" s="110" t="s">
        <v>0</v>
      </c>
      <c r="B1" s="154" t="s">
        <v>116</v>
      </c>
      <c r="C1" s="154" t="s">
        <v>11</v>
      </c>
      <c r="D1" s="154" t="s">
        <v>12</v>
      </c>
    </row>
    <row r="2" spans="1:4" ht="39">
      <c r="A2" s="155">
        <v>1</v>
      </c>
      <c r="B2" s="156" t="s">
        <v>117</v>
      </c>
      <c r="C2" s="157">
        <f>'Pakiet 1'!L21</f>
        <v>0</v>
      </c>
      <c r="D2" s="157">
        <f>'Pakiet 1'!M21</f>
        <v>0</v>
      </c>
    </row>
    <row r="3" spans="1:4" ht="26.25">
      <c r="A3" s="155">
        <v>2</v>
      </c>
      <c r="B3" s="156" t="s">
        <v>118</v>
      </c>
      <c r="C3" s="157">
        <f>'Pakiet 2'!L12</f>
        <v>0</v>
      </c>
      <c r="D3" s="157">
        <f>'Pakiet 2'!M12</f>
        <v>0</v>
      </c>
    </row>
    <row r="4" spans="1:4" ht="26.25">
      <c r="A4" s="155">
        <v>3</v>
      </c>
      <c r="B4" s="156" t="s">
        <v>119</v>
      </c>
      <c r="C4" s="157">
        <f>'Pakiet 3'!L4</f>
        <v>0</v>
      </c>
      <c r="D4" s="157">
        <f>'Pakiet 3'!M4</f>
        <v>0</v>
      </c>
    </row>
    <row r="5" spans="1:4" ht="26.25">
      <c r="A5" s="155">
        <v>4</v>
      </c>
      <c r="B5" s="156" t="s">
        <v>120</v>
      </c>
      <c r="C5" s="157">
        <f>'Pakiet  4'!L11</f>
        <v>0</v>
      </c>
      <c r="D5" s="157">
        <f>'Pakiet  4'!M11</f>
        <v>0</v>
      </c>
    </row>
    <row r="6" spans="1:4" ht="26.25">
      <c r="A6" s="155">
        <v>5</v>
      </c>
      <c r="B6" s="156" t="s">
        <v>121</v>
      </c>
      <c r="C6" s="157">
        <f>'Pakiet 5'!L5</f>
        <v>0</v>
      </c>
      <c r="D6" s="157">
        <f>'Pakiet 5'!M5</f>
        <v>0</v>
      </c>
    </row>
    <row r="7" spans="1:4" ht="26.25">
      <c r="A7" s="155">
        <v>6</v>
      </c>
      <c r="B7" s="156" t="s">
        <v>122</v>
      </c>
      <c r="C7" s="157">
        <f>'Pakiet 6'!L9</f>
        <v>0</v>
      </c>
      <c r="D7" s="157">
        <f>'Pakiet 6'!M9</f>
        <v>0</v>
      </c>
    </row>
    <row r="8" spans="1:4" ht="28.5" customHeight="1">
      <c r="A8" s="155">
        <v>7</v>
      </c>
      <c r="B8" s="156" t="s">
        <v>123</v>
      </c>
      <c r="C8" s="157">
        <f>'Pakiet 7'!L9</f>
        <v>0</v>
      </c>
      <c r="D8" s="157">
        <f>'Pakiet 7'!M9</f>
        <v>0</v>
      </c>
    </row>
    <row r="9" spans="1:4" ht="39">
      <c r="A9" s="155">
        <v>8</v>
      </c>
      <c r="B9" s="156" t="s">
        <v>124</v>
      </c>
      <c r="C9" s="157">
        <f>'Pakiet 8'!L10</f>
        <v>0</v>
      </c>
      <c r="D9" s="157">
        <f>'Pakiet 8'!M10</f>
        <v>0</v>
      </c>
    </row>
    <row r="10" spans="1:4" ht="66">
      <c r="A10" s="155">
        <v>9</v>
      </c>
      <c r="B10" s="156" t="s">
        <v>125</v>
      </c>
      <c r="C10" s="157">
        <f>'Pakiet 9'!L13</f>
        <v>0</v>
      </c>
      <c r="D10" s="157">
        <f>'Pakiet 9'!M13</f>
        <v>0</v>
      </c>
    </row>
    <row r="11" spans="1:4" ht="66">
      <c r="A11" s="155">
        <v>10</v>
      </c>
      <c r="B11" s="156" t="s">
        <v>126</v>
      </c>
      <c r="C11" s="157">
        <f>'Pakiet 10'!L6</f>
        <v>0</v>
      </c>
      <c r="D11" s="157">
        <f>'Pakiet 10'!M6</f>
        <v>0</v>
      </c>
    </row>
    <row r="12" spans="1:4" ht="37.5" customHeight="1">
      <c r="A12" s="155">
        <v>11</v>
      </c>
      <c r="B12" s="156" t="s">
        <v>127</v>
      </c>
      <c r="C12" s="157">
        <f>'Pakiet 11'!L7</f>
        <v>0</v>
      </c>
      <c r="D12" s="157">
        <f>'Pakiet 11'!M7</f>
        <v>0</v>
      </c>
    </row>
    <row r="13" spans="1:4" ht="37.5" customHeight="1">
      <c r="A13" s="155">
        <v>12</v>
      </c>
      <c r="B13" s="156" t="s">
        <v>128</v>
      </c>
      <c r="C13" s="157">
        <f>'Pakiet 12'!L4</f>
        <v>0</v>
      </c>
      <c r="D13" s="157">
        <f>'Pakiet 12'!M4</f>
        <v>0</v>
      </c>
    </row>
    <row r="14" spans="1:4" ht="26.25">
      <c r="A14" s="155">
        <v>13</v>
      </c>
      <c r="B14" s="156" t="s">
        <v>129</v>
      </c>
      <c r="C14" s="157">
        <f>'Pakiet 13'!L17</f>
        <v>0</v>
      </c>
      <c r="D14" s="157">
        <f>'Pakiet 13'!M17</f>
        <v>0</v>
      </c>
    </row>
    <row r="15" spans="1:4" ht="35.25" customHeight="1">
      <c r="A15" s="155">
        <v>14</v>
      </c>
      <c r="B15" s="156" t="s">
        <v>130</v>
      </c>
      <c r="C15" s="157">
        <f>'Pakiet 14'!L6</f>
        <v>0</v>
      </c>
      <c r="D15" s="157">
        <f>'Pakiet 14'!M6</f>
        <v>0</v>
      </c>
    </row>
    <row r="16" spans="1:4" s="159" customFormat="1" ht="32.25" customHeight="1">
      <c r="A16" s="180" t="s">
        <v>34</v>
      </c>
      <c r="B16" s="180"/>
      <c r="C16" s="158">
        <f>SUM(C2:C15)</f>
        <v>0</v>
      </c>
      <c r="D16" s="158">
        <f>SUM(D2:D15)</f>
        <v>0</v>
      </c>
    </row>
  </sheetData>
  <sheetProtection selectLockedCells="1" selectUnlockedCells="1"/>
  <mergeCells count="1">
    <mergeCell ref="A16:B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A1">
      <selection activeCell="J2" sqref="J2"/>
    </sheetView>
  </sheetViews>
  <sheetFormatPr defaultColWidth="9.421875" defaultRowHeight="12.75"/>
  <cols>
    <col min="1" max="1" width="4.7109375" style="1" customWidth="1"/>
    <col min="2" max="2" width="37.140625" style="1" customWidth="1"/>
    <col min="3" max="5" width="9.421875" style="1" customWidth="1"/>
    <col min="6" max="7" width="9.421875" style="2" customWidth="1"/>
    <col min="8" max="8" width="9.421875" style="1" customWidth="1"/>
    <col min="9" max="9" width="15.00390625" style="1" customWidth="1"/>
    <col min="10" max="10" width="9.57421875" style="1" customWidth="1"/>
    <col min="11" max="11" width="16.00390625" style="1" customWidth="1"/>
    <col min="12" max="12" width="18.57421875" style="1" customWidth="1"/>
    <col min="13" max="13" width="17.7109375" style="1" customWidth="1"/>
    <col min="14" max="16384" width="9.421875" style="1" customWidth="1"/>
  </cols>
  <sheetData>
    <row r="1" spans="1:13" s="37" customFormat="1" ht="37.5" customHeight="1">
      <c r="A1" s="162" t="s">
        <v>132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s="42" customFormat="1" ht="41.25">
      <c r="A2" s="38" t="s">
        <v>0</v>
      </c>
      <c r="B2" s="39" t="s">
        <v>35</v>
      </c>
      <c r="C2" s="6" t="s">
        <v>2</v>
      </c>
      <c r="D2" s="39" t="s">
        <v>3</v>
      </c>
      <c r="E2" s="39" t="s">
        <v>4</v>
      </c>
      <c r="F2" s="40" t="s">
        <v>5</v>
      </c>
      <c r="G2" s="40" t="s">
        <v>6</v>
      </c>
      <c r="H2" s="39" t="s">
        <v>7</v>
      </c>
      <c r="I2" s="41" t="s">
        <v>8</v>
      </c>
      <c r="J2" s="181" t="s">
        <v>9</v>
      </c>
      <c r="K2" s="41" t="s">
        <v>10</v>
      </c>
      <c r="L2" s="41" t="s">
        <v>11</v>
      </c>
      <c r="M2" s="41" t="s">
        <v>12</v>
      </c>
    </row>
    <row r="3" spans="1:13" ht="74.25" customHeight="1">
      <c r="A3" s="43">
        <v>1</v>
      </c>
      <c r="B3" s="44" t="s">
        <v>36</v>
      </c>
      <c r="C3" s="45"/>
      <c r="D3" s="12" t="s">
        <v>14</v>
      </c>
      <c r="E3" s="10">
        <v>15</v>
      </c>
      <c r="F3" s="13">
        <v>7</v>
      </c>
      <c r="G3" s="13">
        <v>10</v>
      </c>
      <c r="H3" s="15">
        <f aca="true" t="shared" si="0" ref="H3:H11">E3+F3+G3</f>
        <v>32</v>
      </c>
      <c r="I3" s="46"/>
      <c r="J3" s="46"/>
      <c r="K3" s="46">
        <f aca="true" t="shared" si="1" ref="K3:K11">I3*J3</f>
        <v>0</v>
      </c>
      <c r="L3" s="46">
        <f aca="true" t="shared" si="2" ref="L3:L11">H3*I3</f>
        <v>0</v>
      </c>
      <c r="M3" s="46">
        <f aca="true" t="shared" si="3" ref="M3:M11">J3*L3</f>
        <v>0</v>
      </c>
    </row>
    <row r="4" spans="1:13" ht="107.25" customHeight="1">
      <c r="A4" s="43">
        <v>2</v>
      </c>
      <c r="B4" s="44" t="s">
        <v>37</v>
      </c>
      <c r="C4" s="45"/>
      <c r="D4" s="12" t="s">
        <v>14</v>
      </c>
      <c r="E4" s="10">
        <v>10</v>
      </c>
      <c r="F4" s="13">
        <v>5</v>
      </c>
      <c r="G4" s="13">
        <v>10</v>
      </c>
      <c r="H4" s="15">
        <f t="shared" si="0"/>
        <v>25</v>
      </c>
      <c r="I4" s="46"/>
      <c r="J4" s="46"/>
      <c r="K4" s="46">
        <f t="shared" si="1"/>
        <v>0</v>
      </c>
      <c r="L4" s="46">
        <f t="shared" si="2"/>
        <v>0</v>
      </c>
      <c r="M4" s="46">
        <f t="shared" si="3"/>
        <v>0</v>
      </c>
    </row>
    <row r="5" spans="1:13" ht="174.75" customHeight="1">
      <c r="A5" s="43">
        <v>3</v>
      </c>
      <c r="B5" s="44" t="s">
        <v>38</v>
      </c>
      <c r="C5" s="45"/>
      <c r="D5" s="12" t="s">
        <v>25</v>
      </c>
      <c r="E5" s="10">
        <v>200</v>
      </c>
      <c r="F5" s="13">
        <v>40</v>
      </c>
      <c r="G5" s="13">
        <v>100</v>
      </c>
      <c r="H5" s="15">
        <f t="shared" si="0"/>
        <v>340</v>
      </c>
      <c r="I5" s="46"/>
      <c r="J5" s="46"/>
      <c r="K5" s="46">
        <f t="shared" si="1"/>
        <v>0</v>
      </c>
      <c r="L5" s="46">
        <f t="shared" si="2"/>
        <v>0</v>
      </c>
      <c r="M5" s="46">
        <f t="shared" si="3"/>
        <v>0</v>
      </c>
    </row>
    <row r="6" spans="1:13" ht="165" customHeight="1">
      <c r="A6" s="43">
        <v>4</v>
      </c>
      <c r="B6" s="44" t="s">
        <v>39</v>
      </c>
      <c r="C6" s="45"/>
      <c r="D6" s="12" t="s">
        <v>25</v>
      </c>
      <c r="E6" s="10">
        <v>400</v>
      </c>
      <c r="F6" s="13">
        <v>50</v>
      </c>
      <c r="G6" s="13">
        <v>200</v>
      </c>
      <c r="H6" s="15">
        <f t="shared" si="0"/>
        <v>650</v>
      </c>
      <c r="I6" s="46"/>
      <c r="J6" s="46"/>
      <c r="K6" s="46">
        <f t="shared" si="1"/>
        <v>0</v>
      </c>
      <c r="L6" s="46">
        <f t="shared" si="2"/>
        <v>0</v>
      </c>
      <c r="M6" s="46">
        <f t="shared" si="3"/>
        <v>0</v>
      </c>
    </row>
    <row r="7" spans="1:13" ht="65.25" customHeight="1">
      <c r="A7" s="43">
        <v>5</v>
      </c>
      <c r="B7" s="44" t="s">
        <v>40</v>
      </c>
      <c r="C7" s="45"/>
      <c r="D7" s="12" t="s">
        <v>14</v>
      </c>
      <c r="E7" s="10">
        <v>20</v>
      </c>
      <c r="F7" s="13">
        <v>10</v>
      </c>
      <c r="G7" s="13">
        <v>15</v>
      </c>
      <c r="H7" s="15">
        <f t="shared" si="0"/>
        <v>45</v>
      </c>
      <c r="I7" s="46"/>
      <c r="J7" s="46"/>
      <c r="K7" s="46">
        <f t="shared" si="1"/>
        <v>0</v>
      </c>
      <c r="L7" s="46">
        <f t="shared" si="2"/>
        <v>0</v>
      </c>
      <c r="M7" s="46">
        <f t="shared" si="3"/>
        <v>0</v>
      </c>
    </row>
    <row r="8" spans="1:13" ht="58.5" customHeight="1">
      <c r="A8" s="43">
        <v>6</v>
      </c>
      <c r="B8" s="44" t="s">
        <v>41</v>
      </c>
      <c r="C8" s="45"/>
      <c r="D8" s="12" t="s">
        <v>14</v>
      </c>
      <c r="E8" s="10">
        <v>3</v>
      </c>
      <c r="F8" s="13">
        <v>1</v>
      </c>
      <c r="G8" s="13">
        <v>3</v>
      </c>
      <c r="H8" s="15">
        <f t="shared" si="0"/>
        <v>7</v>
      </c>
      <c r="I8" s="46"/>
      <c r="J8" s="46"/>
      <c r="K8" s="46">
        <f t="shared" si="1"/>
        <v>0</v>
      </c>
      <c r="L8" s="46">
        <f t="shared" si="2"/>
        <v>0</v>
      </c>
      <c r="M8" s="46">
        <f t="shared" si="3"/>
        <v>0</v>
      </c>
    </row>
    <row r="9" spans="1:13" ht="60" customHeight="1">
      <c r="A9" s="43">
        <v>7</v>
      </c>
      <c r="B9" s="44" t="s">
        <v>42</v>
      </c>
      <c r="C9" s="45"/>
      <c r="D9" s="12" t="s">
        <v>14</v>
      </c>
      <c r="E9" s="10">
        <v>10</v>
      </c>
      <c r="F9" s="13">
        <v>4</v>
      </c>
      <c r="G9" s="13">
        <v>10</v>
      </c>
      <c r="H9" s="15">
        <f t="shared" si="0"/>
        <v>24</v>
      </c>
      <c r="I9" s="46"/>
      <c r="J9" s="46"/>
      <c r="K9" s="46">
        <f t="shared" si="1"/>
        <v>0</v>
      </c>
      <c r="L9" s="46">
        <f t="shared" si="2"/>
        <v>0</v>
      </c>
      <c r="M9" s="46">
        <f t="shared" si="3"/>
        <v>0</v>
      </c>
    </row>
    <row r="10" spans="1:13" s="2" customFormat="1" ht="60" customHeight="1">
      <c r="A10" s="47">
        <v>8</v>
      </c>
      <c r="B10" s="48" t="s">
        <v>43</v>
      </c>
      <c r="C10" s="49"/>
      <c r="D10" s="50" t="s">
        <v>25</v>
      </c>
      <c r="E10" s="13">
        <v>2</v>
      </c>
      <c r="F10" s="13">
        <v>0</v>
      </c>
      <c r="G10" s="13">
        <v>0</v>
      </c>
      <c r="H10" s="51">
        <f t="shared" si="0"/>
        <v>2</v>
      </c>
      <c r="I10" s="52"/>
      <c r="J10" s="46"/>
      <c r="K10" s="46">
        <f t="shared" si="1"/>
        <v>0</v>
      </c>
      <c r="L10" s="46">
        <f t="shared" si="2"/>
        <v>0</v>
      </c>
      <c r="M10" s="46">
        <f t="shared" si="3"/>
        <v>0</v>
      </c>
    </row>
    <row r="11" spans="1:13" s="2" customFormat="1" ht="60" customHeight="1">
      <c r="A11" s="47">
        <v>9</v>
      </c>
      <c r="B11" s="48" t="s">
        <v>44</v>
      </c>
      <c r="C11" s="49"/>
      <c r="D11" s="50" t="s">
        <v>14</v>
      </c>
      <c r="E11" s="13">
        <v>60</v>
      </c>
      <c r="F11" s="13">
        <v>0</v>
      </c>
      <c r="G11" s="13">
        <v>0</v>
      </c>
      <c r="H11" s="51">
        <f t="shared" si="0"/>
        <v>60</v>
      </c>
      <c r="I11" s="52"/>
      <c r="J11" s="46"/>
      <c r="K11" s="46">
        <f t="shared" si="1"/>
        <v>0</v>
      </c>
      <c r="L11" s="46">
        <f t="shared" si="2"/>
        <v>0</v>
      </c>
      <c r="M11" s="46">
        <f t="shared" si="3"/>
        <v>0</v>
      </c>
    </row>
    <row r="12" spans="1:13" s="54" customFormat="1" ht="30.75" customHeight="1">
      <c r="A12" s="163" t="s">
        <v>34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53">
        <f>SUM(L3:L11)</f>
        <v>0</v>
      </c>
      <c r="M12" s="53">
        <f>SUM(M3:M11)</f>
        <v>0</v>
      </c>
    </row>
    <row r="13" spans="12:13" ht="13.5">
      <c r="L13" s="55"/>
      <c r="M13" s="55"/>
    </row>
  </sheetData>
  <sheetProtection selectLockedCells="1" selectUnlockedCells="1"/>
  <mergeCells count="2">
    <mergeCell ref="A1:M1"/>
    <mergeCell ref="A12:K12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PageLayoutView="0" workbookViewId="0" topLeftCell="A1">
      <selection activeCell="J2" sqref="J2"/>
    </sheetView>
  </sheetViews>
  <sheetFormatPr defaultColWidth="9.421875" defaultRowHeight="12.75"/>
  <cols>
    <col min="1" max="1" width="5.140625" style="1" customWidth="1"/>
    <col min="2" max="2" width="30.7109375" style="1" customWidth="1"/>
    <col min="3" max="5" width="9.421875" style="1" customWidth="1"/>
    <col min="6" max="7" width="9.421875" style="2" customWidth="1"/>
    <col min="8" max="8" width="9.421875" style="3" customWidth="1"/>
    <col min="9" max="10" width="9.421875" style="1" customWidth="1"/>
    <col min="11" max="11" width="10.00390625" style="1" customWidth="1"/>
    <col min="12" max="12" width="14.28125" style="1" customWidth="1"/>
    <col min="13" max="13" width="13.8515625" style="1" customWidth="1"/>
    <col min="14" max="16384" width="9.421875" style="1" customWidth="1"/>
  </cols>
  <sheetData>
    <row r="1" spans="1:13" s="56" customFormat="1" ht="34.5" customHeight="1">
      <c r="A1" s="164" t="s">
        <v>133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s="58" customFormat="1" ht="52.5">
      <c r="A2" s="39" t="s">
        <v>0</v>
      </c>
      <c r="B2" s="39" t="s">
        <v>35</v>
      </c>
      <c r="C2" s="6" t="s">
        <v>2</v>
      </c>
      <c r="D2" s="39" t="s">
        <v>3</v>
      </c>
      <c r="E2" s="39" t="s">
        <v>4</v>
      </c>
      <c r="F2" s="40" t="s">
        <v>5</v>
      </c>
      <c r="G2" s="57" t="s">
        <v>6</v>
      </c>
      <c r="H2" s="39" t="s">
        <v>7</v>
      </c>
      <c r="I2" s="41" t="s">
        <v>8</v>
      </c>
      <c r="J2" s="181" t="s">
        <v>9</v>
      </c>
      <c r="K2" s="41" t="s">
        <v>10</v>
      </c>
      <c r="L2" s="41" t="s">
        <v>11</v>
      </c>
      <c r="M2" s="41" t="s">
        <v>12</v>
      </c>
    </row>
    <row r="3" spans="1:13" ht="213.75" customHeight="1">
      <c r="A3" s="43">
        <v>1</v>
      </c>
      <c r="B3" s="44" t="s">
        <v>45</v>
      </c>
      <c r="C3" s="59"/>
      <c r="D3" s="12" t="s">
        <v>14</v>
      </c>
      <c r="E3" s="10">
        <v>0</v>
      </c>
      <c r="F3" s="13">
        <v>0</v>
      </c>
      <c r="G3" s="14">
        <v>200</v>
      </c>
      <c r="H3" s="15">
        <f>E3+F3+G3</f>
        <v>200</v>
      </c>
      <c r="I3" s="60"/>
      <c r="J3" s="16"/>
      <c r="K3" s="17">
        <f>I3*J3</f>
        <v>0</v>
      </c>
      <c r="L3" s="16">
        <f>H3*I3</f>
        <v>0</v>
      </c>
      <c r="M3" s="16">
        <f>J3*L3</f>
        <v>0</v>
      </c>
    </row>
    <row r="4" spans="1:13" s="62" customFormat="1" ht="33" customHeight="1">
      <c r="A4" s="165" t="s">
        <v>34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53">
        <f>SUM(L3)</f>
        <v>0</v>
      </c>
      <c r="M4" s="61">
        <f>SUM(M3)</f>
        <v>0</v>
      </c>
    </row>
    <row r="5" ht="14.25"/>
  </sheetData>
  <sheetProtection selectLockedCells="1" selectUnlockedCells="1"/>
  <mergeCells count="2">
    <mergeCell ref="A1:M1"/>
    <mergeCell ref="A4:K4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J2" sqref="J2"/>
    </sheetView>
  </sheetViews>
  <sheetFormatPr defaultColWidth="9.421875" defaultRowHeight="12.75"/>
  <cols>
    <col min="1" max="1" width="4.421875" style="1" customWidth="1"/>
    <col min="2" max="2" width="24.00390625" style="1" customWidth="1"/>
    <col min="3" max="3" width="9.421875" style="1" customWidth="1"/>
    <col min="4" max="4" width="8.421875" style="1" customWidth="1"/>
    <col min="5" max="5" width="8.00390625" style="1" customWidth="1"/>
    <col min="6" max="7" width="8.00390625" style="2" customWidth="1"/>
    <col min="8" max="8" width="8.00390625" style="1" customWidth="1"/>
    <col min="9" max="9" width="12.57421875" style="1" customWidth="1"/>
    <col min="10" max="10" width="10.7109375" style="1" customWidth="1"/>
    <col min="11" max="11" width="14.28125" style="1" customWidth="1"/>
    <col min="12" max="12" width="15.7109375" style="1" customWidth="1"/>
    <col min="13" max="13" width="15.57421875" style="1" customWidth="1"/>
    <col min="14" max="16384" width="9.421875" style="1" customWidth="1"/>
  </cols>
  <sheetData>
    <row r="1" spans="1:13" s="63" customFormat="1" ht="39" customHeight="1">
      <c r="A1" s="166" t="s">
        <v>134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s="58" customFormat="1" ht="41.25">
      <c r="A2" s="64" t="s">
        <v>0</v>
      </c>
      <c r="B2" s="64" t="s">
        <v>35</v>
      </c>
      <c r="C2" s="6" t="s">
        <v>2</v>
      </c>
      <c r="D2" s="64" t="s">
        <v>3</v>
      </c>
      <c r="E2" s="64" t="s">
        <v>4</v>
      </c>
      <c r="F2" s="65" t="s">
        <v>5</v>
      </c>
      <c r="G2" s="65" t="s">
        <v>6</v>
      </c>
      <c r="H2" s="64" t="s">
        <v>7</v>
      </c>
      <c r="I2" s="66" t="s">
        <v>8</v>
      </c>
      <c r="J2" s="181" t="s">
        <v>9</v>
      </c>
      <c r="K2" s="66" t="s">
        <v>10</v>
      </c>
      <c r="L2" s="66" t="s">
        <v>11</v>
      </c>
      <c r="M2" s="66" t="s">
        <v>12</v>
      </c>
    </row>
    <row r="3" spans="1:14" s="69" customFormat="1" ht="34.5" customHeight="1">
      <c r="A3" s="43">
        <v>1</v>
      </c>
      <c r="B3" s="11" t="s">
        <v>46</v>
      </c>
      <c r="C3" s="67"/>
      <c r="D3" s="12" t="s">
        <v>14</v>
      </c>
      <c r="E3" s="10">
        <v>2</v>
      </c>
      <c r="F3" s="13">
        <v>0</v>
      </c>
      <c r="G3" s="13">
        <v>0</v>
      </c>
      <c r="H3" s="15">
        <f aca="true" t="shared" si="0" ref="H3:H10">E3+F3+G3</f>
        <v>2</v>
      </c>
      <c r="I3" s="46"/>
      <c r="J3" s="46"/>
      <c r="K3" s="46">
        <f aca="true" t="shared" si="1" ref="K3:K10">I3*J3</f>
        <v>0</v>
      </c>
      <c r="L3" s="46">
        <f aca="true" t="shared" si="2" ref="L3:L10">H3*I3</f>
        <v>0</v>
      </c>
      <c r="M3" s="46">
        <f aca="true" t="shared" si="3" ref="M3:M10">J3*L3</f>
        <v>0</v>
      </c>
      <c r="N3" s="68"/>
    </row>
    <row r="4" spans="1:14" s="69" customFormat="1" ht="43.5" customHeight="1">
      <c r="A4" s="43">
        <v>2</v>
      </c>
      <c r="B4" s="11" t="s">
        <v>47</v>
      </c>
      <c r="C4" s="67"/>
      <c r="D4" s="12" t="s">
        <v>14</v>
      </c>
      <c r="E4" s="10">
        <v>2</v>
      </c>
      <c r="F4" s="13">
        <v>0</v>
      </c>
      <c r="G4" s="13">
        <v>0</v>
      </c>
      <c r="H4" s="15">
        <f t="shared" si="0"/>
        <v>2</v>
      </c>
      <c r="I4" s="46"/>
      <c r="J4" s="46"/>
      <c r="K4" s="46">
        <f t="shared" si="1"/>
        <v>0</v>
      </c>
      <c r="L4" s="46">
        <f t="shared" si="2"/>
        <v>0</v>
      </c>
      <c r="M4" s="46">
        <f t="shared" si="3"/>
        <v>0</v>
      </c>
      <c r="N4" s="68"/>
    </row>
    <row r="5" spans="1:14" s="69" customFormat="1" ht="54.75">
      <c r="A5" s="43">
        <v>3</v>
      </c>
      <c r="B5" s="11" t="s">
        <v>48</v>
      </c>
      <c r="C5" s="67"/>
      <c r="D5" s="12" t="s">
        <v>14</v>
      </c>
      <c r="E5" s="10">
        <v>2</v>
      </c>
      <c r="F5" s="13">
        <v>0</v>
      </c>
      <c r="G5" s="13">
        <v>0</v>
      </c>
      <c r="H5" s="15">
        <f t="shared" si="0"/>
        <v>2</v>
      </c>
      <c r="I5" s="46"/>
      <c r="J5" s="46"/>
      <c r="K5" s="46">
        <f t="shared" si="1"/>
        <v>0</v>
      </c>
      <c r="L5" s="46">
        <f t="shared" si="2"/>
        <v>0</v>
      </c>
      <c r="M5" s="46">
        <f t="shared" si="3"/>
        <v>0</v>
      </c>
      <c r="N5" s="68"/>
    </row>
    <row r="6" spans="1:14" s="69" customFormat="1" ht="51.75" customHeight="1">
      <c r="A6" s="43">
        <v>4</v>
      </c>
      <c r="B6" s="11" t="s">
        <v>49</v>
      </c>
      <c r="C6" s="67"/>
      <c r="D6" s="12" t="s">
        <v>14</v>
      </c>
      <c r="E6" s="10">
        <v>2</v>
      </c>
      <c r="F6" s="13">
        <v>0</v>
      </c>
      <c r="G6" s="13">
        <v>0</v>
      </c>
      <c r="H6" s="15">
        <f t="shared" si="0"/>
        <v>2</v>
      </c>
      <c r="I6" s="46"/>
      <c r="J6" s="46"/>
      <c r="K6" s="46">
        <f t="shared" si="1"/>
        <v>0</v>
      </c>
      <c r="L6" s="46">
        <f t="shared" si="2"/>
        <v>0</v>
      </c>
      <c r="M6" s="46">
        <f t="shared" si="3"/>
        <v>0</v>
      </c>
      <c r="N6" s="68"/>
    </row>
    <row r="7" spans="1:14" s="69" customFormat="1" ht="46.5" customHeight="1">
      <c r="A7" s="43">
        <v>5</v>
      </c>
      <c r="B7" s="11" t="s">
        <v>50</v>
      </c>
      <c r="C7" s="67"/>
      <c r="D7" s="12" t="s">
        <v>14</v>
      </c>
      <c r="E7" s="10">
        <v>2</v>
      </c>
      <c r="F7" s="13">
        <v>0</v>
      </c>
      <c r="G7" s="13">
        <v>0</v>
      </c>
      <c r="H7" s="15">
        <f t="shared" si="0"/>
        <v>2</v>
      </c>
      <c r="I7" s="46"/>
      <c r="J7" s="46"/>
      <c r="K7" s="46">
        <f t="shared" si="1"/>
        <v>0</v>
      </c>
      <c r="L7" s="46">
        <f t="shared" si="2"/>
        <v>0</v>
      </c>
      <c r="M7" s="46">
        <f t="shared" si="3"/>
        <v>0</v>
      </c>
      <c r="N7" s="68"/>
    </row>
    <row r="8" spans="1:14" s="69" customFormat="1" ht="39" customHeight="1">
      <c r="A8" s="43">
        <v>6</v>
      </c>
      <c r="B8" s="11" t="s">
        <v>51</v>
      </c>
      <c r="C8" s="67"/>
      <c r="D8" s="12" t="s">
        <v>14</v>
      </c>
      <c r="E8" s="10">
        <v>2</v>
      </c>
      <c r="F8" s="13">
        <v>0</v>
      </c>
      <c r="G8" s="13">
        <v>0</v>
      </c>
      <c r="H8" s="15">
        <f t="shared" si="0"/>
        <v>2</v>
      </c>
      <c r="I8" s="46"/>
      <c r="J8" s="46"/>
      <c r="K8" s="46">
        <f t="shared" si="1"/>
        <v>0</v>
      </c>
      <c r="L8" s="46">
        <f t="shared" si="2"/>
        <v>0</v>
      </c>
      <c r="M8" s="46">
        <f t="shared" si="3"/>
        <v>0</v>
      </c>
      <c r="N8" s="68"/>
    </row>
    <row r="9" spans="1:14" s="69" customFormat="1" ht="54.75">
      <c r="A9" s="43">
        <v>7</v>
      </c>
      <c r="B9" s="11" t="s">
        <v>52</v>
      </c>
      <c r="C9" s="67"/>
      <c r="D9" s="12" t="s">
        <v>14</v>
      </c>
      <c r="E9" s="10">
        <v>2</v>
      </c>
      <c r="F9" s="13">
        <v>0</v>
      </c>
      <c r="G9" s="13">
        <v>0</v>
      </c>
      <c r="H9" s="15">
        <f t="shared" si="0"/>
        <v>2</v>
      </c>
      <c r="I9" s="46"/>
      <c r="J9" s="46"/>
      <c r="K9" s="46">
        <f t="shared" si="1"/>
        <v>0</v>
      </c>
      <c r="L9" s="46">
        <f t="shared" si="2"/>
        <v>0</v>
      </c>
      <c r="M9" s="46">
        <f t="shared" si="3"/>
        <v>0</v>
      </c>
      <c r="N9" s="68"/>
    </row>
    <row r="10" spans="1:14" s="69" customFormat="1" ht="61.5" customHeight="1">
      <c r="A10" s="70">
        <v>8</v>
      </c>
      <c r="B10" s="11" t="s">
        <v>53</v>
      </c>
      <c r="C10" s="67"/>
      <c r="D10" s="12" t="s">
        <v>16</v>
      </c>
      <c r="E10" s="10">
        <v>150</v>
      </c>
      <c r="F10" s="13">
        <v>0</v>
      </c>
      <c r="G10" s="13">
        <v>0</v>
      </c>
      <c r="H10" s="71">
        <f t="shared" si="0"/>
        <v>150</v>
      </c>
      <c r="I10" s="46"/>
      <c r="J10" s="46"/>
      <c r="K10" s="46">
        <f t="shared" si="1"/>
        <v>0</v>
      </c>
      <c r="L10" s="46">
        <f t="shared" si="2"/>
        <v>0</v>
      </c>
      <c r="M10" s="46">
        <f t="shared" si="3"/>
        <v>0</v>
      </c>
      <c r="N10" s="68"/>
    </row>
    <row r="11" spans="1:13" s="62" customFormat="1" ht="29.25" customHeight="1">
      <c r="A11" s="165" t="s">
        <v>34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72">
        <f>SUM(L3:L10)</f>
        <v>0</v>
      </c>
      <c r="M11" s="72">
        <f>SUM(M3:M10)</f>
        <v>0</v>
      </c>
    </row>
  </sheetData>
  <sheetProtection selectLockedCells="1" selectUnlockedCells="1"/>
  <mergeCells count="2">
    <mergeCell ref="A1:M1"/>
    <mergeCell ref="A11:K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PageLayoutView="0" workbookViewId="0" topLeftCell="A1">
      <selection activeCell="J2" sqref="J2"/>
    </sheetView>
  </sheetViews>
  <sheetFormatPr defaultColWidth="9.421875" defaultRowHeight="12.75"/>
  <cols>
    <col min="1" max="1" width="5.140625" style="1" customWidth="1"/>
    <col min="2" max="2" width="46.421875" style="1" customWidth="1"/>
    <col min="3" max="4" width="9.421875" style="1" customWidth="1"/>
    <col min="5" max="5" width="8.28125" style="1" customWidth="1"/>
    <col min="6" max="7" width="8.28125" style="2" customWidth="1"/>
    <col min="8" max="8" width="8.28125" style="1" customWidth="1"/>
    <col min="9" max="9" width="10.00390625" style="1" customWidth="1"/>
    <col min="10" max="11" width="9.421875" style="1" customWidth="1"/>
    <col min="12" max="13" width="12.28125" style="1" customWidth="1"/>
    <col min="14" max="16384" width="9.421875" style="1" customWidth="1"/>
  </cols>
  <sheetData>
    <row r="1" spans="1:13" s="56" customFormat="1" ht="34.5" customHeight="1">
      <c r="A1" s="164" t="s">
        <v>135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s="58" customFormat="1" ht="72.75" customHeight="1">
      <c r="A2" s="39" t="s">
        <v>0</v>
      </c>
      <c r="B2" s="39" t="s">
        <v>35</v>
      </c>
      <c r="C2" s="6" t="s">
        <v>2</v>
      </c>
      <c r="D2" s="39" t="s">
        <v>3</v>
      </c>
      <c r="E2" s="39" t="s">
        <v>4</v>
      </c>
      <c r="F2" s="40" t="s">
        <v>5</v>
      </c>
      <c r="G2" s="57" t="s">
        <v>6</v>
      </c>
      <c r="H2" s="39" t="s">
        <v>7</v>
      </c>
      <c r="I2" s="41" t="s">
        <v>8</v>
      </c>
      <c r="J2" s="181" t="s">
        <v>9</v>
      </c>
      <c r="K2" s="41" t="s">
        <v>10</v>
      </c>
      <c r="L2" s="41" t="s">
        <v>11</v>
      </c>
      <c r="M2" s="41" t="s">
        <v>12</v>
      </c>
    </row>
    <row r="3" spans="1:13" ht="127.5" customHeight="1">
      <c r="A3" s="73">
        <v>1</v>
      </c>
      <c r="B3" s="74" t="s">
        <v>54</v>
      </c>
      <c r="C3" s="75"/>
      <c r="D3" s="12" t="s">
        <v>14</v>
      </c>
      <c r="E3" s="10">
        <v>500</v>
      </c>
      <c r="F3" s="13">
        <v>0</v>
      </c>
      <c r="G3" s="14">
        <v>0</v>
      </c>
      <c r="H3" s="15">
        <f>E3+F3+G3</f>
        <v>500</v>
      </c>
      <c r="I3" s="76"/>
      <c r="J3" s="20"/>
      <c r="K3" s="77">
        <f>I3*J3</f>
        <v>0</v>
      </c>
      <c r="L3" s="76">
        <f>H3*I3</f>
        <v>0</v>
      </c>
      <c r="M3" s="76">
        <f>J3*L3</f>
        <v>0</v>
      </c>
    </row>
    <row r="4" spans="1:13" ht="103.5" customHeight="1">
      <c r="A4" s="73">
        <v>2</v>
      </c>
      <c r="B4" s="74" t="s">
        <v>55</v>
      </c>
      <c r="C4" s="75"/>
      <c r="D4" s="12" t="s">
        <v>14</v>
      </c>
      <c r="E4" s="10">
        <v>100</v>
      </c>
      <c r="F4" s="13">
        <v>0</v>
      </c>
      <c r="G4" s="14">
        <v>0</v>
      </c>
      <c r="H4" s="15">
        <f>E4+F4+G4</f>
        <v>100</v>
      </c>
      <c r="I4" s="76"/>
      <c r="J4" s="20"/>
      <c r="K4" s="77">
        <f>I4*J4</f>
        <v>0</v>
      </c>
      <c r="L4" s="76">
        <f>H4*I4</f>
        <v>0</v>
      </c>
      <c r="M4" s="76">
        <f>J4*L4</f>
        <v>0</v>
      </c>
    </row>
    <row r="5" spans="1:13" s="62" customFormat="1" ht="28.5" customHeight="1">
      <c r="A5" s="167" t="s">
        <v>34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78">
        <f>SUM(L3:L4)</f>
        <v>0</v>
      </c>
      <c r="M5" s="78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J2" sqref="J2"/>
    </sheetView>
  </sheetViews>
  <sheetFormatPr defaultColWidth="9.421875" defaultRowHeight="12.75"/>
  <cols>
    <col min="1" max="1" width="5.57421875" style="1" customWidth="1"/>
    <col min="2" max="2" width="47.140625" style="1" customWidth="1"/>
    <col min="3" max="5" width="9.421875" style="1" customWidth="1"/>
    <col min="6" max="7" width="9.421875" style="2" customWidth="1"/>
    <col min="8" max="9" width="12.140625" style="1" customWidth="1"/>
    <col min="10" max="10" width="9.421875" style="1" customWidth="1"/>
    <col min="11" max="11" width="12.140625" style="1" customWidth="1"/>
    <col min="12" max="12" width="14.8515625" style="1" customWidth="1"/>
    <col min="13" max="13" width="13.28125" style="1" customWidth="1"/>
    <col min="14" max="16384" width="9.421875" style="1" customWidth="1"/>
  </cols>
  <sheetData>
    <row r="1" spans="1:13" s="56" customFormat="1" ht="34.5" customHeight="1">
      <c r="A1" s="164" t="s">
        <v>136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s="58" customFormat="1" ht="41.25">
      <c r="A2" s="39" t="s">
        <v>0</v>
      </c>
      <c r="B2" s="39" t="s">
        <v>35</v>
      </c>
      <c r="C2" s="6" t="s">
        <v>2</v>
      </c>
      <c r="D2" s="39" t="s">
        <v>3</v>
      </c>
      <c r="E2" s="39" t="s">
        <v>4</v>
      </c>
      <c r="F2" s="40" t="s">
        <v>5</v>
      </c>
      <c r="G2" s="40" t="s">
        <v>6</v>
      </c>
      <c r="H2" s="39" t="s">
        <v>7</v>
      </c>
      <c r="I2" s="41" t="s">
        <v>8</v>
      </c>
      <c r="J2" s="181" t="s">
        <v>9</v>
      </c>
      <c r="K2" s="41" t="s">
        <v>10</v>
      </c>
      <c r="L2" s="41" t="s">
        <v>11</v>
      </c>
      <c r="M2" s="41" t="s">
        <v>12</v>
      </c>
    </row>
    <row r="3" spans="1:13" s="18" customFormat="1" ht="36.75" customHeight="1">
      <c r="A3" s="73">
        <v>1</v>
      </c>
      <c r="B3" s="79" t="s">
        <v>56</v>
      </c>
      <c r="C3" s="73"/>
      <c r="D3" s="73" t="s">
        <v>16</v>
      </c>
      <c r="E3" s="73">
        <v>4</v>
      </c>
      <c r="F3" s="80">
        <v>0</v>
      </c>
      <c r="G3" s="80">
        <v>0</v>
      </c>
      <c r="H3" s="81">
        <f aca="true" t="shared" si="0" ref="H3:H8">E3+F3+G3</f>
        <v>4</v>
      </c>
      <c r="I3" s="20"/>
      <c r="J3" s="20"/>
      <c r="K3" s="20">
        <f aca="true" t="shared" si="1" ref="K3:K8">I3*J3</f>
        <v>0</v>
      </c>
      <c r="L3" s="20">
        <f aca="true" t="shared" si="2" ref="L3:L8">H3*I3</f>
        <v>0</v>
      </c>
      <c r="M3" s="20">
        <f aca="true" t="shared" si="3" ref="M3:M8">J3*L3</f>
        <v>0</v>
      </c>
    </row>
    <row r="4" spans="1:13" s="18" customFormat="1" ht="36.75" customHeight="1">
      <c r="A4" s="73">
        <v>2</v>
      </c>
      <c r="B4" s="79" t="s">
        <v>57</v>
      </c>
      <c r="C4" s="73"/>
      <c r="D4" s="73" t="s">
        <v>16</v>
      </c>
      <c r="E4" s="73">
        <v>4</v>
      </c>
      <c r="F4" s="80">
        <v>0</v>
      </c>
      <c r="G4" s="80">
        <v>0</v>
      </c>
      <c r="H4" s="81">
        <f t="shared" si="0"/>
        <v>4</v>
      </c>
      <c r="I4" s="20"/>
      <c r="J4" s="20"/>
      <c r="K4" s="20">
        <f t="shared" si="1"/>
        <v>0</v>
      </c>
      <c r="L4" s="20">
        <f t="shared" si="2"/>
        <v>0</v>
      </c>
      <c r="M4" s="20">
        <f t="shared" si="3"/>
        <v>0</v>
      </c>
    </row>
    <row r="5" spans="1:13" s="18" customFormat="1" ht="39" customHeight="1">
      <c r="A5" s="73">
        <v>3</v>
      </c>
      <c r="B5" s="79" t="s">
        <v>58</v>
      </c>
      <c r="C5" s="73"/>
      <c r="D5" s="73" t="s">
        <v>16</v>
      </c>
      <c r="E5" s="73">
        <v>4</v>
      </c>
      <c r="F5" s="80">
        <v>0</v>
      </c>
      <c r="G5" s="80">
        <v>0</v>
      </c>
      <c r="H5" s="81">
        <f t="shared" si="0"/>
        <v>4</v>
      </c>
      <c r="I5" s="20"/>
      <c r="J5" s="20"/>
      <c r="K5" s="20">
        <f t="shared" si="1"/>
        <v>0</v>
      </c>
      <c r="L5" s="20">
        <f t="shared" si="2"/>
        <v>0</v>
      </c>
      <c r="M5" s="20">
        <f t="shared" si="3"/>
        <v>0</v>
      </c>
    </row>
    <row r="6" spans="1:13" s="18" customFormat="1" ht="37.5" customHeight="1">
      <c r="A6" s="73">
        <v>4</v>
      </c>
      <c r="B6" s="79" t="s">
        <v>59</v>
      </c>
      <c r="C6" s="73"/>
      <c r="D6" s="73" t="s">
        <v>16</v>
      </c>
      <c r="E6" s="73">
        <v>4</v>
      </c>
      <c r="F6" s="80">
        <v>0</v>
      </c>
      <c r="G6" s="80">
        <v>0</v>
      </c>
      <c r="H6" s="81">
        <f t="shared" si="0"/>
        <v>4</v>
      </c>
      <c r="I6" s="20"/>
      <c r="J6" s="20"/>
      <c r="K6" s="20">
        <f t="shared" si="1"/>
        <v>0</v>
      </c>
      <c r="L6" s="20">
        <f t="shared" si="2"/>
        <v>0</v>
      </c>
      <c r="M6" s="20">
        <f t="shared" si="3"/>
        <v>0</v>
      </c>
    </row>
    <row r="7" spans="1:13" s="18" customFormat="1" ht="27.75" customHeight="1">
      <c r="A7" s="73">
        <v>5</v>
      </c>
      <c r="B7" s="79" t="s">
        <v>60</v>
      </c>
      <c r="C7" s="73"/>
      <c r="D7" s="73" t="s">
        <v>16</v>
      </c>
      <c r="E7" s="73">
        <v>4</v>
      </c>
      <c r="F7" s="80">
        <v>0</v>
      </c>
      <c r="G7" s="80">
        <v>0</v>
      </c>
      <c r="H7" s="81">
        <f t="shared" si="0"/>
        <v>4</v>
      </c>
      <c r="I7" s="20"/>
      <c r="J7" s="20"/>
      <c r="K7" s="20">
        <f t="shared" si="1"/>
        <v>0</v>
      </c>
      <c r="L7" s="20">
        <f t="shared" si="2"/>
        <v>0</v>
      </c>
      <c r="M7" s="20">
        <f t="shared" si="3"/>
        <v>0</v>
      </c>
    </row>
    <row r="8" spans="1:13" s="85" customFormat="1" ht="31.5" customHeight="1">
      <c r="A8" s="80">
        <v>6</v>
      </c>
      <c r="B8" s="82" t="s">
        <v>61</v>
      </c>
      <c r="C8" s="80"/>
      <c r="D8" s="80" t="s">
        <v>16</v>
      </c>
      <c r="E8" s="80">
        <v>4</v>
      </c>
      <c r="F8" s="80">
        <v>0</v>
      </c>
      <c r="G8" s="80">
        <v>0</v>
      </c>
      <c r="H8" s="83">
        <f t="shared" si="0"/>
        <v>4</v>
      </c>
      <c r="I8" s="84"/>
      <c r="J8" s="20"/>
      <c r="K8" s="20">
        <f t="shared" si="1"/>
        <v>0</v>
      </c>
      <c r="L8" s="20">
        <f t="shared" si="2"/>
        <v>0</v>
      </c>
      <c r="M8" s="20">
        <f t="shared" si="3"/>
        <v>0</v>
      </c>
    </row>
    <row r="9" spans="1:13" s="27" customFormat="1" ht="26.25" customHeight="1">
      <c r="A9" s="168" t="s">
        <v>34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86">
        <f>SUM(L3:L8)</f>
        <v>0</v>
      </c>
      <c r="M9" s="86">
        <f>SUM(M3:M8)</f>
        <v>0</v>
      </c>
    </row>
  </sheetData>
  <sheetProtection selectLockedCells="1" selectUnlockedCells="1"/>
  <mergeCells count="2">
    <mergeCell ref="A1:M1"/>
    <mergeCell ref="A9:K9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J2" sqref="J2"/>
    </sheetView>
  </sheetViews>
  <sheetFormatPr defaultColWidth="9.421875" defaultRowHeight="12.75"/>
  <cols>
    <col min="1" max="1" width="4.28125" style="1" customWidth="1"/>
    <col min="2" max="2" width="21.28125" style="1" customWidth="1"/>
    <col min="3" max="5" width="9.421875" style="1" customWidth="1"/>
    <col min="6" max="7" width="9.421875" style="2" customWidth="1"/>
    <col min="8" max="8" width="9.421875" style="1" customWidth="1"/>
    <col min="9" max="9" width="11.00390625" style="1" customWidth="1"/>
    <col min="10" max="10" width="9.421875" style="1" customWidth="1"/>
    <col min="11" max="11" width="11.421875" style="1" customWidth="1"/>
    <col min="12" max="12" width="15.421875" style="1" customWidth="1"/>
    <col min="13" max="13" width="16.28125" style="1" customWidth="1"/>
    <col min="14" max="16384" width="9.421875" style="1" customWidth="1"/>
  </cols>
  <sheetData>
    <row r="1" spans="1:13" s="56" customFormat="1" ht="34.5" customHeight="1">
      <c r="A1" s="164" t="s">
        <v>137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s="88" customFormat="1" ht="41.25">
      <c r="A2" s="64" t="s">
        <v>0</v>
      </c>
      <c r="B2" s="64" t="s">
        <v>35</v>
      </c>
      <c r="C2" s="6" t="s">
        <v>2</v>
      </c>
      <c r="D2" s="64" t="s">
        <v>3</v>
      </c>
      <c r="E2" s="64" t="s">
        <v>4</v>
      </c>
      <c r="F2" s="65" t="s">
        <v>5</v>
      </c>
      <c r="G2" s="87" t="s">
        <v>6</v>
      </c>
      <c r="H2" s="64" t="s">
        <v>7</v>
      </c>
      <c r="I2" s="66" t="s">
        <v>8</v>
      </c>
      <c r="J2" s="181" t="s">
        <v>9</v>
      </c>
      <c r="K2" s="66" t="s">
        <v>10</v>
      </c>
      <c r="L2" s="66" t="s">
        <v>11</v>
      </c>
      <c r="M2" s="66" t="s">
        <v>12</v>
      </c>
    </row>
    <row r="3" spans="1:13" s="69" customFormat="1" ht="41.25">
      <c r="A3" s="10">
        <v>1</v>
      </c>
      <c r="B3" s="11" t="s">
        <v>62</v>
      </c>
      <c r="C3" s="10"/>
      <c r="D3" s="12" t="s">
        <v>16</v>
      </c>
      <c r="E3" s="10">
        <v>5</v>
      </c>
      <c r="F3" s="13">
        <v>0</v>
      </c>
      <c r="G3" s="14">
        <v>2</v>
      </c>
      <c r="H3" s="15">
        <f aca="true" t="shared" si="0" ref="H3:H8">E3+F3+G3</f>
        <v>7</v>
      </c>
      <c r="I3" s="46"/>
      <c r="J3" s="46"/>
      <c r="K3" s="46">
        <f aca="true" t="shared" si="1" ref="K3:K8">I3*J3</f>
        <v>0</v>
      </c>
      <c r="L3" s="46">
        <f aca="true" t="shared" si="2" ref="L3:L8">H3*I3</f>
        <v>0</v>
      </c>
      <c r="M3" s="46">
        <f aca="true" t="shared" si="3" ref="M3:M8">J3*L3</f>
        <v>0</v>
      </c>
    </row>
    <row r="4" spans="1:13" s="69" customFormat="1" ht="41.25">
      <c r="A4" s="10">
        <v>2</v>
      </c>
      <c r="B4" s="11" t="s">
        <v>63</v>
      </c>
      <c r="C4" s="10"/>
      <c r="D4" s="12" t="s">
        <v>16</v>
      </c>
      <c r="E4" s="10">
        <v>5</v>
      </c>
      <c r="F4" s="13">
        <v>0</v>
      </c>
      <c r="G4" s="14">
        <v>5</v>
      </c>
      <c r="H4" s="15">
        <f t="shared" si="0"/>
        <v>10</v>
      </c>
      <c r="I4" s="46"/>
      <c r="J4" s="46"/>
      <c r="K4" s="46">
        <f t="shared" si="1"/>
        <v>0</v>
      </c>
      <c r="L4" s="46">
        <f t="shared" si="2"/>
        <v>0</v>
      </c>
      <c r="M4" s="46">
        <f t="shared" si="3"/>
        <v>0</v>
      </c>
    </row>
    <row r="5" spans="1:13" s="69" customFormat="1" ht="41.25">
      <c r="A5" s="10">
        <v>3</v>
      </c>
      <c r="B5" s="11" t="s">
        <v>64</v>
      </c>
      <c r="C5" s="10"/>
      <c r="D5" s="12" t="s">
        <v>16</v>
      </c>
      <c r="E5" s="10">
        <v>5</v>
      </c>
      <c r="F5" s="13">
        <v>0</v>
      </c>
      <c r="G5" s="14">
        <v>2</v>
      </c>
      <c r="H5" s="15">
        <f t="shared" si="0"/>
        <v>7</v>
      </c>
      <c r="I5" s="46"/>
      <c r="J5" s="46"/>
      <c r="K5" s="46">
        <f t="shared" si="1"/>
        <v>0</v>
      </c>
      <c r="L5" s="46">
        <f t="shared" si="2"/>
        <v>0</v>
      </c>
      <c r="M5" s="46">
        <f t="shared" si="3"/>
        <v>0</v>
      </c>
    </row>
    <row r="6" spans="1:13" s="69" customFormat="1" ht="41.25">
      <c r="A6" s="10">
        <v>4</v>
      </c>
      <c r="B6" s="11" t="s">
        <v>65</v>
      </c>
      <c r="C6" s="10"/>
      <c r="D6" s="12" t="s">
        <v>14</v>
      </c>
      <c r="E6" s="10">
        <v>5</v>
      </c>
      <c r="F6" s="13">
        <v>0</v>
      </c>
      <c r="G6" s="14">
        <v>2</v>
      </c>
      <c r="H6" s="15">
        <f t="shared" si="0"/>
        <v>7</v>
      </c>
      <c r="I6" s="46"/>
      <c r="J6" s="46"/>
      <c r="K6" s="46">
        <f t="shared" si="1"/>
        <v>0</v>
      </c>
      <c r="L6" s="46">
        <f t="shared" si="2"/>
        <v>0</v>
      </c>
      <c r="M6" s="46">
        <f t="shared" si="3"/>
        <v>0</v>
      </c>
    </row>
    <row r="7" spans="1:13" s="69" customFormat="1" ht="54.75">
      <c r="A7" s="10">
        <v>5</v>
      </c>
      <c r="B7" s="11" t="s">
        <v>66</v>
      </c>
      <c r="C7" s="10"/>
      <c r="D7" s="12" t="s">
        <v>16</v>
      </c>
      <c r="E7" s="10">
        <v>5</v>
      </c>
      <c r="F7" s="13">
        <v>0</v>
      </c>
      <c r="G7" s="14">
        <v>2</v>
      </c>
      <c r="H7" s="15">
        <f t="shared" si="0"/>
        <v>7</v>
      </c>
      <c r="I7" s="46"/>
      <c r="J7" s="46"/>
      <c r="K7" s="46">
        <f t="shared" si="1"/>
        <v>0</v>
      </c>
      <c r="L7" s="46">
        <f t="shared" si="2"/>
        <v>0</v>
      </c>
      <c r="M7" s="46">
        <f t="shared" si="3"/>
        <v>0</v>
      </c>
    </row>
    <row r="8" spans="1:13" ht="54" customHeight="1">
      <c r="A8" s="10">
        <v>6</v>
      </c>
      <c r="B8" s="11" t="s">
        <v>67</v>
      </c>
      <c r="C8" s="10"/>
      <c r="D8" s="12" t="s">
        <v>16</v>
      </c>
      <c r="E8" s="10">
        <v>5</v>
      </c>
      <c r="F8" s="13">
        <v>0</v>
      </c>
      <c r="G8" s="14">
        <v>2</v>
      </c>
      <c r="H8" s="15">
        <f t="shared" si="0"/>
        <v>7</v>
      </c>
      <c r="I8" s="20"/>
      <c r="J8" s="46"/>
      <c r="K8" s="46">
        <f t="shared" si="1"/>
        <v>0</v>
      </c>
      <c r="L8" s="46">
        <f t="shared" si="2"/>
        <v>0</v>
      </c>
      <c r="M8" s="46">
        <f t="shared" si="3"/>
        <v>0</v>
      </c>
    </row>
    <row r="9" spans="1:13" s="89" customFormat="1" ht="41.25" customHeight="1">
      <c r="A9" s="169" t="s">
        <v>34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78">
        <f>SUM(L3:L8)</f>
        <v>0</v>
      </c>
      <c r="M9" s="78">
        <f>SUM(M3:M8)</f>
        <v>0</v>
      </c>
    </row>
  </sheetData>
  <sheetProtection selectLockedCells="1" selectUnlockedCells="1"/>
  <mergeCells count="2">
    <mergeCell ref="A1:M1"/>
    <mergeCell ref="A9:K9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4.7109375" style="0" customWidth="1"/>
    <col min="2" max="2" width="32.00390625" style="0" customWidth="1"/>
    <col min="3" max="3" width="12.28125" style="0" customWidth="1"/>
    <col min="4" max="5" width="9.00390625" style="0" customWidth="1"/>
    <col min="6" max="7" width="9.00390625" style="90" customWidth="1"/>
    <col min="8" max="8" width="9.00390625" style="0" customWidth="1"/>
    <col min="9" max="9" width="15.421875" style="0" customWidth="1"/>
    <col min="10" max="10" width="9.00390625" style="0" customWidth="1"/>
    <col min="11" max="11" width="13.421875" style="0" customWidth="1"/>
    <col min="12" max="12" width="15.140625" style="0" customWidth="1"/>
    <col min="13" max="13" width="19.140625" style="0" customWidth="1"/>
  </cols>
  <sheetData>
    <row r="1" spans="1:13" s="90" customFormat="1" ht="39.75" customHeight="1">
      <c r="A1" s="170" t="s">
        <v>138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5" s="95" customFormat="1" ht="46.5">
      <c r="A2" s="91" t="s">
        <v>0</v>
      </c>
      <c r="B2" s="92" t="s">
        <v>35</v>
      </c>
      <c r="C2" s="93" t="s">
        <v>2</v>
      </c>
      <c r="D2" s="92" t="s">
        <v>3</v>
      </c>
      <c r="E2" s="92" t="s">
        <v>4</v>
      </c>
      <c r="F2" s="92" t="s">
        <v>68</v>
      </c>
      <c r="G2" s="92" t="s">
        <v>6</v>
      </c>
      <c r="H2" s="92" t="s">
        <v>7</v>
      </c>
      <c r="I2" s="94" t="s">
        <v>8</v>
      </c>
      <c r="J2" s="181" t="s">
        <v>9</v>
      </c>
      <c r="K2" s="94" t="s">
        <v>10</v>
      </c>
      <c r="L2" s="94" t="s">
        <v>11</v>
      </c>
      <c r="M2" s="94" t="s">
        <v>12</v>
      </c>
      <c r="O2"/>
    </row>
    <row r="3" spans="1:13" ht="38.25" customHeight="1">
      <c r="A3" s="96">
        <v>1</v>
      </c>
      <c r="B3" s="97" t="s">
        <v>69</v>
      </c>
      <c r="C3" s="98"/>
      <c r="D3" s="99" t="s">
        <v>70</v>
      </c>
      <c r="E3" s="99">
        <v>1</v>
      </c>
      <c r="F3" s="99">
        <v>1</v>
      </c>
      <c r="G3" s="99">
        <v>1</v>
      </c>
      <c r="H3" s="100">
        <f aca="true" t="shared" si="0" ref="H3:H9">E3+G3+F3</f>
        <v>3</v>
      </c>
      <c r="I3" s="101"/>
      <c r="J3" s="102"/>
      <c r="K3" s="101">
        <f aca="true" t="shared" si="1" ref="K3:K9">I3*J3</f>
        <v>0</v>
      </c>
      <c r="L3" s="101">
        <f aca="true" t="shared" si="2" ref="L3:L9">H3*I3</f>
        <v>0</v>
      </c>
      <c r="M3" s="101">
        <f aca="true" t="shared" si="3" ref="M3:M9">J3*L3</f>
        <v>0</v>
      </c>
    </row>
    <row r="4" spans="1:13" ht="30" customHeight="1">
      <c r="A4" s="96">
        <v>2</v>
      </c>
      <c r="B4" s="97" t="s">
        <v>71</v>
      </c>
      <c r="C4" s="98"/>
      <c r="D4" s="99" t="s">
        <v>70</v>
      </c>
      <c r="E4" s="99">
        <v>13</v>
      </c>
      <c r="F4" s="99">
        <v>13</v>
      </c>
      <c r="G4" s="99">
        <v>13</v>
      </c>
      <c r="H4" s="100">
        <f t="shared" si="0"/>
        <v>39</v>
      </c>
      <c r="I4" s="101"/>
      <c r="J4" s="102"/>
      <c r="K4" s="101">
        <f t="shared" si="1"/>
        <v>0</v>
      </c>
      <c r="L4" s="101">
        <f t="shared" si="2"/>
        <v>0</v>
      </c>
      <c r="M4" s="101">
        <f t="shared" si="3"/>
        <v>0</v>
      </c>
    </row>
    <row r="5" spans="1:13" ht="27.75" customHeight="1">
      <c r="A5" s="96">
        <v>3</v>
      </c>
      <c r="B5" s="97" t="s">
        <v>72</v>
      </c>
      <c r="C5" s="98"/>
      <c r="D5" s="99" t="s">
        <v>70</v>
      </c>
      <c r="E5" s="99">
        <v>1</v>
      </c>
      <c r="F5" s="99">
        <v>1</v>
      </c>
      <c r="G5" s="99">
        <v>1</v>
      </c>
      <c r="H5" s="100">
        <f t="shared" si="0"/>
        <v>3</v>
      </c>
      <c r="I5" s="101"/>
      <c r="J5" s="102"/>
      <c r="K5" s="101">
        <f t="shared" si="1"/>
        <v>0</v>
      </c>
      <c r="L5" s="101">
        <f t="shared" si="2"/>
        <v>0</v>
      </c>
      <c r="M5" s="101">
        <f t="shared" si="3"/>
        <v>0</v>
      </c>
    </row>
    <row r="6" spans="1:13" ht="25.5" customHeight="1">
      <c r="A6" s="96">
        <v>4</v>
      </c>
      <c r="B6" s="97" t="s">
        <v>73</v>
      </c>
      <c r="C6" s="98"/>
      <c r="D6" s="99" t="s">
        <v>70</v>
      </c>
      <c r="E6" s="99">
        <v>3</v>
      </c>
      <c r="F6" s="99">
        <v>3</v>
      </c>
      <c r="G6" s="99">
        <v>5</v>
      </c>
      <c r="H6" s="100">
        <f t="shared" si="0"/>
        <v>11</v>
      </c>
      <c r="I6" s="101"/>
      <c r="J6" s="102"/>
      <c r="K6" s="101">
        <f t="shared" si="1"/>
        <v>0</v>
      </c>
      <c r="L6" s="101">
        <f t="shared" si="2"/>
        <v>0</v>
      </c>
      <c r="M6" s="101">
        <f t="shared" si="3"/>
        <v>0</v>
      </c>
    </row>
    <row r="7" spans="1:13" ht="44.25" customHeight="1">
      <c r="A7" s="96">
        <v>5</v>
      </c>
      <c r="B7" s="103" t="s">
        <v>74</v>
      </c>
      <c r="C7" s="98"/>
      <c r="D7" s="99" t="s">
        <v>70</v>
      </c>
      <c r="E7" s="99">
        <v>10</v>
      </c>
      <c r="F7" s="99">
        <v>10</v>
      </c>
      <c r="G7" s="99">
        <v>10</v>
      </c>
      <c r="H7" s="100">
        <f t="shared" si="0"/>
        <v>30</v>
      </c>
      <c r="I7" s="101"/>
      <c r="J7" s="102"/>
      <c r="K7" s="101">
        <f t="shared" si="1"/>
        <v>0</v>
      </c>
      <c r="L7" s="101">
        <f t="shared" si="2"/>
        <v>0</v>
      </c>
      <c r="M7" s="101">
        <f t="shared" si="3"/>
        <v>0</v>
      </c>
    </row>
    <row r="8" spans="1:13" ht="45" customHeight="1">
      <c r="A8" s="96">
        <v>6</v>
      </c>
      <c r="B8" s="103" t="s">
        <v>75</v>
      </c>
      <c r="C8" s="98"/>
      <c r="D8" s="99" t="s">
        <v>70</v>
      </c>
      <c r="E8" s="99">
        <v>4</v>
      </c>
      <c r="F8" s="99">
        <v>9</v>
      </c>
      <c r="G8" s="99">
        <v>0</v>
      </c>
      <c r="H8" s="100">
        <f t="shared" si="0"/>
        <v>13</v>
      </c>
      <c r="I8" s="101"/>
      <c r="J8" s="102"/>
      <c r="K8" s="101">
        <f t="shared" si="1"/>
        <v>0</v>
      </c>
      <c r="L8" s="101">
        <f t="shared" si="2"/>
        <v>0</v>
      </c>
      <c r="M8" s="101">
        <f t="shared" si="3"/>
        <v>0</v>
      </c>
    </row>
    <row r="9" spans="1:13" ht="36" customHeight="1">
      <c r="A9" s="96">
        <v>7</v>
      </c>
      <c r="B9" s="103" t="s">
        <v>76</v>
      </c>
      <c r="C9" s="98"/>
      <c r="D9" s="99" t="s">
        <v>70</v>
      </c>
      <c r="E9" s="99">
        <v>8</v>
      </c>
      <c r="F9" s="99">
        <v>4</v>
      </c>
      <c r="G9" s="99">
        <v>13</v>
      </c>
      <c r="H9" s="100">
        <f t="shared" si="0"/>
        <v>25</v>
      </c>
      <c r="I9" s="101"/>
      <c r="J9" s="102"/>
      <c r="K9" s="101">
        <f t="shared" si="1"/>
        <v>0</v>
      </c>
      <c r="L9" s="101">
        <f t="shared" si="2"/>
        <v>0</v>
      </c>
      <c r="M9" s="101">
        <f t="shared" si="3"/>
        <v>0</v>
      </c>
    </row>
    <row r="10" spans="1:13" ht="34.5" customHeight="1">
      <c r="A10" s="171" t="s">
        <v>34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04">
        <f>SUM(L3:L9)</f>
        <v>0</v>
      </c>
      <c r="M10" s="104">
        <f>SUM(M3:M9)</f>
        <v>0</v>
      </c>
    </row>
  </sheetData>
  <sheetProtection selectLockedCells="1" selectUnlockedCells="1"/>
  <mergeCells count="2">
    <mergeCell ref="A1:M1"/>
    <mergeCell ref="A10:K10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="90" zoomScaleNormal="90" zoomScalePageLayoutView="0" workbookViewId="0" topLeftCell="A1">
      <selection activeCell="J2" sqref="J2"/>
    </sheetView>
  </sheetViews>
  <sheetFormatPr defaultColWidth="9.00390625" defaultRowHeight="12.75"/>
  <cols>
    <col min="1" max="1" width="9.00390625" style="0" customWidth="1"/>
    <col min="2" max="2" width="45.00390625" style="0" customWidth="1"/>
    <col min="3" max="3" width="12.7109375" style="0" customWidth="1"/>
    <col min="4" max="5" width="9.00390625" style="0" customWidth="1"/>
    <col min="6" max="7" width="9.140625" style="90" customWidth="1"/>
    <col min="8" max="8" width="16.57421875" style="0" customWidth="1"/>
    <col min="9" max="9" width="13.421875" style="0" customWidth="1"/>
    <col min="10" max="10" width="9.00390625" style="0" customWidth="1"/>
    <col min="11" max="11" width="12.57421875" style="0" customWidth="1"/>
    <col min="12" max="13" width="18.28125" style="0" customWidth="1"/>
  </cols>
  <sheetData>
    <row r="1" spans="1:13" s="105" customFormat="1" ht="44.25" customHeight="1">
      <c r="A1" s="172" t="s">
        <v>139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4" ht="41.25">
      <c r="A2" s="106" t="s">
        <v>0</v>
      </c>
      <c r="B2" s="8" t="s">
        <v>35</v>
      </c>
      <c r="C2" s="6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107" t="s">
        <v>8</v>
      </c>
      <c r="J2" s="181" t="s">
        <v>9</v>
      </c>
      <c r="K2" s="107" t="s">
        <v>10</v>
      </c>
      <c r="L2" s="107" t="s">
        <v>11</v>
      </c>
      <c r="M2" s="107" t="s">
        <v>12</v>
      </c>
      <c r="N2" s="95"/>
    </row>
    <row r="3" spans="1:13" ht="197.25" customHeight="1">
      <c r="A3" s="108">
        <v>1</v>
      </c>
      <c r="B3" s="109" t="s">
        <v>77</v>
      </c>
      <c r="C3" s="110"/>
      <c r="D3" s="99" t="s">
        <v>14</v>
      </c>
      <c r="E3" s="99">
        <v>30</v>
      </c>
      <c r="F3" s="99">
        <v>30</v>
      </c>
      <c r="G3" s="99">
        <v>0</v>
      </c>
      <c r="H3" s="100">
        <f aca="true" t="shared" si="0" ref="H3:H12">E3+F3+G3</f>
        <v>60</v>
      </c>
      <c r="I3" s="102"/>
      <c r="J3" s="102"/>
      <c r="K3" s="102">
        <f aca="true" t="shared" si="1" ref="K3:K12">I3*J3</f>
        <v>0</v>
      </c>
      <c r="L3" s="102">
        <f aca="true" t="shared" si="2" ref="L3:L12">H3*I3</f>
        <v>0</v>
      </c>
      <c r="M3" s="102">
        <f aca="true" t="shared" si="3" ref="M3:M12">J3*L3</f>
        <v>0</v>
      </c>
    </row>
    <row r="4" spans="1:13" ht="117.75" customHeight="1">
      <c r="A4" s="108">
        <v>2</v>
      </c>
      <c r="B4" s="109" t="s">
        <v>78</v>
      </c>
      <c r="C4" s="110"/>
      <c r="D4" s="99" t="s">
        <v>14</v>
      </c>
      <c r="E4" s="99">
        <v>12</v>
      </c>
      <c r="F4" s="99">
        <v>10</v>
      </c>
      <c r="G4" s="99">
        <v>0</v>
      </c>
      <c r="H4" s="100">
        <f t="shared" si="0"/>
        <v>22</v>
      </c>
      <c r="I4" s="102"/>
      <c r="J4" s="102"/>
      <c r="K4" s="102">
        <f t="shared" si="1"/>
        <v>0</v>
      </c>
      <c r="L4" s="102">
        <f t="shared" si="2"/>
        <v>0</v>
      </c>
      <c r="M4" s="102">
        <f t="shared" si="3"/>
        <v>0</v>
      </c>
    </row>
    <row r="5" spans="1:13" ht="125.25" customHeight="1">
      <c r="A5" s="108">
        <v>3</v>
      </c>
      <c r="B5" s="109" t="s">
        <v>79</v>
      </c>
      <c r="C5" s="110"/>
      <c r="D5" s="99" t="s">
        <v>14</v>
      </c>
      <c r="E5" s="99">
        <v>2</v>
      </c>
      <c r="F5" s="99">
        <v>2</v>
      </c>
      <c r="G5" s="99">
        <v>0</v>
      </c>
      <c r="H5" s="100">
        <f t="shared" si="0"/>
        <v>4</v>
      </c>
      <c r="I5" s="102"/>
      <c r="J5" s="102"/>
      <c r="K5" s="102">
        <f t="shared" si="1"/>
        <v>0</v>
      </c>
      <c r="L5" s="102">
        <f t="shared" si="2"/>
        <v>0</v>
      </c>
      <c r="M5" s="102">
        <f t="shared" si="3"/>
        <v>0</v>
      </c>
    </row>
    <row r="6" spans="1:13" ht="103.5" customHeight="1">
      <c r="A6" s="108">
        <v>4</v>
      </c>
      <c r="B6" s="109" t="s">
        <v>80</v>
      </c>
      <c r="C6" s="110"/>
      <c r="D6" s="99" t="s">
        <v>14</v>
      </c>
      <c r="E6" s="99">
        <v>3</v>
      </c>
      <c r="F6" s="99">
        <v>3</v>
      </c>
      <c r="G6" s="99">
        <v>0</v>
      </c>
      <c r="H6" s="100">
        <f t="shared" si="0"/>
        <v>6</v>
      </c>
      <c r="I6" s="102"/>
      <c r="J6" s="102"/>
      <c r="K6" s="102">
        <f t="shared" si="1"/>
        <v>0</v>
      </c>
      <c r="L6" s="102">
        <f t="shared" si="2"/>
        <v>0</v>
      </c>
      <c r="M6" s="102">
        <f t="shared" si="3"/>
        <v>0</v>
      </c>
    </row>
    <row r="7" spans="1:13" ht="102.75" customHeight="1">
      <c r="A7" s="108">
        <v>5</v>
      </c>
      <c r="B7" s="109" t="s">
        <v>81</v>
      </c>
      <c r="C7" s="110"/>
      <c r="D7" s="99" t="s">
        <v>14</v>
      </c>
      <c r="E7" s="99">
        <v>0</v>
      </c>
      <c r="F7" s="99">
        <v>6</v>
      </c>
      <c r="G7" s="99">
        <v>0</v>
      </c>
      <c r="H7" s="100">
        <f t="shared" si="0"/>
        <v>6</v>
      </c>
      <c r="I7" s="102"/>
      <c r="J7" s="102"/>
      <c r="K7" s="102">
        <f t="shared" si="1"/>
        <v>0</v>
      </c>
      <c r="L7" s="102">
        <f t="shared" si="2"/>
        <v>0</v>
      </c>
      <c r="M7" s="102">
        <f t="shared" si="3"/>
        <v>0</v>
      </c>
    </row>
    <row r="8" spans="1:13" ht="123.75" customHeight="1">
      <c r="A8" s="108">
        <v>6</v>
      </c>
      <c r="B8" s="109" t="s">
        <v>82</v>
      </c>
      <c r="C8" s="110"/>
      <c r="D8" s="99" t="s">
        <v>14</v>
      </c>
      <c r="E8" s="99">
        <v>10</v>
      </c>
      <c r="F8" s="99">
        <v>5</v>
      </c>
      <c r="G8" s="99">
        <v>0</v>
      </c>
      <c r="H8" s="100">
        <f t="shared" si="0"/>
        <v>15</v>
      </c>
      <c r="I8" s="102"/>
      <c r="J8" s="102"/>
      <c r="K8" s="102">
        <f t="shared" si="1"/>
        <v>0</v>
      </c>
      <c r="L8" s="102">
        <f t="shared" si="2"/>
        <v>0</v>
      </c>
      <c r="M8" s="102">
        <f t="shared" si="3"/>
        <v>0</v>
      </c>
    </row>
    <row r="9" spans="1:13" ht="111" customHeight="1">
      <c r="A9" s="108">
        <v>7</v>
      </c>
      <c r="B9" s="109" t="s">
        <v>83</v>
      </c>
      <c r="C9" s="110"/>
      <c r="D9" s="99" t="s">
        <v>14</v>
      </c>
      <c r="E9" s="99">
        <v>3</v>
      </c>
      <c r="F9" s="99">
        <v>3</v>
      </c>
      <c r="G9" s="99">
        <v>0</v>
      </c>
      <c r="H9" s="100">
        <f t="shared" si="0"/>
        <v>6</v>
      </c>
      <c r="I9" s="102"/>
      <c r="J9" s="102"/>
      <c r="K9" s="102">
        <f t="shared" si="1"/>
        <v>0</v>
      </c>
      <c r="L9" s="102">
        <f t="shared" si="2"/>
        <v>0</v>
      </c>
      <c r="M9" s="102">
        <f t="shared" si="3"/>
        <v>0</v>
      </c>
    </row>
    <row r="10" spans="1:13" ht="116.25" customHeight="1">
      <c r="A10" s="108">
        <v>8</v>
      </c>
      <c r="B10" s="109" t="s">
        <v>84</v>
      </c>
      <c r="C10" s="110"/>
      <c r="D10" s="99" t="s">
        <v>14</v>
      </c>
      <c r="E10" s="99">
        <v>3</v>
      </c>
      <c r="F10" s="99">
        <v>3</v>
      </c>
      <c r="G10" s="99">
        <v>0</v>
      </c>
      <c r="H10" s="100">
        <f t="shared" si="0"/>
        <v>6</v>
      </c>
      <c r="I10" s="102"/>
      <c r="J10" s="102"/>
      <c r="K10" s="102">
        <f t="shared" si="1"/>
        <v>0</v>
      </c>
      <c r="L10" s="102">
        <f t="shared" si="2"/>
        <v>0</v>
      </c>
      <c r="M10" s="102">
        <f t="shared" si="3"/>
        <v>0</v>
      </c>
    </row>
    <row r="11" spans="1:13" ht="110.25" customHeight="1">
      <c r="A11" s="108">
        <v>9</v>
      </c>
      <c r="B11" s="109" t="s">
        <v>85</v>
      </c>
      <c r="C11" s="110"/>
      <c r="D11" s="99" t="s">
        <v>14</v>
      </c>
      <c r="E11" s="99">
        <v>20</v>
      </c>
      <c r="F11" s="99">
        <v>20</v>
      </c>
      <c r="G11" s="99">
        <v>0</v>
      </c>
      <c r="H11" s="100">
        <f t="shared" si="0"/>
        <v>40</v>
      </c>
      <c r="I11" s="102"/>
      <c r="J11" s="102"/>
      <c r="K11" s="102">
        <f t="shared" si="1"/>
        <v>0</v>
      </c>
      <c r="L11" s="102">
        <f t="shared" si="2"/>
        <v>0</v>
      </c>
      <c r="M11" s="102">
        <f t="shared" si="3"/>
        <v>0</v>
      </c>
    </row>
    <row r="12" spans="1:13" ht="110.25" customHeight="1">
      <c r="A12" s="108">
        <v>10</v>
      </c>
      <c r="B12" s="109" t="s">
        <v>86</v>
      </c>
      <c r="C12" s="110"/>
      <c r="D12" s="99" t="s">
        <v>14</v>
      </c>
      <c r="E12" s="99">
        <v>150</v>
      </c>
      <c r="F12" s="99">
        <v>0</v>
      </c>
      <c r="G12" s="99">
        <v>0</v>
      </c>
      <c r="H12" s="100">
        <f t="shared" si="0"/>
        <v>150</v>
      </c>
      <c r="I12" s="102"/>
      <c r="J12" s="102"/>
      <c r="K12" s="102">
        <f t="shared" si="1"/>
        <v>0</v>
      </c>
      <c r="L12" s="102">
        <f t="shared" si="2"/>
        <v>0</v>
      </c>
      <c r="M12" s="102">
        <f t="shared" si="3"/>
        <v>0</v>
      </c>
    </row>
    <row r="13" spans="1:13" s="105" customFormat="1" ht="57" customHeight="1">
      <c r="A13" s="173" t="s">
        <v>34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11">
        <f>SUM(L3:L12)</f>
        <v>0</v>
      </c>
      <c r="M13" s="111">
        <f>SUM(M3:M12)</f>
        <v>0</v>
      </c>
    </row>
  </sheetData>
  <sheetProtection selectLockedCells="1" selectUnlockedCells="1"/>
  <mergeCells count="2">
    <mergeCell ref="A1:M1"/>
    <mergeCell ref="A13:K13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Barska</dc:creator>
  <cp:keywords/>
  <dc:description/>
  <cp:lastModifiedBy>Beata Stopnicka</cp:lastModifiedBy>
  <cp:lastPrinted>2024-01-23T07:38:34Z</cp:lastPrinted>
  <dcterms:created xsi:type="dcterms:W3CDTF">2024-01-23T06:45:17Z</dcterms:created>
  <dcterms:modified xsi:type="dcterms:W3CDTF">2024-03-21T11:50:16Z</dcterms:modified>
  <cp:category/>
  <cp:version/>
  <cp:contentType/>
  <cp:contentStatus/>
</cp:coreProperties>
</file>