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ZAŁ NR 2, ZP 220 33 24" sheetId="1" r:id="rId1"/>
  </sheets>
  <definedNames>
    <definedName name="_xlnm.Print_Area" localSheetId="0">'ZAŁ NR 2, ZP 220 33 24'!$A$1:$N$14</definedName>
  </definedNames>
  <calcPr fullCalcOnLoad="1"/>
</workbook>
</file>

<file path=xl/sharedStrings.xml><?xml version="1.0" encoding="utf-8"?>
<sst xmlns="http://schemas.openxmlformats.org/spreadsheetml/2006/main" count="72" uniqueCount="38">
  <si>
    <t>Lp.</t>
  </si>
  <si>
    <t>Opis</t>
  </si>
  <si>
    <t>JM</t>
  </si>
  <si>
    <t xml:space="preserve">Cena jednostkowa netto </t>
  </si>
  <si>
    <t>Wartość netto</t>
  </si>
  <si>
    <t>VAT (%)</t>
  </si>
  <si>
    <t>Cena jednostkowa brutto</t>
  </si>
  <si>
    <t>Wartość brutto</t>
  </si>
  <si>
    <t>x</t>
  </si>
  <si>
    <t>Razem wartość materiałów</t>
  </si>
  <si>
    <t>sztuka</t>
  </si>
  <si>
    <t>Numer katalogowy</t>
  </si>
  <si>
    <t>Wymagania</t>
  </si>
  <si>
    <t>Zadanie nr 1</t>
  </si>
  <si>
    <t>Zadanie nr 2</t>
  </si>
  <si>
    <t>Zamawiana ilość na 24 miesiące (JM)</t>
  </si>
  <si>
    <t>Wielokość opakowania</t>
  </si>
  <si>
    <t>RAZEM</t>
  </si>
  <si>
    <t>X</t>
  </si>
  <si>
    <t>Nawa producenta</t>
  </si>
  <si>
    <t>Nawa wyrobu</t>
  </si>
  <si>
    <t>Układ oddechowy do urządzenia Airvo2</t>
  </si>
  <si>
    <t>Kaniula donosowa do urządzenia Airvo2</t>
  </si>
  <si>
    <t>Bezpośrednie złącze do tracheostomii</t>
  </si>
  <si>
    <t>Filtr powietrza</t>
  </si>
  <si>
    <t>Jednorazowy, sterylny. Rura do oddychania ogrzewanym powietrzem do dostarczania nawilżonych gazów oddechowych z wbudowaną w ściankach podwójną spiralą grzejną. Dodatkowe zastosowanie spirali izolacyjnej z technologią Airspiral zawierającej poduszeczki z ogrzanym powietrzem otaczającej gaz oddechowy zmniejsza ryzyko tworzenia się skroplin. Rura z wbudowanymi czujnikami temperatury. Zgodna z normą ISO 80601-2-74 oraz normą bezpieczeństwa elektrycznego IEC60601-1. Kompatyblina z nawilżaczem serii Airvo2. Bez zawartości gumy, lateksu i ftalanów (DEHP, DBP, BBP). Do użycia przy przepływach od 2 do 60 l/min w zależności od zastosowanego interfejsu. Kompatybilne przyłącza pacjenta: kaniula donosowa, bezpośrednie połączenie z rurką tracheostomijną. Stożkowe zakończenie rurki do oddychania kompatybilne zarówno z interfejsami dla dorosłych jak i z interfejsami dla niemowląt i dzieci. Układ dodatkowo wyposażony w zacisk umożliwiający przymocowanie go do pościeli lub odzieży pacjenta. Długość układu 180cm. Komora nawilżacza stanowiąca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Możliwość opcji z wyjściem z komory do podłączenia nebulizatora firmy Aerogen. Zestaw rura i komora nawilżacza przeznaczone do stosowania przez 14 dni. Każdy komplet pakowany oddzielnie. Opakowanie zbiorcze 10 sztuk.</t>
  </si>
  <si>
    <t>Jednorazowa, sterylna. Kompatybilna z AIRVO2. Z technologią ograniczającą tworzenie się skroplin. Kaniula donosowa interfejsu pacjenta przeznaczona do dostarczania nawilżonych gazów oddechowych. Zakres przepływu 10-60 l/min w zależności od rozmiaru kaniuli. Wklęsła podstawa oraz wypustki o łagodnych krawędziach dla zapewnienia komfortu w okolicy przegrody i nozdrzy. Krawędzie dostosowane do kształtu górnej wargi nie blokujące ust. Miękkie podkładki na policzki zapewniające stabilność przy jednoczesnym zminimalizowaniu nacisku na twarz. Podkładki oznaczone kolorami umożliwiające natychmiastowe rozpoznanie odpowiedniego rozmiaru. Zacisk na pasku na głowę podtrzymujący obwód. Możliwość opcji z asymetryczną budową nosków generującą wyższe ciśnienie w drogach oddechowych, dodatkowe oczyszczanie przestrzeni martwej nosogardzieli oraz redukującą hałas. Do stosowania przez 14 dni. Każda kaniula w oddzielnym opakowaniu. Rozmiar S dla przepływu 10-50 l/min, podkładka w kolorze pomarańczowym. Rozmiar M dla przepływu 10-60 l/min, podkładka w kolorze niebieskim. Rozmiar L dla przepływu 10-60 l/min, podkładka w kolorze zielonym. Opakowanie zbiorcze 20 szt.</t>
  </si>
  <si>
    <t>Jednorazowe, sterylne. Złącze pacjenta do tracheostomii do dostarczania nawilżonych gazów oddechowych. Przewód przyłączenia wykonany w technologii Evaqua, ograniczającej tworzenie się mobilnego kondensatu o długości 38 cm. Możliwość podłączenia kołnierza tracheostomijnego bezpośrednio lub poprzez część kontaktującą się z pacjentem. Każde złącze wyposażone w dodatkowy zacisk do mocowania układu oddechowego doprowadzającego mieszaninę oddechową do pacjenta. Bez zawartości gumy, lateksu ani ftalanów (DEHP, DBP, BBP). Złącze przeznaczone do stosowania przez 14 dni. Każda złącze w oddzielnym opakowaniu.Zakres przepływu 10–60 l/min. W opakowaniu zbiorczym 20 sztuk.</t>
  </si>
  <si>
    <t>Kompatybilny z Airvo2. Filtr powietrza z silikonową ramką z narożnym wcięciem zapewniającym szczelne dopasowanie do systemu, pozwalający na utrzymanie gwarancji dla urządzenia Airvo2.</t>
  </si>
  <si>
    <t>Tasiemka silikonowa</t>
  </si>
  <si>
    <t>Tasiemka silikonowa do oznaczania i zaciskania naczyń krwionośnych. Materiał - silikon medyczny. Kolorowe oznaczenie rozmiaru. W metrach do samodzielnego przycięcia na żądaną długość. Możliwość samodzielnej sterylizacji plazmowej.</t>
  </si>
  <si>
    <t>metr bieżący</t>
  </si>
  <si>
    <t>Osłonka silikonowa S</t>
  </si>
  <si>
    <t>Osłona silikonowa na zaciski chirurgiczne. Materiał - silikon medyczny. Kolorowe oznaczenie rozmiaru. W metrach do samodzielnego przycięcia na żądaną długość. Możliwość samodzielnej sterylizacji plazmowej.</t>
  </si>
  <si>
    <t>Osłonka silikonowa M</t>
  </si>
  <si>
    <t xml:space="preserve">Osłona silikonowa na zaciski chirurgiczne. Materiał - silikon medyczny. Kolorowe oznaczenie rozmiaru. W metrach do samodzielnego przycięcia na żądaną długość. Możliwość samodzielnej sterylizacji plazmowej.                 </t>
  </si>
  <si>
    <t>Osłonka silikonowa L</t>
  </si>
  <si>
    <t xml:space="preserve">Osłona silikonowa na zaciski chirurgiczne. Materiał - silikon medyczny. Kolorowe oznaczenie rozmiaru. W metrach do samodzielnego przycięcia na żądaną długość. Możliwość samodzielnej sterylizacji plazmowej. </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</si>
</sst>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_z_ł"/>
    <numFmt numFmtId="166" formatCode="#,##0\ _z_ł"/>
    <numFmt numFmtId="167" formatCode="0.0000"/>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0"/>
    <numFmt numFmtId="174" formatCode="0.000000"/>
    <numFmt numFmtId="175" formatCode="0.00000"/>
    <numFmt numFmtId="176" formatCode="[$-415]d\ mmmm\ yyyy"/>
    <numFmt numFmtId="177" formatCode="0.0"/>
  </numFmts>
  <fonts count="47">
    <font>
      <sz val="10"/>
      <name val="Arial CE"/>
      <family val="2"/>
    </font>
    <font>
      <sz val="10"/>
      <name val="Arial"/>
      <family val="0"/>
    </font>
    <font>
      <sz val="9"/>
      <name val="Times New Roman"/>
      <family val="1"/>
    </font>
    <font>
      <sz val="8"/>
      <name val="Times New Roman"/>
      <family val="1"/>
    </font>
    <font>
      <b/>
      <sz val="9"/>
      <name val="Times New Roman"/>
      <family val="1"/>
    </font>
    <font>
      <b/>
      <sz val="8"/>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0" fontId="40" fillId="0" borderId="0" applyNumberFormat="0" applyFill="0" applyBorder="0" applyAlignment="0" applyProtection="0"/>
    <xf numFmtId="9" fontId="1"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5" fillId="32" borderId="0" applyNumberFormat="0" applyBorder="0" applyAlignment="0" applyProtection="0"/>
  </cellStyleXfs>
  <cellXfs count="40">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4" fillId="0" borderId="12" xfId="0" applyFont="1" applyFill="1" applyBorder="1" applyAlignment="1">
      <alignment horizontal="center" vertical="center" wrapText="1"/>
    </xf>
    <xf numFmtId="165"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2" fillId="0" borderId="12"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vertical="center" wrapText="1"/>
    </xf>
    <xf numFmtId="0" fontId="5"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65" fontId="3" fillId="0" borderId="12" xfId="0" applyNumberFormat="1" applyFont="1" applyFill="1" applyBorder="1" applyAlignment="1">
      <alignment horizontal="center" vertical="center" wrapText="1"/>
    </xf>
    <xf numFmtId="0" fontId="3" fillId="0" borderId="12" xfId="0" applyFont="1" applyFill="1" applyBorder="1" applyAlignment="1">
      <alignment/>
    </xf>
    <xf numFmtId="4" fontId="3" fillId="0" borderId="12" xfId="0" applyNumberFormat="1" applyFont="1" applyFill="1" applyBorder="1" applyAlignment="1">
      <alignment horizontal="center" vertical="center" wrapText="1"/>
    </xf>
    <xf numFmtId="0" fontId="3" fillId="0" borderId="10" xfId="0" applyFont="1" applyFill="1" applyBorder="1" applyAlignment="1">
      <alignment/>
    </xf>
    <xf numFmtId="0" fontId="3" fillId="0" borderId="11" xfId="0" applyFont="1" applyFill="1" applyBorder="1" applyAlignment="1">
      <alignment/>
    </xf>
    <xf numFmtId="165"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165"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0" xfId="0" applyFont="1" applyAlignment="1">
      <alignment/>
    </xf>
    <xf numFmtId="165" fontId="5" fillId="0" borderId="13" xfId="0" applyNumberFormat="1" applyFont="1" applyFill="1" applyBorder="1" applyAlignment="1">
      <alignment horizontal="center" vertical="center" wrapText="1"/>
    </xf>
    <xf numFmtId="0" fontId="5" fillId="0" borderId="0" xfId="0" applyFont="1" applyAlignment="1">
      <alignment/>
    </xf>
    <xf numFmtId="4" fontId="3" fillId="0" borderId="0" xfId="0" applyNumberFormat="1" applyFont="1" applyAlignment="1">
      <alignment/>
    </xf>
    <xf numFmtId="0" fontId="3" fillId="0" borderId="12" xfId="0" applyFont="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6" fillId="0" borderId="12" xfId="0" applyFont="1" applyBorder="1" applyAlignment="1">
      <alignment vertical="center" wrapText="1"/>
    </xf>
    <xf numFmtId="0" fontId="2" fillId="0" borderId="14" xfId="0" applyFont="1" applyFill="1" applyBorder="1" applyAlignment="1">
      <alignment horizontal="center" vertical="center" wrapText="1"/>
    </xf>
    <xf numFmtId="0" fontId="3" fillId="0" borderId="11" xfId="0" applyFont="1" applyBorder="1" applyAlignment="1">
      <alignment vertical="center" wrapText="1"/>
    </xf>
    <xf numFmtId="0" fontId="46" fillId="0"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tabSelected="1" view="pageLayout" workbookViewId="0" topLeftCell="A8">
      <selection activeCell="F3" sqref="F3"/>
    </sheetView>
  </sheetViews>
  <sheetFormatPr defaultColWidth="9.00390625" defaultRowHeight="12.75"/>
  <cols>
    <col min="1" max="1" width="3.25390625" style="28" bestFit="1" customWidth="1"/>
    <col min="2" max="2" width="13.75390625" style="26" bestFit="1" customWidth="1"/>
    <col min="3" max="3" width="29.25390625" style="26" customWidth="1"/>
    <col min="4" max="4" width="5.25390625" style="26" bestFit="1" customWidth="1"/>
    <col min="5" max="5" width="9.25390625" style="26" customWidth="1"/>
    <col min="6" max="6" width="10.75390625" style="26" customWidth="1"/>
    <col min="7" max="7" width="10.25390625" style="26" customWidth="1"/>
    <col min="8" max="8" width="5.25390625" style="26" customWidth="1"/>
    <col min="9" max="9" width="10.25390625" style="26" bestFit="1" customWidth="1"/>
    <col min="10" max="10" width="10.00390625" style="26" bestFit="1" customWidth="1"/>
    <col min="11" max="12" width="9.125" style="26" customWidth="1"/>
    <col min="13" max="13" width="9.375" style="26" bestFit="1" customWidth="1"/>
    <col min="14" max="14" width="11.625" style="26" bestFit="1" customWidth="1"/>
    <col min="15" max="16384" width="9.125" style="26" customWidth="1"/>
  </cols>
  <sheetData>
    <row r="1" spans="1:15" s="2" customFormat="1" ht="18.75" customHeight="1">
      <c r="A1" s="37" t="s">
        <v>13</v>
      </c>
      <c r="B1" s="37"/>
      <c r="C1" s="37"/>
      <c r="D1" s="37"/>
      <c r="E1" s="37"/>
      <c r="F1" s="37"/>
      <c r="G1" s="37"/>
      <c r="H1" s="37"/>
      <c r="I1" s="37"/>
      <c r="J1" s="37"/>
      <c r="K1" s="37"/>
      <c r="L1" s="37"/>
      <c r="M1" s="37"/>
      <c r="N1" s="37"/>
      <c r="O1" s="1"/>
    </row>
    <row r="2" spans="1:15" s="13" customFormat="1" ht="52.5">
      <c r="A2" s="10" t="s">
        <v>0</v>
      </c>
      <c r="B2" s="10" t="s">
        <v>1</v>
      </c>
      <c r="C2" s="10" t="s">
        <v>12</v>
      </c>
      <c r="D2" s="11" t="s">
        <v>2</v>
      </c>
      <c r="E2" s="10" t="s">
        <v>15</v>
      </c>
      <c r="F2" s="10" t="s">
        <v>3</v>
      </c>
      <c r="G2" s="10" t="s">
        <v>4</v>
      </c>
      <c r="H2" s="10" t="s">
        <v>5</v>
      </c>
      <c r="I2" s="10" t="s">
        <v>6</v>
      </c>
      <c r="J2" s="10" t="s">
        <v>7</v>
      </c>
      <c r="K2" s="10" t="s">
        <v>19</v>
      </c>
      <c r="L2" s="10" t="s">
        <v>20</v>
      </c>
      <c r="M2" s="10" t="s">
        <v>11</v>
      </c>
      <c r="N2" s="10" t="s">
        <v>16</v>
      </c>
      <c r="O2" s="12"/>
    </row>
    <row r="3" spans="1:15" s="9" customFormat="1" ht="347.25" customHeight="1">
      <c r="A3" s="3">
        <v>1</v>
      </c>
      <c r="B3" s="14" t="s">
        <v>21</v>
      </c>
      <c r="C3" s="33" t="s">
        <v>25</v>
      </c>
      <c r="D3" s="5" t="s">
        <v>10</v>
      </c>
      <c r="E3" s="5">
        <v>600</v>
      </c>
      <c r="F3" s="4"/>
      <c r="G3" s="4">
        <f>E3*F3</f>
        <v>0</v>
      </c>
      <c r="H3" s="5">
        <v>8</v>
      </c>
      <c r="I3" s="6">
        <f aca="true" t="shared" si="0" ref="I3:J5">F3+8%*F3</f>
        <v>0</v>
      </c>
      <c r="J3" s="6">
        <f t="shared" si="0"/>
        <v>0</v>
      </c>
      <c r="K3" s="6"/>
      <c r="L3" s="6"/>
      <c r="M3" s="6"/>
      <c r="N3" s="7"/>
      <c r="O3" s="8"/>
    </row>
    <row r="4" spans="1:15" s="9" customFormat="1" ht="269.25" customHeight="1">
      <c r="A4" s="3">
        <v>2</v>
      </c>
      <c r="B4" s="14" t="s">
        <v>22</v>
      </c>
      <c r="C4" s="33" t="s">
        <v>26</v>
      </c>
      <c r="D4" s="5" t="s">
        <v>10</v>
      </c>
      <c r="E4" s="34">
        <v>700</v>
      </c>
      <c r="F4" s="4"/>
      <c r="G4" s="4">
        <f>E4*F4</f>
        <v>0</v>
      </c>
      <c r="H4" s="5">
        <v>8</v>
      </c>
      <c r="I4" s="6">
        <f t="shared" si="0"/>
        <v>0</v>
      </c>
      <c r="J4" s="6">
        <f t="shared" si="0"/>
        <v>0</v>
      </c>
      <c r="K4" s="6"/>
      <c r="L4" s="6"/>
      <c r="M4" s="6"/>
      <c r="N4" s="7"/>
      <c r="O4" s="8"/>
    </row>
    <row r="5" spans="1:15" s="9" customFormat="1" ht="159" customHeight="1">
      <c r="A5" s="3">
        <v>3</v>
      </c>
      <c r="B5" s="14" t="s">
        <v>23</v>
      </c>
      <c r="C5" s="33" t="s">
        <v>27</v>
      </c>
      <c r="D5" s="5" t="s">
        <v>10</v>
      </c>
      <c r="E5" s="5">
        <v>120</v>
      </c>
      <c r="F5" s="4"/>
      <c r="G5" s="4">
        <f>E5*F5</f>
        <v>0</v>
      </c>
      <c r="H5" s="5">
        <v>8</v>
      </c>
      <c r="I5" s="6">
        <f t="shared" si="0"/>
        <v>0</v>
      </c>
      <c r="J5" s="6">
        <f t="shared" si="0"/>
        <v>0</v>
      </c>
      <c r="K5" s="6"/>
      <c r="L5" s="6"/>
      <c r="M5" s="6"/>
      <c r="N5" s="7"/>
      <c r="O5" s="8"/>
    </row>
    <row r="6" spans="1:15" s="9" customFormat="1" ht="60" customHeight="1">
      <c r="A6" s="3">
        <v>4</v>
      </c>
      <c r="B6" s="14" t="s">
        <v>24</v>
      </c>
      <c r="C6" s="33" t="s">
        <v>28</v>
      </c>
      <c r="D6" s="5" t="s">
        <v>10</v>
      </c>
      <c r="E6" s="5">
        <v>300</v>
      </c>
      <c r="F6" s="4"/>
      <c r="G6" s="4">
        <f>E6*F6</f>
        <v>0</v>
      </c>
      <c r="H6" s="36">
        <v>23</v>
      </c>
      <c r="I6" s="6">
        <f>F6+23%*F6</f>
        <v>0</v>
      </c>
      <c r="J6" s="6">
        <f>G6+23%*G6</f>
        <v>0</v>
      </c>
      <c r="K6" s="6"/>
      <c r="L6" s="6"/>
      <c r="M6" s="6"/>
      <c r="N6" s="7"/>
      <c r="O6" s="8"/>
    </row>
    <row r="7" spans="1:15" s="13" customFormat="1" ht="15.75" customHeight="1">
      <c r="A7" s="15" t="s">
        <v>8</v>
      </c>
      <c r="B7" s="25" t="s">
        <v>17</v>
      </c>
      <c r="C7" s="27" t="s">
        <v>18</v>
      </c>
      <c r="D7" s="27" t="s">
        <v>18</v>
      </c>
      <c r="E7" s="24" t="s">
        <v>18</v>
      </c>
      <c r="F7" s="24" t="s">
        <v>18</v>
      </c>
      <c r="G7" s="22">
        <f>SUM(G3:G6)</f>
        <v>0</v>
      </c>
      <c r="H7" s="10" t="s">
        <v>8</v>
      </c>
      <c r="I7" s="23" t="s">
        <v>8</v>
      </c>
      <c r="J7" s="23">
        <f>SUM(J3:J6)</f>
        <v>0</v>
      </c>
      <c r="K7" s="23" t="s">
        <v>8</v>
      </c>
      <c r="L7" s="23" t="s">
        <v>8</v>
      </c>
      <c r="M7" s="23" t="s">
        <v>8</v>
      </c>
      <c r="N7" s="23" t="s">
        <v>8</v>
      </c>
      <c r="O7" s="12"/>
    </row>
    <row r="8" spans="1:15" s="13" customFormat="1" ht="18.75" customHeight="1">
      <c r="A8" s="38" t="s">
        <v>14</v>
      </c>
      <c r="B8" s="38"/>
      <c r="C8" s="38"/>
      <c r="D8" s="38"/>
      <c r="E8" s="38"/>
      <c r="F8" s="38"/>
      <c r="G8" s="38"/>
      <c r="H8" s="38"/>
      <c r="I8" s="38"/>
      <c r="J8" s="38"/>
      <c r="K8" s="38"/>
      <c r="L8" s="38"/>
      <c r="M8" s="38"/>
      <c r="N8" s="38"/>
      <c r="O8" s="12"/>
    </row>
    <row r="9" spans="1:15" s="13" customFormat="1" ht="52.5">
      <c r="A9" s="10" t="s">
        <v>0</v>
      </c>
      <c r="B9" s="10" t="s">
        <v>1</v>
      </c>
      <c r="C9" s="10" t="s">
        <v>12</v>
      </c>
      <c r="D9" s="11" t="s">
        <v>2</v>
      </c>
      <c r="E9" s="10" t="s">
        <v>15</v>
      </c>
      <c r="F9" s="10" t="s">
        <v>3</v>
      </c>
      <c r="G9" s="10" t="s">
        <v>4</v>
      </c>
      <c r="H9" s="10" t="s">
        <v>5</v>
      </c>
      <c r="I9" s="10" t="s">
        <v>6</v>
      </c>
      <c r="J9" s="10" t="s">
        <v>7</v>
      </c>
      <c r="K9" s="10" t="s">
        <v>19</v>
      </c>
      <c r="L9" s="10" t="s">
        <v>20</v>
      </c>
      <c r="M9" s="10" t="s">
        <v>11</v>
      </c>
      <c r="N9" s="10" t="s">
        <v>16</v>
      </c>
      <c r="O9" s="12"/>
    </row>
    <row r="10" spans="1:15" s="13" customFormat="1" ht="66" customHeight="1">
      <c r="A10" s="10">
        <v>1</v>
      </c>
      <c r="B10" s="35" t="s">
        <v>29</v>
      </c>
      <c r="C10" s="30" t="s">
        <v>30</v>
      </c>
      <c r="D10" s="31" t="s">
        <v>31</v>
      </c>
      <c r="E10" s="32">
        <v>4000</v>
      </c>
      <c r="F10" s="17"/>
      <c r="G10" s="17">
        <f>E10*F10</f>
        <v>0</v>
      </c>
      <c r="H10" s="16">
        <v>8</v>
      </c>
      <c r="I10" s="19">
        <f aca="true" t="shared" si="1" ref="I10:J13">F10+8%*F10</f>
        <v>0</v>
      </c>
      <c r="J10" s="19">
        <f t="shared" si="1"/>
        <v>0</v>
      </c>
      <c r="K10" s="10"/>
      <c r="L10" s="10"/>
      <c r="M10" s="10"/>
      <c r="N10" s="10"/>
      <c r="O10" s="12"/>
    </row>
    <row r="11" spans="1:15" s="21" customFormat="1" ht="75.75" customHeight="1">
      <c r="A11" s="15">
        <v>2</v>
      </c>
      <c r="B11" s="35" t="s">
        <v>32</v>
      </c>
      <c r="C11" s="30" t="s">
        <v>33</v>
      </c>
      <c r="D11" s="16" t="s">
        <v>31</v>
      </c>
      <c r="E11" s="16">
        <v>2000</v>
      </c>
      <c r="F11" s="17"/>
      <c r="G11" s="17">
        <f>E11*F11</f>
        <v>0</v>
      </c>
      <c r="H11" s="16">
        <v>8</v>
      </c>
      <c r="I11" s="19">
        <f t="shared" si="1"/>
        <v>0</v>
      </c>
      <c r="J11" s="19">
        <f t="shared" si="1"/>
        <v>0</v>
      </c>
      <c r="K11" s="19"/>
      <c r="L11" s="19"/>
      <c r="M11" s="19"/>
      <c r="N11" s="18"/>
      <c r="O11" s="20"/>
    </row>
    <row r="12" spans="1:15" s="13" customFormat="1" ht="66" customHeight="1">
      <c r="A12" s="10">
        <v>3</v>
      </c>
      <c r="B12" s="35" t="s">
        <v>34</v>
      </c>
      <c r="C12" s="30" t="s">
        <v>35</v>
      </c>
      <c r="D12" s="31" t="s">
        <v>31</v>
      </c>
      <c r="E12" s="32">
        <v>500</v>
      </c>
      <c r="F12" s="17"/>
      <c r="G12" s="17">
        <f>E12*F12</f>
        <v>0</v>
      </c>
      <c r="H12" s="16">
        <v>8</v>
      </c>
      <c r="I12" s="19">
        <f>F12+8%*F12</f>
        <v>0</v>
      </c>
      <c r="J12" s="19">
        <f t="shared" si="1"/>
        <v>0</v>
      </c>
      <c r="K12" s="10"/>
      <c r="L12" s="10"/>
      <c r="M12" s="10"/>
      <c r="N12" s="10"/>
      <c r="O12" s="12"/>
    </row>
    <row r="13" spans="1:15" s="21" customFormat="1" ht="75.75" customHeight="1">
      <c r="A13" s="15">
        <v>4</v>
      </c>
      <c r="B13" s="35" t="s">
        <v>36</v>
      </c>
      <c r="C13" s="30" t="s">
        <v>37</v>
      </c>
      <c r="D13" s="16" t="s">
        <v>31</v>
      </c>
      <c r="E13" s="16">
        <v>500</v>
      </c>
      <c r="F13" s="17"/>
      <c r="G13" s="17">
        <f>E13*F13</f>
        <v>0</v>
      </c>
      <c r="H13" s="16">
        <v>8</v>
      </c>
      <c r="I13" s="19">
        <f>F13+8%*F13</f>
        <v>0</v>
      </c>
      <c r="J13" s="19">
        <f t="shared" si="1"/>
        <v>0</v>
      </c>
      <c r="K13" s="19"/>
      <c r="L13" s="19"/>
      <c r="M13" s="19"/>
      <c r="N13" s="18"/>
      <c r="O13" s="20"/>
    </row>
    <row r="14" spans="1:15" s="13" customFormat="1" ht="15.75" customHeight="1">
      <c r="A14" s="39" t="s">
        <v>9</v>
      </c>
      <c r="B14" s="39"/>
      <c r="C14" s="39"/>
      <c r="D14" s="39"/>
      <c r="E14" s="39"/>
      <c r="F14" s="39"/>
      <c r="G14" s="22">
        <f>SUM(G10:G13)</f>
        <v>0</v>
      </c>
      <c r="H14" s="10" t="s">
        <v>8</v>
      </c>
      <c r="I14" s="23" t="s">
        <v>8</v>
      </c>
      <c r="J14" s="23">
        <f>SUM(J10:J13)</f>
        <v>0</v>
      </c>
      <c r="K14" s="23" t="s">
        <v>8</v>
      </c>
      <c r="L14" s="23"/>
      <c r="M14" s="23" t="s">
        <v>8</v>
      </c>
      <c r="N14" s="23" t="s">
        <v>8</v>
      </c>
      <c r="O14" s="12"/>
    </row>
    <row r="16" ht="11.25">
      <c r="G16" s="29">
        <f>G7+G14</f>
        <v>0</v>
      </c>
    </row>
  </sheetData>
  <sheetProtection/>
  <mergeCells count="3">
    <mergeCell ref="A1:N1"/>
    <mergeCell ref="A8:N8"/>
    <mergeCell ref="A14:F14"/>
  </mergeCells>
  <printOptions horizontalCentered="1" verticalCentered="1"/>
  <pageMargins left="0.31496062992125984" right="0.31496062992125984" top="0.5511811023622047" bottom="0.5511811023622047" header="0.31496062992125984" footer="0.31496062992125984"/>
  <pageSetup horizontalDpi="600" verticalDpi="600" orientation="landscape" paperSize="9" scale="88" r:id="rId1"/>
  <headerFooter>
    <oddHeader>&amp;LZałącznik nr 2: FCJ, ZP/220/33/24</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Anna Skrzypiec</cp:lastModifiedBy>
  <cp:lastPrinted>2024-02-29T11:52:44Z</cp:lastPrinted>
  <dcterms:created xsi:type="dcterms:W3CDTF">2011-01-17T12:54:07Z</dcterms:created>
  <dcterms:modified xsi:type="dcterms:W3CDTF">2024-03-27T10:31:32Z</dcterms:modified>
  <cp:category/>
  <cp:version/>
  <cp:contentType/>
  <cp:contentStatus/>
</cp:coreProperties>
</file>