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s.pazdzierko\Pulpit\"/>
    </mc:Choice>
  </mc:AlternateContent>
  <xr:revisionPtr revIDLastSave="0" documentId="8_{FE715ED1-D238-4E53-9AF6-4C4112371F3A}" xr6:coauthVersionLast="47" xr6:coauthVersionMax="47" xr10:uidLastSave="{00000000-0000-0000-0000-000000000000}"/>
  <bookViews>
    <workbookView xWindow="9570" yWindow="1395" windowWidth="17130" windowHeight="13200" tabRatio="926" xr2:uid="{00000000-000D-0000-FFFF-FFFF00000000}"/>
  </bookViews>
  <sheets>
    <sheet name="Suma" sheetId="26" r:id="rId1"/>
    <sheet name="Część 01" sheetId="1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9" r:id="rId8"/>
    <sheet name="Część 08" sheetId="10" r:id="rId9"/>
    <sheet name="Część 09" sheetId="11" r:id="rId10"/>
    <sheet name="Część 10" sheetId="14" r:id="rId11"/>
    <sheet name="Część 11" sheetId="17" r:id="rId12"/>
    <sheet name="Część 12" sheetId="20" r:id="rId13"/>
    <sheet name="Część 13" sheetId="23" r:id="rId14"/>
    <sheet name="Część 14" sheetId="28" r:id="rId15"/>
    <sheet name="Część 15" sheetId="29" r:id="rId16"/>
    <sheet name="Część 16" sheetId="30" r:id="rId17"/>
    <sheet name="Część 17" sheetId="32" r:id="rId18"/>
    <sheet name="Część 18" sheetId="33" r:id="rId19"/>
    <sheet name="Część 19" sheetId="35" r:id="rId20"/>
    <sheet name="Część 20" sheetId="36" r:id="rId21"/>
  </sheets>
  <definedNames>
    <definedName name="_xlnm._FilterDatabase" localSheetId="1" hidden="1">'Część 01'!$A$3:$J$74</definedName>
    <definedName name="_xlnm._FilterDatabase" localSheetId="2" hidden="1">'Część 02'!$A$3:$J$20</definedName>
    <definedName name="_xlnm._FilterDatabase" localSheetId="3" hidden="1">'Część 03'!$A$3:$J$26</definedName>
    <definedName name="_xlnm._FilterDatabase" localSheetId="4" hidden="1">'Część 04'!$A$3:$J$15</definedName>
    <definedName name="_xlnm._FilterDatabase" localSheetId="5" hidden="1">'Część 05'!$A$3:$J$25</definedName>
    <definedName name="_xlnm._FilterDatabase" localSheetId="6" hidden="1">'Część 06'!$A$3:$J$18</definedName>
    <definedName name="_xlnm._FilterDatabase" localSheetId="7" hidden="1">'Część 07'!$A$3:$J$16</definedName>
    <definedName name="_xlnm._FilterDatabase" localSheetId="8" hidden="1">'Część 08'!$A$3:$J$14</definedName>
    <definedName name="_xlnm._FilterDatabase" localSheetId="9" hidden="1">'Część 09'!$A$3:$J$15</definedName>
    <definedName name="_xlnm._FilterDatabase" localSheetId="10" hidden="1">'Część 10'!$A$3:$J$18</definedName>
    <definedName name="_xlnm._FilterDatabase" localSheetId="11" hidden="1">'Część 11'!$A$3:$J$15</definedName>
    <definedName name="_xlnm._FilterDatabase" localSheetId="12" hidden="1">'Część 12'!$A$3:$J$14</definedName>
    <definedName name="_xlnm._FilterDatabase" localSheetId="13" hidden="1">'Część 13'!$A$3:$J$21</definedName>
    <definedName name="_xlnm._FilterDatabase" localSheetId="14" hidden="1">'Część 14'!$A$3:$J$31</definedName>
    <definedName name="_xlnm._FilterDatabase" localSheetId="15" hidden="1">'Część 15'!$A$3:$J$15</definedName>
    <definedName name="_xlnm._FilterDatabase" localSheetId="16" hidden="1">'Część 16'!$A$3:$J$15</definedName>
    <definedName name="_xlnm._FilterDatabase" localSheetId="17" hidden="1">'Część 17'!$A$3:$J$13</definedName>
    <definedName name="_xlnm._FilterDatabase" localSheetId="19" hidden="1">'Część 19'!$A$3:$J$17</definedName>
    <definedName name="_xlnm._FilterDatabase" localSheetId="20" hidden="1">'Część 20'!$A$3:$J$13</definedName>
    <definedName name="_xlnm.Print_Area" localSheetId="14">'Część 14'!$A$1:$J$28</definedName>
    <definedName name="_xlnm.Print_Area" localSheetId="15">'Część 15'!$A$1:$J$23</definedName>
    <definedName name="_xlnm.Print_Area" localSheetId="16">'Część 16'!$A$1:$J$23</definedName>
    <definedName name="_xlnm.Print_Area" localSheetId="17">'Część 17'!$A$1:$J$21</definedName>
    <definedName name="_xlnm.Print_Area" localSheetId="18">'Część 18'!$A$1:$J$22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8" l="1"/>
  <c r="J11" i="1" l="1"/>
  <c r="J10" i="1"/>
  <c r="J10" i="33"/>
  <c r="C23" i="26" l="1"/>
  <c r="A23" i="26"/>
  <c r="J11" i="36"/>
  <c r="A6" i="36"/>
  <c r="A4" i="36"/>
  <c r="B23" i="26" s="1"/>
  <c r="C1" i="36"/>
  <c r="J20" i="4" l="1"/>
  <c r="J11" i="11" l="1"/>
  <c r="A22" i="26" l="1"/>
  <c r="A21" i="26"/>
  <c r="A20" i="26"/>
  <c r="A19" i="26"/>
  <c r="A18" i="26"/>
  <c r="A17" i="26"/>
  <c r="A16" i="26"/>
  <c r="A15" i="26"/>
  <c r="A14" i="26"/>
  <c r="A13" i="26"/>
  <c r="J11" i="8" l="1"/>
  <c r="J12" i="8"/>
  <c r="J13" i="8"/>
  <c r="J14" i="8"/>
  <c r="J11" i="4"/>
  <c r="J12" i="4"/>
  <c r="J13" i="4"/>
  <c r="J14" i="4"/>
  <c r="J15" i="4"/>
  <c r="J16" i="4"/>
  <c r="J17" i="4"/>
  <c r="J18" i="4"/>
  <c r="J19" i="4"/>
  <c r="J22" i="4"/>
  <c r="J10" i="2" l="1"/>
  <c r="J11" i="2"/>
  <c r="J12" i="2"/>
  <c r="J13" i="2"/>
  <c r="J14" i="2"/>
  <c r="J15" i="2"/>
  <c r="J16" i="2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10" i="20" l="1"/>
  <c r="J11" i="14" l="1"/>
  <c r="J12" i="14"/>
  <c r="J13" i="14"/>
  <c r="J14" i="14"/>
  <c r="J15" i="14"/>
  <c r="J20" i="6"/>
  <c r="J21" i="6"/>
  <c r="J11" i="5"/>
  <c r="J12" i="5"/>
  <c r="J10" i="5"/>
  <c r="J13" i="5" s="1"/>
  <c r="J10" i="4"/>
  <c r="J23" i="4" s="1"/>
  <c r="J17" i="2"/>
  <c r="J12" i="9" l="1"/>
  <c r="J11" i="23"/>
  <c r="J12" i="23"/>
  <c r="J13" i="23"/>
  <c r="J14" i="23"/>
  <c r="J15" i="23"/>
  <c r="J16" i="23"/>
  <c r="J17" i="23"/>
  <c r="J16" i="11" l="1"/>
  <c r="J15" i="11"/>
  <c r="J14" i="11"/>
  <c r="J13" i="11"/>
  <c r="J12" i="11"/>
  <c r="J13" i="9"/>
  <c r="J15" i="6" l="1"/>
  <c r="J12" i="29" l="1"/>
  <c r="J11" i="29" l="1"/>
  <c r="J72" i="1" l="1"/>
  <c r="C1" i="23" l="1"/>
  <c r="A4" i="23"/>
  <c r="A6" i="23"/>
  <c r="J10" i="23"/>
  <c r="J18" i="23" s="1"/>
  <c r="C1" i="28" l="1"/>
  <c r="A4" i="28"/>
  <c r="A6" i="28"/>
  <c r="J11" i="9" l="1"/>
  <c r="J10" i="29" l="1"/>
  <c r="J13" i="29" s="1"/>
  <c r="J11" i="17"/>
  <c r="J10" i="17"/>
  <c r="J10" i="14" l="1"/>
  <c r="J16" i="14" s="1"/>
  <c r="J10" i="11" l="1"/>
  <c r="J17" i="11" s="1"/>
  <c r="J14" i="6"/>
  <c r="J11" i="6"/>
  <c r="J12" i="6"/>
  <c r="J13" i="6"/>
  <c r="J16" i="6"/>
  <c r="J17" i="6"/>
  <c r="J18" i="6"/>
  <c r="J19" i="6"/>
  <c r="J10" i="35" l="1"/>
  <c r="J11" i="20" l="1"/>
  <c r="J10" i="30" l="1"/>
  <c r="J11" i="30"/>
  <c r="J11" i="28" l="1"/>
  <c r="J12" i="28"/>
  <c r="J13" i="28"/>
  <c r="J10" i="8" l="1"/>
  <c r="J15" i="8" s="1"/>
  <c r="J10" i="6" l="1"/>
  <c r="J22" i="6" s="1"/>
  <c r="A6" i="2" l="1"/>
  <c r="A6" i="4"/>
  <c r="A6" i="5"/>
  <c r="A6" i="6"/>
  <c r="A6" i="8"/>
  <c r="A6" i="9"/>
  <c r="A6" i="10"/>
  <c r="A6" i="11"/>
  <c r="A6" i="14"/>
  <c r="A6" i="17"/>
  <c r="A6" i="20"/>
  <c r="A6" i="29"/>
  <c r="A6" i="30"/>
  <c r="A6" i="32"/>
  <c r="A6" i="33"/>
  <c r="A6" i="35"/>
  <c r="A6" i="1"/>
  <c r="C22" i="26" l="1"/>
  <c r="C21" i="26"/>
  <c r="C20" i="26"/>
  <c r="C19" i="26"/>
  <c r="C18" i="26"/>
  <c r="C17" i="26"/>
  <c r="J14" i="35" l="1"/>
  <c r="J13" i="35"/>
  <c r="J12" i="35"/>
  <c r="J11" i="35"/>
  <c r="A4" i="35"/>
  <c r="C1" i="35"/>
  <c r="J11" i="33"/>
  <c r="A4" i="33"/>
  <c r="B21" i="26" s="1"/>
  <c r="C1" i="33"/>
  <c r="J10" i="32"/>
  <c r="A4" i="32"/>
  <c r="B20" i="26" s="1"/>
  <c r="C1" i="32"/>
  <c r="J12" i="30"/>
  <c r="A4" i="30"/>
  <c r="B19" i="26" s="1"/>
  <c r="C1" i="30"/>
  <c r="A4" i="29"/>
  <c r="B18" i="26" s="1"/>
  <c r="C1" i="29"/>
  <c r="J10" i="28"/>
  <c r="J15" i="28" s="1"/>
  <c r="B17" i="26"/>
  <c r="B22" i="26" l="1"/>
  <c r="J11" i="32"/>
  <c r="J15" i="35"/>
  <c r="J10" i="10"/>
  <c r="J11" i="10"/>
  <c r="J12" i="10" l="1"/>
  <c r="C13" i="26" l="1"/>
  <c r="C16" i="26" l="1"/>
  <c r="C15" i="26"/>
  <c r="C14" i="26"/>
  <c r="C12" i="26"/>
  <c r="C11" i="26"/>
  <c r="C10" i="26"/>
  <c r="C9" i="26"/>
  <c r="A12" i="26"/>
  <c r="A11" i="26"/>
  <c r="A10" i="26"/>
  <c r="A9" i="26"/>
  <c r="A8" i="26"/>
  <c r="A7" i="26"/>
  <c r="A6" i="26"/>
  <c r="A5" i="26"/>
  <c r="A4" i="26"/>
  <c r="B16" i="26"/>
  <c r="A4" i="20"/>
  <c r="B15" i="26" s="1"/>
  <c r="A4" i="17"/>
  <c r="B14" i="26" s="1"/>
  <c r="A4" i="14"/>
  <c r="B13" i="26" s="1"/>
  <c r="A4" i="11"/>
  <c r="B12" i="26" s="1"/>
  <c r="A4" i="10"/>
  <c r="B11" i="26" s="1"/>
  <c r="A4" i="9"/>
  <c r="B10" i="26" s="1"/>
  <c r="A4" i="8"/>
  <c r="B9" i="26" s="1"/>
  <c r="A4" i="6"/>
  <c r="B8" i="26" s="1"/>
  <c r="A4" i="5"/>
  <c r="B7" i="26" s="1"/>
  <c r="A4" i="2"/>
  <c r="B5" i="26" s="1"/>
  <c r="C7" i="26"/>
  <c r="J10" i="9"/>
  <c r="J14" i="9" s="1"/>
  <c r="C8" i="26"/>
  <c r="C6" i="26"/>
  <c r="C5" i="26"/>
  <c r="C4" i="26"/>
  <c r="A4" i="4"/>
  <c r="B6" i="26" s="1"/>
  <c r="A4" i="1" l="1"/>
  <c r="B4" i="26" l="1"/>
  <c r="C1" i="20" l="1"/>
  <c r="C1" i="17"/>
  <c r="C1" i="14"/>
  <c r="C1" i="11"/>
  <c r="C1" i="10"/>
  <c r="C1" i="9"/>
  <c r="C1" i="8"/>
  <c r="C1" i="6"/>
  <c r="C1" i="5"/>
  <c r="C1" i="4"/>
  <c r="C1" i="2"/>
  <c r="J12" i="17" l="1"/>
</calcChain>
</file>

<file path=xl/sharedStrings.xml><?xml version="1.0" encoding="utf-8"?>
<sst xmlns="http://schemas.openxmlformats.org/spreadsheetml/2006/main" count="1214" uniqueCount="526">
  <si>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</si>
  <si>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</si>
  <si>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</si>
  <si>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</si>
  <si>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</si>
  <si>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***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</si>
  <si>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</si>
  <si>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</si>
  <si>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</si>
  <si>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</si>
  <si>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</si>
  <si>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</si>
  <si>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</si>
  <si>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</si>
  <si>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</si>
  <si>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</si>
  <si>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</si>
  <si>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</si>
  <si>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</si>
  <si>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</si>
  <si>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</si>
  <si>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</si>
  <si>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</si>
  <si>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</si>
  <si>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</si>
  <si>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</si>
  <si>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8.</t>
  </si>
  <si>
    <t xml:space="preserve">Miejsce dostawy:
</t>
  </si>
  <si>
    <t>SUMA</t>
  </si>
  <si>
    <t>9.</t>
  </si>
  <si>
    <t>10.</t>
  </si>
  <si>
    <t>11.</t>
  </si>
  <si>
    <t xml:space="preserve">Miejsce dostawy: 
</t>
  </si>
  <si>
    <t>WSSE Kraków  ul. Prądnicka 76, 31-202 Kraków</t>
  </si>
  <si>
    <t>Miejsce dostawy:</t>
  </si>
  <si>
    <t>Nazwa</t>
  </si>
  <si>
    <t>Pakiet</t>
  </si>
  <si>
    <t>odwołanie</t>
  </si>
  <si>
    <t>12.</t>
  </si>
  <si>
    <t xml:space="preserve">Miejsce dostawy:  
</t>
  </si>
  <si>
    <t>13.</t>
  </si>
  <si>
    <t>14.</t>
  </si>
  <si>
    <t>15.</t>
  </si>
  <si>
    <t>16.</t>
  </si>
  <si>
    <t>17.</t>
  </si>
  <si>
    <t>18.</t>
  </si>
  <si>
    <t>WSSE Kraków  ul. Prądnicka 76, 31-202 Kraków - dla poz. 1</t>
  </si>
  <si>
    <t xml:space="preserve">WSSE w Krakowie  ul. Prądnicka 76, 31-202 Kraków
</t>
  </si>
  <si>
    <t>21.</t>
  </si>
  <si>
    <t>22.</t>
  </si>
  <si>
    <t>23.</t>
  </si>
  <si>
    <t>24.</t>
  </si>
  <si>
    <t>27.</t>
  </si>
  <si>
    <t>28.</t>
  </si>
  <si>
    <t>29.</t>
  </si>
  <si>
    <t>32.</t>
  </si>
  <si>
    <t>37.</t>
  </si>
  <si>
    <t>38.</t>
  </si>
  <si>
    <t>41.</t>
  </si>
  <si>
    <t>42.</t>
  </si>
  <si>
    <t>43.</t>
  </si>
  <si>
    <t>44.</t>
  </si>
  <si>
    <t>49.</t>
  </si>
  <si>
    <t>50.</t>
  </si>
  <si>
    <t>51.</t>
  </si>
  <si>
    <t>52.</t>
  </si>
  <si>
    <t>53.</t>
  </si>
  <si>
    <t>56.</t>
  </si>
  <si>
    <t>60.</t>
  </si>
  <si>
    <t>2-Propanol</t>
  </si>
  <si>
    <t>• zawartość - min. 98 %;
• stopień czystości: czda.</t>
  </si>
  <si>
    <t>Aceton</t>
  </si>
  <si>
    <t>• zawartość: min. 99,5 %;
• stopień czystości: czda;
• woda - max. 0,4 %;
• pozostałość po odparowaniu - max. 0,0005%.</t>
  </si>
  <si>
    <t>Amonu chlorek</t>
  </si>
  <si>
    <t>• zawartość: min. 99,5 %;
• stopień czystości: czda.</t>
  </si>
  <si>
    <t>Amonu octan</t>
  </si>
  <si>
    <t>di-Sodu wersenian 2-hydrat (EDTA)</t>
  </si>
  <si>
    <t xml:space="preserve">Etylowy alkohol  96% </t>
  </si>
  <si>
    <t xml:space="preserve">Etylowy alkohol bezwodny  99,8% </t>
  </si>
  <si>
    <t xml:space="preserve">• zawartość: min. 99,8%;
• stopień czystości cz.d.a;
• zawartość wody max. 0,2%.    
</t>
  </si>
  <si>
    <t xml:space="preserve">Formalina 
</t>
  </si>
  <si>
    <t xml:space="preserve">Hydroksylaminy chlorowodorek </t>
  </si>
  <si>
    <t>Izooktan</t>
  </si>
  <si>
    <t xml:space="preserve">• zawartość: min. 99,0% 
• stopień czystości: czda;
• pozostałość po odparowaniu - max. 0,002%.
</t>
  </si>
  <si>
    <t xml:space="preserve">Kwas azotowy </t>
  </si>
  <si>
    <t xml:space="preserve">Kwas azotowy
</t>
  </si>
  <si>
    <t>Kwas L(+) askorbinowy</t>
  </si>
  <si>
    <t xml:space="preserve">• zawartość - min. 99,0 %, max. 100,0 %;
• stopień czystości: czda;
• metale ciężkie (j.Pb) - max. 0,001 %;
• arsen - max. 0,0003 %.
</t>
  </si>
  <si>
    <t>Kwas octowy lodowaty 
99,5-99,9%</t>
  </si>
  <si>
    <t>Kwas ortofosforowy
85%</t>
  </si>
  <si>
    <t>Kwas siarkowy  
95%</t>
  </si>
  <si>
    <t>Kwas solny 
35-38%</t>
  </si>
  <si>
    <t xml:space="preserve">Laktoza 1 hydrat 
</t>
  </si>
  <si>
    <r>
      <t>• Stopień czystości cz.d.a.
• Skręcalność właściwa (20°C, 10%,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O) od +54,4 do +55,9°
• Woda - min. 4,5% max. 5,5 %
metale ciężkie (j Pb) - max. 0,0005 %.
</t>
    </r>
  </si>
  <si>
    <t>Odczynnik Schiffa - do oznaczania aldehydów</t>
  </si>
  <si>
    <t>• przydatny do oznaczania aldehydów</t>
  </si>
  <si>
    <t xml:space="preserve">Parafina ciekła </t>
  </si>
  <si>
    <t xml:space="preserve">Potasu  wodorotlenek </t>
  </si>
  <si>
    <t>Potasu jodek</t>
  </si>
  <si>
    <t>• stopień czystości: czda.
• zawartość - min. 99,5 %;
• arsen - max. 0,00001 %;
• metale ciężkie (j. Pb) - max. 0,0005 %.</t>
  </si>
  <si>
    <t>Potasu nadmanganian</t>
  </si>
  <si>
    <t>• stopień czystości: czda.</t>
  </si>
  <si>
    <t>Skrobia rozpuszczalna</t>
  </si>
  <si>
    <t>Sodu siarczan (VI) bezwodny</t>
  </si>
  <si>
    <t>• zawartość: min. 99,0 %;
• stopień czystości: czda;
• substancje nierozpuszczalne w wodzie - max. 0,01 %;
• straty po prażeniu - max. 0,5 %.</t>
  </si>
  <si>
    <t>Sodu wodorotlenek
(mikrogranulki)</t>
  </si>
  <si>
    <t>• stopień czystości: czda.
• zawartość - min. 98,8%;
• sodu węglan - max. 0,7%;
• azot ogólny - max. 0,0005%;
• wygląd zewnętrzny: mikrogranulki o jednorodnej białej barwie.</t>
  </si>
  <si>
    <t>Srebra azotan</t>
  </si>
  <si>
    <t>Wskaźnik Tashiro</t>
  </si>
  <si>
    <t>Żelaza (II) siarczan 7 hydrat</t>
  </si>
  <si>
    <t>• zawartość: min. 99 %;
• stopień czystości: czda.</t>
  </si>
  <si>
    <t>op.=
5g</t>
  </si>
  <si>
    <t>op. = 
0,5 l</t>
  </si>
  <si>
    <t>op.=
1 l</t>
  </si>
  <si>
    <t>op.=
5l</t>
  </si>
  <si>
    <t>op. = 
1kg</t>
  </si>
  <si>
    <t>op. =     1kg</t>
  </si>
  <si>
    <t>op.=
500g</t>
  </si>
  <si>
    <t>op. = 
25g</t>
  </si>
  <si>
    <t>op.=
250 g</t>
  </si>
  <si>
    <t>op.=
0,5 l</t>
  </si>
  <si>
    <t>op.=
250g</t>
  </si>
  <si>
    <t>op.=
500 g</t>
  </si>
  <si>
    <t>op.=
1l</t>
  </si>
  <si>
    <t>op.= 
100g</t>
  </si>
  <si>
    <t>op.=
1 kg</t>
  </si>
  <si>
    <t>op.= 
100 g</t>
  </si>
  <si>
    <t>op. =
1 kg</t>
  </si>
  <si>
    <t>op.=
100 ml</t>
  </si>
  <si>
    <t>op.= 
100ml</t>
  </si>
  <si>
    <t xml:space="preserve">• stopień czystości: czda.
</t>
  </si>
  <si>
    <t>op. = 
1l</t>
  </si>
  <si>
    <t>op. = 
100g</t>
  </si>
  <si>
    <t>op.= 
500g</t>
  </si>
  <si>
    <t>op. = 
500g</t>
  </si>
  <si>
    <t>op.=   
100 g</t>
  </si>
  <si>
    <t>op. =       
1l</t>
  </si>
  <si>
    <t>op.= 
250g</t>
  </si>
  <si>
    <t>Odczynniki do analiz rutynowych</t>
  </si>
  <si>
    <t>Na opakowaniu podana czytelna nazwa odczynnika, zgodna z nazwą podaną w dokumentach, o którym mowa w pkt. 1.</t>
  </si>
  <si>
    <t>Odczynniki do analiz instrumentalnych</t>
  </si>
  <si>
    <t xml:space="preserve">Izobutylometyloketon
</t>
  </si>
  <si>
    <t>op.=
2,5l</t>
  </si>
  <si>
    <t>op.= 
1 l</t>
  </si>
  <si>
    <t>op. =
250 g</t>
  </si>
  <si>
    <t>op. = 100ml</t>
  </si>
  <si>
    <t>op.= 
500ml</t>
  </si>
  <si>
    <t>op.= 
1000ml</t>
  </si>
  <si>
    <t>op. = 2,5l</t>
  </si>
  <si>
    <t xml:space="preserve">1,10-Fenantroliny chlorowodorek
</t>
  </si>
  <si>
    <t xml:space="preserve">γ-Linolenic acid methyl ester
</t>
  </si>
  <si>
    <t xml:space="preserve">Kwas solny
</t>
  </si>
  <si>
    <t xml:space="preserve">Linoleic acid methyl ester
</t>
  </si>
  <si>
    <t xml:space="preserve">Mix 37 Component Fame Mix
</t>
  </si>
  <si>
    <r>
      <rPr>
        <b/>
        <sz val="10"/>
        <rFont val="Tahoma"/>
        <family val="2"/>
        <charset val="238"/>
      </rPr>
      <t>np. Producent: Sigma-Aldrich/Fluka/Supelco                         
nr kat.: 77510 
lub produkt równoważny***</t>
    </r>
    <r>
      <rPr>
        <sz val="10"/>
        <rFont val="Tahoma"/>
        <family val="2"/>
        <charset val="238"/>
      </rPr>
      <t xml:space="preserve">
• zawartość min. 99,5%
• stopień czystości: czda;
• wygląd zewnętrzny: proszek lub kryształy prawie biały lub biały
</t>
    </r>
  </si>
  <si>
    <r>
      <rPr>
        <b/>
        <sz val="10"/>
        <rFont val="Tahoma"/>
        <family val="2"/>
        <charset val="238"/>
      </rPr>
      <t>np. Producent: Sigma-Aldrich/Fluka/Supelco 
nr kat. L6503
lub produkt równoważny***</t>
    </r>
    <r>
      <rPr>
        <sz val="10"/>
        <rFont val="Tahoma"/>
        <family val="2"/>
        <charset val="238"/>
      </rPr>
      <t xml:space="preserve">
•  wzorzec do analizy kwasów tłuszczowych omega-6;
• zawartość min.99%.</t>
    </r>
  </si>
  <si>
    <r>
      <rPr>
        <b/>
        <sz val="10"/>
        <rFont val="Tahoma"/>
        <family val="2"/>
        <charset val="238"/>
      </rPr>
      <t>np. Producent: Sigma-Aldrich/Fluka/Supelco
nr kat. 46950-U
lub produkt równoważny***</t>
    </r>
    <r>
      <rPr>
        <sz val="10"/>
        <rFont val="Tahoma"/>
        <family val="2"/>
        <charset val="238"/>
      </rPr>
      <t xml:space="preserve">
• zastosowanie: certyfikowany materiał referencyjny;                             
• stężenie - 10 mg/ml w heptanie.</t>
    </r>
  </si>
  <si>
    <r>
      <rPr>
        <b/>
        <sz val="10"/>
        <rFont val="Tahoma"/>
        <family val="2"/>
        <charset val="238"/>
      </rPr>
      <t>np. Producent: Sigma-Aldrich/Fluka/Supelco 
nr kat. CRM47885 
lub produkt równoważny***</t>
    </r>
    <r>
      <rPr>
        <sz val="10"/>
        <rFont val="Tahoma"/>
        <family val="2"/>
        <charset val="238"/>
      </rPr>
      <t xml:space="preserve">
•  zastosowanie: certyfikowany materiał referencyjny do analizy kwasów tłuszczowych omega 3-6-9                                                        
•  rozpuszczalnik: dichlorometan.</t>
    </r>
  </si>
  <si>
    <t xml:space="preserve">Dla pozostałych pozycji do dostawy wymagany certyfikat jakości / świadectwo kontroli jakości lub inny dokument potwierdzający jakość  produktu w języku polskim lub angielskim, w formie papierowej lub dostępny w formie elektronicznej w miejscu wskazanym przez wykonawcę (adres strony www). </t>
  </si>
  <si>
    <t>op. = 
5g</t>
  </si>
  <si>
    <t>op. = 
1ml</t>
  </si>
  <si>
    <t>op. = 100mg</t>
  </si>
  <si>
    <t>op.= 
1ml</t>
  </si>
  <si>
    <t>op. = 500ml</t>
  </si>
  <si>
    <t>op. = 
25 g</t>
  </si>
  <si>
    <t>Odczynniki i wzorce do chromatografii</t>
  </si>
  <si>
    <t>Roztwory buforowe</t>
  </si>
  <si>
    <t xml:space="preserve">Do dostawy wymagany certyfikat/świadectwo potwierdzające jakość produktu zawierające wartość parametru wraz z niepewnością, wydane w języku polskim lub angielskim, w formie papierowej lub dostępne w formie elektronicznej w miejscu wskazanym przez wykonawcę (adres strony www).  </t>
  </si>
  <si>
    <t>Na opakowaniu podana czytelna nazwa wzorca, zgodna z nazwą podaną na certyfikacie / świadectwie, o którym mowa w pkt. 1.</t>
  </si>
  <si>
    <t>Roztwory mianowane, odważki analityczne</t>
  </si>
  <si>
    <t>Di-sodu wersenian</t>
  </si>
  <si>
    <t xml:space="preserve">• odważka analityczna;
• stężenie 0,05 mol/l.
</t>
  </si>
  <si>
    <t>Di-sodu szczawian</t>
  </si>
  <si>
    <t>Kwas solny</t>
  </si>
  <si>
    <t xml:space="preserve">• odważka analityczna;
• stężenie 0,1 mol/l.
</t>
  </si>
  <si>
    <t xml:space="preserve">• odważka analityczna;
• stężenie 0,02 mol/l.
</t>
  </si>
  <si>
    <t>Sodu tiosiarczan</t>
  </si>
  <si>
    <t xml:space="preserve">• odważka analityczna;                               
• stężenie 0,1 mol/l.
</t>
  </si>
  <si>
    <t xml:space="preserve">• roztwór mianowany                            
• stężenie 0,1 mol/l.
</t>
  </si>
  <si>
    <t>Sodu wodorotlenek</t>
  </si>
  <si>
    <t xml:space="preserve">• roztwór mianowany;
• stężenie 1,0 mol/l.                       
</t>
  </si>
  <si>
    <t>szt.</t>
  </si>
  <si>
    <t xml:space="preserve">Do dostawy wymagany certyfikat jakości /świadectwo kontroli jakości lub inny dokument potwierdzający spełnienie wymagań w języku polskim lub angielskim w formie papierowej lub dostępny w formie elektronicznej w miejscu wskazanym przez wykonawcę (adres strony www). </t>
  </si>
  <si>
    <t>Okres ważności minimum  12 miesięcy od daty dostawy  lub min. ¾ okresu ważności deklarowanego przez producenta (zapisanego w certyfikacie jakości / świadectwie kontroli jakości lub innym dokumencie do danej partii, o którym mowa w pkt. 1).</t>
  </si>
  <si>
    <t xml:space="preserve">• wymiar: 450x 560
• szybkosc sączenia średnia
</t>
  </si>
  <si>
    <t>Sączki ilościowe średnie (185 mm)</t>
  </si>
  <si>
    <t>• średnica sączka 185 mm;
• szybkość sączenia średnia.</t>
  </si>
  <si>
    <t>op. = 100szt</t>
  </si>
  <si>
    <t>op. = 1 rolka</t>
  </si>
  <si>
    <t>op=
100szt</t>
  </si>
  <si>
    <t>Okres ważności: min. 12 miesięcy od daty dostawy.</t>
  </si>
  <si>
    <t>Na opakowaniu podana czytelna nazwa produktu, zgodna z nazwą podaną w dokumentach, o którym mowa w pkt. 1.</t>
  </si>
  <si>
    <t>Filtry membranowe</t>
  </si>
  <si>
    <t xml:space="preserve"> szt.</t>
  </si>
  <si>
    <t xml:space="preserve">Do dostawy wymagany certyfikat jakości /świadectwo kontroli jakości lub inny dokument potwierdzający jakość produktu w języku polskim lub angielskim w formie papierowej lub dostępny w formie elektronicznej w miejscu wskazanym przez wykonawcę (adres strony www). </t>
  </si>
  <si>
    <t>Okres ważności: min. 12 miesięcy od daty dostawy lub min. ¾ okresu ważności deklarowanego przez producenta (zapisanego w certyfikacie jakości / świadectwie kontroli jakości lub innym dokumencie do danej partii, o którym mowa w pkt. 1).</t>
  </si>
  <si>
    <t>Na opakowaniu podana czytelna nazwa odczynnika, zgodna z nazwą podaną w certyfikacie jakości / świadectwie kontroli jakości lub innym dokumencie, 
o którym mowa w pkt. 1.</t>
  </si>
  <si>
    <t>Filtry membranowe, sterylne</t>
  </si>
  <si>
    <t>Filtry, sączki, paski wskaźnikowe</t>
  </si>
  <si>
    <t>Butelki polietylenowe z tiosiarczanem sodu</t>
  </si>
  <si>
    <t>Do dostawy wymagany certyfikat jakości /świadectwo kontroli jakości lub inny dokument potwierdzający spełnienie wymagań w zakresie pojemności i zawartości tiosiarczanu oraz sterylności i kształtu butelek w języku polskim lub angielskim w formie papierowej lub dostępny w formie elektronicznej w miejscu wskazanym przez wykonawcę (adres strony www).</t>
  </si>
  <si>
    <t>Okres ważności: min. 20 miesięcy od daty dostawy.</t>
  </si>
  <si>
    <t>Butelki z tiosiarczanem sodu</t>
  </si>
  <si>
    <t xml:space="preserve">Cyanocobalamin (Vitamin B12)
</t>
  </si>
  <si>
    <t>op.= 
50mg</t>
  </si>
  <si>
    <t xml:space="preserve">Materiały referencyjne i wzorce </t>
  </si>
  <si>
    <t>op.= 
50g</t>
  </si>
  <si>
    <t>op. =2,5l</t>
  </si>
  <si>
    <t>Rozpuszczalniki do HPLC</t>
  </si>
  <si>
    <t>Okres ważności: min. 24 miesięcy od daty dostawy lub  min. ¾ okresu ważności deklarowanego przez producenta (zapisanego w certyfikacie jakości / świadectwie kontroli jakości lub innym dokumencie do danej partii, o którym mowa w pkt. 1).</t>
  </si>
  <si>
    <t>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</si>
  <si>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t>Na opakowaniu podana czytelna nazwa wzorca, zgodna z nazwą podaną na certyfikacie /świadectwie, o którym mowa w pkt. 1.</t>
  </si>
  <si>
    <t>Na opakowaniu podana czytelna nazwa odczynnika, zgodna z nazwą podaną w certyfikacie jakości / świadectwie kontroli jakości lub innym dokumencie, o którym mowa w pkt. 1.</t>
  </si>
  <si>
    <t>Wzorce do analiz instrumentalnych</t>
  </si>
  <si>
    <t xml:space="preserve">WSSE Kraków  ul. Prądnicka 76, 31-202 Kraków 
</t>
  </si>
  <si>
    <t xml:space="preserve">Wzorzec konduktometryczny
10 µS/cm 
</t>
  </si>
  <si>
    <r>
      <t>• zastosowanie: do przewodnictwa; 
• przewodność w 25</t>
    </r>
    <r>
      <rPr>
        <vertAlign val="superscript"/>
        <sz val="9"/>
        <rFont val="Tahoma"/>
        <family val="2"/>
        <charset val="238"/>
      </rPr>
      <t>o</t>
    </r>
    <r>
      <rPr>
        <sz val="9"/>
        <rFont val="Tahoma"/>
        <family val="2"/>
        <charset val="238"/>
      </rPr>
      <t xml:space="preserve">C - od 9 do 11 µS/cm.
</t>
    </r>
  </si>
  <si>
    <t>Wzorzec konduktometryczny
147 µS/cm</t>
  </si>
  <si>
    <t xml:space="preserve">Wzorzec konduktometryczny
500 µS/cm
</t>
  </si>
  <si>
    <r>
      <t>• zastosowanie 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480 do 520 µS/cm;
</t>
    </r>
  </si>
  <si>
    <r>
      <t>• zastosowanie : do przewodnictwa,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od 480 do 520 µS/cm.</t>
    </r>
  </si>
  <si>
    <t>Wzorzec konduktometryczny
2500 µS/cm</t>
  </si>
  <si>
    <t>op. = 
500ml</t>
  </si>
  <si>
    <t>Wzorce do przewodnictwa</t>
  </si>
  <si>
    <t>Na opakowaniu podana czytelna nazwa wzorca, zgodna z nazwą podaną na certyfikacie/ świadectwie, o którym mowa w pkt. 1.</t>
  </si>
  <si>
    <t>Zestaw kalibracyjny do mętności</t>
  </si>
  <si>
    <t xml:space="preserve">• zastosowanie: do mętnościomierza typu TURB 550 IR oraz CyberScan IR TB 1000;
• zestaw zawiera komplet 3 wzorców: 
0,02 NTU; 10,0 NTU; 1000 NTU. 
</t>
  </si>
  <si>
    <t>zestaw</t>
  </si>
  <si>
    <t xml:space="preserve">Okres ważności: min. 10 miesięcy od daty dostawy. </t>
  </si>
  <si>
    <t xml:space="preserve">Zestaw kuwetowy do oznaczania cyjanków w wodzie  </t>
  </si>
  <si>
    <t>op. = 25szt.</t>
  </si>
  <si>
    <t>Do dostawy wymagany certyfikat jakości /świadectwo kontroli jakości lub inny dokument potwierdzający spełnienie wymagań w języku polskim lub angielskim w formie papierowej lub dostępny w formie elektronicznej w miejscu wskazanym przez wykonawcę (adres strony www) oraz karta charakterystyki substancji niebezpiecznej. Wymienione dokumenty nie muszą potwierdzać zastosowania.</t>
  </si>
  <si>
    <t>Okres ważności: min. 18 miesięcy od daty dostawy.</t>
  </si>
  <si>
    <t>Kolumienki do mikotoksyn</t>
  </si>
  <si>
    <t xml:space="preserve">• zastosowanie: kolumny do przygotowania próbek przed analizą aflatoksyn metodą HPLC w różnych produktach spożywczych; 
• zastosowanie przeciwciał monoklonalnych przeciw aflatoksynom B1, B2, G1, G2;
• limit detekcji min: B1:0,031 ng/ml, B2:0,015 ng/ml, G1:0,015 ng/ml, G2: 0,007 ng/ml    
• pojemnośc kolumny 200 ng;
• odzysk aflatoksyn: 85 -110 % dla roztworu standardowego 20 ng aflatoksyn(B1, B2, G1, G2) w 10 ml 10% roztworu metanolu.
</t>
  </si>
  <si>
    <t xml:space="preserve">• zastosowanie: kolumny do przygotowania próbek przed analizą deoxynivalenolu metodami HPLC, w próbkach zbóż oraz produktach zbożowych dla małych dzieci;
• zastosowanie przeciwciał monoklonalnych przeciw deoxynivalenolowi;
• limit detekcji min: 7.5 ng/ml;    
• pojemnośc kolumny 1800 ng;
• odzysk deoxynivalenolu: 85 -110 % dla roztworu standardowego 500 ng deoxynivalenolu w 2 ml wody.
</t>
  </si>
  <si>
    <t>• zastosowanie: kolumny do przygotowania próbek przed analizą Fumonizyn metodą HPLC w produktach takich jak płatki kukurydziane, popcorn oraz żywność dla dzieci;
• zastosowanie: przeciwciał monoklonalnych przeciw fumonizynom B1,B2;
• limit detekcji min: HPLC: B1 - 5 ng/ml, B2-10 ng/ml;              
• pojemnośc kolumny 5000 ng;
• odzysk fumonizyny: 70 -110 % dla roztworu standardowego 2000 ng w 10 ml    r-ru (80:5:5:10) PBS: acetonitryl: metanol: woda.</t>
  </si>
  <si>
    <t>• zastosowanie: kolumny do przygotowania próbek przed analizą ochratoksyny A metodami HPLC w szerokim asortymencie produktów;
• zastosowanie przeciwciał monoklonalnych przeciw ochratoksynie A;
• limit detekcji min. 0,05 ng/ml;
• pojemnośc kolumny 1000 ng;
• odzysk ochratoksyny A: 85 -110 % dla roztworu standardowego 100 ng ochratoksyny A w 48 ml 5 % acetonitrylu      w PBS.</t>
  </si>
  <si>
    <t>• zastosowanie: kolumny do przygotowania próbek przed analizą zearalenonu metodami HPLC w próbkach zbóż oraz paszach;
• zastosowanie przeciwciał monoklonalnych przeciw zearalenonowi;
• limit detekcji min. 1,56 ng/ml;
• pojemność kolumny: 2000 ng; 
• odzysk zearalenonu: 85 -110 % dla roztworu standardowego 75 ng zearalenonu w 10 ml 15 % acetonitrylu w PBS.</t>
  </si>
  <si>
    <t>op. = 50szt.</t>
  </si>
  <si>
    <t>op. = 50 szt</t>
  </si>
  <si>
    <t xml:space="preserve">Do dostawy wymagany certyfikat jakości /świadectwo kontroli jakości lub inny dokument potwierdzający jakości produktu w języku polskim lub angielskim w formie papierowej lub dostępny w formie elektronicznej w miejscu wskazanym przez wykonawcę (adres strony www). </t>
  </si>
  <si>
    <t>Kolumienki SPE</t>
  </si>
  <si>
    <t>• wypełnienie: żel krzemionkowy, grupa funkcyjna wiążąca - kwas propylosulfonowy;
• pojemność kolumny: 3ml;
• wielkość złoża: 500 mg.</t>
  </si>
  <si>
    <t>Do dostawy wymagany certyfikat jakości /świadectwo kontroli jakości lub inny dokument potwierdzający spełnienie wymagań w języku polskim lub angielskim w formie papierowej.</t>
  </si>
  <si>
    <t>Okres ważności: min.12 miesięcy od daty dostawy.</t>
  </si>
  <si>
    <t>Na opakowaniu podana czytelna nazwa odczynnika, zgodna z nazwą podaną w dokumentach, o którym mowa w pkt. 1</t>
  </si>
  <si>
    <t xml:space="preserve">Kwas azotowy
</t>
  </si>
  <si>
    <r>
      <rPr>
        <b/>
        <sz val="10"/>
        <rFont val="Tahoma"/>
        <family val="2"/>
        <charset val="238"/>
      </rPr>
      <t>Roztwór buforowy/ standard/wzorzec
pH=4,0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</si>
  <si>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 xml:space="preserve">Roztwór buforowy/ standard/wzorzec 
pH=7,0 </t>
    </r>
    <r>
      <rPr>
        <sz val="10"/>
        <rFont val="Tahoma"/>
        <family val="2"/>
        <charset val="238"/>
      </rPr>
      <t xml:space="preserve">
</t>
    </r>
  </si>
  <si>
    <t xml:space="preserve">Parafilm (folia uszczelniająca)
</t>
  </si>
  <si>
    <r>
      <rPr>
        <b/>
        <sz val="10"/>
        <rFont val="Tahoma"/>
        <family val="2"/>
        <charset val="238"/>
      </rPr>
      <t>np. Producent: Brand  
Nr kat. 701611
lub produkt równoważny***</t>
    </r>
    <r>
      <rPr>
        <sz val="10"/>
        <rFont val="Tahoma"/>
        <family val="2"/>
        <charset val="238"/>
      </rPr>
      <t xml:space="preserve">
• folia uszczelniająca
• szerokość 50 mm;
• długość min. 75 m
</t>
    </r>
  </si>
  <si>
    <t xml:space="preserve">Sączki z włókna szklanego
</t>
  </si>
  <si>
    <t xml:space="preserve">Acetonitryl
</t>
  </si>
  <si>
    <r>
      <rPr>
        <b/>
        <sz val="10"/>
        <rFont val="Tahoma"/>
        <family val="2"/>
        <charset val="238"/>
      </rPr>
      <t xml:space="preserve">Cykloheksan 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</si>
  <si>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Metanol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</si>
  <si>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n-Heksan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</si>
  <si>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Octan etylu</t>
    </r>
    <r>
      <rPr>
        <sz val="10"/>
        <rFont val="Tahoma"/>
        <family val="2"/>
        <charset val="238"/>
      </rPr>
      <t xml:space="preserve">
</t>
    </r>
  </si>
  <si>
    <t xml:space="preserve">Wzorzec twardości ogólnej wody
</t>
  </si>
  <si>
    <r>
      <rPr>
        <b/>
        <sz val="10"/>
        <rFont val="Tahoma"/>
        <family val="2"/>
        <charset val="238"/>
      </rPr>
      <t>np. Producent: OUM                     
nr kat. 20.AF.1c                     
lub produkt równoważny***</t>
    </r>
    <r>
      <rPr>
        <sz val="10"/>
        <rFont val="Tahoma"/>
        <family val="2"/>
        <charset val="238"/>
      </rPr>
      <t xml:space="preserve">
• stężenie 10,00 mmol/l CaCO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
• roztwór wodny.
</t>
    </r>
  </si>
  <si>
    <r>
      <t xml:space="preserve">Wzorzec twardości ogólnej wody
</t>
    </r>
    <r>
      <rPr>
        <sz val="10"/>
        <rFont val="Tahoma"/>
        <family val="2"/>
        <charset val="238"/>
      </rPr>
      <t/>
    </r>
  </si>
  <si>
    <r>
      <rPr>
        <b/>
        <sz val="10"/>
        <rFont val="Tahoma"/>
        <family val="2"/>
        <charset val="238"/>
      </rPr>
      <t>np. Producent: OUM                 
nr kat. 20.AF.1b                   
lub równoważny***</t>
    </r>
    <r>
      <rPr>
        <sz val="10"/>
        <rFont val="Tahoma"/>
        <family val="2"/>
        <charset val="238"/>
      </rPr>
      <t xml:space="preserve">
• stężenie 35,7 mmol/l CaCO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(20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d st. niemieckich);
• roztwór wodny.
</t>
    </r>
  </si>
  <si>
    <t>Amoniak</t>
  </si>
  <si>
    <t>• zawartość min. 99,5%
• stopień czystości: czda.</t>
  </si>
  <si>
    <t>Chloramina T3 Hydrat</t>
  </si>
  <si>
    <t>Czerń eriochromowa</t>
  </si>
  <si>
    <t>Sodu chlorek</t>
  </si>
  <si>
    <t>Wodorocytrynian diamonu</t>
  </si>
  <si>
    <t>Zestaw kuwetowy do oznaczania cyjanków w wodzie</t>
  </si>
  <si>
    <t>• zawartość: 99,0 %;
• stopień czystości: czda, odcz. FP;
• substancje nierozpuszczale w wodzie - max.0,005 %.</t>
  </si>
  <si>
    <t xml:space="preserve">n-Pentan
</t>
  </si>
  <si>
    <t xml:space="preserve">Kwas dichloroizocyjanurowy
</t>
  </si>
  <si>
    <t>Sodu octan bezwodny</t>
  </si>
  <si>
    <t xml:space="preserve">• zawartość - min. 99,0 %;
• stopień czystości: czda;
• substancje nierozpuszczale w wodzie - max.0,01 %.
</t>
  </si>
  <si>
    <t>Wodoru nadtlenek roztwór 30%</t>
  </si>
  <si>
    <t>op. =      250 ml</t>
  </si>
  <si>
    <t xml:space="preserve">Bibuła jakościowa srednia </t>
  </si>
  <si>
    <t>op =         1 L</t>
  </si>
  <si>
    <r>
      <t>• zawartość 26 % ± 2 %;
• stopień czystości: czda;</t>
    </r>
    <r>
      <rPr>
        <strike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• chlorki - max. 0,0001 %;
• fosforany - max. 0,0001 %;
• metale ciężkie (j. Pb) - max. 0,00005 %;
• wapń i magnez (j. Ca) - max. 0,0002 %;
• żelazo - max. 0,000025 %.
</t>
    </r>
  </si>
  <si>
    <t>• zawartość - min. 96 %;
• stopień czystości: czda;
• metale ciężkie (j. Pb) - max. 0,0001 %;
• pozostałość nielotna - max. 0,001 %.</t>
  </si>
  <si>
    <r>
      <t>• zawartość jodometrycznie min.98%, 
• stopień czystości czda, 
• substancje nierozpuszczalne w C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H</t>
    </r>
    <r>
      <rPr>
        <vertAlign val="subscript"/>
        <sz val="10"/>
        <rFont val="Tahoma"/>
        <family val="2"/>
        <charset val="238"/>
      </rPr>
      <t>5</t>
    </r>
    <r>
      <rPr>
        <sz val="10"/>
        <rFont val="Tahoma"/>
        <family val="2"/>
        <charset val="238"/>
      </rPr>
      <t>0H(etanolu)- max. 1.5%.</t>
    </r>
  </si>
  <si>
    <t xml:space="preserve">• gęstość: min. 0,83 g/ml;
• wygląd zewnętrzny: bezbarwna, oleista, przezroczysta ciecz.
</t>
  </si>
  <si>
    <t xml:space="preserve">• zawartość: min  99,5%, max. 99,9 %;
• stopień czystości: czda;
• metale ciężkie (j. Pb) - max. 0,0001 %;
• chlorki - max. 0,0001 %;
• żelazo - max. 0,00006 %.
</t>
  </si>
  <si>
    <t xml:space="preserve">• zawartość: min. 95 %;
• stopień czystości: czda;
• pozostałość po prażeniu - max. 0,001 %.
</t>
  </si>
  <si>
    <t xml:space="preserve">• zawartość: min. 35 max. 38 %;
• stopień czystości: czda;
• arsen - max. 0,000005 %;
• metale ciężkie (j. Pb) - max. 0,0001 %.
</t>
  </si>
  <si>
    <t xml:space="preserve">• zawartość: min. 98 %, max. 103%;
• stopień czystości: czda;
• substancje nierozpuszczalne w wodzie - max. 0,005 %;
• metale ciężkie (j. Pb) - max. 0,0005 %;
• arsen - max. 0,00001 %;
• ołów - max. 0,0005 %;
• kadm - max. 0,0005 %.
</t>
  </si>
  <si>
    <r>
      <t>• zastosowanie: do ekstrakcji;
• zawartość (GC): min. 99,0 %;
• identyfikacja (IR);
• glin - max. 0,00005 %;
• bor - max. 0,000002 %;</t>
    </r>
    <r>
      <rPr>
        <sz val="10"/>
        <rFont val="Tahoma"/>
        <family val="2"/>
        <charset val="238"/>
      </rPr>
      <t xml:space="preserve">
• wapń - max. 0,00005 %;
• kadm - max. 0,000005 %;</t>
    </r>
    <r>
      <rPr>
        <sz val="10"/>
        <rFont val="Tahoma"/>
        <family val="2"/>
        <charset val="238"/>
      </rPr>
      <t xml:space="preserve">
• chrom - max. 0,000002 %;
• miedź - max. 0,000002 %;
• żelazo - max. 0,00001 %;
• magnez - max. 0,00001 %;
• mangan - max. 0,000002 %;
• nikiel - max. 0,000002 %;
• ołów - max. 0,00001 %;
• cyna - max. 0,00001 %;
• cynk - max. 0,00001 %.
</t>
    </r>
  </si>
  <si>
    <r>
      <rPr>
        <b/>
        <sz val="10"/>
        <rFont val="Tahoma"/>
        <family val="2"/>
        <charset val="238"/>
      </rPr>
      <t>np. Producent: MERCK/Sigma-Aldrich 
nr kat. 109475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pH od 4,00 do 4,01
• niepewność ± 0,02.
</t>
    </r>
  </si>
  <si>
    <r>
      <rPr>
        <b/>
        <sz val="10"/>
        <rFont val="Tahoma"/>
        <family val="2"/>
        <charset val="238"/>
      </rPr>
      <t>np. Producent: MERCK/Sigma-Aldrich  
nr kat. 109439
lub produkt równoważny***</t>
    </r>
    <r>
      <rPr>
        <sz val="10"/>
        <rFont val="Tahoma"/>
        <family val="2"/>
        <charset val="238"/>
      </rPr>
      <t xml:space="preserve">
• w temp.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– pH od 6,98 do 7,02
• niepewność ± 0,02.
</t>
    </r>
  </si>
  <si>
    <r>
      <rPr>
        <b/>
        <sz val="10"/>
        <rFont val="Tahoma"/>
        <family val="2"/>
        <charset val="238"/>
      </rPr>
      <t xml:space="preserve">np. Producent: Sigma-Aldrich/Fluka/Supelco                         
Nr kat. 100882                                                               lub produkt równoważny***                     
</t>
    </r>
    <r>
      <rPr>
        <sz val="10"/>
        <rFont val="Tahoma"/>
        <family val="2"/>
        <charset val="238"/>
      </rPr>
      <t xml:space="preserve">• zastosowanie: do analizy wysoce lotnych halogenowanych węglowodorów;
• zawartość: min. 99,0 % (GC);
• woda - max. 0,02 %;
• zawartość związków interferujących w zakresie zw. chloroorganicznych metodą GC-ECD, nie może przekraczać 5 µg/l. </t>
    </r>
  </si>
  <si>
    <r>
      <rPr>
        <b/>
        <sz val="10"/>
        <rFont val="Tahoma"/>
        <family val="2"/>
        <charset val="238"/>
      </rPr>
      <t>np. Producent: Supelco 
nr kat. 1003161011
lub produkt równoważny***</t>
    </r>
    <r>
      <rPr>
        <sz val="10"/>
        <rFont val="Tahoma"/>
        <family val="2"/>
        <charset val="238"/>
      </rPr>
      <t xml:space="preserve">
• zawartość: min. 25 %;
• stopień czystości: czysty do analizy;                                      • arsen - max. 0,01 ppm;
• ołów - max. 0,020 ppm.</t>
    </r>
  </si>
  <si>
    <t>• roztwór mianowany;  
• stężenie 0,05 mol/l</t>
  </si>
  <si>
    <t xml:space="preserve">Jod </t>
  </si>
  <si>
    <t>op. = 
1 l</t>
  </si>
  <si>
    <t xml:space="preserve">WSSE Oddział Laboratoryjny w Wadowicach  ul. Teatralna 2, 34-100 Wadowice - dla poz. 2
</t>
  </si>
  <si>
    <t>WSSE Oddział Laboratoryjny w Tarnowie  ul. Mościckiego 10,  33-100 Tarnów -  - dla poz. 1</t>
  </si>
  <si>
    <r>
      <rPr>
        <b/>
        <sz val="10"/>
        <rFont val="Tahoma"/>
        <family val="2"/>
        <charset val="238"/>
      </rPr>
      <t>np. Producent: Dr. Ehrenstorfer
nr kat. DRE-C11798500 
lub produkt równoważny***</t>
    </r>
    <r>
      <rPr>
        <sz val="10"/>
        <rFont val="Tahoma"/>
        <family val="2"/>
        <charset val="238"/>
      </rPr>
      <t xml:space="preserve">
• Nr CAS: 68-19-9;
• zastosowanie: wzorzec do HPLC;
• czystość min. 90 %.
</t>
    </r>
  </si>
  <si>
    <r>
      <rPr>
        <b/>
        <sz val="10"/>
        <rFont val="Tahoma"/>
        <family val="2"/>
        <charset val="238"/>
      </rPr>
      <t>Woda do HPLC</t>
    </r>
    <r>
      <rPr>
        <sz val="10"/>
        <rFont val="Tahoma"/>
        <family val="2"/>
        <charset val="238"/>
      </rPr>
      <t xml:space="preserve">
</t>
    </r>
  </si>
  <si>
    <t xml:space="preserve">WSSE w Krakowie: ul. Prądnicka 76, 31-202 Kraków </t>
  </si>
  <si>
    <t>Wzorce do spektrofotometrii</t>
  </si>
  <si>
    <r>
      <t>• zawartość: min. 97 % - max. 100 %;
• stopień czystości: czda;
• substancje nierozpuszczalne w wodzie - max. 0,0025 %;
• pH (5%, 20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C) = 6,7 ÷ 7,3;
• substancje redukujące KMnO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 - max. 0,007 %;
• pozostałość po prażeniu - max. 0,01 %.</t>
    </r>
  </si>
  <si>
    <t>• zawartość: min. 99, %;
• stopień czystości: cz.</t>
  </si>
  <si>
    <t xml:space="preserve"> op.= 
100mg</t>
  </si>
  <si>
    <t xml:space="preserve">• zawartość: min. 99 % max. 100,5 %;
• stopień czystości: czda;
• Substancje nierozpuszczone w wodzie max.0,005%
• pH (5%,20°C) 4,0-5,0.
</t>
  </si>
  <si>
    <r>
      <t>• zawartość: min. 99 %;
• stopień czystości: czda;</t>
    </r>
    <r>
      <rPr>
        <sz val="10"/>
        <rFont val="Tahoma"/>
        <family val="2"/>
        <charset val="238"/>
      </rPr>
      <t xml:space="preserve">
• metale ciężkie (j. Pb) - max. 0,0005 %;
• żelazo - max. 0,0005 %.
</t>
    </r>
  </si>
  <si>
    <r>
      <t>• stopień czystości cz.d.a.;
• siarczany (SO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) max. 0,0005 %.                            </t>
    </r>
  </si>
  <si>
    <r>
      <t>Kwas nadchlorowy HClO</t>
    </r>
    <r>
      <rPr>
        <b/>
        <vertAlign val="subscript"/>
        <sz val="10"/>
        <rFont val="Tahoma"/>
        <family val="2"/>
      </rPr>
      <t>4</t>
    </r>
    <r>
      <rPr>
        <b/>
        <sz val="10"/>
        <rFont val="Tahoma"/>
        <family val="2"/>
      </rPr>
      <t xml:space="preserve">            
</t>
    </r>
  </si>
  <si>
    <t xml:space="preserve">• do analizy;  
• zawartoś: min 70%.
</t>
  </si>
  <si>
    <r>
      <t>• zawartość 26 % ± 2 %;
• stopień czystości: czda;</t>
    </r>
    <r>
      <rPr>
        <sz val="10"/>
        <rFont val="Tahoma"/>
        <family val="2"/>
        <charset val="238"/>
      </rPr>
      <t xml:space="preserve">
• chlorki - max. 0,0001 %;
• fosforany - max. 0,0001 %;
• metale ciężkie (j. Pb) - max. 0,00005 %;
• wapń i magnez (j. Ca) - max. 0,0002 %;
• żelazo - max. 0,000025 %.
</t>
    </r>
  </si>
  <si>
    <t>• zawartość 26 % ± 2 %;
• stopień czystości: czda;
• chlorki - max. 0,0001 %;
• fosforany - max. 0,0001 %;
• metale ciężkie (j. Pb) - max. 0,00005 %;
• wapń i magnez (j. Ca) - max. 0,0002 %;
• żelazo - max. 0,000025 %.</t>
  </si>
  <si>
    <t xml:space="preserve">• zawartość: min. 99,5 %;
• stopień czystości: czda;
• woda - max. 0,4 %;
• pozostałość po odparowaniu - max. 0,0005%.
</t>
  </si>
  <si>
    <t>• zawartość: min  99,5%, max. 99,9 %;
• stopień czystości: czda;
• metale ciężkie (j. Pb) - max. 0,0001 %;
• chlorki - max. 0,0001 %;
• żelazo - max. 0,00006 %.</t>
  </si>
  <si>
    <r>
      <t>• zawartość: min. 65 %;
• stopień czystości: czda;
• pozostałość po prażeniu (j. 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) - max. 0,002 %;
• metale ciężkie (j.Pb) - max. 0,0001 %;
• arsen - max. 0,000002 %;
• cynk - max. 0,00005 %;
• glin - max 0,0001 %;
• magnez - max. 0,00005 %;
• ołów - max. 0,00005 %;                            
• żelazo - max. 0,0001 %.
</t>
    </r>
  </si>
  <si>
    <t>• butelki sterylne do badania próbek wody;
• każda zawiera 20 mg/l tiosiarczanu sodu;
• pojemność 500 ml;
• pakowane pojedynczo w folię,
• z szeroką szyjką, 
• szczelnie zamykane.</t>
  </si>
  <si>
    <t>Okresy ważności: min.18 miesięcy od daty dostawy.</t>
  </si>
  <si>
    <r>
      <t>Do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dostawy wymagany certyfikat/świadectwo potwierdzające jakość produktu zawierające wartość parametru wraz z niepewnością, wydane w języku polskim lub angielskim, w formie papierowej lub dostępne w formie elektronicznej w miejscu wskazanym przez wykonawcę (adres strony www).  </t>
    </r>
  </si>
  <si>
    <r>
      <rPr>
        <b/>
        <sz val="10"/>
        <rFont val="Tahoma"/>
        <family val="2"/>
        <charset val="238"/>
      </rPr>
      <t>np. Producent: MERCK 
nr kat. 100441
lub produkt równoważny***</t>
    </r>
    <r>
      <rPr>
        <sz val="10"/>
        <rFont val="Tahoma"/>
        <family val="2"/>
        <charset val="238"/>
      </rPr>
      <t xml:space="preserve">
• zawartość: min. 65 %;
• stopień czystości: suprapur;
• miedź - max. 0,5 ppb;
• chrom - max. 1,0 ppb;
• rtęć - max. 1,0 ppb;
• ołów - max. 2 ppb;
• glin - max. 5,0 ppb;
• arsen - max. 0,5 ppb;
• kadm - max. 0,5 ppb;
• żelazo - max. 2,0 ppb;,
• nikiel - max. 5,0 ppb
• sód - max. 10,0 ppb;
• potas - max. 2,0 ppb;
• chlorki - max. 50 ppb;
• fosforany - max. 10 ppb;
• siarczany - max. 200 ppb.</t>
    </r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</si>
  <si>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 oraz wyglądu zewnętrznego.</t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</si>
  <si>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</t>
  </si>
  <si>
    <r>
      <t>Wykonawca oferujący produkt innego producenta, o innym numerze katalogowym niż wskazany jako przykład zobowiązany jest dostarczyć certyfikaty</t>
    </r>
    <r>
      <rPr>
        <b/>
        <sz val="10"/>
        <color rgb="FFFF0000"/>
        <rFont val="Tahoma"/>
        <family val="2"/>
        <charset val="238"/>
      </rPr>
      <t xml:space="preserve">  </t>
    </r>
    <r>
      <rPr>
        <b/>
        <sz val="10"/>
        <rFont val="Tahoma"/>
        <family val="2"/>
        <charset val="238"/>
      </rPr>
      <t xml:space="preserve">potwierdzające równoważność oferowanego produktu z wymaganiami przedstawionymi w tabeli w języku polskim lub angielskim. Wymienione dokumenty nie muszą potwierdzać zastosowania odczynnika </t>
    </r>
  </si>
  <si>
    <t xml:space="preserve"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odczynnika </t>
  </si>
  <si>
    <t>Wykonawca oferujący produkt innego producenta, o innym numerze katalogowym niż wskazany jako przykład zobowiązany jest dostarczyć certyfikaty potwierdzające równoważność oferowanego produktu z wymaganiami przedstawionymi w tabeli w języku polskim lub angielskim. Wymienione dokumenty nie muszą potwierdzać zastosowania odczynnik</t>
  </si>
  <si>
    <t xml:space="preserve">Kolumienki powinowactwa immunologicznego do przygotowania próbek przed analizą zearalenonu
</t>
  </si>
  <si>
    <t xml:space="preserve">Kolumienki powinowactwa immunologicznego do przygotowania próbek przed analizą ochratoksyny A
</t>
  </si>
  <si>
    <t xml:space="preserve">Kolumienki powinowactwa immunologicznego do przygotowania próbek przed analizą fumonizyn
</t>
  </si>
  <si>
    <t xml:space="preserve">Kolumienki powinowactwa immunologicznego do przygotowania próbek przed analizą Deoxyniwalenolu
</t>
  </si>
  <si>
    <t xml:space="preserve">Kolumienki powinowactwa immunologicznego do przygotowania próbek przed analizą  aflatoksyn: B1, B2, G1, G2
</t>
  </si>
  <si>
    <t>55.</t>
  </si>
  <si>
    <t>• wypełnienie: żel krzemionkowy;
• grupa funkcyjna: oktadekanowa (C18), end-capped;
• pojemność kolumny: 3 ml;
• wielkość złoża: 200 mg.</t>
  </si>
  <si>
    <t>• wypełnienie: żel krzemionkowy;
• grupa funkcyjna: oktadekanowa (C18), end-capped;
• pojemność kolumny: 3 ml;
• wielkość złoża: 500 mg.</t>
  </si>
  <si>
    <t>L-lizyny chlorowodorek</t>
  </si>
  <si>
    <t>• Zawartość - min. 99,5 max. 100,5
• stopień czystosci: czda.</t>
  </si>
  <si>
    <t>Cynku siarczan 7 hydrat</t>
  </si>
  <si>
    <t>• Zawartość - min. 99,5 
• stopień czystosci: czda.</t>
  </si>
  <si>
    <t>• Zawartość - min. 99,5
• stopień czystosci: czda.</t>
  </si>
  <si>
    <t>Sodu molibdenian 2 hydrat</t>
  </si>
  <si>
    <t xml:space="preserve">Cynku octan 2 hydrat </t>
  </si>
  <si>
    <t>Sodu mrówczan</t>
  </si>
  <si>
    <t>op=250 ml</t>
  </si>
  <si>
    <t>Trietanoloamina</t>
  </si>
  <si>
    <t>• zawartość - min. 99,0 %;
• stopień czystości: czda;
• Gęstość (20°C) 1,123 – 1,128 g/ml.</t>
  </si>
  <si>
    <t>• Zawartość - min. 99,0
• stopień czystosci: czda.</t>
  </si>
  <si>
    <t xml:space="preserve"> </t>
  </si>
  <si>
    <t>Roztwór buforowy pH=4,01</t>
  </si>
  <si>
    <t xml:space="preserve">Roztwór buforowy pH=7,00 </t>
  </si>
  <si>
    <t xml:space="preserve">Roztwór buforowy pH=10,01 </t>
  </si>
  <si>
    <t>op.=
1kg</t>
  </si>
  <si>
    <t>1,10-Fenantroliny chlorowodorek</t>
  </si>
  <si>
    <t>• Zawartość - min. 98%
• stopień czystosci: czda.</t>
  </si>
  <si>
    <t>Aflatoxin mix 4 solution</t>
  </si>
  <si>
    <t>op=100 ml</t>
  </si>
  <si>
    <t xml:space="preserve">Amonu siarczan </t>
  </si>
  <si>
    <t>• wskaźnik;
• zmiana barwy w zakresie pH: czerwonofioletowa - min. 4,4, zielona - min. 5,8;
• wygląd zewnętrzny: ciemnooliwkowa, klarowna ciecz.</t>
  </si>
  <si>
    <t xml:space="preserve">• zawartość: min. 98.5 %;
• bezbarwna, klarowna ciecz
</t>
  </si>
  <si>
    <t xml:space="preserve">• roztwór mianowany;                            
• stężenie 1 mol/l.                              
</t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</si>
  <si>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pH=4,01 ±0,02;
• butelka z dozownikiem</t>
    </r>
  </si>
  <si>
    <t>Oranż metylowy</t>
  </si>
  <si>
    <t>op.= 5g</t>
  </si>
  <si>
    <t xml:space="preserve">Sączki filtracyjne z węglem aktywnym </t>
  </si>
  <si>
    <r>
      <rPr>
        <b/>
        <sz val="10"/>
        <rFont val="Tahoma"/>
        <family val="2"/>
        <charset val="238"/>
      </rPr>
      <t>producent: HAHNEMUHLE, typ 508,               nr kat. LLG-6257361;                                                 lub produkt równoważny***</t>
    </r>
    <r>
      <rPr>
        <sz val="10"/>
        <rFont val="Tahoma"/>
        <family val="2"/>
        <charset val="238"/>
      </rPr>
      <t xml:space="preserve">                                       • gramatura 196 g/m2;
• grubość 0,52 mm;
• średnica 110 mm,                                                                   • czas filtracji 360 sek,                                                    • minimalna zawartość węgla aktywnego 35%</t>
    </r>
  </si>
  <si>
    <t>1,2-Dichloroetan</t>
  </si>
  <si>
    <r>
      <t xml:space="preserve">• roztwór wzorcowy do GC;
• stężenie 2000 µg/ml </t>
    </r>
    <r>
      <rPr>
        <sz val="10"/>
        <rFont val="Czcionka tekstu podstawowego"/>
        <charset val="238"/>
      </rPr>
      <t>± 3%</t>
    </r>
    <r>
      <rPr>
        <sz val="10"/>
        <rFont val="Tahoma"/>
        <family val="2"/>
        <charset val="238"/>
      </rPr>
      <t xml:space="preserve">;
• roztwór w metanolu.
</t>
    </r>
  </si>
  <si>
    <t>op. = 1ml</t>
  </si>
  <si>
    <t>Bromodichlorometan</t>
  </si>
  <si>
    <t>Bromoform</t>
  </si>
  <si>
    <t>Chloroform</t>
  </si>
  <si>
    <t>Dibromochlorometan</t>
  </si>
  <si>
    <t>Tetrachloroeten</t>
  </si>
  <si>
    <t>Trichloroeten</t>
  </si>
  <si>
    <t>• stopień czystości: czda;
• roztwór o stężeniu 36-38%,
• nr CAS 50-00-0</t>
  </si>
  <si>
    <t>Czerwień metylowa</t>
  </si>
  <si>
    <t xml:space="preserve">• stopień czystości: czda
</t>
  </si>
  <si>
    <t>op. = 5 g</t>
  </si>
  <si>
    <t>• stopień czystości: czda
• biały krystaliczny proszek</t>
  </si>
  <si>
    <t>• nasycony roztwór bromu w wodzie - 4%</t>
  </si>
  <si>
    <t>op. = 50 ml</t>
  </si>
  <si>
    <t xml:space="preserve">• roztwór mianowany                            
• stężenie 0,005 mol/l.
</t>
  </si>
  <si>
    <t>op.= 1 L</t>
  </si>
  <si>
    <t>op.= 
250 ml</t>
  </si>
  <si>
    <t>Ester metylowy kwasu eikozapentaenowego (cis-5,8,11,14,17-eicosapentaenoic acid methyl ester)</t>
  </si>
  <si>
    <r>
      <t xml:space="preserve">• zawartość: min. 65 %;
• stopień czystości: czda;
• pozostałość po prażeniu (j. SO4) - max. 0,002 %;
• metale ciężkie (j.Pb) - max. 0,0001 %;
• arsen - max. 0,000002 %;
• cynk - max. 0,00005 %;
• glin - max 0,0001 %;
• magnez - max. 0,00005 %;
• ołów - max. 0,00005 %;                            
• żelazo - max. 0,0001 %.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
</t>
    </r>
  </si>
  <si>
    <t xml:space="preserve">• zawartość - min. 99,0 %, max. 100,0 %;
• stopień czystości: czda;
</t>
  </si>
  <si>
    <t>• wskaźnik;</t>
  </si>
  <si>
    <t>Aldrin</t>
  </si>
  <si>
    <r>
      <rPr>
        <b/>
        <sz val="10"/>
        <rFont val="Tahoma"/>
        <family val="2"/>
        <charset val="238"/>
      </rPr>
      <t xml:space="preserve">np. Producent: Dr Ehrenstorfer           
nr kat. DRE-C10090000                       
lub produkt równoważny***                              
</t>
    </r>
    <r>
      <rPr>
        <sz val="10"/>
        <rFont val="Tahoma"/>
        <family val="2"/>
        <charset val="238"/>
      </rPr>
      <t>• Numer CAS: 309-00-2;  
• substancja wzorcowa;
• zawartość: min. 96%.</t>
    </r>
  </si>
  <si>
    <t xml:space="preserve"> op.= 
250mg</t>
  </si>
  <si>
    <t>2,4'-DDD</t>
  </si>
  <si>
    <r>
      <rPr>
        <b/>
        <sz val="10"/>
        <rFont val="Tahoma"/>
        <family val="2"/>
        <charset val="238"/>
      </rPr>
      <t xml:space="preserve">np. Producent: Dr Ehrenstorfer           
nr kat. DRE-C12030000                      
lub produkt równoważny***                              
</t>
    </r>
    <r>
      <rPr>
        <sz val="10"/>
        <rFont val="Tahoma"/>
        <family val="2"/>
        <charset val="238"/>
      </rPr>
      <t>• Numer CAS: 53-19-0;  
• substancja wzorcowa;
• zawartość: min. 96%.</t>
    </r>
  </si>
  <si>
    <t>4,4'-DDD</t>
  </si>
  <si>
    <t>4,4'-DDT</t>
  </si>
  <si>
    <t xml:space="preserve"> op.= 
10mg</t>
  </si>
  <si>
    <t>Trans-chlordane</t>
  </si>
  <si>
    <t>Wzorzec ogólnego węgla organicznego</t>
  </si>
  <si>
    <t>Wzorce do GC</t>
  </si>
  <si>
    <r>
      <rPr>
        <b/>
        <sz val="10"/>
        <rFont val="Tahoma"/>
        <family val="2"/>
        <charset val="238"/>
      </rPr>
      <t>np. Producent HACH
nr kat. LCK 315 
lub produkt równoważny***</t>
    </r>
    <r>
      <rPr>
        <sz val="10"/>
        <rFont val="Tahoma"/>
        <family val="2"/>
        <charset val="238"/>
      </rPr>
      <t xml:space="preserve">
• zastosowanie: do oznaczania cyjanków w wodzie;
• zakres oznaczeń 0,01-0,6 mg/l CN-;
• pasujący do spektrofotometrów firmy HACH.
</t>
    </r>
  </si>
  <si>
    <t xml:space="preserve"> - dla poz. 2 matryce: produkty zbożowe, żywność dla dzieci.</t>
  </si>
  <si>
    <t xml:space="preserve"> - dla poz. 3 matryce: maka kukurydziana, płatki kukurydziane, żywność dla dzieci, </t>
  </si>
  <si>
    <t xml:space="preserve"> - dla poz. 4 matryce: wina, produkty zbożowe, kawa instant i palona, przyprawy: papryka, gałka musztakałowa, lukrecja, suszone owoce,                                 
 </t>
  </si>
  <si>
    <t xml:space="preserve"> - dla poz. 5 matryce: produkty zbożowe</t>
  </si>
  <si>
    <t xml:space="preserve">WSSE Oddział Laboratoryjny w Tarnowie ul. Mościckiego 10, 33-100 Tarnów </t>
  </si>
  <si>
    <t>Okres ważności: min. 12 miesięcy od daty dostawy lub  min. ¾ okresu ważności deklarowanego przez producenta (zapisanego w certyfikacie / świadectwie, o którym mowa w pkt. 1).</t>
  </si>
  <si>
    <t xml:space="preserve">WSSE Oddział Laboratoryjny w Tarnowie  ul. Mościckiego 10,  33-100 Tarnów 
</t>
  </si>
  <si>
    <t xml:space="preserve">WSSE Kraków  ul. Prądnicka 76, 31-202 Kraków
</t>
  </si>
  <si>
    <r>
      <t xml:space="preserve">• zastosowanie: do przewodnictwa; </t>
    </r>
    <r>
      <rPr>
        <sz val="10"/>
        <rFont val="Tahoma"/>
        <family val="2"/>
        <charset val="238"/>
      </rPr>
      <t xml:space="preserve">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 xml:space="preserve">C - od 140 do 150 </t>
    </r>
    <r>
      <rPr>
        <sz val="10"/>
        <rFont val="Czcionka tekstu podstawowego"/>
        <charset val="238"/>
      </rPr>
      <t>µ</t>
    </r>
    <r>
      <rPr>
        <sz val="10"/>
        <rFont val="Tahoma"/>
        <family val="2"/>
        <charset val="238"/>
      </rPr>
      <t xml:space="preserve">S/cm.
</t>
    </r>
  </si>
  <si>
    <r>
      <t>• zastosowanie: do przewodnictwa; 
• przewodność w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- od 2400 do 2600 µS/cm.</t>
    </r>
  </si>
  <si>
    <t>Dla poz. 1  okres ważności: min. 5 miesięcy od daty dostawy.</t>
  </si>
  <si>
    <t xml:space="preserve">Dla poz. 2-5 okres ważności: min. 11 miesięcy od daty dostawy. </t>
  </si>
  <si>
    <t xml:space="preserve">WSSE Kraków  ul. Prądnicka 76, 31-202 Kraków - dla poz. 1, 3, 5
</t>
  </si>
  <si>
    <t>WSSE Oddział Laboratoryjny w Wadowicach  ul. Teatralna 2, 34-100 Wadowice - dla poz. 2, 4</t>
  </si>
  <si>
    <t xml:space="preserve">Organochlorine Pesticide Mix AB#3 
(20 components)                         </t>
  </si>
  <si>
    <t xml:space="preserve">Wzorzec ogólnego węgla organicznego
</t>
  </si>
  <si>
    <r>
      <rPr>
        <b/>
        <sz val="10"/>
        <rFont val="Tahoma"/>
        <family val="2"/>
        <charset val="238"/>
      </rPr>
      <t>np. Producent: CPAchem 
nr kat. TOC100.L5 
lub produkt równoważny***</t>
    </r>
    <r>
      <rPr>
        <sz val="10"/>
        <rFont val="Tahoma"/>
        <family val="2"/>
      </rPr>
      <t xml:space="preserve">
• zastosowanie: wzorzec;
• stężenie 100 mg/l;
• roztwór wodny.</t>
    </r>
    <r>
      <rPr>
        <b/>
        <sz val="10"/>
        <color indexed="10"/>
        <rFont val="Tahoma"/>
        <family val="2"/>
        <charset val="238"/>
      </rPr>
      <t xml:space="preserve">
</t>
    </r>
  </si>
  <si>
    <r>
      <rPr>
        <b/>
        <sz val="10"/>
        <rFont val="Tahoma"/>
        <family val="2"/>
        <charset val="238"/>
      </rPr>
      <t>np. Producent: CPAchem 
nr kat. TOC5.L5 
lub produkt równoważny***</t>
    </r>
    <r>
      <rPr>
        <sz val="10"/>
        <rFont val="Tahoma"/>
        <family val="2"/>
      </rPr>
      <t xml:space="preserve">
• zastosowanie: wzorzec;
• stężenie 5 mg/l;
</t>
    </r>
  </si>
  <si>
    <t xml:space="preserve">Oszacowana cena uwzględnia koszty transportu. </t>
  </si>
  <si>
    <r>
      <rPr>
        <b/>
        <sz val="10"/>
        <rFont val="Tahoma"/>
        <family val="2"/>
        <charset val="238"/>
      </rPr>
      <t xml:space="preserve">np. Producent: Dr Ehrenstorfer           
nr kat. DRE-C12031000                      
lub produkt równoważny***                              
</t>
    </r>
    <r>
      <rPr>
        <sz val="10"/>
        <rFont val="Tahoma"/>
        <family val="2"/>
        <charset val="238"/>
      </rPr>
      <t>• numer CAS: 72-54-8;  
• substancja wzorcowa;
• zawartość: min. 96%.</t>
    </r>
  </si>
  <si>
    <r>
      <rPr>
        <b/>
        <sz val="10"/>
        <rFont val="Tahoma"/>
        <family val="2"/>
        <charset val="238"/>
      </rPr>
      <t xml:space="preserve">np. Producent: Dr Ehrenstorfer           
nr kat. DRE-C12082000                      
lub produkt równoważny***                              
</t>
    </r>
    <r>
      <rPr>
        <sz val="10"/>
        <rFont val="Tahoma"/>
        <family val="2"/>
        <charset val="238"/>
      </rPr>
      <t>• numer CAS: 50-29-3;  
• substancja wzorcowa;
• zawartość: min. 96%.</t>
    </r>
  </si>
  <si>
    <r>
      <rPr>
        <b/>
        <sz val="10"/>
        <rFont val="Tahoma"/>
        <family val="2"/>
        <charset val="238"/>
      </rPr>
      <t xml:space="preserve">np. Producent: Dr Ehrenstorfer           
nr kat. DRE-C1120200                  
lub produkt równoważny***                              
</t>
    </r>
    <r>
      <rPr>
        <sz val="10"/>
        <rFont val="Tahoma"/>
        <family val="2"/>
        <charset val="238"/>
      </rPr>
      <t>• numer CAS: 5103-74-2;  
• substancje wzorcowe;
• zawartość: min. 96%.</t>
    </r>
  </si>
  <si>
    <t>WSSE Oddział Laboratoryjny w Tarnowie  ul. Mościckiego 10,  33-100 Tarnów -  - dla poz. 2, 4</t>
  </si>
  <si>
    <t xml:space="preserve">WSSE Oddział Laboratoryjny w Wadowicach  ul. Teatralna 2, 34-100 Wadowice - dla poz. 3
</t>
  </si>
  <si>
    <r>
      <t xml:space="preserve">np. Producent : Whatman 
Typ: GF/A
lub produkt równoważny***   
</t>
    </r>
    <r>
      <rPr>
        <sz val="10"/>
        <rFont val="Tahoma"/>
        <family val="2"/>
        <charset val="238"/>
      </rPr>
      <t>• grubość 260 µm, 
• średnica 90 mm, 
• zatrzymują cząstki powyżej 1.6 µm, 
• bez spoiwa,       
• gramatura 53 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,
• szybkość sączenia: 60 s.              </t>
    </r>
    <r>
      <rPr>
        <b/>
        <sz val="10"/>
        <rFont val="Tahoma"/>
        <family val="2"/>
        <charset val="238"/>
      </rPr>
      <t xml:space="preserve">         </t>
    </r>
  </si>
  <si>
    <t xml:space="preserve">Węglan wapnia 
</t>
  </si>
  <si>
    <t>WSSE Oddział Laboratoryjny w Wadowicach ul. Teatralna 2, 34-100 Wadowice - dla poz. 1</t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</si>
  <si>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pH=7,00 ±0,02;
• butelka z dozownikiem</t>
    </r>
  </si>
  <si>
    <r>
      <t>• w temp. 25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– pH=10,01 ±0,02;
• butelka z dozownikiem</t>
    </r>
  </si>
  <si>
    <r>
      <rPr>
        <b/>
        <sz val="10"/>
        <rFont val="Tahoma"/>
        <family val="2"/>
        <charset val="238"/>
      </rPr>
      <t>np. Producent: Sigma-Aldrich/Fluka/Supelco
nr kat. 35915                         
lub produkt równoważny***</t>
    </r>
    <r>
      <rPr>
        <sz val="10"/>
        <rFont val="Tahoma"/>
        <family val="2"/>
        <charset val="238"/>
      </rPr>
      <t xml:space="preserve">
• zawartość min. 98,0%.</t>
    </r>
  </si>
  <si>
    <t xml:space="preserve">Analitical standard -  formaldehyd 
</t>
  </si>
  <si>
    <r>
      <rPr>
        <b/>
        <sz val="10"/>
        <rFont val="Tahoma"/>
        <family val="2"/>
        <charset val="238"/>
      </rPr>
      <t>np. Producent: Supelco
nr kat. 34036 
lub produkt równoważny***</t>
    </r>
    <r>
      <rPr>
        <sz val="10"/>
        <rFont val="Tahoma"/>
        <family val="2"/>
        <charset val="238"/>
      </rPr>
      <t xml:space="preserve">
• zastosowanie: wzorzec analityczny;
• stężenia dla poszczególnych składników:
 - B1 – 2 μg/ml 
 - B2 – 0,5 μg/ml  
 - G1 – 2 μg/ml 
 - G2 – 0,5 μg/ml                                                             • rozpuszczalnik: acetonitryl</t>
    </r>
  </si>
  <si>
    <r>
      <rPr>
        <b/>
        <sz val="10"/>
        <rFont val="Tahoma"/>
        <family val="2"/>
        <charset val="238"/>
      </rPr>
      <t>np. Producent: Supelco
nr kat. CRM47571 
lub produkt równoważny***</t>
    </r>
    <r>
      <rPr>
        <sz val="10"/>
        <rFont val="Tahoma"/>
        <family val="2"/>
        <charset val="238"/>
      </rPr>
      <t xml:space="preserve">
• zastosowanie: materiał referencyjny;
• stężenie: 10 mg/ml                                                                             • rozpuszczalnik: heptan</t>
    </r>
  </si>
  <si>
    <t xml:space="preserve">Magnezu azotan 6-hydrat
</t>
  </si>
  <si>
    <r>
      <rPr>
        <b/>
        <sz val="10"/>
        <rFont val="Tahoma"/>
        <family val="2"/>
        <charset val="238"/>
      </rPr>
      <t>np. Producent: MERCK
nr kat. 105853
lub produkt równoważny***</t>
    </r>
    <r>
      <rPr>
        <sz val="10"/>
        <rFont val="Tahoma"/>
        <family val="2"/>
        <charset val="238"/>
      </rPr>
      <t xml:space="preserve">
• zawartość: 99,0 - 102,0 %;
• metale ciężkie (j. Pb) - max. 0,0005 %;
• arsen - max. 0,0001 %.
</t>
    </r>
  </si>
  <si>
    <t xml:space="preserve">Kwas cytrynowy 1 hydrat
</t>
  </si>
  <si>
    <t xml:space="preserve">Dichlorowodorek p-fenylenodiaminy </t>
  </si>
  <si>
    <t>20.</t>
  </si>
  <si>
    <t>25.</t>
  </si>
  <si>
    <t>26.</t>
  </si>
  <si>
    <t>30.</t>
  </si>
  <si>
    <t>31.</t>
  </si>
  <si>
    <t xml:space="preserve">• zawartość: min. 85 %;
• stopień czystości: czda;
• azotany (NO3) - max. 0,0006 %;
• chlorki (Cl) - max. 0,0005 %;
• siarczany (SO4) - max. 0,003 %.
</t>
  </si>
  <si>
    <t>33.</t>
  </si>
  <si>
    <t>34.</t>
  </si>
  <si>
    <t>35.</t>
  </si>
  <si>
    <t>36.</t>
  </si>
  <si>
    <t xml:space="preserve">• zawartość min 85%;
• stopień czystości cz.d.a.
</t>
  </si>
  <si>
    <t>45.</t>
  </si>
  <si>
    <t>Potasu heksacyjanożelazian (II) 3 hydrat</t>
  </si>
  <si>
    <t>47.</t>
  </si>
  <si>
    <t>48.</t>
  </si>
  <si>
    <t>54.</t>
  </si>
  <si>
    <t>op. = 
100 g</t>
  </si>
  <si>
    <t>57.</t>
  </si>
  <si>
    <t>58.</t>
  </si>
  <si>
    <t>59.</t>
  </si>
  <si>
    <t>61.</t>
  </si>
  <si>
    <t>Woda bromowa</t>
  </si>
  <si>
    <t>62.</t>
  </si>
  <si>
    <t>• zastosowanie: do prowadzenia filtracji membranowej. 
• średnica porów: 0,45 µm, 
• sterylne, 
• BIAŁE
• kratkowane, 
• średnica filtra 47 mm, 
• zawierają estry celulozowe.</t>
  </si>
  <si>
    <t>• zastosowanie: do prowadzenia filtracji membranowej. 
• średnica porów: 0,45 µm, 
• sterylne, 
• CZARNE
• kratkowane, 
• średnica filtra 47 mm, 
• zawierają estry celulozowe.</t>
  </si>
  <si>
    <t xml:space="preserve">WSSE Kraków  ul. Prądnicka 76, 31-202 Kraków </t>
  </si>
  <si>
    <t>• zawartość: min. 35 max. 38 %;
• stopień czystości: czda.</t>
  </si>
  <si>
    <t>Wymagany okres ważności minimum 24 miesiące od daty dostawy.</t>
  </si>
  <si>
    <t>Dla poz. 1 okres ważności: min. 8 miesięcy od daty dostawy.</t>
  </si>
  <si>
    <t>Dla poz. 2 okres ważności: min. 18 miesięcy od daty dostawy.</t>
  </si>
  <si>
    <t>• wskaźnik;
• wygląd zewnętrzny: oranżowoczerwony proszek
• straty po suszeniu max. 3%</t>
  </si>
  <si>
    <t xml:space="preserve">Multi-Component Anion MIX 1
</t>
  </si>
  <si>
    <r>
      <rPr>
        <b/>
        <sz val="10"/>
        <rFont val="Tahoma"/>
        <family val="2"/>
        <charset val="238"/>
      </rPr>
      <t>np. Producent: Sigma-Aldrich/Fluka/Supelco                          
Nr kat.: ICS045
lub produkt równoważny***</t>
    </r>
    <r>
      <rPr>
        <sz val="10"/>
        <rFont val="Tahoma"/>
        <family val="2"/>
        <charset val="238"/>
      </rPr>
      <t xml:space="preserve">
• stężenie: 1000 μg/mL in 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O 
• rozpuszczalnik: woda
• CAS numer: 50-00-0
</t>
    </r>
  </si>
  <si>
    <t>op.= 
25g</t>
  </si>
  <si>
    <t>19.</t>
  </si>
  <si>
    <t>39.</t>
  </si>
  <si>
    <t>40.</t>
  </si>
  <si>
    <t>46.</t>
  </si>
  <si>
    <t xml:space="preserve">WSSE Kraków  ul. Prądnicka 76, 31-202 Kraków - dla poz. 1, 2, 5, 8-11, 13, 16, 19-21, 23, 24, 28, 29, 33, 34, 36-38, 41-44, 46, 47, 52, 54, 56-62.
</t>
  </si>
  <si>
    <t>AGZ.272.8.2023</t>
  </si>
  <si>
    <t>op. = 
500 g</t>
  </si>
  <si>
    <t>op.= 
1L</t>
  </si>
  <si>
    <t>Dla poz. 5, 6 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</si>
  <si>
    <t>Na opakowaniu podana czytelna nazwa odczynnika, zgodna z nazwą podaną w dokumentach, o którym mowa w pkt. 1, 2</t>
  </si>
  <si>
    <t>Dla pozostałych pozycji okres ważności: min. 18 miesięcy od daty dostawy lub min. ¾ okresu ważności deklarowanego przez producenta (zapisanego w certyfikacie / świadectwie lub innym dokumencie do danej partii, o którym mowa w pkt. 1, 2).</t>
  </si>
  <si>
    <t>op.=
1 ml</t>
  </si>
  <si>
    <t>op. = 
5,5 g</t>
  </si>
  <si>
    <t xml:space="preserve">op.=
100 ml </t>
  </si>
  <si>
    <t>Soya-maize oil blend BCR</t>
  </si>
  <si>
    <r>
      <rPr>
        <b/>
        <sz val="10"/>
        <rFont val="Tahoma"/>
        <family val="2"/>
        <charset val="238"/>
      </rPr>
      <t>np.. Producent Chempur 
nr kat. 328804809
lub produkt równoważny***</t>
    </r>
    <r>
      <rPr>
        <sz val="10"/>
        <rFont val="Tahoma"/>
        <family val="2"/>
        <charset val="238"/>
      </rPr>
      <t xml:space="preserve">
• roztwór mianowany;
• stężenie 0,01 mol/dm</t>
    </r>
    <r>
      <rPr>
        <vertAlign val="super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CaCO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Tahoma"/>
        <family val="2"/>
        <charset val="238"/>
      </rPr>
      <t xml:space="preserve">(0,01mol/dm3 ) w stężonym kwasie solnym.
</t>
    </r>
  </si>
  <si>
    <t xml:space="preserve">WSSE Kraków  ul. Prądnicka 76, 31-202 Kraków - dla poz. 2, 4-6, 8-12
</t>
  </si>
  <si>
    <t xml:space="preserve">WSSE Oddział Laboratoryjny w Tarnowie  ul. Mościckiego 10,  33-100 Tarnów - dla poz. 3, 7
</t>
  </si>
  <si>
    <r>
      <t>Do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</si>
  <si>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</si>
  <si>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t>Okresy ważności: min. 12 miesięcy od daty dostawy lub min. ¾ okresu ważności deklarowanego przez producenta (zapisanego w certyfikacie / świadectwie do danej partii, o którym mowa w pkt. 1).</t>
  </si>
  <si>
    <t xml:space="preserve">Okres ważności: min. 9  miesięcy od daty dostawy. </t>
  </si>
  <si>
    <t>WSSE Oddział Laboratoryjny w Wadowicach  ul. Teatralna 2, 34-100 Wadowice - dla poz. 2</t>
  </si>
  <si>
    <r>
      <rPr>
        <b/>
        <sz val="10"/>
        <rFont val="Tahoma"/>
        <family val="2"/>
        <charset val="238"/>
      </rPr>
      <t>np. Producent: AccuStandard 
nr kat. IC-MAN-01-1
lub produkt równoważny***</t>
    </r>
    <r>
      <rPr>
        <sz val="10"/>
        <rFont val="Tahoma"/>
        <family val="2"/>
        <charset val="238"/>
      </rPr>
      <t xml:space="preserve">
• materiał referencyjny;
• fluorki 20 µg/ml;
• chlorki 30 µg/ml;
• azotany 100 µg/ml;l; 
• siarczany 150 µg/ml.
</t>
    </r>
  </si>
  <si>
    <t xml:space="preserve">Okresy ważności: min. 12 miesiące od daty dostawy lub min. ¾ okresu ważności deklarowanego przez producenta (zapisanego w certyfikacie / świadectwie lub innym dokumencie do danej partii, o którym mowa w pkt. 1).  </t>
  </si>
  <si>
    <t>Rezorcyna</t>
  </si>
  <si>
    <t>op.=
100 g</t>
  </si>
  <si>
    <r>
      <rPr>
        <b/>
        <sz val="10"/>
        <rFont val="Tahoma"/>
        <family val="2"/>
        <charset val="238"/>
      </rPr>
      <t>np. Producent: Sigma-Aldrich
nr kat. 307521
lub produkt równoważny***</t>
    </r>
    <r>
      <rPr>
        <sz val="10"/>
        <rFont val="Tahoma"/>
        <family val="2"/>
        <charset val="238"/>
      </rPr>
      <t xml:space="preserve">
• zawartość: min. 98%</t>
    </r>
  </si>
  <si>
    <t xml:space="preserve">Cyny (II) chlorek 2 hydrat
</t>
  </si>
  <si>
    <r>
      <rPr>
        <b/>
        <sz val="10"/>
        <rFont val="Tahoma"/>
        <family val="2"/>
        <charset val="238"/>
      </rPr>
      <t>np. Producent: Sigma-Aldrich
nr kat. 31669-M
lub produkt równoważny***</t>
    </r>
    <r>
      <rPr>
        <sz val="10"/>
        <rFont val="Tahoma"/>
        <family val="2"/>
        <charset val="238"/>
      </rPr>
      <t xml:space="preserve">
• zawartość: min. 98 % max. 102 %;
• metale ciężkie - max 0,01 %;
• arsen - max. 0,0001 %.
• żelazo - max. 0,002 %;
• ołów - max. 0,005 %;
• siarczany - max. 20ppm
</t>
    </r>
  </si>
  <si>
    <t>op. =
500g</t>
  </si>
  <si>
    <t xml:space="preserve">WSSE Oddział Laboratoryjny w Wadowicach  ul. Teatralna 2, 34-100 Wadowice - dla poz. 4, 5
</t>
  </si>
  <si>
    <t xml:space="preserve">WSSE Kraków  ul. Prądnicka 76, 31-202 Kraków - dla poz 1-3, 6, 7
</t>
  </si>
  <si>
    <t xml:space="preserve">WSSE Kraków  ul. Prądnicka 76, 31-202 Kraków - dla poz. 1, 3-13
</t>
  </si>
  <si>
    <r>
      <rPr>
        <b/>
        <sz val="10"/>
        <rFont val="Tahoma"/>
        <family val="2"/>
        <charset val="238"/>
      </rPr>
      <t>np. Producent: IRMM
nr kat. BCR162R 
lub produkt równoważny***</t>
    </r>
    <r>
      <rPr>
        <sz val="10"/>
        <rFont val="Tahoma"/>
        <family val="2"/>
        <charset val="238"/>
      </rPr>
      <t xml:space="preserve">
• certyfikowany materiał referencyjny do ozanczania kwasów tłuszczowych omega 3-6-9
• zawartość:
 - 16:0 (n-hexadecanoic acid) - 10,74g/100g
 - 18:0 (n-octadecanoic acid) - 2,82g/100g
 - 9c, 18:1 (n-octadecenoic acid) - 25,4g/100g
 - 9c, 12c-18:2 (n-octadecadienoic acid) - 54,13g/100g                                                            - 9c, 12c, 15c-18:3 (n-octadecatrienoic acid) - 3,35g/100g   </t>
    </r>
  </si>
  <si>
    <t>Dla poz. 5, 6, 10 do dostawy wymagany certyfikat/świadectwo potwierdzające jakość produktu i wyprodukowanie CRMu/wzorca przez NMI zarejestrowane w bazie BIPM KCDB lub przez akredytowanego  producenta materiałów odniesienia w odniesieniu do wymagań normy PN-EN ISO 17034 wydane w języku polskim lub angielskim w formie papierowej lub dostępny w formie elektronicznej w miejscu wskazanym przez wykonawcę (adres strony www).  Certyfikat/świadectwo musi zawierać: wartość parametru wraz z niepewnością.</t>
  </si>
  <si>
    <t>• czystość gradientowa do HPLC;
• zawartość: min. 99,9 %;
• woda - max. 300mg/kg;
• fluorescencja (j. chinina):
- dla 254 nm - max. 1,0 ppb,
• transmitancja UV:
- dla 197 nm : ≥ 82 %
- dla 210 nm : ≥ 90 %
• filtrowany przez filtr 0,2 μm.</t>
  </si>
  <si>
    <t xml:space="preserve">• czystość: do HPLC;
• zawartość : min. 99,5 %;
• zawartość wody - max. 100 ppm;
• transmitancja UV:
- dla 210 nm: ≥ 60 %
- dla 220 nm: ≥ 80 %
- dla 240 nm: ≥ 98 %
• filtrowany przez filtr 0,22 µm.
</t>
  </si>
  <si>
    <t xml:space="preserve">• czystość gradientowa do HPLC;
•  zawartość- min. 99,9%;
• woda - max. 300 mg/kg;
•  transmitancja UV:
- dla 210 nm: ≥ 30 %
- dla 220 nm: ≥ 50 %
- dla 235 nm: ≥ 80 %
- dla 260 nm: ≥ 98 %
• filtrowany przez filtr 0,2 μm.
</t>
  </si>
  <si>
    <t>• czystość: do HPLC 
• zawartość: min. 95 %; 
• woda - max. 100mg/kg
• transmitancja UV:
- dla 220 nm: ≥ 82 %
- dla 230 nm: ≥ 92 %
- dla 245 nm: ≥ 98 %
• filtrowany przez filtr 0,2 μm.</t>
  </si>
  <si>
    <t xml:space="preserve">• czystość: do HPLC;  
• przewodność właściwa max. 0,1µS/cm
• test gradientowy przy 210 nm:≤ 5 mAU
• test gradientowy przy 254 nm:≤ 0,5 mAU
• całkowity węgiel organiczny (OWO) 
   maks. 10 ppb
• filtrowany przez filtr 0,2 μm.
</t>
  </si>
  <si>
    <t xml:space="preserve">• czystość: do HPLC;            
• zawartość : min. 99,8 %;    
• woda- max. 200 mg/kg
• Transmitancja UV 
- przy 260 nm: ≥ 50,0 %,
- przy 270 nm: ≥ 90,0 %,
• filtrowany przez filtr 0,2 μm.
</t>
  </si>
  <si>
    <t>Aflatoxin M1 solution</t>
  </si>
  <si>
    <t>op.=1 ml</t>
  </si>
  <si>
    <r>
      <rPr>
        <b/>
        <sz val="10"/>
        <rFont val="Tahoma"/>
        <family val="2"/>
        <charset val="238"/>
      </rPr>
      <t>np. Producent: Supelco
nr kat. CRM46319 
lub produkt równoważny***</t>
    </r>
    <r>
      <rPr>
        <sz val="10"/>
        <rFont val="Tahoma"/>
        <family val="2"/>
        <charset val="238"/>
      </rPr>
      <t xml:space="preserve">
• zastosowanie: materiał referencyjny;
• stężenie: 10 μg/ml                                                                             • rozpuszczalnik: acetonitryl</t>
    </r>
  </si>
  <si>
    <t>Do dostawy wymagany certyfikat/świadectwo potwierdzające jakość produktu i wyprodukowanie CRMu/wzorca przez NMI zarejestrowane w bazie BIPM KCDB lub przez akredytowanego  producenta materiałów odniesienia w odniesieniu do wymagań normy PN-EN ISO 17034 wydane w języku polskim lub angielskim w formie papierowej lub dostępny w formie elektronicznej w miejscu wskazanym przez wykonawcę (adres strony www).  Certyfikat/świadectwo musi zawierać: wartość parametru wraz z niepewnością.</t>
  </si>
  <si>
    <t xml:space="preserve">Okres ważności: min. 18  miesięcy od daty dostawy. </t>
  </si>
  <si>
    <t>Wzorzec Aflatoksyny M1</t>
  </si>
  <si>
    <t>Okres ważności: min. 24 miesięcy od daty dostawy lub min. ¾ okresu ważności deklarowanego przez producenta (zapisanego w certyfikacie jakości / świadectwie kontroli jakości lub innym dokumencie do danej partii, którym mowa w pkt. 1).</t>
  </si>
  <si>
    <t>Okres ważności: min. 18 miesięcy od daty dostawy lub min. ¾ okresu ważności deklarowanego przez producenta (zapisanego w certyfikacie / świadectwie lub innym dokumencie do danej partii, o którym mowa w pkt. 1, 2).</t>
  </si>
  <si>
    <t xml:space="preserve">WSSE Oddział Laboratoryjny w Tarnowie  ul. Mościckiego 10,  33-100 Tarnów - dla poz. 3, 6, 12, 14, 15, 17, 25-27, 30, 32, 35, 40, 45, 48-50, 53.
</t>
  </si>
  <si>
    <t>WSSE Oddział Laboratoryjny w Wadowicach ul. Teatralna 2, 34-100 Wadowice - dla poz. 4, 7, 18, 22, 31, 39, 51, 55.</t>
  </si>
  <si>
    <t xml:space="preserve"> - dla poz. 1 matryce: suszone owoce, przyprawy: pieprz, kurkuma, papryka, gałka muszkatałowa, orzechy, produkty zbożowe</t>
  </si>
  <si>
    <r>
      <rPr>
        <b/>
        <sz val="10"/>
        <rFont val="Tahoma"/>
        <family val="2"/>
        <charset val="238"/>
      </rPr>
      <t>np. Producent: Restek 
Nr kat. 32415 
lub produkt równoważny***</t>
    </r>
    <r>
      <rPr>
        <sz val="10"/>
        <rFont val="Tahoma"/>
        <family val="2"/>
        <charset val="238"/>
      </rPr>
      <t xml:space="preserve">
• substancja wzorcowa do GC                                                                           • skład mieszaniny wzorcowej: Aldrin,   α-BHC, β-BHC, δ-BHC, γ-BHC,   cis-Chlordane, trans-Chlordane, 4,4'-DDD, 4,4'-DDE, 4,4'-DDT, Dieldrin, Endosulfan I, Endosulfan II, Endosulfan sulfate, Endrin, Endrin aldehyde, Endrin ketone, Heptachlor,  Heptachlor epoxide (isomer B), Methoxychlor;
• stężenie 2000 µg/ml; 
• rozpuszczalnik hexan:toluen 1:1.   </t>
    </r>
  </si>
  <si>
    <t>Na opakowaniu podana czytelna nazwa wzorca, zgodna z nazwą podaną na certyfikacie/ świadectwie, o którym mowa w pkt. 2.</t>
  </si>
  <si>
    <r>
      <rPr>
        <b/>
        <sz val="12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dostawy wymagane aplikacje (opis przygotowania i wykonania analizy z użyciem kolumienek dla wymaganej matrycy)  w języku polskim do oznaczenia poszczególnych mikotoksyn. Zamawiajacy dopuszcza aplikacje w wersji elektronicznej potwierdzone podpisem elektronicznym.</t>
    </r>
  </si>
  <si>
    <r>
      <rPr>
        <b/>
        <sz val="12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i do dostawy do każdej serii wymagany certyfikat potwierdzający pojemność kolumienek w języku polskim lub angielskim.</t>
    </r>
  </si>
  <si>
    <t xml:space="preserve">Dla pozycji 3, 4, 8 okres ważności: min. 12 miesiący od daty dostawy. </t>
  </si>
  <si>
    <r>
      <rPr>
        <b/>
        <sz val="10"/>
        <rFont val="Tahoma"/>
        <family val="2"/>
        <charset val="238"/>
      </rPr>
      <t xml:space="preserve">Dla poz. 1, 3, 5  </t>
    </r>
    <r>
      <rPr>
        <b/>
        <u/>
        <sz val="11"/>
        <rFont val="Tahoma"/>
        <family val="2"/>
        <charset val="238"/>
      </rPr>
      <t>do OFERTY</t>
    </r>
    <r>
      <rPr>
        <sz val="11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</si>
  <si>
    <r>
      <rPr>
        <b/>
        <sz val="11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i do dostawy wymagany certyfikat/świadectwo potwierdzające jakość produktu i wyprodukowanie CRMu/wzorca przez NMI zarejestrowane w bazie BIPM KCDB lub przez akredytowanego  producenta materiałów odniesienia w odniesieniu do wymagań normy PN-EN ISO 17034, wydane w języku polskim lub angielskim, w formie papierowej lub dostępny w formie elektronicznej w miejscu wskazanym przez wykonawcę (adres strony www).  Certyfikat/świadectwo musi zawierać: wartość parametru wraz z niepewnością.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</si>
</sst>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8"/>
      <name val="Tahoma"/>
      <family val="2"/>
      <charset val="238"/>
    </font>
    <font>
      <sz val="9"/>
      <name val="Tahoma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vertAlign val="subscript"/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1"/>
      <name val="Calibri"/>
      <family val="2"/>
      <charset val="238"/>
      <scheme val="minor"/>
    </font>
    <font>
      <vertAlign val="superscript"/>
      <sz val="9"/>
      <name val="Tahoma"/>
      <family val="2"/>
      <charset val="238"/>
    </font>
    <font>
      <b/>
      <vertAlign val="subscript"/>
      <sz val="10"/>
      <name val="Tahoma"/>
      <family val="2"/>
    </font>
    <font>
      <sz val="10"/>
      <color indexed="8"/>
      <name val="Czcionka tekstu podstawowego"/>
      <family val="2"/>
      <charset val="238"/>
    </font>
    <font>
      <strike/>
      <sz val="10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indexed="10"/>
      <name val="Tahoma"/>
      <family val="2"/>
      <charset val="238"/>
    </font>
    <font>
      <vertAlign val="subscript"/>
      <sz val="11"/>
      <name val="Calibri"/>
      <family val="2"/>
      <charset val="238"/>
      <scheme val="minor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u/>
      <sz val="1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indexed="31"/>
        <bgColor indexed="22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0" borderId="0"/>
    <xf numFmtId="0" fontId="26" fillId="0" borderId="0"/>
    <xf numFmtId="0" fontId="23" fillId="0" borderId="0"/>
    <xf numFmtId="0" fontId="23" fillId="0" borderId="0"/>
  </cellStyleXfs>
  <cellXfs count="290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top" wrapText="1"/>
    </xf>
    <xf numFmtId="0" fontId="2" fillId="0" borderId="3" xfId="1" applyFont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vertical="top" wrapText="1"/>
    </xf>
    <xf numFmtId="0" fontId="2" fillId="5" borderId="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/>
    <xf numFmtId="0" fontId="0" fillId="0" borderId="18" xfId="0" applyBorder="1"/>
    <xf numFmtId="0" fontId="10" fillId="2" borderId="15" xfId="0" applyFont="1" applyFill="1" applyBorder="1"/>
    <xf numFmtId="0" fontId="2" fillId="0" borderId="0" xfId="1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2" fillId="6" borderId="3" xfId="1" applyFont="1" applyFill="1" applyBorder="1" applyAlignment="1">
      <alignment horizontal="left" vertical="top" wrapText="1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top"/>
      <protection locked="0"/>
    </xf>
    <xf numFmtId="0" fontId="6" fillId="0" borderId="0" xfId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2" fillId="5" borderId="19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9" fillId="8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13" fillId="0" borderId="0" xfId="1" applyFont="1" applyAlignment="1" applyProtection="1">
      <alignment horizontal="left"/>
      <protection locked="0"/>
    </xf>
    <xf numFmtId="0" fontId="9" fillId="0" borderId="0" xfId="0" applyFont="1"/>
    <xf numFmtId="0" fontId="14" fillId="0" borderId="0" xfId="0" applyFont="1"/>
    <xf numFmtId="0" fontId="3" fillId="3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8" fillId="4" borderId="9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center" vertical="center" wrapText="1"/>
      <protection locked="0"/>
    </xf>
    <xf numFmtId="4" fontId="2" fillId="0" borderId="9" xfId="1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/>
    </xf>
    <xf numFmtId="0" fontId="20" fillId="0" borderId="0" xfId="2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2" applyFont="1" applyBorder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30" xfId="0" applyBorder="1"/>
    <xf numFmtId="0" fontId="10" fillId="2" borderId="29" xfId="0" applyFont="1" applyFill="1" applyBorder="1"/>
    <xf numFmtId="0" fontId="15" fillId="0" borderId="16" xfId="2" applyBorder="1"/>
    <xf numFmtId="0" fontId="0" fillId="0" borderId="16" xfId="0" applyBorder="1"/>
    <xf numFmtId="0" fontId="15" fillId="0" borderId="18" xfId="2" applyBorder="1"/>
    <xf numFmtId="0" fontId="15" fillId="0" borderId="0" xfId="2" applyBorder="1" applyAlignment="1">
      <alignment horizontal="left" vertical="center"/>
    </xf>
    <xf numFmtId="0" fontId="2" fillId="0" borderId="31" xfId="1" applyFont="1" applyBorder="1" applyAlignment="1">
      <alignment horizontal="left" vertical="top" wrapText="1"/>
    </xf>
    <xf numFmtId="4" fontId="3" fillId="0" borderId="31" xfId="1" applyNumberFormat="1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3" fillId="0" borderId="31" xfId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8" fillId="0" borderId="3" xfId="1" applyFont="1" applyBorder="1" applyAlignment="1">
      <alignment horizontal="center" vertical="center" wrapText="1"/>
    </xf>
    <xf numFmtId="4" fontId="2" fillId="0" borderId="31" xfId="1" applyNumberFormat="1" applyFont="1" applyBorder="1" applyAlignment="1" applyProtection="1">
      <alignment horizontal="left" vertical="top" wrapText="1"/>
      <protection locked="0"/>
    </xf>
    <xf numFmtId="0" fontId="4" fillId="0" borderId="0" xfId="0" applyFont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3" fillId="0" borderId="27" xfId="1" applyFont="1" applyBorder="1" applyAlignment="1" applyProtection="1">
      <alignment vertical="top" wrapText="1"/>
      <protection locked="0"/>
    </xf>
    <xf numFmtId="0" fontId="2" fillId="0" borderId="35" xfId="1" applyFont="1" applyBorder="1" applyAlignment="1" applyProtection="1">
      <alignment horizontal="left" vertical="top" wrapText="1"/>
      <protection locked="0"/>
    </xf>
    <xf numFmtId="0" fontId="3" fillId="0" borderId="33" xfId="1" applyFont="1" applyBorder="1" applyAlignment="1" applyProtection="1">
      <alignment vertical="top" wrapText="1"/>
      <protection locked="0"/>
    </xf>
    <xf numFmtId="0" fontId="2" fillId="0" borderId="33" xfId="1" applyFont="1" applyBorder="1" applyAlignment="1" applyProtection="1">
      <alignment vertical="top" wrapText="1"/>
      <protection locked="0"/>
    </xf>
    <xf numFmtId="0" fontId="16" fillId="0" borderId="0" xfId="0" applyFont="1"/>
    <xf numFmtId="0" fontId="8" fillId="0" borderId="0" xfId="0" applyFont="1"/>
    <xf numFmtId="4" fontId="8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0" borderId="0" xfId="5" applyFont="1" applyAlignment="1" applyProtection="1">
      <alignment horizontal="left" vertical="top"/>
      <protection locked="0"/>
    </xf>
    <xf numFmtId="0" fontId="2" fillId="0" borderId="0" xfId="5" applyFont="1" applyAlignment="1" applyProtection="1">
      <alignment vertical="top" wrapText="1"/>
      <protection locked="0"/>
    </xf>
    <xf numFmtId="0" fontId="28" fillId="0" borderId="0" xfId="0" applyFont="1" applyProtection="1">
      <protection locked="0"/>
    </xf>
    <xf numFmtId="4" fontId="3" fillId="3" borderId="31" xfId="1" applyNumberFormat="1" applyFont="1" applyFill="1" applyBorder="1" applyAlignment="1" applyProtection="1">
      <alignment horizontal="left" vertical="top" wrapText="1"/>
      <protection locked="0"/>
    </xf>
    <xf numFmtId="0" fontId="2" fillId="3" borderId="31" xfId="1" applyFont="1" applyFill="1" applyBorder="1" applyAlignment="1" applyProtection="1">
      <alignment horizontal="left" vertical="top" wrapText="1"/>
      <protection locked="0"/>
    </xf>
    <xf numFmtId="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3" xfId="1" applyFont="1" applyBorder="1" applyAlignment="1">
      <alignment vertical="top" wrapText="1"/>
    </xf>
    <xf numFmtId="0" fontId="16" fillId="0" borderId="0" xfId="0" applyFont="1" applyProtection="1">
      <protection locked="0"/>
    </xf>
    <xf numFmtId="0" fontId="3" fillId="0" borderId="3" xfId="0" applyFont="1" applyBorder="1" applyAlignment="1">
      <alignment vertical="top" wrapText="1"/>
    </xf>
    <xf numFmtId="0" fontId="8" fillId="0" borderId="3" xfId="1" applyFont="1" applyBorder="1" applyAlignment="1">
      <alignment horizontal="left" vertical="top" wrapText="1"/>
    </xf>
    <xf numFmtId="0" fontId="16" fillId="0" borderId="0" xfId="0" applyFont="1" applyAlignment="1" applyProtection="1">
      <alignment horizontal="left"/>
      <protection locked="0"/>
    </xf>
    <xf numFmtId="0" fontId="18" fillId="0" borderId="3" xfId="1" applyFont="1" applyBorder="1" applyAlignment="1">
      <alignment horizontal="center" vertical="center" wrapText="1"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 vertical="top"/>
    </xf>
    <xf numFmtId="0" fontId="31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2" fontId="2" fillId="0" borderId="0" xfId="1" applyNumberFormat="1" applyFont="1" applyAlignment="1" applyProtection="1">
      <alignment horizontal="center" vertical="top"/>
      <protection locked="0"/>
    </xf>
    <xf numFmtId="9" fontId="2" fillId="0" borderId="0" xfId="1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top" wrapText="1"/>
    </xf>
    <xf numFmtId="3" fontId="9" fillId="8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37" xfId="0" applyFont="1" applyBorder="1" applyAlignment="1">
      <alignment horizontal="center" vertical="center" wrapText="1"/>
    </xf>
    <xf numFmtId="4" fontId="7" fillId="0" borderId="3" xfId="1" applyNumberFormat="1" applyFont="1" applyBorder="1" applyAlignment="1" applyProtection="1">
      <alignment horizontal="left" vertical="top" wrapText="1"/>
      <protection locked="0"/>
    </xf>
    <xf numFmtId="4" fontId="8" fillId="0" borderId="3" xfId="1" applyNumberFormat="1" applyFont="1" applyBorder="1" applyAlignment="1" applyProtection="1">
      <alignment horizontal="left" vertical="top" wrapText="1"/>
      <protection locked="0"/>
    </xf>
    <xf numFmtId="0" fontId="2" fillId="0" borderId="36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2" fillId="0" borderId="3" xfId="5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36" xfId="0" applyFont="1" applyBorder="1" applyAlignment="1">
      <alignment vertical="top" wrapText="1"/>
    </xf>
    <xf numFmtId="0" fontId="28" fillId="0" borderId="0" xfId="0" applyFont="1"/>
    <xf numFmtId="0" fontId="3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vertical="top"/>
    </xf>
    <xf numFmtId="0" fontId="3" fillId="0" borderId="33" xfId="0" applyFont="1" applyBorder="1" applyAlignment="1">
      <alignment horizontal="left" vertical="top" wrapText="1"/>
    </xf>
    <xf numFmtId="0" fontId="2" fillId="3" borderId="34" xfId="1" applyFont="1" applyFill="1" applyBorder="1" applyAlignment="1" applyProtection="1">
      <alignment horizontal="left" vertical="top" wrapText="1"/>
      <protection locked="0"/>
    </xf>
    <xf numFmtId="0" fontId="3" fillId="0" borderId="37" xfId="1" applyFont="1" applyBorder="1" applyAlignment="1">
      <alignment vertical="top" wrapText="1"/>
    </xf>
    <xf numFmtId="0" fontId="2" fillId="0" borderId="37" xfId="1" applyFont="1" applyBorder="1" applyAlignment="1">
      <alignment horizontal="center" vertical="center" wrapText="1"/>
    </xf>
    <xf numFmtId="0" fontId="2" fillId="0" borderId="38" xfId="1" applyFont="1" applyBorder="1" applyAlignment="1" applyProtection="1">
      <alignment horizontal="left" vertical="center" wrapText="1"/>
      <protection locked="0"/>
    </xf>
    <xf numFmtId="4" fontId="2" fillId="0" borderId="38" xfId="1" applyNumberFormat="1" applyFont="1" applyBorder="1" applyAlignment="1" applyProtection="1">
      <alignment horizontal="center" vertical="center" wrapText="1"/>
      <protection locked="0"/>
    </xf>
    <xf numFmtId="4" fontId="2" fillId="0" borderId="38" xfId="1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0" fillId="0" borderId="0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9" fillId="7" borderId="3" xfId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Protection="1">
      <protection locked="0"/>
    </xf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4" fontId="3" fillId="3" borderId="38" xfId="1" applyNumberFormat="1" applyFont="1" applyFill="1" applyBorder="1" applyAlignment="1" applyProtection="1">
      <alignment horizontal="left" vertical="top" wrapText="1"/>
      <protection locked="0"/>
    </xf>
    <xf numFmtId="0" fontId="2" fillId="3" borderId="38" xfId="1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left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0" borderId="47" xfId="1" applyFont="1" applyBorder="1" applyAlignment="1" applyProtection="1">
      <alignment vertical="top" wrapText="1"/>
      <protection locked="0"/>
    </xf>
    <xf numFmtId="0" fontId="3" fillId="0" borderId="38" xfId="1" applyFont="1" applyBorder="1" applyAlignment="1" applyProtection="1">
      <alignment horizontal="left" vertical="top" wrapText="1"/>
      <protection locked="0"/>
    </xf>
    <xf numFmtId="0" fontId="2" fillId="0" borderId="38" xfId="1" applyFont="1" applyBorder="1" applyAlignment="1">
      <alignment horizontal="center" vertical="center" wrapText="1"/>
    </xf>
    <xf numFmtId="0" fontId="2" fillId="4" borderId="38" xfId="1" applyFont="1" applyFill="1" applyBorder="1" applyAlignment="1" applyProtection="1">
      <alignment horizontal="center" vertical="center" wrapText="1"/>
      <protection locked="0"/>
    </xf>
    <xf numFmtId="0" fontId="3" fillId="0" borderId="37" xfId="8" applyFont="1" applyBorder="1" applyAlignment="1">
      <alignment vertical="top" wrapText="1"/>
    </xf>
    <xf numFmtId="0" fontId="2" fillId="0" borderId="37" xfId="1" applyFont="1" applyBorder="1" applyAlignment="1">
      <alignment vertical="top" wrapText="1"/>
    </xf>
    <xf numFmtId="0" fontId="2" fillId="5" borderId="37" xfId="1" applyFont="1" applyFill="1" applyBorder="1" applyAlignment="1" applyProtection="1">
      <alignment horizontal="center" vertical="center" wrapText="1"/>
      <protection locked="0"/>
    </xf>
    <xf numFmtId="0" fontId="3" fillId="0" borderId="49" xfId="8" applyFont="1" applyBorder="1" applyAlignment="1">
      <alignment vertical="top" wrapText="1"/>
    </xf>
    <xf numFmtId="0" fontId="3" fillId="3" borderId="31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3" fillId="6" borderId="31" xfId="1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8" xfId="1" applyFont="1" applyBorder="1" applyAlignment="1">
      <alignment vertical="top" wrapText="1"/>
    </xf>
    <xf numFmtId="4" fontId="3" fillId="0" borderId="31" xfId="1" applyNumberFormat="1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38" xfId="1" applyFont="1" applyBorder="1" applyAlignment="1">
      <alignment horizontal="left" vertical="top" wrapText="1"/>
    </xf>
    <xf numFmtId="0" fontId="3" fillId="0" borderId="38" xfId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1" xfId="1" applyFont="1" applyBorder="1" applyAlignment="1">
      <alignment horizontal="left"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0" fontId="2" fillId="0" borderId="48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53" xfId="0" applyFont="1" applyBorder="1" applyAlignment="1">
      <alignment vertical="top" wrapText="1"/>
    </xf>
    <xf numFmtId="4" fontId="3" fillId="0" borderId="44" xfId="1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2" fillId="0" borderId="50" xfId="1" applyFont="1" applyBorder="1" applyAlignment="1">
      <alignment horizontal="left" vertical="top" wrapText="1"/>
    </xf>
    <xf numFmtId="0" fontId="3" fillId="0" borderId="51" xfId="1" applyFont="1" applyBorder="1" applyAlignment="1">
      <alignment horizontal="left" vertical="top" wrapText="1"/>
    </xf>
    <xf numFmtId="0" fontId="3" fillId="0" borderId="51" xfId="1" applyFont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7" fillId="0" borderId="51" xfId="1" applyFont="1" applyBorder="1" applyAlignment="1">
      <alignment vertical="top" wrapText="1"/>
    </xf>
    <xf numFmtId="0" fontId="3" fillId="6" borderId="3" xfId="1" applyFont="1" applyFill="1" applyBorder="1" applyAlignment="1">
      <alignment vertical="top" wrapText="1"/>
    </xf>
    <xf numFmtId="4" fontId="3" fillId="0" borderId="38" xfId="1" applyNumberFormat="1" applyFont="1" applyBorder="1" applyAlignment="1">
      <alignment horizontal="left" vertical="top" wrapText="1"/>
    </xf>
    <xf numFmtId="0" fontId="8" fillId="0" borderId="51" xfId="1" applyFont="1" applyBorder="1" applyAlignment="1">
      <alignment horizontal="left" vertical="top" wrapText="1"/>
    </xf>
    <xf numFmtId="0" fontId="2" fillId="0" borderId="51" xfId="1" applyFont="1" applyBorder="1" applyAlignment="1">
      <alignment vertical="top" wrapText="1"/>
    </xf>
    <xf numFmtId="0" fontId="2" fillId="0" borderId="36" xfId="1" applyFont="1" applyBorder="1" applyAlignment="1">
      <alignment vertical="top" wrapText="1"/>
    </xf>
    <xf numFmtId="0" fontId="2" fillId="0" borderId="38" xfId="1" applyFont="1" applyBorder="1" applyAlignment="1" applyProtection="1">
      <alignment horizontal="left" vertical="top" wrapText="1"/>
      <protection locked="0"/>
    </xf>
    <xf numFmtId="0" fontId="3" fillId="0" borderId="36" xfId="1" applyFont="1" applyBorder="1" applyAlignment="1">
      <alignment vertical="top" wrapText="1"/>
    </xf>
    <xf numFmtId="0" fontId="7" fillId="0" borderId="38" xfId="0" applyFont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vertical="top" wrapText="1"/>
      <protection locked="0"/>
    </xf>
    <xf numFmtId="0" fontId="7" fillId="0" borderId="3" xfId="1" applyFont="1" applyBorder="1" applyAlignment="1" applyProtection="1">
      <alignment horizontal="left" vertical="top" wrapText="1"/>
      <protection locked="0"/>
    </xf>
    <xf numFmtId="0" fontId="8" fillId="0" borderId="3" xfId="1" applyFont="1" applyBorder="1" applyAlignment="1" applyProtection="1">
      <alignment horizontal="left" vertical="top" wrapText="1"/>
      <protection locked="0"/>
    </xf>
    <xf numFmtId="0" fontId="5" fillId="0" borderId="0" xfId="5" applyFont="1" applyAlignment="1" applyProtection="1">
      <alignment horizontal="left" vertical="top" wrapText="1"/>
      <protection locked="0"/>
    </xf>
    <xf numFmtId="0" fontId="3" fillId="0" borderId="52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5" fillId="0" borderId="0" xfId="5" applyFont="1" applyAlignment="1" applyProtection="1">
      <alignment vertical="top" wrapText="1"/>
      <protection locked="0"/>
    </xf>
    <xf numFmtId="0" fontId="2" fillId="0" borderId="0" xfId="5" applyFont="1" applyAlignment="1" applyProtection="1">
      <alignment vertical="top"/>
      <protection locked="0"/>
    </xf>
    <xf numFmtId="0" fontId="13" fillId="0" borderId="0" xfId="0" applyFont="1" applyAlignment="1">
      <alignment horizontal="left" vertical="top" wrapText="1"/>
    </xf>
    <xf numFmtId="0" fontId="3" fillId="3" borderId="52" xfId="0" applyFont="1" applyFill="1" applyBorder="1" applyAlignment="1">
      <alignment horizontal="left" vertical="top" wrapText="1"/>
    </xf>
    <xf numFmtId="0" fontId="2" fillId="3" borderId="52" xfId="0" applyFont="1" applyFill="1" applyBorder="1" applyAlignment="1">
      <alignment horizontal="left" vertical="top" wrapText="1"/>
    </xf>
    <xf numFmtId="0" fontId="2" fillId="8" borderId="3" xfId="1" applyFont="1" applyFill="1" applyBorder="1" applyAlignment="1" applyProtection="1">
      <alignment horizontal="center" vertical="center" wrapText="1"/>
      <protection locked="0"/>
    </xf>
    <xf numFmtId="0" fontId="2" fillId="0" borderId="41" xfId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52" xfId="1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top" wrapText="1"/>
    </xf>
    <xf numFmtId="0" fontId="2" fillId="0" borderId="52" xfId="1" applyFont="1" applyBorder="1" applyAlignment="1">
      <alignment horizontal="left" vertical="top" wrapText="1"/>
    </xf>
    <xf numFmtId="0" fontId="3" fillId="3" borderId="5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3" borderId="53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/>
    </xf>
    <xf numFmtId="0" fontId="15" fillId="0" borderId="17" xfId="2" applyBorder="1"/>
    <xf numFmtId="0" fontId="0" fillId="0" borderId="17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3" borderId="0" xfId="0" applyFont="1" applyFill="1" applyAlignment="1">
      <alignment horizontal="left" vertical="top" wrapText="1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28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5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top" wrapText="1"/>
      <protection locked="0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1" fillId="0" borderId="39" xfId="0" applyFont="1" applyBorder="1" applyAlignment="1" applyProtection="1">
      <alignment horizontal="right" vertical="center"/>
      <protection locked="0"/>
    </xf>
    <xf numFmtId="0" fontId="1" fillId="0" borderId="40" xfId="0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 applyProtection="1">
      <alignment horizontal="right" vertical="center"/>
      <protection locked="0"/>
    </xf>
    <xf numFmtId="0" fontId="3" fillId="0" borderId="46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</cellXfs>
  <cellStyles count="9">
    <cellStyle name="Excel Built-in Normal" xfId="5" xr:uid="{00000000-0005-0000-0000-000000000000}"/>
    <cellStyle name="Excel Built-in Normal 1" xfId="7" xr:uid="{00000000-0005-0000-0000-000001000000}"/>
    <cellStyle name="Excel_BuiltIn_20% - akcent 1" xfId="4" xr:uid="{00000000-0005-0000-0000-000002000000}"/>
    <cellStyle name="Hiperłącze" xfId="2" builtinId="8"/>
    <cellStyle name="Normalny" xfId="0" builtinId="0"/>
    <cellStyle name="Normalny 2" xfId="1" xr:uid="{00000000-0005-0000-0000-000005000000}"/>
    <cellStyle name="Normalny 3" xfId="8" xr:uid="{00000000-0005-0000-0000-000006000000}"/>
    <cellStyle name="Normalny 4" xfId="6" xr:uid="{00000000-0005-0000-0000-000007000000}"/>
    <cellStyle name="Tekst objaśnienia" xfId="3" builtinId="53"/>
  </cellStyles>
  <dxfs count="0"/>
  <tableStyles count="0" defaultTableStyle="TableStyleMedium2" defaultPivotStyle="PivotStyleLight16"/>
  <colors>
    <mruColors>
      <color rgb="FFFFFF99"/>
      <color rgb="FFFF33CC"/>
      <color rgb="FFCCFFCC"/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vbaProject" Target="vbaProject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19375" y="24385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276475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2276475" y="1740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2276475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11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227647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11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227647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10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22764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10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2276475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10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2276475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10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2276475" y="53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261937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261937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11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11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11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11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12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2609850" y="2155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24"/>
  <sheetViews>
    <sheetView tabSelected="1" topLeftCell="A2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A2" sqref="A2:A3"/>
    </sheetView>
  </sheetViews>
  <sheetFormatPr defaultRowHeight="15"/>
  <cols>
    <col min="1" max="1" width="11.28515625" customWidth="1"/>
    <col min="3" max="3" width="89.5703125" customWidth="1"/>
  </cols>
  <sheetData>
    <row r="1" spans="1:3" ht="15.75" hidden="1" thickBot="1"/>
    <row r="2" spans="1:3" s="31" customFormat="1" ht="34.5" customHeight="1">
      <c r="A2" s="232" t="s">
        <v>37</v>
      </c>
      <c r="B2" s="230" t="s">
        <v>36</v>
      </c>
      <c r="C2" s="230" t="s">
        <v>35</v>
      </c>
    </row>
    <row r="3" spans="1:3" ht="38.25" customHeight="1" thickBot="1">
      <c r="A3" s="233"/>
      <c r="B3" s="231"/>
      <c r="C3" s="231"/>
    </row>
    <row r="4" spans="1:3">
      <c r="A4" s="76" t="str">
        <f>HYPERLINK("#'Część 01'!A1","przejdz do")</f>
        <v>przejdz do</v>
      </c>
      <c r="B4" s="77" t="str">
        <f ca="1">'Część 01'!$A$4</f>
        <v>Część 01</v>
      </c>
      <c r="C4" s="74" t="str">
        <f>'Część 01'!$A$5</f>
        <v>Odczynniki do analiz rutynowych</v>
      </c>
    </row>
    <row r="5" spans="1:3">
      <c r="A5" s="78" t="str">
        <f>HYPERLINK("#'Część 02'!A1","przejdz do")</f>
        <v>przejdz do</v>
      </c>
      <c r="B5" s="33" t="str">
        <f ca="1">'Część 02'!$A$4</f>
        <v>Część 02</v>
      </c>
      <c r="C5" s="74" t="str">
        <f>'Część 02'!$A$5</f>
        <v>Odczynniki do analiz instrumentalnych</v>
      </c>
    </row>
    <row r="6" spans="1:3">
      <c r="A6" s="78" t="str">
        <f>HYPERLINK("#'Część 03'!A1","przejdz do")</f>
        <v>przejdz do</v>
      </c>
      <c r="B6" s="33" t="str">
        <f ca="1">'Część 03'!$A$4</f>
        <v>Część 03</v>
      </c>
      <c r="C6" s="74" t="str">
        <f>'Część 03'!$A$5</f>
        <v>Odczynniki i wzorce do chromatografii</v>
      </c>
    </row>
    <row r="7" spans="1:3">
      <c r="A7" s="78" t="str">
        <f>HYPERLINK("#'Część 04'!A1","przejdz do")</f>
        <v>przejdz do</v>
      </c>
      <c r="B7" s="33" t="str">
        <f ca="1">'Część 04'!$A$4</f>
        <v>Część 04</v>
      </c>
      <c r="C7" s="74" t="str">
        <f>'Część 04'!$A$5</f>
        <v>Roztwory buforowe</v>
      </c>
    </row>
    <row r="8" spans="1:3">
      <c r="A8" s="78" t="str">
        <f>HYPERLINK("#'Część 05'!A1","przejdz do")</f>
        <v>przejdz do</v>
      </c>
      <c r="B8" s="33" t="str">
        <f ca="1">'Część 05'!$A$4</f>
        <v>Część 05</v>
      </c>
      <c r="C8" s="74" t="str">
        <f>'Część 05'!$A$5</f>
        <v>Roztwory mianowane, odważki analityczne</v>
      </c>
    </row>
    <row r="9" spans="1:3">
      <c r="A9" s="78" t="str">
        <f>HYPERLINK("#'Część 06'!A1","przejdz do")</f>
        <v>przejdz do</v>
      </c>
      <c r="B9" s="33" t="str">
        <f ca="1">'Część 06'!$A$4</f>
        <v>Część 06</v>
      </c>
      <c r="C9" s="74" t="str">
        <f>'Część 06'!$A$5</f>
        <v>Filtry, sączki, paski wskaźnikowe</v>
      </c>
    </row>
    <row r="10" spans="1:3">
      <c r="A10" s="78" t="str">
        <f>HYPERLINK("#'Część 07'!A1","przejdz do")</f>
        <v>przejdz do</v>
      </c>
      <c r="B10" s="33" t="str">
        <f ca="1">'Część 07'!$A$4</f>
        <v>Część 07</v>
      </c>
      <c r="C10" s="74" t="str">
        <f>'Część 07'!$A$5</f>
        <v>Filtry membranowe, sterylne</v>
      </c>
    </row>
    <row r="11" spans="1:3">
      <c r="A11" s="78" t="str">
        <f>HYPERLINK("#'Część 08'!A1","przejdz do")</f>
        <v>przejdz do</v>
      </c>
      <c r="B11" s="33" t="str">
        <f ca="1">'Część 08'!$A$4</f>
        <v>Część 08</v>
      </c>
      <c r="C11" s="74" t="str">
        <f>'Część 08'!$A$5</f>
        <v>Butelki z tiosiarczanem sodu</v>
      </c>
    </row>
    <row r="12" spans="1:3">
      <c r="A12" s="78" t="str">
        <f>HYPERLINK("#'Część 09'!A1","przejdz do")</f>
        <v>przejdz do</v>
      </c>
      <c r="B12" s="33" t="str">
        <f ca="1">'Część 09'!$A$4</f>
        <v>Część 09</v>
      </c>
      <c r="C12" s="74" t="str">
        <f>'Część 09'!$A$5</f>
        <v xml:space="preserve">Materiały referencyjne i wzorce </v>
      </c>
    </row>
    <row r="13" spans="1:3">
      <c r="A13" s="78" t="str">
        <f>HYPERLINK("#'Część 10'!A1","przejdz do")</f>
        <v>przejdz do</v>
      </c>
      <c r="B13" s="33" t="str">
        <f ca="1">'Część 10'!$A$4</f>
        <v>Część 10</v>
      </c>
      <c r="C13" s="74" t="str">
        <f>'Część 10'!$A$5</f>
        <v>Rozpuszczalniki do HPLC</v>
      </c>
    </row>
    <row r="14" spans="1:3">
      <c r="A14" s="78" t="str">
        <f>HYPERLINK("#'Część 11'!A1","przejdz do")</f>
        <v>przejdz do</v>
      </c>
      <c r="B14" s="33" t="str">
        <f ca="1">'Część 11'!$A$4</f>
        <v>Część 11</v>
      </c>
      <c r="C14" s="74" t="str">
        <f>'Część 11'!$A$5</f>
        <v>Wzorzec ogólnego węgla organicznego</v>
      </c>
    </row>
    <row r="15" spans="1:3">
      <c r="A15" s="78" t="str">
        <f>HYPERLINK("#'Część 12'!A1","przejdz do")</f>
        <v>przejdz do</v>
      </c>
      <c r="B15" s="33" t="str">
        <f ca="1">'Część 12'!$A$4</f>
        <v>Część 12</v>
      </c>
      <c r="C15" s="74" t="str">
        <f>'Część 12'!$A$5</f>
        <v>Wzorce do analiz instrumentalnych</v>
      </c>
    </row>
    <row r="16" spans="1:3">
      <c r="A16" s="78" t="str">
        <f>HYPERLINK("#'Część 13'!A1","przejdz do")</f>
        <v>przejdz do</v>
      </c>
      <c r="B16" s="33" t="str">
        <f ca="1">'Część 13'!$A$4</f>
        <v>Część 13</v>
      </c>
      <c r="C16" s="74" t="str">
        <f>'Część 13'!$A$5</f>
        <v>Wzorce do GC</v>
      </c>
    </row>
    <row r="17" spans="1:3">
      <c r="A17" s="78" t="str">
        <f>HYPERLINK("#'Część 14'!A1","przejdz do")</f>
        <v>przejdz do</v>
      </c>
      <c r="B17" s="33" t="str">
        <f ca="1">'Część 14'!$A$4</f>
        <v>Część 14</v>
      </c>
      <c r="C17" s="74" t="str">
        <f>'Część 14'!$A$5</f>
        <v>Wzorce do przewodnictwa</v>
      </c>
    </row>
    <row r="18" spans="1:3">
      <c r="A18" s="78" t="str">
        <f>HYPERLINK("#'Część 15'!A1","przejdz do")</f>
        <v>przejdz do</v>
      </c>
      <c r="B18" s="33" t="str">
        <f ca="1">'Część 15'!$A$4</f>
        <v>Część 15</v>
      </c>
      <c r="C18" s="74" t="str">
        <f>'Część 15'!$A$5</f>
        <v>Kolumienki SPE</v>
      </c>
    </row>
    <row r="19" spans="1:3">
      <c r="A19" s="78" t="str">
        <f>HYPERLINK("#'Część 16'!A1","przejdz do")</f>
        <v>przejdz do</v>
      </c>
      <c r="B19" s="33" t="str">
        <f ca="1">'Część 16'!$A$4</f>
        <v>Część 16</v>
      </c>
      <c r="C19" s="74" t="str">
        <f>'Część 16'!$A$5</f>
        <v>Wzorce do spektrofotometrii</v>
      </c>
    </row>
    <row r="20" spans="1:3">
      <c r="A20" s="78" t="str">
        <f>HYPERLINK("#'Część 17'!A1","przejdz do")</f>
        <v>przejdz do</v>
      </c>
      <c r="B20" s="33" t="str">
        <f ca="1">'Część 17'!$A$4</f>
        <v>Część 17</v>
      </c>
      <c r="C20" s="74" t="str">
        <f>'Część 17'!$A$5</f>
        <v>Zestaw kalibracyjny do mętności</v>
      </c>
    </row>
    <row r="21" spans="1:3">
      <c r="A21" s="78" t="str">
        <f>HYPERLINK("#'Część 18'!A1","przejdz do")</f>
        <v>przejdz do</v>
      </c>
      <c r="B21" s="33" t="str">
        <f ca="1">'Część 18'!$A$4</f>
        <v>Część 18</v>
      </c>
      <c r="C21" s="74" t="str">
        <f>'Część 18'!$A$5</f>
        <v>Zestaw kuwetowy do oznaczania cyjanków w wodzie</v>
      </c>
    </row>
    <row r="22" spans="1:3">
      <c r="A22" s="78" t="str">
        <f>HYPERLINK("#'Część 19'!A1","przejdz do")</f>
        <v>przejdz do</v>
      </c>
      <c r="B22" s="33" t="str">
        <f ca="1">'Część 19'!$A$4</f>
        <v>Część 19</v>
      </c>
      <c r="C22" s="74" t="str">
        <f>'Część 19'!$A$5</f>
        <v>Kolumienki do mikotoksyn</v>
      </c>
    </row>
    <row r="23" spans="1:3" ht="15.75" thickBot="1">
      <c r="A23" s="228" t="str">
        <f>HYPERLINK("#'Część 20'!A1","przejdz do")</f>
        <v>przejdz do</v>
      </c>
      <c r="B23" s="229" t="str">
        <f ca="1">'Część 20'!$A$4</f>
        <v>Część 20</v>
      </c>
      <c r="C23" s="74" t="str">
        <f>'Część 20'!$A$5</f>
        <v>Wzorzec Aflatoksyny M1</v>
      </c>
    </row>
    <row r="24" spans="1:3" s="32" customFormat="1" ht="15.75" thickBot="1">
      <c r="A24" s="75"/>
      <c r="B24" s="75"/>
      <c r="C24" s="34" t="s">
        <v>28</v>
      </c>
    </row>
  </sheetData>
  <mergeCells count="3">
    <mergeCell ref="B2:B3"/>
    <mergeCell ref="A2:A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J34"/>
  <sheetViews>
    <sheetView view="pageBreakPreview" zoomScale="90" zoomScaleNormal="100" zoomScaleSheetLayoutView="90" workbookViewId="0">
      <selection activeCell="A3" sqref="A3:J3"/>
    </sheetView>
  </sheetViews>
  <sheetFormatPr defaultRowHeight="15"/>
  <cols>
    <col min="1" max="1" width="5.42578125" customWidth="1"/>
    <col min="2" max="2" width="5.5703125" style="32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4.42578125" customWidth="1"/>
    <col min="8" max="8" width="8.7109375" customWidth="1"/>
    <col min="9" max="9" width="15.42578125" customWidth="1"/>
    <col min="10" max="10" width="16.140625" customWidth="1"/>
  </cols>
  <sheetData>
    <row r="1" spans="1:10" s="2" customFormat="1" ht="12.75">
      <c r="B1" s="20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151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09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205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99.75" customHeight="1">
      <c r="B10" s="147" t="s">
        <v>18</v>
      </c>
      <c r="C10" s="162" t="s">
        <v>203</v>
      </c>
      <c r="D10" s="137" t="s">
        <v>296</v>
      </c>
      <c r="E10" s="143"/>
      <c r="F10" s="143"/>
      <c r="G10" s="163" t="s">
        <v>204</v>
      </c>
      <c r="H10" s="164">
        <v>2</v>
      </c>
      <c r="I10" s="144"/>
      <c r="J10" s="145">
        <f t="shared" ref="J10" si="0">H10*I10</f>
        <v>0</v>
      </c>
    </row>
    <row r="11" spans="1:10" s="2" customFormat="1" ht="192" customHeight="1">
      <c r="B11" s="147" t="s">
        <v>19</v>
      </c>
      <c r="C11" s="186" t="s">
        <v>480</v>
      </c>
      <c r="D11" s="19" t="s">
        <v>500</v>
      </c>
      <c r="E11" s="11"/>
      <c r="F11" s="11"/>
      <c r="G11" s="12" t="s">
        <v>478</v>
      </c>
      <c r="H11" s="17">
        <v>1</v>
      </c>
      <c r="I11" s="13"/>
      <c r="J11" s="14">
        <f t="shared" ref="J11:J16" si="1">H11*I11</f>
        <v>0</v>
      </c>
    </row>
    <row r="12" spans="1:10" s="2" customFormat="1" ht="106.5" customHeight="1">
      <c r="B12" s="147" t="s">
        <v>20</v>
      </c>
      <c r="C12" s="162" t="s">
        <v>383</v>
      </c>
      <c r="D12" s="137" t="s">
        <v>384</v>
      </c>
      <c r="E12" s="143"/>
      <c r="F12" s="143"/>
      <c r="G12" s="163" t="s">
        <v>385</v>
      </c>
      <c r="H12" s="164">
        <v>1</v>
      </c>
      <c r="I12" s="144"/>
      <c r="J12" s="145">
        <f t="shared" si="1"/>
        <v>0</v>
      </c>
    </row>
    <row r="13" spans="1:10" s="35" customFormat="1" ht="106.5" customHeight="1">
      <c r="A13" s="2"/>
      <c r="B13" s="147" t="s">
        <v>21</v>
      </c>
      <c r="C13" s="162" t="s">
        <v>386</v>
      </c>
      <c r="D13" s="137" t="s">
        <v>387</v>
      </c>
      <c r="E13" s="143"/>
      <c r="F13" s="143"/>
      <c r="G13" s="163" t="s">
        <v>302</v>
      </c>
      <c r="H13" s="164">
        <v>1</v>
      </c>
      <c r="I13" s="144"/>
      <c r="J13" s="145">
        <f t="shared" si="1"/>
        <v>0</v>
      </c>
    </row>
    <row r="14" spans="1:10" ht="106.5" customHeight="1">
      <c r="A14" s="2"/>
      <c r="B14" s="147" t="s">
        <v>22</v>
      </c>
      <c r="C14" s="162" t="s">
        <v>388</v>
      </c>
      <c r="D14" s="137" t="s">
        <v>414</v>
      </c>
      <c r="E14" s="143"/>
      <c r="F14" s="143"/>
      <c r="G14" s="163" t="s">
        <v>385</v>
      </c>
      <c r="H14" s="164">
        <v>1</v>
      </c>
      <c r="I14" s="144"/>
      <c r="J14" s="145">
        <f t="shared" si="1"/>
        <v>0</v>
      </c>
    </row>
    <row r="15" spans="1:10" ht="106.5" customHeight="1">
      <c r="A15" s="2"/>
      <c r="B15" s="147" t="s">
        <v>23</v>
      </c>
      <c r="C15" s="162" t="s">
        <v>389</v>
      </c>
      <c r="D15" s="137" t="s">
        <v>415</v>
      </c>
      <c r="E15" s="143"/>
      <c r="F15" s="143"/>
      <c r="G15" s="163" t="s">
        <v>302</v>
      </c>
      <c r="H15" s="164">
        <v>1</v>
      </c>
      <c r="I15" s="144"/>
      <c r="J15" s="145">
        <f t="shared" si="1"/>
        <v>0</v>
      </c>
    </row>
    <row r="16" spans="1:10" ht="106.5" customHeight="1">
      <c r="B16" s="147" t="s">
        <v>24</v>
      </c>
      <c r="C16" s="83" t="s">
        <v>391</v>
      </c>
      <c r="D16" s="82" t="s">
        <v>416</v>
      </c>
      <c r="E16" s="11"/>
      <c r="F16" s="11"/>
      <c r="G16" s="12" t="s">
        <v>390</v>
      </c>
      <c r="H16" s="17">
        <v>1</v>
      </c>
      <c r="I16" s="13"/>
      <c r="J16" s="14">
        <f t="shared" si="1"/>
        <v>0</v>
      </c>
    </row>
    <row r="17" spans="1:10" ht="16.5" customHeight="1">
      <c r="A17" s="20"/>
      <c r="B17" s="255" t="s">
        <v>0</v>
      </c>
      <c r="C17" s="269"/>
      <c r="D17" s="269"/>
      <c r="E17" s="269"/>
      <c r="F17" s="269"/>
      <c r="G17" s="269"/>
      <c r="H17" s="269"/>
      <c r="I17" s="269"/>
      <c r="J17" s="65">
        <f>SUM(J10:J16)</f>
        <v>0</v>
      </c>
    </row>
    <row r="18" spans="1:10" ht="42" customHeight="1">
      <c r="A18" s="21"/>
      <c r="B18" s="3" t="s">
        <v>1</v>
      </c>
      <c r="C18" s="252" t="s">
        <v>2</v>
      </c>
      <c r="D18" s="267"/>
      <c r="E18" s="267"/>
      <c r="F18" s="267"/>
      <c r="G18" s="267"/>
      <c r="H18" s="267"/>
      <c r="I18" s="267"/>
      <c r="J18" s="267"/>
    </row>
    <row r="19" spans="1:10" ht="58.5" customHeight="1">
      <c r="B19" s="3" t="s">
        <v>3</v>
      </c>
      <c r="C19" s="259" t="s">
        <v>4</v>
      </c>
      <c r="D19" s="260"/>
      <c r="E19" s="260"/>
      <c r="F19" s="260"/>
      <c r="G19" s="260"/>
      <c r="H19" s="260"/>
      <c r="I19" s="260"/>
      <c r="J19" s="260"/>
    </row>
    <row r="20" spans="1:10" ht="75" customHeight="1">
      <c r="B20" s="3" t="s">
        <v>5</v>
      </c>
      <c r="C20" s="261" t="s">
        <v>319</v>
      </c>
      <c r="D20" s="260"/>
      <c r="E20" s="260"/>
      <c r="F20" s="260"/>
      <c r="G20" s="260"/>
      <c r="H20" s="260"/>
      <c r="I20" s="260"/>
      <c r="J20" s="260"/>
    </row>
    <row r="21" spans="1:10" s="35" customFormat="1" ht="15.75" customHeight="1">
      <c r="A21"/>
      <c r="B21" s="32"/>
      <c r="C21"/>
      <c r="D21"/>
      <c r="E21"/>
      <c r="F21"/>
      <c r="G21"/>
      <c r="H21"/>
      <c r="I21"/>
      <c r="J21"/>
    </row>
    <row r="22" spans="1:10" s="35" customFormat="1" ht="15.75" customHeight="1">
      <c r="A22"/>
      <c r="B22" s="20" t="s">
        <v>25</v>
      </c>
      <c r="C22" s="4"/>
      <c r="D22" s="4"/>
      <c r="E22" s="4"/>
      <c r="F22" s="4"/>
      <c r="G22" s="4"/>
      <c r="H22" s="4"/>
      <c r="I22" s="4"/>
      <c r="J22" s="4"/>
    </row>
    <row r="23" spans="1:10" s="35" customFormat="1" ht="12.75" customHeight="1">
      <c r="A23"/>
      <c r="B23" s="21"/>
      <c r="C23" s="36"/>
      <c r="D23" s="22"/>
      <c r="E23" s="22"/>
      <c r="F23" s="22"/>
      <c r="G23" s="16"/>
      <c r="H23" s="16"/>
      <c r="I23" s="16"/>
      <c r="J23" s="36"/>
    </row>
    <row r="24" spans="1:10" s="35" customFormat="1" ht="51.75" customHeight="1">
      <c r="A24"/>
      <c r="B24" s="49" t="s">
        <v>18</v>
      </c>
      <c r="C24" s="251" t="s">
        <v>210</v>
      </c>
      <c r="D24" s="251"/>
      <c r="E24" s="251"/>
      <c r="F24" s="251"/>
      <c r="G24" s="251"/>
      <c r="H24" s="251"/>
      <c r="I24" s="251"/>
      <c r="J24" s="251"/>
    </row>
    <row r="25" spans="1:10" ht="33" customHeight="1">
      <c r="A25" s="35"/>
      <c r="B25" s="49" t="s">
        <v>19</v>
      </c>
      <c r="C25" s="271" t="s">
        <v>486</v>
      </c>
      <c r="D25" s="271"/>
      <c r="E25" s="271"/>
      <c r="F25" s="271"/>
      <c r="G25" s="271"/>
      <c r="H25" s="271"/>
      <c r="I25" s="271"/>
      <c r="J25" s="271"/>
    </row>
    <row r="26" spans="1:10">
      <c r="A26" s="35"/>
      <c r="B26" s="49" t="s">
        <v>20</v>
      </c>
      <c r="C26" s="99" t="s">
        <v>139</v>
      </c>
      <c r="D26" s="99"/>
      <c r="E26" s="98"/>
      <c r="F26" s="99"/>
      <c r="G26" s="99"/>
      <c r="H26" s="99"/>
      <c r="I26" s="99"/>
      <c r="J26" s="100"/>
    </row>
    <row r="27" spans="1:10" ht="25.5">
      <c r="A27" s="35"/>
      <c r="B27" s="49" t="s">
        <v>21</v>
      </c>
      <c r="C27" s="24" t="s">
        <v>27</v>
      </c>
      <c r="D27" s="38" t="s">
        <v>457</v>
      </c>
    </row>
    <row r="28" spans="1:10">
      <c r="B28" s="49"/>
      <c r="C28" s="35"/>
      <c r="D28" s="35"/>
      <c r="E28" s="35"/>
      <c r="F28" s="35"/>
      <c r="G28" s="35"/>
      <c r="H28" s="35"/>
      <c r="I28" s="16"/>
      <c r="J28" s="36"/>
    </row>
    <row r="29" spans="1:10">
      <c r="B29" s="49"/>
      <c r="C29" s="35"/>
      <c r="D29" s="35"/>
      <c r="E29" s="35"/>
      <c r="F29" s="35"/>
      <c r="G29" s="35"/>
      <c r="H29" s="35"/>
      <c r="I29" s="16"/>
      <c r="J29" s="36"/>
    </row>
    <row r="30" spans="1:10">
      <c r="B30" s="49"/>
      <c r="C30" s="36"/>
      <c r="D30" s="22"/>
      <c r="E30" s="22"/>
      <c r="F30" s="22"/>
      <c r="G30" s="16"/>
      <c r="H30" s="16"/>
      <c r="I30" s="16"/>
      <c r="J30" s="36"/>
    </row>
    <row r="31" spans="1:10">
      <c r="B31" s="49"/>
      <c r="C31" s="36"/>
      <c r="D31" s="22"/>
      <c r="E31" s="22"/>
      <c r="F31" s="22"/>
      <c r="G31" s="16"/>
      <c r="H31" s="16"/>
      <c r="I31" s="16"/>
      <c r="J31" s="36"/>
    </row>
    <row r="32" spans="1:10">
      <c r="B32" s="49"/>
    </row>
    <row r="33" spans="2:2">
      <c r="B33" s="152"/>
    </row>
    <row r="34" spans="2:2">
      <c r="B34" s="152"/>
    </row>
  </sheetData>
  <sortState xmlns:xlrd2="http://schemas.microsoft.com/office/spreadsheetml/2017/richdata2" ref="A11:M64">
    <sortCondition ref="C11:C64"/>
  </sortState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5:J25"/>
    <mergeCell ref="C20:J20"/>
    <mergeCell ref="B17:I17"/>
    <mergeCell ref="C18:J18"/>
    <mergeCell ref="C19:J19"/>
    <mergeCell ref="C24:J24"/>
  </mergeCells>
  <phoneticPr fontId="33" type="noConversion"/>
  <pageMargins left="0.7" right="0.7" top="0.75" bottom="0.75" header="0.3" footer="0.3"/>
  <pageSetup paperSize="9" scale="4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2"/>
  <dimension ref="A1:J33"/>
  <sheetViews>
    <sheetView view="pageBreakPreview" zoomScaleNormal="90" zoomScaleSheetLayoutView="100" workbookViewId="0">
      <selection activeCell="F10" sqref="F10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32.85546875" customWidth="1"/>
    <col min="5" max="5" width="14.42578125" customWidth="1"/>
    <col min="6" max="6" width="17.28515625" customWidth="1"/>
    <col min="7" max="7" width="14.42578125" customWidth="1"/>
    <col min="8" max="8" width="14.42578125" style="133" customWidth="1"/>
    <col min="9" max="11" width="14.425781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10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208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7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34.25" customHeight="1">
      <c r="B10" s="160" t="s">
        <v>18</v>
      </c>
      <c r="C10" s="226" t="s">
        <v>253</v>
      </c>
      <c r="D10" s="227" t="s">
        <v>502</v>
      </c>
      <c r="E10" s="11"/>
      <c r="F10" s="11"/>
      <c r="G10" s="101" t="s">
        <v>148</v>
      </c>
      <c r="H10" s="48">
        <v>9</v>
      </c>
      <c r="I10" s="13"/>
      <c r="J10" s="14">
        <f>H10*I10</f>
        <v>0</v>
      </c>
    </row>
    <row r="11" spans="1:10" s="2" customFormat="1" ht="124.5" customHeight="1">
      <c r="B11" s="160" t="s">
        <v>19</v>
      </c>
      <c r="C11" s="179" t="s">
        <v>254</v>
      </c>
      <c r="D11" s="170" t="s">
        <v>503</v>
      </c>
      <c r="E11" s="11"/>
      <c r="F11" s="11"/>
      <c r="G11" s="101" t="s">
        <v>148</v>
      </c>
      <c r="H11" s="48">
        <v>15</v>
      </c>
      <c r="I11" s="13"/>
      <c r="J11" s="14">
        <f t="shared" ref="J11:J14" si="0">H11*I11</f>
        <v>0</v>
      </c>
    </row>
    <row r="12" spans="1:10" s="2" customFormat="1" ht="131.25" customHeight="1">
      <c r="B12" s="160" t="s">
        <v>20</v>
      </c>
      <c r="C12" s="172" t="s">
        <v>255</v>
      </c>
      <c r="D12" s="172" t="s">
        <v>504</v>
      </c>
      <c r="E12" s="11"/>
      <c r="F12" s="11"/>
      <c r="G12" s="101" t="s">
        <v>207</v>
      </c>
      <c r="H12" s="48">
        <v>20</v>
      </c>
      <c r="I12" s="13"/>
      <c r="J12" s="14">
        <f t="shared" si="0"/>
        <v>0</v>
      </c>
    </row>
    <row r="13" spans="1:10" s="2" customFormat="1" ht="120.75" customHeight="1">
      <c r="B13" s="224" t="s">
        <v>21</v>
      </c>
      <c r="C13" s="225" t="s">
        <v>256</v>
      </c>
      <c r="D13" s="225" t="s">
        <v>505</v>
      </c>
      <c r="E13" s="11"/>
      <c r="F13" s="11"/>
      <c r="G13" s="101" t="s">
        <v>148</v>
      </c>
      <c r="H13" s="48">
        <v>4</v>
      </c>
      <c r="I13" s="13"/>
      <c r="J13" s="14">
        <f t="shared" si="0"/>
        <v>0</v>
      </c>
    </row>
    <row r="14" spans="1:10" s="2" customFormat="1" ht="105.75" customHeight="1">
      <c r="B14" s="169" t="s">
        <v>22</v>
      </c>
      <c r="C14" s="170" t="s">
        <v>257</v>
      </c>
      <c r="D14" s="172" t="s">
        <v>507</v>
      </c>
      <c r="E14" s="11"/>
      <c r="F14" s="11"/>
      <c r="G14" s="101" t="s">
        <v>148</v>
      </c>
      <c r="H14" s="48">
        <v>10</v>
      </c>
      <c r="I14" s="13"/>
      <c r="J14" s="14">
        <f t="shared" si="0"/>
        <v>0</v>
      </c>
    </row>
    <row r="15" spans="1:10" s="2" customFormat="1" ht="147" customHeight="1">
      <c r="B15" s="160" t="s">
        <v>23</v>
      </c>
      <c r="C15" s="179" t="s">
        <v>297</v>
      </c>
      <c r="D15" s="179" t="s">
        <v>506</v>
      </c>
      <c r="E15" s="11"/>
      <c r="F15" s="11"/>
      <c r="G15" s="101" t="s">
        <v>148</v>
      </c>
      <c r="H15" s="48">
        <v>15</v>
      </c>
      <c r="I15" s="13"/>
      <c r="J15" s="14">
        <f>H15*I15</f>
        <v>0</v>
      </c>
    </row>
    <row r="16" spans="1:10" s="2" customFormat="1" ht="12.75">
      <c r="B16" s="268" t="s">
        <v>0</v>
      </c>
      <c r="C16" s="266"/>
      <c r="D16" s="266"/>
      <c r="E16" s="266"/>
      <c r="F16" s="266"/>
      <c r="G16" s="266"/>
      <c r="H16" s="266"/>
      <c r="I16" s="266"/>
      <c r="J16" s="1">
        <f>SUM(J10:J15)</f>
        <v>0</v>
      </c>
    </row>
    <row r="17" spans="1:10" s="2" customFormat="1" ht="42" customHeight="1">
      <c r="B17" s="3" t="s">
        <v>1</v>
      </c>
      <c r="C17" s="252" t="s">
        <v>2</v>
      </c>
      <c r="D17" s="267"/>
      <c r="E17" s="267"/>
      <c r="F17" s="267"/>
      <c r="G17" s="267"/>
      <c r="H17" s="267"/>
      <c r="I17" s="267"/>
      <c r="J17" s="267"/>
    </row>
    <row r="18" spans="1:10" s="2" customFormat="1" ht="42" customHeight="1">
      <c r="B18" s="3" t="s">
        <v>3</v>
      </c>
      <c r="C18" s="259" t="s">
        <v>4</v>
      </c>
      <c r="D18" s="260"/>
      <c r="E18" s="260"/>
      <c r="F18" s="260"/>
      <c r="G18" s="260"/>
      <c r="H18" s="260"/>
      <c r="I18" s="260"/>
      <c r="J18" s="260"/>
    </row>
    <row r="20" spans="1:10" s="35" customFormat="1" ht="11.25" customHeight="1">
      <c r="A20" s="20"/>
      <c r="B20" s="20" t="s">
        <v>25</v>
      </c>
      <c r="C20" s="4"/>
      <c r="D20" s="4"/>
      <c r="E20" s="4"/>
      <c r="F20" s="4"/>
      <c r="G20" s="4"/>
      <c r="H20" s="73"/>
      <c r="I20" s="4"/>
      <c r="J20" s="4"/>
    </row>
    <row r="21" spans="1:10" s="35" customFormat="1" ht="15" customHeight="1">
      <c r="A21" s="21"/>
      <c r="B21" s="21"/>
      <c r="C21" s="36"/>
      <c r="D21" s="22"/>
      <c r="E21" s="22"/>
      <c r="F21" s="22"/>
      <c r="G21" s="16"/>
      <c r="H21" s="16"/>
      <c r="I21" s="16"/>
      <c r="J21" s="36"/>
    </row>
    <row r="22" spans="1:10" ht="39.75" customHeight="1">
      <c r="B22" s="49" t="s">
        <v>18</v>
      </c>
      <c r="C22" s="272" t="s">
        <v>194</v>
      </c>
      <c r="D22" s="272"/>
      <c r="E22" s="272"/>
      <c r="F22" s="272"/>
      <c r="G22" s="272"/>
      <c r="H22" s="272"/>
      <c r="I22" s="272"/>
      <c r="J22" s="272"/>
    </row>
    <row r="23" spans="1:10" ht="39.75" customHeight="1">
      <c r="B23" s="49" t="s">
        <v>19</v>
      </c>
      <c r="C23" s="272" t="s">
        <v>209</v>
      </c>
      <c r="D23" s="272"/>
      <c r="E23" s="272"/>
      <c r="F23" s="272"/>
      <c r="G23" s="272"/>
      <c r="H23" s="272"/>
      <c r="I23" s="272"/>
      <c r="J23" s="272"/>
    </row>
    <row r="24" spans="1:10">
      <c r="B24" s="49" t="s">
        <v>20</v>
      </c>
      <c r="C24" s="23" t="s">
        <v>139</v>
      </c>
      <c r="D24" s="15"/>
      <c r="E24" s="15"/>
      <c r="F24" s="15"/>
      <c r="G24" s="15"/>
      <c r="H24" s="15"/>
      <c r="I24" s="15"/>
      <c r="J24" s="15"/>
    </row>
    <row r="25" spans="1:10">
      <c r="B25" s="49" t="s">
        <v>21</v>
      </c>
      <c r="C25" s="102" t="s">
        <v>413</v>
      </c>
      <c r="D25" s="22"/>
      <c r="E25" s="15"/>
      <c r="F25" s="15"/>
      <c r="G25" s="15"/>
      <c r="H25" s="15"/>
      <c r="I25" s="15"/>
      <c r="J25" s="15"/>
    </row>
    <row r="26" spans="1:10" ht="15" customHeight="1">
      <c r="B26" s="49" t="s">
        <v>23</v>
      </c>
      <c r="C26" s="58" t="s">
        <v>39</v>
      </c>
      <c r="D26" s="57" t="s">
        <v>33</v>
      </c>
    </row>
    <row r="27" spans="1:10" s="35" customFormat="1" ht="15.75" customHeight="1">
      <c r="B27" s="49"/>
      <c r="I27" s="16"/>
      <c r="J27" s="36"/>
    </row>
    <row r="28" spans="1:10" s="35" customFormat="1" ht="15.75" customHeight="1">
      <c r="B28" s="49"/>
      <c r="I28" s="16"/>
      <c r="J28" s="36"/>
    </row>
    <row r="29" spans="1:10" s="35" customFormat="1" ht="15.75" customHeight="1">
      <c r="B29" s="49"/>
      <c r="C29" s="36"/>
      <c r="D29" s="22"/>
      <c r="E29" s="22"/>
      <c r="F29" s="22"/>
      <c r="G29" s="16"/>
      <c r="H29" s="16"/>
      <c r="I29" s="16"/>
      <c r="J29" s="36"/>
    </row>
    <row r="30" spans="1:10" s="35" customFormat="1" ht="15.75" customHeight="1">
      <c r="B30" s="49"/>
      <c r="C30" s="36"/>
      <c r="D30" s="22"/>
      <c r="E30" s="22"/>
      <c r="F30" s="22"/>
      <c r="G30" s="16"/>
      <c r="H30" s="16"/>
      <c r="I30" s="16"/>
      <c r="J30" s="36"/>
    </row>
    <row r="31" spans="1:10">
      <c r="B31" s="49"/>
    </row>
    <row r="32" spans="1:10">
      <c r="B32" s="49"/>
    </row>
    <row r="33" spans="2:2">
      <c r="B33" s="51"/>
    </row>
  </sheetData>
  <autoFilter ref="A3:J18" xr:uid="{00000000-0009-0000-0000-00000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3:J23"/>
    <mergeCell ref="C22:J22"/>
    <mergeCell ref="B16:I16"/>
    <mergeCell ref="C17:J17"/>
    <mergeCell ref="C18:J18"/>
  </mergeCells>
  <pageMargins left="0.7" right="0.7" top="0.75" bottom="0.75" header="0.3" footer="0.3"/>
  <pageSetup paperSize="9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5"/>
  <dimension ref="A1:J28"/>
  <sheetViews>
    <sheetView view="pageBreakPreview" zoomScaleNormal="100" zoomScaleSheetLayoutView="100" workbookViewId="0">
      <selection activeCell="A19" sqref="A19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3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11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392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87" customHeight="1">
      <c r="B10" s="9" t="s">
        <v>18</v>
      </c>
      <c r="C10" s="159" t="s">
        <v>410</v>
      </c>
      <c r="D10" s="179" t="s">
        <v>412</v>
      </c>
      <c r="E10" s="11"/>
      <c r="F10" s="11"/>
      <c r="G10" s="124" t="s">
        <v>163</v>
      </c>
      <c r="H10" s="44">
        <v>1</v>
      </c>
      <c r="I10" s="13"/>
      <c r="J10" s="14">
        <f t="shared" ref="J10:J11" si="0">H10*I10</f>
        <v>0</v>
      </c>
    </row>
    <row r="11" spans="1:10" s="2" customFormat="1" ht="105" customHeight="1">
      <c r="B11" s="9" t="s">
        <v>19</v>
      </c>
      <c r="C11" s="159" t="s">
        <v>410</v>
      </c>
      <c r="D11" s="179" t="s">
        <v>411</v>
      </c>
      <c r="E11" s="11"/>
      <c r="F11" s="11"/>
      <c r="G11" s="124" t="s">
        <v>163</v>
      </c>
      <c r="H11" s="44">
        <v>1</v>
      </c>
      <c r="I11" s="13"/>
      <c r="J11" s="14">
        <f t="shared" si="0"/>
        <v>0</v>
      </c>
    </row>
    <row r="12" spans="1:10" s="2" customFormat="1" ht="12.75">
      <c r="B12" s="268" t="s">
        <v>0</v>
      </c>
      <c r="C12" s="266"/>
      <c r="D12" s="266"/>
      <c r="E12" s="266"/>
      <c r="F12" s="266"/>
      <c r="G12" s="266"/>
      <c r="H12" s="266"/>
      <c r="I12" s="266"/>
      <c r="J12" s="1">
        <f>SUM(J10:J11)</f>
        <v>0</v>
      </c>
    </row>
    <row r="13" spans="1:10" s="2" customFormat="1" ht="43.5" customHeight="1">
      <c r="B13" s="3" t="s">
        <v>1</v>
      </c>
      <c r="C13" s="252" t="s">
        <v>2</v>
      </c>
      <c r="D13" s="267"/>
      <c r="E13" s="267"/>
      <c r="F13" s="267"/>
      <c r="G13" s="267"/>
      <c r="H13" s="267"/>
      <c r="I13" s="267"/>
      <c r="J13" s="267"/>
    </row>
    <row r="14" spans="1:10" s="2" customFormat="1" ht="43.5" customHeight="1">
      <c r="B14" s="3" t="s">
        <v>3</v>
      </c>
      <c r="C14" s="259" t="s">
        <v>4</v>
      </c>
      <c r="D14" s="260"/>
      <c r="E14" s="260"/>
      <c r="F14" s="260"/>
      <c r="G14" s="260"/>
      <c r="H14" s="260"/>
      <c r="I14" s="260"/>
      <c r="J14" s="260"/>
    </row>
    <row r="15" spans="1:10" s="2" customFormat="1" ht="72.75" customHeight="1">
      <c r="B15" s="3" t="s">
        <v>5</v>
      </c>
      <c r="C15" s="261" t="s">
        <v>320</v>
      </c>
      <c r="D15" s="260"/>
      <c r="E15" s="260"/>
      <c r="F15" s="260"/>
      <c r="G15" s="260"/>
      <c r="H15" s="260"/>
      <c r="I15" s="260"/>
      <c r="J15" s="260"/>
    </row>
    <row r="17" spans="1:10" s="35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5" customFormat="1" ht="15" customHeight="1">
      <c r="A18" s="21"/>
      <c r="B18" s="21"/>
      <c r="C18" s="36"/>
      <c r="D18" s="22"/>
      <c r="E18" s="22"/>
      <c r="F18" s="22"/>
      <c r="G18" s="16"/>
      <c r="H18" s="16"/>
      <c r="I18" s="16"/>
      <c r="J18" s="36"/>
    </row>
    <row r="19" spans="1:10" ht="52.5" customHeight="1">
      <c r="B19" s="49" t="s">
        <v>18</v>
      </c>
      <c r="C19" s="273" t="s">
        <v>525</v>
      </c>
      <c r="D19" s="273"/>
      <c r="E19" s="273"/>
      <c r="F19" s="273"/>
      <c r="G19" s="273"/>
      <c r="H19" s="273"/>
      <c r="I19" s="273"/>
      <c r="J19" s="273"/>
    </row>
    <row r="20" spans="1:10" ht="18.75" customHeight="1">
      <c r="B20" s="49" t="s">
        <v>19</v>
      </c>
      <c r="C20" s="210" t="s">
        <v>460</v>
      </c>
      <c r="D20" s="209"/>
      <c r="E20" s="209"/>
      <c r="F20" s="209"/>
      <c r="G20" s="209"/>
      <c r="H20" s="209"/>
      <c r="I20" s="103"/>
      <c r="J20" s="103"/>
    </row>
    <row r="21" spans="1:10" ht="18.75" customHeight="1">
      <c r="B21" s="49" t="s">
        <v>20</v>
      </c>
      <c r="C21" s="102" t="s">
        <v>461</v>
      </c>
      <c r="D21" s="206"/>
      <c r="E21" s="206"/>
      <c r="F21" s="206"/>
      <c r="G21" s="206"/>
      <c r="H21" s="206"/>
      <c r="I21" s="103"/>
      <c r="J21" s="103"/>
    </row>
    <row r="22" spans="1:10" ht="30" customHeight="1">
      <c r="B22" s="49" t="s">
        <v>21</v>
      </c>
      <c r="C22" s="251" t="s">
        <v>212</v>
      </c>
      <c r="D22" s="251"/>
      <c r="E22" s="251"/>
      <c r="F22" s="251"/>
      <c r="G22" s="251"/>
      <c r="H22" s="251"/>
      <c r="I22" s="251"/>
      <c r="J22" s="251"/>
    </row>
    <row r="23" spans="1:10">
      <c r="B23" s="49" t="s">
        <v>22</v>
      </c>
      <c r="C23" s="38" t="s">
        <v>34</v>
      </c>
      <c r="D23" s="40" t="s">
        <v>298</v>
      </c>
    </row>
    <row r="24" spans="1:10" s="35" customFormat="1" ht="15.75" customHeight="1">
      <c r="B24" s="49"/>
      <c r="I24" s="16"/>
      <c r="J24" s="36"/>
    </row>
    <row r="25" spans="1:10" s="35" customFormat="1" ht="15.75" customHeight="1">
      <c r="B25" s="49"/>
      <c r="I25" s="16"/>
      <c r="J25" s="36"/>
    </row>
    <row r="26" spans="1:10" s="35" customFormat="1" ht="15.75" customHeight="1">
      <c r="B26" s="49"/>
      <c r="C26" s="36"/>
      <c r="D26" s="22"/>
      <c r="E26" s="22"/>
      <c r="F26" s="22"/>
      <c r="G26" s="16"/>
      <c r="H26" s="16"/>
      <c r="I26" s="16"/>
      <c r="J26" s="36"/>
    </row>
    <row r="27" spans="1:10" s="35" customFormat="1" ht="15.75" customHeight="1">
      <c r="B27" s="49"/>
      <c r="C27" s="36"/>
      <c r="D27" s="22"/>
      <c r="E27" s="22"/>
      <c r="F27" s="22"/>
      <c r="G27" s="16"/>
      <c r="H27" s="16"/>
      <c r="I27" s="16"/>
      <c r="J27" s="36"/>
    </row>
    <row r="28" spans="1:10">
      <c r="B28" s="51"/>
    </row>
  </sheetData>
  <autoFilter ref="A3:J15" xr:uid="{00000000-0009-0000-0000-00000B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B12:I12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F8:F9"/>
    <mergeCell ref="C22:J22"/>
    <mergeCell ref="C13:J13"/>
    <mergeCell ref="C15:J15"/>
    <mergeCell ref="C14:J14"/>
    <mergeCell ref="C19:J19"/>
  </mergeCells>
  <pageMargins left="0.7" right="0.7" top="0.75" bottom="0.75" header="0.3" footer="0.3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8"/>
  <dimension ref="A1:J29"/>
  <sheetViews>
    <sheetView view="pageBreakPreview" zoomScaleNormal="100" zoomScaleSheetLayoutView="100" workbookViewId="0">
      <selection activeCell="A5" sqref="A5:J5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4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12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213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46.25" customHeight="1">
      <c r="B10" s="55" t="s">
        <v>18</v>
      </c>
      <c r="C10" s="28" t="s">
        <v>463</v>
      </c>
      <c r="D10" s="19" t="s">
        <v>489</v>
      </c>
      <c r="E10" s="62"/>
      <c r="F10" s="62"/>
      <c r="G10" s="12" t="s">
        <v>129</v>
      </c>
      <c r="H10" s="61">
        <v>1</v>
      </c>
      <c r="I10" s="63"/>
      <c r="J10" s="64">
        <f t="shared" ref="J10" si="0">H10*I10</f>
        <v>0</v>
      </c>
    </row>
    <row r="11" spans="1:10" s="2" customFormat="1" ht="12.75">
      <c r="B11" s="268" t="s">
        <v>0</v>
      </c>
      <c r="C11" s="266"/>
      <c r="D11" s="266"/>
      <c r="E11" s="266"/>
      <c r="F11" s="266"/>
      <c r="G11" s="266"/>
      <c r="H11" s="266"/>
      <c r="I11" s="266"/>
      <c r="J11" s="1">
        <f>SUM(J10:J10)</f>
        <v>0</v>
      </c>
    </row>
    <row r="12" spans="1:10" s="2" customFormat="1" ht="42.75" customHeight="1">
      <c r="B12" s="3" t="s">
        <v>1</v>
      </c>
      <c r="C12" s="252" t="s">
        <v>2</v>
      </c>
      <c r="D12" s="267"/>
      <c r="E12" s="267"/>
      <c r="F12" s="267"/>
      <c r="G12" s="267"/>
      <c r="H12" s="267"/>
      <c r="I12" s="267"/>
      <c r="J12" s="267"/>
    </row>
    <row r="13" spans="1:10" s="2" customFormat="1" ht="42.75" customHeight="1">
      <c r="B13" s="3" t="s">
        <v>3</v>
      </c>
      <c r="C13" s="259" t="s">
        <v>4</v>
      </c>
      <c r="D13" s="260"/>
      <c r="E13" s="260"/>
      <c r="F13" s="260"/>
      <c r="G13" s="260"/>
      <c r="H13" s="260"/>
      <c r="I13" s="260"/>
      <c r="J13" s="260"/>
    </row>
    <row r="14" spans="1:10" s="2" customFormat="1" ht="84" customHeight="1">
      <c r="B14" s="3" t="s">
        <v>5</v>
      </c>
      <c r="C14" s="261" t="s">
        <v>320</v>
      </c>
      <c r="D14" s="260"/>
      <c r="E14" s="260"/>
      <c r="F14" s="260"/>
      <c r="G14" s="260"/>
      <c r="H14" s="260"/>
      <c r="I14" s="260"/>
      <c r="J14" s="260"/>
    </row>
    <row r="16" spans="1:10" s="35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5" customFormat="1" ht="15" customHeight="1">
      <c r="A17" s="21"/>
      <c r="B17" s="21"/>
      <c r="C17" s="36"/>
      <c r="D17" s="22"/>
      <c r="E17" s="22"/>
      <c r="F17" s="22"/>
      <c r="G17" s="16"/>
      <c r="H17" s="16"/>
      <c r="I17" s="16"/>
      <c r="J17" s="36"/>
    </row>
    <row r="18" spans="1:10" ht="58.5" customHeight="1">
      <c r="B18" s="49" t="s">
        <v>18</v>
      </c>
      <c r="C18" s="251" t="s">
        <v>210</v>
      </c>
      <c r="D18" s="251"/>
      <c r="E18" s="251"/>
      <c r="F18" s="251"/>
      <c r="G18" s="251"/>
      <c r="H18" s="251"/>
      <c r="I18" s="251"/>
      <c r="J18" s="251"/>
    </row>
    <row r="19" spans="1:10" ht="34.5" customHeight="1">
      <c r="B19" s="49" t="s">
        <v>19</v>
      </c>
      <c r="C19" s="251" t="s">
        <v>490</v>
      </c>
      <c r="D19" s="251"/>
      <c r="E19" s="251"/>
      <c r="F19" s="251"/>
      <c r="G19" s="251"/>
      <c r="H19" s="251"/>
      <c r="I19" s="251"/>
      <c r="J19" s="251"/>
    </row>
    <row r="20" spans="1:10" ht="19.5" customHeight="1">
      <c r="B20" s="49" t="s">
        <v>20</v>
      </c>
      <c r="C20" s="251" t="s">
        <v>139</v>
      </c>
      <c r="D20" s="251"/>
      <c r="E20" s="251"/>
      <c r="F20" s="251"/>
      <c r="G20" s="251"/>
      <c r="H20" s="251"/>
      <c r="I20" s="251"/>
      <c r="J20" s="251"/>
    </row>
    <row r="21" spans="1:10">
      <c r="B21" s="49" t="s">
        <v>21</v>
      </c>
      <c r="C21" s="27" t="s">
        <v>34</v>
      </c>
      <c r="D21" s="38" t="s">
        <v>47</v>
      </c>
    </row>
    <row r="22" spans="1:10" s="35" customFormat="1" ht="15.75" customHeight="1">
      <c r="B22" s="49"/>
      <c r="I22" s="16"/>
      <c r="J22" s="36"/>
    </row>
    <row r="23" spans="1:10" s="35" customFormat="1" ht="15.75" customHeight="1">
      <c r="B23" s="49"/>
      <c r="I23" s="16"/>
      <c r="J23" s="36"/>
    </row>
    <row r="24" spans="1:10" s="35" customFormat="1" ht="15.75" customHeight="1">
      <c r="B24" s="49"/>
      <c r="C24" s="36"/>
      <c r="D24" s="22"/>
      <c r="E24" s="22"/>
      <c r="F24" s="22"/>
      <c r="G24" s="16"/>
      <c r="H24" s="16"/>
      <c r="I24" s="16"/>
      <c r="J24" s="36"/>
    </row>
    <row r="25" spans="1:10" s="35" customFormat="1" ht="15.75" customHeight="1">
      <c r="B25" s="49"/>
      <c r="C25" s="36"/>
      <c r="D25" s="22"/>
      <c r="E25" s="22"/>
      <c r="F25" s="22"/>
      <c r="G25" s="16"/>
      <c r="H25" s="16"/>
      <c r="I25" s="16"/>
      <c r="J25" s="36"/>
    </row>
    <row r="26" spans="1:10">
      <c r="B26" s="39"/>
    </row>
    <row r="27" spans="1:10">
      <c r="B27" s="39"/>
    </row>
    <row r="28" spans="1:10">
      <c r="B28" s="39"/>
    </row>
    <row r="29" spans="1:10">
      <c r="B29" s="39"/>
    </row>
  </sheetData>
  <autoFilter ref="A3:J14" xr:uid="{00000000-0009-0000-0000-00000C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F8:F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18:J18"/>
    <mergeCell ref="C19:J19"/>
    <mergeCell ref="C20:J20"/>
    <mergeCell ref="C14:J14"/>
    <mergeCell ref="B11:I11"/>
    <mergeCell ref="C12:J12"/>
    <mergeCell ref="C13:J13"/>
  </mergeCells>
  <pageMargins left="0.7" right="0.7" top="0.75" bottom="0.75" header="0.3" footer="0.3"/>
  <pageSetup paperSize="9" scale="40" orientation="portrait" r:id="rId1"/>
  <rowBreaks count="1" manualBreakCount="1">
    <brk id="1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21"/>
  <dimension ref="A1:J32"/>
  <sheetViews>
    <sheetView view="pageBreakPreview" topLeftCell="B1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13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393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79" t="s">
        <v>8</v>
      </c>
      <c r="C7" s="280" t="s">
        <v>9</v>
      </c>
      <c r="D7" s="281" t="s">
        <v>10</v>
      </c>
      <c r="E7" s="284" t="s">
        <v>11</v>
      </c>
      <c r="F7" s="285"/>
      <c r="G7" s="281" t="s">
        <v>12</v>
      </c>
      <c r="H7" s="281" t="s">
        <v>13</v>
      </c>
      <c r="I7" s="286" t="s">
        <v>14</v>
      </c>
      <c r="J7" s="286" t="s">
        <v>15</v>
      </c>
    </row>
    <row r="8" spans="1:10" s="2" customFormat="1" ht="12.75" customHeight="1">
      <c r="B8" s="237"/>
      <c r="C8" s="240"/>
      <c r="D8" s="282"/>
      <c r="E8" s="281" t="s">
        <v>16</v>
      </c>
      <c r="F8" s="281" t="s">
        <v>17</v>
      </c>
      <c r="G8" s="282"/>
      <c r="H8" s="282"/>
      <c r="I8" s="287"/>
      <c r="J8" s="287"/>
    </row>
    <row r="9" spans="1:10" s="2" customFormat="1" ht="12.75">
      <c r="B9" s="238"/>
      <c r="C9" s="241"/>
      <c r="D9" s="283"/>
      <c r="E9" s="283"/>
      <c r="F9" s="283"/>
      <c r="G9" s="283"/>
      <c r="H9" s="283"/>
      <c r="I9" s="288"/>
      <c r="J9" s="288"/>
    </row>
    <row r="10" spans="1:10" s="2" customFormat="1" ht="48.75" customHeight="1">
      <c r="B10" s="55" t="s">
        <v>18</v>
      </c>
      <c r="C10" s="165" t="s">
        <v>360</v>
      </c>
      <c r="D10" s="166" t="s">
        <v>361</v>
      </c>
      <c r="E10" s="11"/>
      <c r="F10" s="11"/>
      <c r="G10" s="142" t="s">
        <v>362</v>
      </c>
      <c r="H10" s="167">
        <v>2</v>
      </c>
      <c r="I10" s="13"/>
      <c r="J10" s="14">
        <f t="shared" ref="J10:J17" si="0">H10*I10</f>
        <v>0</v>
      </c>
    </row>
    <row r="11" spans="1:10" s="2" customFormat="1" ht="48.75" customHeight="1">
      <c r="B11" s="55" t="s">
        <v>19</v>
      </c>
      <c r="C11" s="141" t="s">
        <v>363</v>
      </c>
      <c r="D11" s="166" t="s">
        <v>361</v>
      </c>
      <c r="E11" s="11"/>
      <c r="F11" s="11"/>
      <c r="G11" s="142" t="s">
        <v>362</v>
      </c>
      <c r="H11" s="167">
        <v>1</v>
      </c>
      <c r="I11" s="13"/>
      <c r="J11" s="14">
        <f t="shared" si="0"/>
        <v>0</v>
      </c>
    </row>
    <row r="12" spans="1:10" s="2" customFormat="1" ht="48.75" customHeight="1">
      <c r="B12" s="55" t="s">
        <v>20</v>
      </c>
      <c r="C12" s="141" t="s">
        <v>364</v>
      </c>
      <c r="D12" s="166" t="s">
        <v>361</v>
      </c>
      <c r="E12" s="11"/>
      <c r="F12" s="11"/>
      <c r="G12" s="142" t="s">
        <v>362</v>
      </c>
      <c r="H12" s="167">
        <v>1</v>
      </c>
      <c r="I12" s="13"/>
      <c r="J12" s="14">
        <f t="shared" si="0"/>
        <v>0</v>
      </c>
    </row>
    <row r="13" spans="1:10" s="2" customFormat="1" ht="48.75" customHeight="1">
      <c r="B13" s="55" t="s">
        <v>21</v>
      </c>
      <c r="C13" s="141" t="s">
        <v>365</v>
      </c>
      <c r="D13" s="166" t="s">
        <v>361</v>
      </c>
      <c r="E13" s="11"/>
      <c r="F13" s="11"/>
      <c r="G13" s="142" t="s">
        <v>362</v>
      </c>
      <c r="H13" s="167">
        <v>1</v>
      </c>
      <c r="I13" s="13"/>
      <c r="J13" s="14">
        <f t="shared" si="0"/>
        <v>0</v>
      </c>
    </row>
    <row r="14" spans="1:10" s="2" customFormat="1" ht="48.75" customHeight="1">
      <c r="B14" s="55" t="s">
        <v>22</v>
      </c>
      <c r="C14" s="141" t="s">
        <v>366</v>
      </c>
      <c r="D14" s="166" t="s">
        <v>361</v>
      </c>
      <c r="E14" s="11"/>
      <c r="F14" s="11"/>
      <c r="G14" s="142" t="s">
        <v>362</v>
      </c>
      <c r="H14" s="167">
        <v>1</v>
      </c>
      <c r="I14" s="13"/>
      <c r="J14" s="14">
        <f t="shared" si="0"/>
        <v>0</v>
      </c>
    </row>
    <row r="15" spans="1:10" s="2" customFormat="1" ht="48.75" customHeight="1">
      <c r="B15" s="55" t="s">
        <v>23</v>
      </c>
      <c r="C15" s="165" t="s">
        <v>367</v>
      </c>
      <c r="D15" s="166" t="s">
        <v>361</v>
      </c>
      <c r="E15" s="11"/>
      <c r="F15" s="11"/>
      <c r="G15" s="142" t="s">
        <v>362</v>
      </c>
      <c r="H15" s="167">
        <v>2</v>
      </c>
      <c r="I15" s="13"/>
      <c r="J15" s="14">
        <f t="shared" si="0"/>
        <v>0</v>
      </c>
    </row>
    <row r="16" spans="1:10" s="2" customFormat="1" ht="51" customHeight="1">
      <c r="B16" s="55" t="s">
        <v>24</v>
      </c>
      <c r="C16" s="168" t="s">
        <v>368</v>
      </c>
      <c r="D16" s="166" t="s">
        <v>361</v>
      </c>
      <c r="E16" s="11"/>
      <c r="F16" s="11"/>
      <c r="G16" s="142" t="s">
        <v>362</v>
      </c>
      <c r="H16" s="167">
        <v>2</v>
      </c>
      <c r="I16" s="13"/>
      <c r="J16" s="14">
        <f t="shared" si="0"/>
        <v>0</v>
      </c>
    </row>
    <row r="17" spans="1:10" s="2" customFormat="1" ht="189" customHeight="1">
      <c r="B17" s="55" t="s">
        <v>26</v>
      </c>
      <c r="C17" s="168" t="s">
        <v>409</v>
      </c>
      <c r="D17" s="166" t="s">
        <v>519</v>
      </c>
      <c r="E17" s="11"/>
      <c r="F17" s="11"/>
      <c r="G17" s="142" t="s">
        <v>362</v>
      </c>
      <c r="H17" s="167">
        <v>1</v>
      </c>
      <c r="I17" s="13"/>
      <c r="J17" s="14">
        <f t="shared" si="0"/>
        <v>0</v>
      </c>
    </row>
    <row r="18" spans="1:10" s="2" customFormat="1" ht="12.75">
      <c r="B18" s="276" t="s">
        <v>0</v>
      </c>
      <c r="C18" s="277"/>
      <c r="D18" s="277"/>
      <c r="E18" s="277"/>
      <c r="F18" s="277"/>
      <c r="G18" s="277"/>
      <c r="H18" s="277"/>
      <c r="I18" s="278"/>
      <c r="J18" s="65">
        <f>SUM(J10:J17)</f>
        <v>0</v>
      </c>
    </row>
    <row r="19" spans="1:10" s="2" customFormat="1" ht="41.25" customHeight="1">
      <c r="B19" s="3" t="s">
        <v>1</v>
      </c>
      <c r="C19" s="274" t="s">
        <v>2</v>
      </c>
      <c r="D19" s="274"/>
      <c r="E19" s="274"/>
      <c r="F19" s="274"/>
      <c r="G19" s="274"/>
      <c r="H19" s="274"/>
      <c r="I19" s="274"/>
      <c r="J19" s="275"/>
    </row>
    <row r="20" spans="1:10" s="2" customFormat="1" ht="41.25" customHeight="1">
      <c r="B20" s="3" t="s">
        <v>3</v>
      </c>
      <c r="C20" s="259" t="s">
        <v>4</v>
      </c>
      <c r="D20" s="259"/>
      <c r="E20" s="259"/>
      <c r="F20" s="259"/>
      <c r="G20" s="259"/>
      <c r="H20" s="259"/>
      <c r="I20" s="259"/>
      <c r="J20" s="259"/>
    </row>
    <row r="21" spans="1:10" s="2" customFormat="1" ht="72" customHeight="1">
      <c r="B21" s="3" t="s">
        <v>5</v>
      </c>
      <c r="C21" s="261" t="s">
        <v>321</v>
      </c>
      <c r="D21" s="261"/>
      <c r="E21" s="261"/>
      <c r="F21" s="261"/>
      <c r="G21" s="261"/>
      <c r="H21" s="261"/>
      <c r="I21" s="261"/>
      <c r="J21" s="261"/>
    </row>
    <row r="23" spans="1:10" s="35" customFormat="1" ht="11.25" customHeight="1">
      <c r="A23" s="20"/>
      <c r="B23" s="20" t="s">
        <v>25</v>
      </c>
      <c r="C23" s="4"/>
      <c r="D23" s="4"/>
      <c r="E23" s="4"/>
      <c r="F23" s="4"/>
      <c r="G23" s="4"/>
      <c r="H23" s="4"/>
      <c r="I23" s="4"/>
      <c r="J23" s="4"/>
    </row>
    <row r="24" spans="1:10" s="35" customFormat="1" ht="15" customHeight="1">
      <c r="A24" s="21"/>
      <c r="B24" s="21"/>
      <c r="C24" s="36"/>
      <c r="D24" s="22"/>
      <c r="E24" s="22"/>
      <c r="F24" s="22"/>
      <c r="G24" s="16"/>
      <c r="H24" s="16"/>
      <c r="I24" s="16"/>
      <c r="J24" s="36"/>
    </row>
    <row r="25" spans="1:10" ht="52.5" customHeight="1">
      <c r="B25" s="49" t="s">
        <v>18</v>
      </c>
      <c r="C25" s="251" t="s">
        <v>210</v>
      </c>
      <c r="D25" s="251"/>
      <c r="E25" s="251"/>
      <c r="F25" s="251"/>
      <c r="G25" s="251"/>
      <c r="H25" s="251"/>
      <c r="I25" s="251"/>
      <c r="J25" s="251"/>
    </row>
    <row r="26" spans="1:10" ht="21" customHeight="1">
      <c r="B26" s="49" t="s">
        <v>19</v>
      </c>
      <c r="C26" s="251" t="s">
        <v>314</v>
      </c>
      <c r="D26" s="251"/>
      <c r="E26" s="251"/>
      <c r="F26" s="251"/>
      <c r="G26" s="251"/>
      <c r="H26" s="251"/>
      <c r="I26" s="251"/>
      <c r="J26" s="251"/>
    </row>
    <row r="27" spans="1:10" ht="19.5" customHeight="1">
      <c r="B27" s="49" t="s">
        <v>20</v>
      </c>
      <c r="C27" s="251" t="s">
        <v>246</v>
      </c>
      <c r="D27" s="251"/>
      <c r="E27" s="251"/>
      <c r="F27" s="251"/>
      <c r="G27" s="251"/>
      <c r="H27" s="251"/>
      <c r="I27" s="251"/>
      <c r="J27" s="251"/>
    </row>
    <row r="28" spans="1:10" ht="21" customHeight="1">
      <c r="B28" s="49" t="s">
        <v>21</v>
      </c>
      <c r="C28" s="38" t="s">
        <v>27</v>
      </c>
      <c r="D28" s="27" t="s">
        <v>214</v>
      </c>
    </row>
    <row r="29" spans="1:10" s="35" customFormat="1" ht="15.75" customHeight="1">
      <c r="B29" s="49"/>
      <c r="I29" s="16"/>
      <c r="J29" s="36"/>
    </row>
    <row r="30" spans="1:10" s="35" customFormat="1" ht="15.75" customHeight="1">
      <c r="B30" s="49"/>
      <c r="I30" s="16"/>
      <c r="J30" s="36"/>
    </row>
    <row r="31" spans="1:10" s="35" customFormat="1" ht="15.75" customHeight="1">
      <c r="B31" s="49"/>
      <c r="C31" s="36"/>
      <c r="D31" s="22"/>
      <c r="E31" s="22"/>
      <c r="F31" s="22"/>
      <c r="G31" s="16"/>
      <c r="H31" s="16"/>
      <c r="I31" s="16"/>
      <c r="J31" s="36"/>
    </row>
    <row r="32" spans="1:10" s="35" customFormat="1" ht="15.75" customHeight="1">
      <c r="B32" s="49"/>
      <c r="C32" s="36"/>
      <c r="D32" s="22"/>
      <c r="E32" s="22"/>
      <c r="F32" s="22"/>
      <c r="G32" s="16"/>
      <c r="H32" s="16"/>
      <c r="I32" s="16"/>
      <c r="J32" s="36"/>
    </row>
  </sheetData>
  <autoFilter ref="A3:J21" xr:uid="{00000000-0009-0000-0000-00000D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19:J19"/>
    <mergeCell ref="B18:I18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F8:F9"/>
    <mergeCell ref="E8:E9"/>
    <mergeCell ref="J7:J9"/>
    <mergeCell ref="C27:J27"/>
    <mergeCell ref="C26:J26"/>
    <mergeCell ref="C25:J25"/>
    <mergeCell ref="C21:J21"/>
    <mergeCell ref="C20:J20"/>
  </mergeCells>
  <pageMargins left="0.7" right="0.7" top="0.75" bottom="0.75" header="0.3" footer="0.3"/>
  <pageSetup paperSize="9" scale="4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25"/>
  <dimension ref="A1:J35"/>
  <sheetViews>
    <sheetView view="pageBreakPreview" zoomScaleNormal="100" zoomScaleSheetLayoutView="100" workbookViewId="0">
      <selection activeCell="C22" sqref="C22:J2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5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14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223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69" customHeight="1">
      <c r="B10" s="147" t="s">
        <v>18</v>
      </c>
      <c r="C10" s="105" t="s">
        <v>215</v>
      </c>
      <c r="D10" s="106" t="s">
        <v>216</v>
      </c>
      <c r="E10" s="11"/>
      <c r="F10" s="11"/>
      <c r="G10" s="107" t="s">
        <v>222</v>
      </c>
      <c r="H10" s="44">
        <v>1</v>
      </c>
      <c r="I10" s="13"/>
      <c r="J10" s="14">
        <f t="shared" ref="J10" si="0">H10*I10</f>
        <v>0</v>
      </c>
    </row>
    <row r="11" spans="1:10" s="2" customFormat="1" ht="69" customHeight="1">
      <c r="B11" s="147" t="s">
        <v>19</v>
      </c>
      <c r="C11" s="105" t="s">
        <v>217</v>
      </c>
      <c r="D11" s="106" t="s">
        <v>403</v>
      </c>
      <c r="E11" s="11"/>
      <c r="F11" s="11"/>
      <c r="G11" s="107" t="s">
        <v>222</v>
      </c>
      <c r="H11" s="44">
        <v>2</v>
      </c>
      <c r="I11" s="13"/>
      <c r="J11" s="14">
        <f t="shared" ref="J11:J14" si="1">H11*I11</f>
        <v>0</v>
      </c>
    </row>
    <row r="12" spans="1:10" s="2" customFormat="1" ht="69" customHeight="1">
      <c r="B12" s="147" t="s">
        <v>20</v>
      </c>
      <c r="C12" s="105" t="s">
        <v>218</v>
      </c>
      <c r="D12" s="106" t="s">
        <v>219</v>
      </c>
      <c r="E12" s="11"/>
      <c r="F12" s="11"/>
      <c r="G12" s="107" t="s">
        <v>222</v>
      </c>
      <c r="H12" s="44">
        <v>2</v>
      </c>
      <c r="I12" s="13"/>
      <c r="J12" s="14">
        <f t="shared" si="1"/>
        <v>0</v>
      </c>
    </row>
    <row r="13" spans="1:10" s="2" customFormat="1" ht="69" customHeight="1">
      <c r="B13" s="147" t="s">
        <v>21</v>
      </c>
      <c r="C13" s="105" t="s">
        <v>218</v>
      </c>
      <c r="D13" s="106" t="s">
        <v>220</v>
      </c>
      <c r="E13" s="11"/>
      <c r="F13" s="11"/>
      <c r="G13" s="107" t="s">
        <v>222</v>
      </c>
      <c r="H13" s="44">
        <v>2</v>
      </c>
      <c r="I13" s="13"/>
      <c r="J13" s="14">
        <f t="shared" si="1"/>
        <v>0</v>
      </c>
    </row>
    <row r="14" spans="1:10" s="2" customFormat="1" ht="69" customHeight="1">
      <c r="B14" s="147" t="s">
        <v>22</v>
      </c>
      <c r="C14" s="157" t="s">
        <v>221</v>
      </c>
      <c r="D14" s="158" t="s">
        <v>404</v>
      </c>
      <c r="E14" s="11"/>
      <c r="F14" s="11"/>
      <c r="G14" s="107" t="s">
        <v>222</v>
      </c>
      <c r="H14" s="44">
        <v>1</v>
      </c>
      <c r="I14" s="13"/>
      <c r="J14" s="14">
        <f t="shared" si="1"/>
        <v>0</v>
      </c>
    </row>
    <row r="15" spans="1:10" s="2" customFormat="1" ht="12.75">
      <c r="B15" s="268" t="s">
        <v>0</v>
      </c>
      <c r="C15" s="266"/>
      <c r="D15" s="266"/>
      <c r="E15" s="266"/>
      <c r="F15" s="266"/>
      <c r="G15" s="266"/>
      <c r="H15" s="266"/>
      <c r="I15" s="266"/>
      <c r="J15" s="1">
        <f>SUM(J10:J14)</f>
        <v>0</v>
      </c>
    </row>
    <row r="16" spans="1:10" s="2" customFormat="1" ht="45.75" customHeight="1">
      <c r="B16" s="3" t="s">
        <v>1</v>
      </c>
      <c r="C16" s="252" t="s">
        <v>2</v>
      </c>
      <c r="D16" s="267"/>
      <c r="E16" s="267"/>
      <c r="F16" s="267"/>
      <c r="G16" s="267"/>
      <c r="H16" s="267"/>
      <c r="I16" s="267"/>
      <c r="J16" s="267"/>
    </row>
    <row r="17" spans="1:10" s="2" customFormat="1" ht="45.75" customHeight="1">
      <c r="B17" s="3" t="s">
        <v>3</v>
      </c>
      <c r="C17" s="259" t="s">
        <v>4</v>
      </c>
      <c r="D17" s="260"/>
      <c r="E17" s="260"/>
      <c r="F17" s="260"/>
      <c r="G17" s="260"/>
      <c r="H17" s="260"/>
      <c r="I17" s="260"/>
      <c r="J17" s="260"/>
    </row>
    <row r="18" spans="1:10" s="2" customFormat="1" ht="18.75" customHeight="1">
      <c r="B18" s="3"/>
      <c r="C18" s="131"/>
      <c r="D18" s="121"/>
      <c r="E18" s="121"/>
      <c r="F18" s="121"/>
      <c r="G18" s="121"/>
      <c r="H18" s="121"/>
      <c r="I18" s="121"/>
      <c r="J18" s="121"/>
    </row>
    <row r="19" spans="1:10" s="2" customFormat="1" ht="13.5" customHeight="1">
      <c r="A19" s="20"/>
      <c r="B19" s="20" t="s">
        <v>25</v>
      </c>
      <c r="C19" s="131"/>
      <c r="D19" s="121"/>
      <c r="E19" s="121"/>
      <c r="F19" s="121"/>
      <c r="G19" s="121"/>
      <c r="H19" s="121"/>
      <c r="I19" s="121"/>
      <c r="J19" s="121"/>
    </row>
    <row r="20" spans="1:10" s="2" customFormat="1" ht="12" customHeight="1">
      <c r="A20" s="21"/>
      <c r="B20" s="21"/>
      <c r="C20" s="211"/>
      <c r="D20" s="121"/>
      <c r="E20" s="121"/>
      <c r="F20" s="121"/>
      <c r="G20" s="121"/>
      <c r="H20" s="121"/>
      <c r="I20" s="121"/>
      <c r="J20" s="121"/>
    </row>
    <row r="21" spans="1:10" ht="60.75" customHeight="1">
      <c r="B21" s="49" t="s">
        <v>18</v>
      </c>
      <c r="C21" s="251" t="s">
        <v>524</v>
      </c>
      <c r="D21" s="251"/>
      <c r="E21" s="251"/>
      <c r="F21" s="251"/>
      <c r="G21" s="251"/>
      <c r="H21" s="251"/>
      <c r="I21" s="251"/>
      <c r="J21" s="251"/>
    </row>
    <row r="22" spans="1:10" ht="60.75" customHeight="1">
      <c r="B22" s="49" t="s">
        <v>19</v>
      </c>
      <c r="C22" s="251" t="s">
        <v>484</v>
      </c>
      <c r="D22" s="251"/>
      <c r="E22" s="251"/>
      <c r="F22" s="251"/>
      <c r="G22" s="251"/>
      <c r="H22" s="251"/>
      <c r="I22" s="251"/>
      <c r="J22" s="251"/>
    </row>
    <row r="23" spans="1:10" ht="18.75" customHeight="1">
      <c r="B23" s="49" t="s">
        <v>20</v>
      </c>
      <c r="C23" s="38" t="s">
        <v>405</v>
      </c>
      <c r="D23" s="38"/>
      <c r="E23" s="108"/>
      <c r="F23" s="38"/>
      <c r="G23" s="38"/>
      <c r="H23" s="104"/>
      <c r="I23" s="104"/>
      <c r="J23" s="104"/>
    </row>
    <row r="24" spans="1:10" ht="18" customHeight="1">
      <c r="B24" s="49" t="s">
        <v>21</v>
      </c>
      <c r="C24" s="38" t="s">
        <v>406</v>
      </c>
      <c r="D24" s="38"/>
      <c r="E24" s="108"/>
      <c r="F24" s="38"/>
      <c r="G24" s="38"/>
      <c r="H24" s="104"/>
      <c r="I24" s="104"/>
      <c r="J24" s="104"/>
    </row>
    <row r="25" spans="1:10" ht="15" customHeight="1">
      <c r="B25" s="49" t="s">
        <v>22</v>
      </c>
      <c r="C25" s="23" t="s">
        <v>520</v>
      </c>
      <c r="D25" s="38"/>
      <c r="E25" s="38"/>
      <c r="F25" s="38"/>
      <c r="G25" s="38"/>
      <c r="H25" s="104"/>
      <c r="I25" s="104"/>
      <c r="J25" s="104"/>
    </row>
    <row r="26" spans="1:10">
      <c r="B26" s="49" t="s">
        <v>23</v>
      </c>
      <c r="C26" s="38" t="s">
        <v>27</v>
      </c>
      <c r="D26" s="38" t="s">
        <v>407</v>
      </c>
    </row>
    <row r="27" spans="1:10">
      <c r="C27" s="2"/>
      <c r="D27" s="38" t="s">
        <v>408</v>
      </c>
    </row>
    <row r="28" spans="1:10" s="35" customFormat="1" ht="9.9499999999999993" customHeight="1">
      <c r="B28" s="49"/>
      <c r="I28" s="16"/>
      <c r="J28" s="36"/>
    </row>
    <row r="29" spans="1:10" s="35" customFormat="1" ht="15.75" customHeight="1">
      <c r="B29" s="49"/>
      <c r="I29" s="16"/>
      <c r="J29" s="36"/>
    </row>
    <row r="30" spans="1:10" s="35" customFormat="1" ht="15.75" customHeight="1">
      <c r="B30" s="49"/>
      <c r="C30" s="36"/>
      <c r="D30" s="22"/>
      <c r="E30" s="22"/>
      <c r="F30" s="22"/>
      <c r="G30" s="16"/>
      <c r="H30" s="16"/>
      <c r="I30" s="16"/>
      <c r="J30" s="36"/>
    </row>
    <row r="31" spans="1:10" s="35" customFormat="1" ht="15.75" customHeight="1">
      <c r="B31" s="49"/>
      <c r="C31" s="36"/>
      <c r="D31" s="22"/>
      <c r="E31" s="22"/>
      <c r="F31" s="22"/>
      <c r="G31" s="16"/>
      <c r="H31" s="16"/>
      <c r="I31" s="16"/>
      <c r="J31" s="36"/>
    </row>
    <row r="32" spans="1:10">
      <c r="B32" s="49"/>
    </row>
    <row r="33" spans="2:2">
      <c r="B33" s="49"/>
    </row>
    <row r="34" spans="2:2">
      <c r="B34" s="49"/>
    </row>
    <row r="35" spans="2:2">
      <c r="B35" s="49"/>
    </row>
  </sheetData>
  <autoFilter ref="A3:J31" xr:uid="{00000000-0009-0000-0000-00000E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3:J3"/>
    <mergeCell ref="C22:J22"/>
    <mergeCell ref="C21:J21"/>
    <mergeCell ref="C16:J16"/>
    <mergeCell ref="C17:J17"/>
    <mergeCell ref="B15:I15"/>
  </mergeCells>
  <pageMargins left="0.7" right="0.7" top="0.75" bottom="0.75" header="0.3" footer="0.3"/>
  <pageSetup paperSize="9" scale="4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26"/>
  <dimension ref="A1:J30"/>
  <sheetViews>
    <sheetView view="pageBreakPreview" zoomScaleNormal="100" zoomScaleSheetLayoutView="100" workbookViewId="0">
      <selection activeCell="A4" sqref="A4:J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4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15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242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75" customHeight="1">
      <c r="B10" s="9">
        <v>1</v>
      </c>
      <c r="C10" s="10" t="s">
        <v>242</v>
      </c>
      <c r="D10" s="29" t="s">
        <v>243</v>
      </c>
      <c r="E10" s="11"/>
      <c r="F10" s="11"/>
      <c r="G10" s="12" t="s">
        <v>239</v>
      </c>
      <c r="H10" s="50">
        <v>1</v>
      </c>
      <c r="I10" s="13"/>
      <c r="J10" s="14">
        <f t="shared" ref="J10" si="0">H10*I10</f>
        <v>0</v>
      </c>
    </row>
    <row r="11" spans="1:10" s="2" customFormat="1" ht="75" customHeight="1">
      <c r="B11" s="9">
        <v>2</v>
      </c>
      <c r="C11" s="10" t="s">
        <v>242</v>
      </c>
      <c r="D11" s="29" t="s">
        <v>328</v>
      </c>
      <c r="E11" s="11"/>
      <c r="F11" s="11"/>
      <c r="G11" s="12" t="s">
        <v>239</v>
      </c>
      <c r="H11" s="214">
        <v>1</v>
      </c>
      <c r="I11" s="13"/>
      <c r="J11" s="14">
        <f t="shared" ref="J11" si="1">H11*I11</f>
        <v>0</v>
      </c>
    </row>
    <row r="12" spans="1:10" s="2" customFormat="1" ht="75" customHeight="1">
      <c r="B12" s="9">
        <v>3</v>
      </c>
      <c r="C12" s="10" t="s">
        <v>242</v>
      </c>
      <c r="D12" s="29" t="s">
        <v>329</v>
      </c>
      <c r="E12" s="11"/>
      <c r="F12" s="11"/>
      <c r="G12" s="12" t="s">
        <v>239</v>
      </c>
      <c r="H12" s="50">
        <v>1</v>
      </c>
      <c r="I12" s="13"/>
      <c r="J12" s="14">
        <f t="shared" ref="J12" si="2">H12*I12</f>
        <v>0</v>
      </c>
    </row>
    <row r="13" spans="1:10" s="2" customFormat="1" ht="12.75">
      <c r="B13" s="268" t="s">
        <v>0</v>
      </c>
      <c r="C13" s="266"/>
      <c r="D13" s="266"/>
      <c r="E13" s="266"/>
      <c r="F13" s="266"/>
      <c r="G13" s="266"/>
      <c r="H13" s="266"/>
      <c r="I13" s="266"/>
      <c r="J13" s="1">
        <f>SUM(J10:J12)</f>
        <v>0</v>
      </c>
    </row>
    <row r="14" spans="1:10" s="2" customFormat="1" ht="45.75" customHeight="1">
      <c r="B14" s="3" t="s">
        <v>1</v>
      </c>
      <c r="C14" s="252" t="s">
        <v>2</v>
      </c>
      <c r="D14" s="267"/>
      <c r="E14" s="267"/>
      <c r="F14" s="267"/>
      <c r="G14" s="267"/>
      <c r="H14" s="267"/>
      <c r="I14" s="267"/>
      <c r="J14" s="267"/>
    </row>
    <row r="15" spans="1:10" s="2" customFormat="1" ht="45.75" customHeight="1">
      <c r="B15" s="3" t="s">
        <v>3</v>
      </c>
      <c r="C15" s="259" t="s">
        <v>4</v>
      </c>
      <c r="D15" s="260"/>
      <c r="E15" s="260"/>
      <c r="F15" s="260"/>
      <c r="G15" s="260"/>
      <c r="H15" s="260"/>
      <c r="I15" s="260"/>
      <c r="J15" s="260"/>
    </row>
    <row r="17" spans="1:10" s="35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5" customFormat="1" ht="15" customHeight="1">
      <c r="A18" s="21"/>
      <c r="B18" s="21"/>
      <c r="C18" s="36"/>
      <c r="D18" s="22"/>
      <c r="E18" s="22"/>
      <c r="F18" s="22"/>
      <c r="G18" s="16"/>
      <c r="H18" s="16"/>
      <c r="I18" s="16"/>
      <c r="J18" s="36"/>
    </row>
    <row r="19" spans="1:10" ht="34.5" customHeight="1">
      <c r="B19" s="49" t="s">
        <v>18</v>
      </c>
      <c r="C19" s="289" t="s">
        <v>244</v>
      </c>
      <c r="D19" s="289"/>
      <c r="E19" s="289"/>
      <c r="F19" s="289"/>
      <c r="G19" s="289"/>
      <c r="H19" s="289"/>
      <c r="I19" s="27"/>
      <c r="J19" s="27"/>
    </row>
    <row r="20" spans="1:10" ht="24" customHeight="1">
      <c r="B20" s="49" t="s">
        <v>19</v>
      </c>
      <c r="C20" s="118" t="s">
        <v>245</v>
      </c>
      <c r="D20" s="118"/>
      <c r="E20" s="60"/>
      <c r="F20" s="119"/>
      <c r="G20" s="120"/>
      <c r="H20" s="46"/>
      <c r="I20" s="27"/>
      <c r="J20" s="27"/>
    </row>
    <row r="21" spans="1:10" ht="33.75" customHeight="1">
      <c r="B21" s="49" t="s">
        <v>20</v>
      </c>
      <c r="C21" s="250" t="s">
        <v>212</v>
      </c>
      <c r="D21" s="250"/>
      <c r="E21" s="250"/>
      <c r="F21" s="250"/>
      <c r="G21" s="250"/>
      <c r="H21" s="250"/>
      <c r="I21" s="27"/>
      <c r="J21" s="27"/>
    </row>
    <row r="22" spans="1:10" ht="20.25" customHeight="1">
      <c r="B22" s="49" t="s">
        <v>21</v>
      </c>
      <c r="C22" s="38" t="s">
        <v>27</v>
      </c>
      <c r="D22" s="27" t="s">
        <v>402</v>
      </c>
      <c r="I22" s="27"/>
      <c r="J22" s="27"/>
    </row>
    <row r="23" spans="1:10" s="35" customFormat="1" ht="15.75" customHeight="1">
      <c r="B23" s="49"/>
      <c r="I23" s="16"/>
      <c r="J23" s="36"/>
    </row>
    <row r="24" spans="1:10" s="35" customFormat="1" ht="15.75" customHeight="1">
      <c r="B24" s="49"/>
      <c r="I24" s="16"/>
      <c r="J24" s="36"/>
    </row>
    <row r="25" spans="1:10" s="35" customFormat="1" ht="15.75" customHeight="1">
      <c r="B25" s="49"/>
      <c r="C25" s="36"/>
      <c r="D25" s="22"/>
      <c r="E25" s="22"/>
      <c r="F25" s="22"/>
      <c r="G25" s="16"/>
      <c r="H25" s="16"/>
      <c r="I25" s="16"/>
      <c r="J25" s="36"/>
    </row>
    <row r="26" spans="1:10" s="35" customFormat="1" ht="15.75" customHeight="1">
      <c r="B26" s="49"/>
      <c r="C26" s="36"/>
      <c r="D26" s="22"/>
      <c r="E26" s="22"/>
      <c r="F26" s="22"/>
      <c r="G26" s="16"/>
      <c r="H26" s="16"/>
      <c r="I26" s="16"/>
      <c r="J26" s="36"/>
    </row>
    <row r="27" spans="1:10">
      <c r="B27" s="49"/>
    </row>
    <row r="28" spans="1:10">
      <c r="B28" s="49"/>
    </row>
    <row r="29" spans="1:10">
      <c r="B29" s="49"/>
    </row>
    <row r="30" spans="1:10">
      <c r="B30" s="49"/>
    </row>
  </sheetData>
  <autoFilter ref="A3:J15" xr:uid="{00000000-0009-0000-0000-00000F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I7:I9"/>
    <mergeCell ref="J7:J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C19:H19"/>
    <mergeCell ref="C21:H21"/>
    <mergeCell ref="C14:J14"/>
    <mergeCell ref="C15:J15"/>
    <mergeCell ref="B13:I13"/>
  </mergeCells>
  <pageMargins left="0.7" right="0.7" top="0.75" bottom="0.75" header="0.3" footer="0.3"/>
  <pageSetup paperSize="9" scale="4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27"/>
  <dimension ref="A1:J30"/>
  <sheetViews>
    <sheetView view="pageBreakPreview" zoomScaleNormal="100" zoomScaleSheetLayoutView="100" workbookViewId="0">
      <selection activeCell="C14" sqref="C14:J1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3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16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299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99" customHeight="1">
      <c r="B10" s="9" t="s">
        <v>18</v>
      </c>
      <c r="C10" s="41" t="s">
        <v>258</v>
      </c>
      <c r="D10" s="42" t="s">
        <v>259</v>
      </c>
      <c r="E10" s="11"/>
      <c r="F10" s="11"/>
      <c r="G10" s="13" t="s">
        <v>145</v>
      </c>
      <c r="H10" s="153">
        <v>1</v>
      </c>
      <c r="I10" s="13"/>
      <c r="J10" s="14">
        <f t="shared" ref="J10:J11" si="0">H10*I10</f>
        <v>0</v>
      </c>
    </row>
    <row r="11" spans="1:10" s="2" customFormat="1" ht="99" customHeight="1">
      <c r="B11" s="9" t="s">
        <v>19</v>
      </c>
      <c r="C11" s="41" t="s">
        <v>260</v>
      </c>
      <c r="D11" s="42" t="s">
        <v>261</v>
      </c>
      <c r="E11" s="11"/>
      <c r="F11" s="11"/>
      <c r="G11" s="13" t="s">
        <v>145</v>
      </c>
      <c r="H11" s="153">
        <v>1</v>
      </c>
      <c r="I11" s="13"/>
      <c r="J11" s="14">
        <f t="shared" si="0"/>
        <v>0</v>
      </c>
    </row>
    <row r="12" spans="1:10" s="2" customFormat="1" ht="12.75">
      <c r="B12" s="268" t="s">
        <v>0</v>
      </c>
      <c r="C12" s="266"/>
      <c r="D12" s="266"/>
      <c r="E12" s="266"/>
      <c r="F12" s="266"/>
      <c r="G12" s="266"/>
      <c r="H12" s="266"/>
      <c r="I12" s="266"/>
      <c r="J12" s="1">
        <f>SUM(J10:J11)</f>
        <v>0</v>
      </c>
    </row>
    <row r="13" spans="1:10" s="2" customFormat="1" ht="45.75" customHeight="1">
      <c r="B13" s="3" t="s">
        <v>1</v>
      </c>
      <c r="C13" s="252" t="s">
        <v>2</v>
      </c>
      <c r="D13" s="267"/>
      <c r="E13" s="267"/>
      <c r="F13" s="267"/>
      <c r="G13" s="267"/>
      <c r="H13" s="267"/>
      <c r="I13" s="267"/>
      <c r="J13" s="267"/>
    </row>
    <row r="14" spans="1:10" s="2" customFormat="1" ht="45.75" customHeight="1">
      <c r="B14" s="3" t="s">
        <v>3</v>
      </c>
      <c r="C14" s="259" t="s">
        <v>4</v>
      </c>
      <c r="D14" s="260"/>
      <c r="E14" s="260"/>
      <c r="F14" s="260"/>
      <c r="G14" s="260"/>
      <c r="H14" s="260"/>
      <c r="I14" s="260"/>
      <c r="J14" s="260"/>
    </row>
    <row r="15" spans="1:10" s="2" customFormat="1" ht="66" customHeight="1">
      <c r="B15" s="3" t="s">
        <v>5</v>
      </c>
      <c r="C15" s="261" t="s">
        <v>320</v>
      </c>
      <c r="D15" s="260"/>
      <c r="E15" s="260"/>
      <c r="F15" s="260"/>
      <c r="G15" s="260"/>
      <c r="H15" s="260"/>
      <c r="I15" s="260"/>
      <c r="J15" s="260"/>
    </row>
    <row r="17" spans="1:10" s="35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5" customFormat="1" ht="15" customHeight="1">
      <c r="A18" s="21"/>
      <c r="B18" s="21"/>
      <c r="C18" s="154"/>
      <c r="D18" s="22"/>
      <c r="E18" s="22"/>
      <c r="F18" s="22"/>
      <c r="G18" s="16"/>
      <c r="H18" s="16"/>
      <c r="I18" s="16"/>
      <c r="J18" s="36"/>
    </row>
    <row r="19" spans="1:10" ht="63" customHeight="1">
      <c r="B19" s="49" t="s">
        <v>18</v>
      </c>
      <c r="C19" s="251" t="s">
        <v>485</v>
      </c>
      <c r="D19" s="251"/>
      <c r="E19" s="251"/>
      <c r="F19" s="251"/>
      <c r="G19" s="251"/>
      <c r="H19" s="251"/>
      <c r="I19" s="251"/>
      <c r="J19" s="251"/>
    </row>
    <row r="20" spans="1:10" ht="39.75" customHeight="1">
      <c r="B20" s="49" t="s">
        <v>19</v>
      </c>
      <c r="C20" s="251" t="s">
        <v>400</v>
      </c>
      <c r="D20" s="251"/>
      <c r="E20" s="251"/>
      <c r="F20" s="251"/>
      <c r="G20" s="251"/>
      <c r="H20" s="251"/>
      <c r="I20" s="251"/>
      <c r="J20" s="251"/>
    </row>
    <row r="21" spans="1:10" ht="18" customHeight="1">
      <c r="B21" s="49" t="s">
        <v>20</v>
      </c>
      <c r="C21" s="23" t="s">
        <v>211</v>
      </c>
      <c r="D21" s="38"/>
      <c r="E21" s="38"/>
      <c r="F21" s="38"/>
      <c r="G21" s="38"/>
      <c r="H21" s="104"/>
      <c r="I21" s="104"/>
      <c r="J21" s="104"/>
    </row>
    <row r="22" spans="1:10">
      <c r="B22" s="49" t="s">
        <v>21</v>
      </c>
      <c r="C22" s="38" t="s">
        <v>27</v>
      </c>
      <c r="D22" s="38" t="s">
        <v>401</v>
      </c>
    </row>
    <row r="23" spans="1:10" s="35" customFormat="1" ht="15.75" customHeight="1">
      <c r="B23" s="49"/>
      <c r="I23" s="16"/>
      <c r="J23" s="36"/>
    </row>
    <row r="24" spans="1:10" s="35" customFormat="1" ht="15.75" customHeight="1">
      <c r="B24" s="49"/>
      <c r="I24" s="16"/>
      <c r="J24" s="36"/>
    </row>
    <row r="25" spans="1:10" s="35" customFormat="1" ht="15.75" customHeight="1">
      <c r="B25" s="49"/>
      <c r="C25" s="36"/>
      <c r="D25" s="22"/>
      <c r="E25" s="22"/>
      <c r="F25" s="22"/>
      <c r="G25" s="16"/>
      <c r="H25" s="16"/>
      <c r="I25" s="16"/>
      <c r="J25" s="36"/>
    </row>
    <row r="26" spans="1:10" s="35" customFormat="1" ht="15.75" customHeight="1">
      <c r="B26" s="49"/>
      <c r="C26" s="36"/>
      <c r="D26" s="22"/>
      <c r="E26" s="22"/>
      <c r="F26" s="22"/>
      <c r="G26" s="16"/>
      <c r="H26" s="16"/>
      <c r="I26" s="16"/>
      <c r="J26" s="36"/>
    </row>
    <row r="27" spans="1:10">
      <c r="B27" s="49"/>
    </row>
    <row r="28" spans="1:10">
      <c r="B28" s="49"/>
    </row>
    <row r="29" spans="1:10">
      <c r="B29" s="49"/>
    </row>
    <row r="30" spans="1:10">
      <c r="B30" s="49"/>
    </row>
  </sheetData>
  <autoFilter ref="A3:J15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F8:F9"/>
    <mergeCell ref="I7:I9"/>
    <mergeCell ref="J7:J9"/>
    <mergeCell ref="E8:E9"/>
    <mergeCell ref="C15:J15"/>
    <mergeCell ref="C19:J19"/>
    <mergeCell ref="C20:J20"/>
    <mergeCell ref="C13:J13"/>
    <mergeCell ref="C14:J14"/>
    <mergeCell ref="B12:I12"/>
  </mergeCells>
  <pageMargins left="0.7" right="0.7" top="0.75" bottom="0.75" header="0.3" footer="0.3"/>
  <pageSetup paperSize="9" scale="4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29"/>
  <dimension ref="A1:J28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4.5703125" customWidth="1"/>
    <col min="8" max="8" width="8.28515625" customWidth="1"/>
    <col min="9" max="9" width="17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17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225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69" customHeight="1">
      <c r="B10" s="9" t="s">
        <v>18</v>
      </c>
      <c r="C10" s="111" t="s">
        <v>225</v>
      </c>
      <c r="D10" s="43" t="s">
        <v>226</v>
      </c>
      <c r="E10" s="11"/>
      <c r="F10" s="11"/>
      <c r="G10" s="12" t="s">
        <v>227</v>
      </c>
      <c r="H10" s="153">
        <v>1</v>
      </c>
      <c r="I10" s="13"/>
      <c r="J10" s="14">
        <f t="shared" ref="J10" si="0">H10*I10</f>
        <v>0</v>
      </c>
    </row>
    <row r="11" spans="1:10" s="2" customFormat="1" ht="12.75">
      <c r="B11" s="268" t="s">
        <v>0</v>
      </c>
      <c r="C11" s="266"/>
      <c r="D11" s="266"/>
      <c r="E11" s="266"/>
      <c r="F11" s="266"/>
      <c r="G11" s="266"/>
      <c r="H11" s="266"/>
      <c r="I11" s="266"/>
      <c r="J11" s="1">
        <f>SUM(J10:J10)</f>
        <v>0</v>
      </c>
    </row>
    <row r="12" spans="1:10" s="2" customFormat="1" ht="45.75" customHeight="1">
      <c r="B12" s="3" t="s">
        <v>1</v>
      </c>
      <c r="C12" s="252" t="s">
        <v>2</v>
      </c>
      <c r="D12" s="267"/>
      <c r="E12" s="267"/>
      <c r="F12" s="267"/>
      <c r="G12" s="267"/>
      <c r="H12" s="267"/>
      <c r="I12" s="267"/>
      <c r="J12" s="267"/>
    </row>
    <row r="13" spans="1:10" s="2" customFormat="1" ht="45.75" customHeight="1">
      <c r="B13" s="3" t="s">
        <v>3</v>
      </c>
      <c r="C13" s="259" t="s">
        <v>4</v>
      </c>
      <c r="D13" s="260"/>
      <c r="E13" s="260"/>
      <c r="F13" s="260"/>
      <c r="G13" s="260"/>
      <c r="H13" s="260"/>
      <c r="I13" s="260"/>
      <c r="J13" s="260"/>
    </row>
    <row r="15" spans="1:10" s="35" customFormat="1" ht="11.25" customHeight="1">
      <c r="A15" s="20"/>
      <c r="B15" s="20" t="s">
        <v>25</v>
      </c>
      <c r="C15" s="4"/>
      <c r="D15" s="4"/>
      <c r="E15" s="4"/>
      <c r="F15" s="4"/>
      <c r="G15" s="4"/>
      <c r="H15" s="4"/>
      <c r="I15" s="4"/>
      <c r="J15" s="4"/>
    </row>
    <row r="16" spans="1:10" s="35" customFormat="1" ht="15" customHeight="1">
      <c r="A16" s="21"/>
      <c r="B16" s="21"/>
      <c r="C16" s="36"/>
      <c r="D16" s="22"/>
      <c r="E16" s="22"/>
      <c r="F16" s="22"/>
      <c r="G16" s="16"/>
      <c r="H16" s="16"/>
      <c r="I16" s="16"/>
      <c r="J16" s="36"/>
    </row>
    <row r="17" spans="2:10" ht="37.5" customHeight="1">
      <c r="B17" s="49" t="s">
        <v>18</v>
      </c>
      <c r="C17" s="251" t="s">
        <v>167</v>
      </c>
      <c r="D17" s="251"/>
      <c r="E17" s="251"/>
      <c r="F17" s="251"/>
      <c r="G17" s="251"/>
      <c r="H17" s="251"/>
      <c r="I17" s="251"/>
      <c r="J17" s="251"/>
    </row>
    <row r="18" spans="2:10" ht="22.5" customHeight="1">
      <c r="B18" s="49" t="s">
        <v>19</v>
      </c>
      <c r="C18" s="23" t="s">
        <v>228</v>
      </c>
      <c r="D18" s="15"/>
      <c r="E18" s="15"/>
      <c r="F18" s="15"/>
      <c r="G18" s="38"/>
      <c r="H18" s="110"/>
      <c r="I18" s="110"/>
      <c r="J18" s="110"/>
    </row>
    <row r="19" spans="2:10" ht="15" customHeight="1">
      <c r="B19" s="49" t="s">
        <v>20</v>
      </c>
      <c r="C19" s="23" t="s">
        <v>224</v>
      </c>
      <c r="D19" s="38"/>
      <c r="E19" s="38"/>
      <c r="F19" s="38"/>
      <c r="G19" s="38"/>
      <c r="H19" s="110"/>
      <c r="I19" s="110"/>
      <c r="J19" s="110"/>
    </row>
    <row r="20" spans="2:10">
      <c r="B20" s="49" t="s">
        <v>21</v>
      </c>
      <c r="C20" s="38" t="s">
        <v>27</v>
      </c>
      <c r="D20" s="38" t="s">
        <v>399</v>
      </c>
    </row>
    <row r="21" spans="2:10" s="35" customFormat="1" ht="15.75" customHeight="1">
      <c r="B21" s="49"/>
      <c r="I21" s="16"/>
      <c r="J21" s="36"/>
    </row>
    <row r="22" spans="2:10" s="35" customFormat="1" ht="15.75" customHeight="1">
      <c r="B22" s="49"/>
      <c r="I22" s="16"/>
      <c r="J22" s="36"/>
    </row>
    <row r="23" spans="2:10" s="35" customFormat="1" ht="15.75" customHeight="1">
      <c r="B23" s="49"/>
      <c r="C23" s="36"/>
      <c r="D23" s="22"/>
      <c r="E23" s="22"/>
      <c r="F23" s="22"/>
      <c r="G23" s="16"/>
      <c r="H23" s="16"/>
      <c r="I23" s="16"/>
      <c r="J23" s="36"/>
    </row>
    <row r="24" spans="2:10" s="35" customFormat="1" ht="15.75" customHeight="1">
      <c r="B24" s="49"/>
      <c r="C24" s="36"/>
      <c r="D24" s="22"/>
      <c r="E24" s="22"/>
      <c r="F24" s="22"/>
      <c r="G24" s="16"/>
      <c r="H24" s="16"/>
      <c r="I24" s="16"/>
      <c r="J24" s="36"/>
    </row>
    <row r="25" spans="2:10">
      <c r="B25" s="49"/>
    </row>
    <row r="26" spans="2:10">
      <c r="B26" s="49"/>
    </row>
    <row r="27" spans="2:10">
      <c r="B27" s="49"/>
    </row>
    <row r="28" spans="2:10">
      <c r="B28" s="49"/>
    </row>
  </sheetData>
  <autoFilter ref="A3:J13" xr:uid="{00000000-0009-0000-0000-00001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8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C17:J17"/>
    <mergeCell ref="C12:J12"/>
    <mergeCell ref="C13:J13"/>
    <mergeCell ref="B11:I11"/>
    <mergeCell ref="I7:I9"/>
    <mergeCell ref="J7:J9"/>
  </mergeCells>
  <pageMargins left="0.7" right="0.7" top="0.75" bottom="0.75" header="0.3" footer="0.3"/>
  <pageSetup paperSize="9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30"/>
  <dimension ref="A1:J29"/>
  <sheetViews>
    <sheetView view="pageBreakPreview" zoomScaleNormal="100" zoomScaleSheetLayoutView="100" workbookViewId="0">
      <selection activeCell="J11" sqref="J1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34.85546875" customWidth="1"/>
    <col min="5" max="5" width="17.140625" customWidth="1"/>
    <col min="6" max="6" width="16.42578125" customWidth="1"/>
    <col min="7" max="8" width="14.5703125" customWidth="1"/>
    <col min="9" max="9" width="17.140625" customWidth="1"/>
    <col min="10" max="12" width="14.57031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18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268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40.25" customHeight="1">
      <c r="B10" s="9" t="s">
        <v>18</v>
      </c>
      <c r="C10" s="109" t="s">
        <v>229</v>
      </c>
      <c r="D10" s="19" t="s">
        <v>394</v>
      </c>
      <c r="E10" s="11"/>
      <c r="F10" s="11"/>
      <c r="G10" s="89" t="s">
        <v>230</v>
      </c>
      <c r="H10" s="17">
        <v>10</v>
      </c>
      <c r="I10" s="13"/>
      <c r="J10" s="14">
        <f>H10*I10</f>
        <v>0</v>
      </c>
    </row>
    <row r="11" spans="1:10" s="2" customFormat="1" ht="12.75">
      <c r="B11" s="268" t="s">
        <v>0</v>
      </c>
      <c r="C11" s="266"/>
      <c r="D11" s="266"/>
      <c r="E11" s="266"/>
      <c r="F11" s="266"/>
      <c r="G11" s="266"/>
      <c r="H11" s="266"/>
      <c r="I11" s="266"/>
      <c r="J11" s="1">
        <f>SUM(J10:J10)</f>
        <v>0</v>
      </c>
    </row>
    <row r="12" spans="1:10" s="2" customFormat="1" ht="45.75" customHeight="1">
      <c r="B12" s="3" t="s">
        <v>1</v>
      </c>
      <c r="C12" s="252" t="s">
        <v>2</v>
      </c>
      <c r="D12" s="267"/>
      <c r="E12" s="267"/>
      <c r="F12" s="267"/>
      <c r="G12" s="267"/>
      <c r="H12" s="267"/>
      <c r="I12" s="267"/>
      <c r="J12" s="267"/>
    </row>
    <row r="13" spans="1:10" s="2" customFormat="1" ht="45.75" customHeight="1">
      <c r="B13" s="3" t="s">
        <v>3</v>
      </c>
      <c r="C13" s="259" t="s">
        <v>4</v>
      </c>
      <c r="D13" s="260"/>
      <c r="E13" s="260"/>
      <c r="F13" s="260"/>
      <c r="G13" s="260"/>
      <c r="H13" s="260"/>
      <c r="I13" s="260"/>
      <c r="J13" s="260"/>
    </row>
    <row r="14" spans="1:10" s="2" customFormat="1" ht="76.5" customHeight="1">
      <c r="B14" s="3" t="s">
        <v>5</v>
      </c>
      <c r="C14" s="261" t="s">
        <v>320</v>
      </c>
      <c r="D14" s="260"/>
      <c r="E14" s="260"/>
      <c r="F14" s="260"/>
      <c r="G14" s="260"/>
      <c r="H14" s="260"/>
      <c r="I14" s="260"/>
      <c r="J14" s="260"/>
    </row>
    <row r="16" spans="1:10" s="35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5" customFormat="1" ht="15" customHeight="1">
      <c r="A17" s="21"/>
      <c r="B17" s="21"/>
      <c r="C17" s="36"/>
      <c r="D17" s="22"/>
      <c r="E17" s="22"/>
      <c r="F17" s="22"/>
      <c r="G17" s="16"/>
      <c r="H17" s="16"/>
      <c r="I17" s="16"/>
      <c r="J17" s="36"/>
    </row>
    <row r="18" spans="1:10" ht="45" customHeight="1">
      <c r="B18" s="49" t="s">
        <v>18</v>
      </c>
      <c r="C18" s="251" t="s">
        <v>231</v>
      </c>
      <c r="D18" s="251"/>
      <c r="E18" s="251"/>
      <c r="F18" s="251"/>
      <c r="G18" s="251"/>
      <c r="H18" s="251"/>
      <c r="I18" s="251"/>
      <c r="J18" s="251"/>
    </row>
    <row r="19" spans="1:10" ht="16.5" customHeight="1">
      <c r="B19" s="49" t="s">
        <v>19</v>
      </c>
      <c r="C19" s="251" t="s">
        <v>232</v>
      </c>
      <c r="D19" s="251"/>
      <c r="E19" s="251"/>
      <c r="F19" s="251"/>
      <c r="G19" s="251"/>
      <c r="H19" s="113"/>
      <c r="I19" s="113"/>
      <c r="J19" s="113"/>
    </row>
    <row r="20" spans="1:10" ht="27.75" customHeight="1">
      <c r="B20" s="49" t="s">
        <v>20</v>
      </c>
      <c r="C20" s="251" t="s">
        <v>212</v>
      </c>
      <c r="D20" s="251"/>
      <c r="E20" s="251"/>
      <c r="F20" s="251"/>
      <c r="G20" s="251"/>
      <c r="H20" s="251"/>
      <c r="I20" s="251"/>
      <c r="J20" s="251"/>
    </row>
    <row r="21" spans="1:10">
      <c r="B21" s="49" t="s">
        <v>21</v>
      </c>
      <c r="C21" s="38" t="s">
        <v>27</v>
      </c>
      <c r="D21" s="38" t="s">
        <v>214</v>
      </c>
    </row>
    <row r="22" spans="1:10" s="35" customFormat="1" ht="15.75" customHeight="1">
      <c r="B22" s="49"/>
      <c r="I22" s="16"/>
      <c r="J22" s="36"/>
    </row>
    <row r="23" spans="1:10" s="35" customFormat="1" ht="15.75" customHeight="1">
      <c r="B23" s="49"/>
      <c r="I23" s="16"/>
      <c r="J23" s="36"/>
    </row>
    <row r="24" spans="1:10" s="35" customFormat="1" ht="15.75" customHeight="1">
      <c r="B24" s="49"/>
      <c r="C24" s="36"/>
      <c r="D24" s="22"/>
      <c r="E24" s="22"/>
      <c r="F24" s="22"/>
      <c r="G24" s="16"/>
      <c r="H24" s="16"/>
      <c r="I24" s="16"/>
      <c r="J24" s="36"/>
    </row>
    <row r="25" spans="1:10" s="35" customFormat="1" ht="15.75" customHeight="1">
      <c r="B25" s="49"/>
      <c r="C25" s="36"/>
      <c r="D25" s="22"/>
      <c r="E25" s="22"/>
      <c r="F25" s="22"/>
      <c r="G25" s="16"/>
      <c r="H25" s="16"/>
      <c r="I25" s="16"/>
      <c r="J25" s="36"/>
    </row>
    <row r="26" spans="1:10">
      <c r="B26" s="49"/>
    </row>
    <row r="27" spans="1:10">
      <c r="B27" s="49"/>
    </row>
    <row r="28" spans="1:10">
      <c r="B28" s="49"/>
    </row>
    <row r="29" spans="1:10">
      <c r="B29" s="49"/>
    </row>
  </sheetData>
  <mergeCells count="21">
    <mergeCell ref="B11:I11"/>
    <mergeCell ref="I7:I9"/>
    <mergeCell ref="J7:J9"/>
    <mergeCell ref="F8:F9"/>
    <mergeCell ref="C20:J20"/>
    <mergeCell ref="C12:J12"/>
    <mergeCell ref="C13:J13"/>
    <mergeCell ref="C19:G19"/>
    <mergeCell ref="C18:J18"/>
    <mergeCell ref="C14:J14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</mergeCells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IE90"/>
  <sheetViews>
    <sheetView zoomScaleNormal="100" zoomScaleSheetLayoutView="80" workbookViewId="0">
      <selection activeCell="H69" sqref="H69"/>
    </sheetView>
  </sheetViews>
  <sheetFormatPr defaultRowHeight="15"/>
  <cols>
    <col min="1" max="1" width="5.42578125" customWidth="1"/>
    <col min="2" max="2" width="5.5703125" style="133" customWidth="1"/>
    <col min="3" max="3" width="25.42578125" style="133" customWidth="1"/>
    <col min="4" max="4" width="42.42578125" style="133" customWidth="1"/>
    <col min="5" max="5" width="19" style="133" customWidth="1"/>
    <col min="6" max="6" width="18.5703125" style="133" customWidth="1"/>
    <col min="7" max="7" width="10.85546875" style="133" customWidth="1"/>
    <col min="8" max="8" width="8.28515625" style="133" customWidth="1"/>
    <col min="9" max="9" width="15.42578125" style="133" customWidth="1"/>
    <col min="10" max="10" width="16.140625" style="133" customWidth="1"/>
  </cols>
  <sheetData>
    <row r="1" spans="1:10" s="2" customFormat="1" ht="12.75" customHeight="1">
      <c r="B1" s="73"/>
      <c r="C1" s="2" t="s">
        <v>471</v>
      </c>
      <c r="D1" s="15"/>
      <c r="E1" s="15"/>
      <c r="F1" s="1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5" customHeight="1">
      <c r="A4" s="248" t="str">
        <f ca="1">MID(CELL("nazwa_pliku",A1),FIND("]",CELL("nazwa_pliku",A1),1)+1,100)</f>
        <v>Część 01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138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>
      <c r="A6" s="79" t="str">
        <f>HYPERLINK("#'Suma'!A1","wstecz")</f>
        <v>wstecz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15" customHeight="1">
      <c r="B7" s="236" t="s">
        <v>8</v>
      </c>
      <c r="C7" s="239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 customHeight="1">
      <c r="B8" s="237"/>
      <c r="C8" s="240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8"/>
      <c r="C9" s="241"/>
      <c r="D9" s="243"/>
      <c r="E9" s="247"/>
      <c r="F9" s="247"/>
      <c r="G9" s="243"/>
      <c r="H9" s="243"/>
      <c r="I9" s="246"/>
      <c r="J9" s="246"/>
    </row>
    <row r="10" spans="1:10" s="2" customFormat="1" ht="30.75" customHeight="1">
      <c r="B10" s="169" t="s">
        <v>18</v>
      </c>
      <c r="C10" s="129" t="s">
        <v>69</v>
      </c>
      <c r="D10" s="80" t="s">
        <v>70</v>
      </c>
      <c r="E10" s="11"/>
      <c r="F10" s="11"/>
      <c r="G10" s="12" t="s">
        <v>112</v>
      </c>
      <c r="H10" s="17">
        <v>1</v>
      </c>
      <c r="I10" s="13"/>
      <c r="J10" s="14">
        <f>H10*I10</f>
        <v>0</v>
      </c>
    </row>
    <row r="11" spans="1:10" s="2" customFormat="1" ht="67.5" customHeight="1">
      <c r="B11" s="169" t="s">
        <v>19</v>
      </c>
      <c r="C11" s="174" t="s">
        <v>71</v>
      </c>
      <c r="D11" s="80" t="s">
        <v>72</v>
      </c>
      <c r="E11" s="11"/>
      <c r="F11" s="11"/>
      <c r="G11" s="12" t="s">
        <v>113</v>
      </c>
      <c r="H11" s="17">
        <v>2</v>
      </c>
      <c r="I11" s="13"/>
      <c r="J11" s="14">
        <f>H11*I11</f>
        <v>0</v>
      </c>
    </row>
    <row r="12" spans="1:10" s="2" customFormat="1" ht="74.25" customHeight="1">
      <c r="B12" s="169" t="s">
        <v>20</v>
      </c>
      <c r="C12" s="81" t="s">
        <v>71</v>
      </c>
      <c r="D12" s="80" t="s">
        <v>310</v>
      </c>
      <c r="E12" s="11"/>
      <c r="F12" s="11"/>
      <c r="G12" s="12" t="s">
        <v>113</v>
      </c>
      <c r="H12" s="17">
        <v>1</v>
      </c>
      <c r="I12" s="13"/>
      <c r="J12" s="14">
        <f t="shared" ref="J12:J65" si="0">H12*I12</f>
        <v>0</v>
      </c>
    </row>
    <row r="13" spans="1:10" s="2" customFormat="1" ht="53.25" customHeight="1">
      <c r="B13" s="169" t="s">
        <v>21</v>
      </c>
      <c r="C13" s="81" t="s">
        <v>71</v>
      </c>
      <c r="D13" s="80" t="s">
        <v>301</v>
      </c>
      <c r="E13" s="11"/>
      <c r="F13" s="11"/>
      <c r="G13" s="12" t="s">
        <v>114</v>
      </c>
      <c r="H13" s="17">
        <v>2</v>
      </c>
      <c r="I13" s="13"/>
      <c r="J13" s="14">
        <f t="shared" si="0"/>
        <v>0</v>
      </c>
    </row>
    <row r="14" spans="1:10" s="2" customFormat="1" ht="103.5" customHeight="1">
      <c r="B14" s="220" t="s">
        <v>22</v>
      </c>
      <c r="C14" s="217" t="s">
        <v>262</v>
      </c>
      <c r="D14" s="219" t="s">
        <v>308</v>
      </c>
      <c r="E14" s="11"/>
      <c r="F14" s="11"/>
      <c r="G14" s="12" t="s">
        <v>113</v>
      </c>
      <c r="H14" s="17">
        <v>3</v>
      </c>
      <c r="I14" s="13"/>
      <c r="J14" s="14">
        <f t="shared" si="0"/>
        <v>0</v>
      </c>
    </row>
    <row r="15" spans="1:10" s="2" customFormat="1" ht="100.5" customHeight="1">
      <c r="B15" s="169" t="s">
        <v>23</v>
      </c>
      <c r="C15" s="85" t="s">
        <v>262</v>
      </c>
      <c r="D15" s="80" t="s">
        <v>309</v>
      </c>
      <c r="E15" s="11"/>
      <c r="F15" s="11"/>
      <c r="G15" s="12" t="s">
        <v>123</v>
      </c>
      <c r="H15" s="17">
        <v>1</v>
      </c>
      <c r="I15" s="13"/>
      <c r="J15" s="14">
        <f t="shared" si="0"/>
        <v>0</v>
      </c>
    </row>
    <row r="16" spans="1:10" s="2" customFormat="1" ht="100.5" customHeight="1">
      <c r="B16" s="169" t="s">
        <v>24</v>
      </c>
      <c r="C16" s="10" t="s">
        <v>262</v>
      </c>
      <c r="D16" s="19" t="s">
        <v>278</v>
      </c>
      <c r="E16" s="11"/>
      <c r="F16" s="11"/>
      <c r="G16" s="12" t="s">
        <v>123</v>
      </c>
      <c r="H16" s="17">
        <v>1</v>
      </c>
      <c r="I16" s="13"/>
      <c r="J16" s="14">
        <f t="shared" si="0"/>
        <v>0</v>
      </c>
    </row>
    <row r="17" spans="2:16" s="2" customFormat="1" ht="42.75" customHeight="1">
      <c r="B17" s="169" t="s">
        <v>26</v>
      </c>
      <c r="C17" s="85" t="s">
        <v>73</v>
      </c>
      <c r="D17" s="80" t="s">
        <v>263</v>
      </c>
      <c r="E17" s="11"/>
      <c r="F17" s="11"/>
      <c r="G17" s="12" t="s">
        <v>119</v>
      </c>
      <c r="H17" s="17">
        <v>1</v>
      </c>
      <c r="I17" s="13"/>
      <c r="J17" s="14">
        <f t="shared" si="0"/>
        <v>0</v>
      </c>
    </row>
    <row r="18" spans="2:16" s="2" customFormat="1" ht="113.25" customHeight="1">
      <c r="B18" s="169" t="s">
        <v>29</v>
      </c>
      <c r="C18" s="171" t="s">
        <v>75</v>
      </c>
      <c r="D18" s="80" t="s">
        <v>300</v>
      </c>
      <c r="E18" s="11"/>
      <c r="F18" s="11"/>
      <c r="G18" s="12" t="s">
        <v>116</v>
      </c>
      <c r="H18" s="17">
        <v>1</v>
      </c>
      <c r="I18" s="13"/>
      <c r="J18" s="14">
        <f t="shared" si="0"/>
        <v>0</v>
      </c>
    </row>
    <row r="19" spans="2:16" s="2" customFormat="1" ht="29.25" customHeight="1">
      <c r="B19" s="169" t="s">
        <v>30</v>
      </c>
      <c r="C19" s="10" t="s">
        <v>351</v>
      </c>
      <c r="D19" s="19" t="s">
        <v>101</v>
      </c>
      <c r="E19" s="11"/>
      <c r="F19" s="11"/>
      <c r="G19" s="12" t="s">
        <v>206</v>
      </c>
      <c r="H19" s="17">
        <v>1</v>
      </c>
      <c r="I19" s="13"/>
      <c r="J19" s="14">
        <f t="shared" si="0"/>
        <v>0</v>
      </c>
    </row>
    <row r="20" spans="2:16" s="2" customFormat="1" ht="81.75" customHeight="1">
      <c r="B20" s="169" t="s">
        <v>31</v>
      </c>
      <c r="C20" s="111" t="s">
        <v>264</v>
      </c>
      <c r="D20" s="19" t="s">
        <v>280</v>
      </c>
      <c r="E20" s="11"/>
      <c r="F20" s="11"/>
      <c r="G20" s="12" t="s">
        <v>122</v>
      </c>
      <c r="H20" s="17">
        <v>2</v>
      </c>
      <c r="I20" s="13"/>
      <c r="J20" s="14">
        <f t="shared" si="0"/>
        <v>0</v>
      </c>
    </row>
    <row r="21" spans="2:16" s="2" customFormat="1" ht="43.5" customHeight="1">
      <c r="B21" s="169" t="s">
        <v>38</v>
      </c>
      <c r="C21" s="85" t="s">
        <v>336</v>
      </c>
      <c r="D21" s="80" t="s">
        <v>333</v>
      </c>
      <c r="E21" s="11"/>
      <c r="F21" s="11"/>
      <c r="G21" s="12" t="s">
        <v>133</v>
      </c>
      <c r="H21" s="17">
        <v>1</v>
      </c>
      <c r="I21" s="13"/>
      <c r="J21" s="14">
        <f t="shared" si="0"/>
        <v>0</v>
      </c>
    </row>
    <row r="22" spans="2:16" s="2" customFormat="1" ht="43.5" customHeight="1">
      <c r="B22" s="169" t="s">
        <v>40</v>
      </c>
      <c r="C22" s="85" t="s">
        <v>336</v>
      </c>
      <c r="D22" s="80" t="s">
        <v>333</v>
      </c>
      <c r="E22" s="11"/>
      <c r="F22" s="11"/>
      <c r="G22" s="12" t="s">
        <v>133</v>
      </c>
      <c r="H22" s="17">
        <v>1</v>
      </c>
      <c r="I22" s="13"/>
      <c r="J22" s="14">
        <f t="shared" si="0"/>
        <v>0</v>
      </c>
      <c r="K22" s="249"/>
      <c r="L22" s="249"/>
      <c r="M22" s="249"/>
      <c r="N22" s="249"/>
      <c r="O22" s="249"/>
      <c r="P22" s="249"/>
    </row>
    <row r="23" spans="2:16" s="2" customFormat="1" ht="43.5" customHeight="1">
      <c r="B23" s="9" t="s">
        <v>41</v>
      </c>
      <c r="C23" s="10" t="s">
        <v>332</v>
      </c>
      <c r="D23" s="80" t="s">
        <v>334</v>
      </c>
      <c r="E23" s="11"/>
      <c r="F23" s="11"/>
      <c r="G23" s="12" t="s">
        <v>133</v>
      </c>
      <c r="H23" s="17">
        <v>1</v>
      </c>
      <c r="I23" s="13"/>
      <c r="J23" s="14">
        <f t="shared" si="0"/>
        <v>0</v>
      </c>
    </row>
    <row r="24" spans="2:16" s="2" customFormat="1" ht="38.25" customHeight="1">
      <c r="B24" s="9" t="s">
        <v>42</v>
      </c>
      <c r="C24" s="192" t="s">
        <v>265</v>
      </c>
      <c r="D24" s="80" t="s">
        <v>382</v>
      </c>
      <c r="E24" s="11"/>
      <c r="F24" s="11"/>
      <c r="G24" s="12" t="s">
        <v>111</v>
      </c>
      <c r="H24" s="17">
        <v>1</v>
      </c>
      <c r="I24" s="13"/>
      <c r="J24" s="14">
        <f t="shared" si="0"/>
        <v>0</v>
      </c>
    </row>
    <row r="25" spans="2:16" s="2" customFormat="1" ht="38.25" customHeight="1">
      <c r="B25" s="9" t="s">
        <v>43</v>
      </c>
      <c r="C25" s="129" t="s">
        <v>370</v>
      </c>
      <c r="D25" s="80" t="s">
        <v>371</v>
      </c>
      <c r="E25" s="11"/>
      <c r="F25" s="11"/>
      <c r="G25" s="12" t="s">
        <v>372</v>
      </c>
      <c r="H25" s="17">
        <v>1</v>
      </c>
      <c r="I25" s="13"/>
      <c r="J25" s="14">
        <f t="shared" si="0"/>
        <v>0</v>
      </c>
    </row>
    <row r="26" spans="2:16" s="2" customFormat="1" ht="53.25" customHeight="1">
      <c r="B26" s="9" t="s">
        <v>44</v>
      </c>
      <c r="C26" s="85" t="s">
        <v>431</v>
      </c>
      <c r="D26" s="80" t="s">
        <v>341</v>
      </c>
      <c r="E26" s="11"/>
      <c r="F26" s="11"/>
      <c r="G26" s="12" t="s">
        <v>465</v>
      </c>
      <c r="H26" s="17">
        <v>1</v>
      </c>
      <c r="I26" s="13"/>
      <c r="J26" s="14">
        <f t="shared" si="0"/>
        <v>0</v>
      </c>
    </row>
    <row r="27" spans="2:16" s="2" customFormat="1" ht="78" customHeight="1">
      <c r="B27" s="9" t="s">
        <v>45</v>
      </c>
      <c r="C27" s="41" t="s">
        <v>76</v>
      </c>
      <c r="D27" s="19" t="s">
        <v>303</v>
      </c>
      <c r="E27" s="11"/>
      <c r="F27" s="11"/>
      <c r="G27" s="12" t="s">
        <v>144</v>
      </c>
      <c r="H27" s="17">
        <v>1</v>
      </c>
      <c r="I27" s="13"/>
      <c r="J27" s="14">
        <f t="shared" si="0"/>
        <v>0</v>
      </c>
    </row>
    <row r="28" spans="2:16" s="2" customFormat="1" ht="67.5" customHeight="1">
      <c r="B28" s="9" t="s">
        <v>466</v>
      </c>
      <c r="C28" s="212" t="s">
        <v>77</v>
      </c>
      <c r="D28" s="213" t="s">
        <v>279</v>
      </c>
      <c r="E28" s="11"/>
      <c r="F28" s="11"/>
      <c r="G28" s="12" t="s">
        <v>120</v>
      </c>
      <c r="H28" s="17">
        <v>6</v>
      </c>
      <c r="I28" s="13"/>
      <c r="J28" s="14">
        <f t="shared" si="0"/>
        <v>0</v>
      </c>
    </row>
    <row r="29" spans="2:16" s="2" customFormat="1" ht="54" customHeight="1">
      <c r="B29" s="9" t="s">
        <v>432</v>
      </c>
      <c r="C29" s="171" t="s">
        <v>78</v>
      </c>
      <c r="D29" s="80" t="s">
        <v>79</v>
      </c>
      <c r="E29" s="11"/>
      <c r="F29" s="11"/>
      <c r="G29" s="12" t="s">
        <v>378</v>
      </c>
      <c r="H29" s="17">
        <v>4</v>
      </c>
      <c r="I29" s="13"/>
      <c r="J29" s="14">
        <f t="shared" si="0"/>
        <v>0</v>
      </c>
    </row>
    <row r="30" spans="2:16" s="2" customFormat="1" ht="40.5" customHeight="1">
      <c r="B30" s="9" t="s">
        <v>48</v>
      </c>
      <c r="C30" s="129" t="s">
        <v>80</v>
      </c>
      <c r="D30" s="80" t="s">
        <v>369</v>
      </c>
      <c r="E30" s="11"/>
      <c r="F30" s="11"/>
      <c r="G30" s="12" t="s">
        <v>128</v>
      </c>
      <c r="H30" s="17">
        <v>1</v>
      </c>
      <c r="I30" s="13"/>
      <c r="J30" s="14">
        <f t="shared" si="0"/>
        <v>0</v>
      </c>
    </row>
    <row r="31" spans="2:16" s="2" customFormat="1" ht="78.75" customHeight="1">
      <c r="B31" s="9" t="s">
        <v>49</v>
      </c>
      <c r="C31" s="178" t="s">
        <v>81</v>
      </c>
      <c r="D31" s="177" t="s">
        <v>304</v>
      </c>
      <c r="E31" s="11"/>
      <c r="F31" s="11"/>
      <c r="G31" s="12" t="s">
        <v>134</v>
      </c>
      <c r="H31" s="17">
        <v>1</v>
      </c>
      <c r="I31" s="13"/>
      <c r="J31" s="14">
        <f t="shared" si="0"/>
        <v>0</v>
      </c>
    </row>
    <row r="32" spans="2:16" s="2" customFormat="1" ht="78.75" customHeight="1">
      <c r="B32" s="9" t="s">
        <v>50</v>
      </c>
      <c r="C32" s="178" t="s">
        <v>82</v>
      </c>
      <c r="D32" s="177" t="s">
        <v>83</v>
      </c>
      <c r="E32" s="11"/>
      <c r="F32" s="11"/>
      <c r="G32" s="12" t="s">
        <v>113</v>
      </c>
      <c r="H32" s="17">
        <v>2</v>
      </c>
      <c r="I32" s="13"/>
      <c r="J32" s="14">
        <f t="shared" si="0"/>
        <v>0</v>
      </c>
    </row>
    <row r="33" spans="2:20" s="2" customFormat="1" ht="165.75" customHeight="1">
      <c r="B33" s="9" t="s">
        <v>51</v>
      </c>
      <c r="C33" s="221" t="s">
        <v>84</v>
      </c>
      <c r="D33" s="222" t="s">
        <v>312</v>
      </c>
      <c r="E33" s="11"/>
      <c r="F33" s="11"/>
      <c r="G33" s="12" t="s">
        <v>113</v>
      </c>
      <c r="H33" s="17">
        <v>13</v>
      </c>
      <c r="I33" s="13"/>
      <c r="J33" s="14">
        <f t="shared" si="0"/>
        <v>0</v>
      </c>
    </row>
    <row r="34" spans="2:20" s="2" customFormat="1" ht="150.75" customHeight="1">
      <c r="B34" s="147" t="s">
        <v>433</v>
      </c>
      <c r="C34" s="204" t="s">
        <v>85</v>
      </c>
      <c r="D34" s="205" t="s">
        <v>380</v>
      </c>
      <c r="E34" s="11"/>
      <c r="F34" s="11"/>
      <c r="G34" s="12" t="s">
        <v>113</v>
      </c>
      <c r="H34" s="17">
        <v>1</v>
      </c>
      <c r="I34" s="13"/>
      <c r="J34" s="14">
        <f t="shared" si="0"/>
        <v>0</v>
      </c>
    </row>
    <row r="35" spans="2:20" s="2" customFormat="1" ht="41.25" customHeight="1">
      <c r="B35" s="147" t="s">
        <v>434</v>
      </c>
      <c r="C35" s="85" t="s">
        <v>430</v>
      </c>
      <c r="D35" s="80" t="s">
        <v>331</v>
      </c>
      <c r="E35" s="11"/>
      <c r="F35" s="11"/>
      <c r="G35" s="12" t="s">
        <v>137</v>
      </c>
      <c r="H35" s="17">
        <v>1</v>
      </c>
      <c r="I35" s="13"/>
      <c r="J35" s="14">
        <f t="shared" si="0"/>
        <v>0</v>
      </c>
    </row>
    <row r="36" spans="2:20" s="2" customFormat="1" ht="41.25" customHeight="1">
      <c r="B36" s="147" t="s">
        <v>52</v>
      </c>
      <c r="C36" s="85" t="s">
        <v>86</v>
      </c>
      <c r="D36" s="80" t="s">
        <v>381</v>
      </c>
      <c r="E36" s="11"/>
      <c r="F36" s="11"/>
      <c r="G36" s="12" t="s">
        <v>135</v>
      </c>
      <c r="H36" s="17">
        <v>1</v>
      </c>
      <c r="I36" s="13"/>
      <c r="J36" s="14">
        <f t="shared" si="0"/>
        <v>0</v>
      </c>
    </row>
    <row r="37" spans="2:20" s="2" customFormat="1" ht="61.5" customHeight="1">
      <c r="B37" s="147" t="s">
        <v>53</v>
      </c>
      <c r="C37" s="196" t="s">
        <v>86</v>
      </c>
      <c r="D37" s="177" t="s">
        <v>87</v>
      </c>
      <c r="E37" s="11"/>
      <c r="F37" s="11"/>
      <c r="G37" s="12" t="s">
        <v>135</v>
      </c>
      <c r="H37" s="17">
        <v>2</v>
      </c>
      <c r="I37" s="13"/>
      <c r="J37" s="14">
        <f t="shared" si="0"/>
        <v>0</v>
      </c>
    </row>
    <row r="38" spans="2:20" s="2" customFormat="1" ht="69.75" customHeight="1">
      <c r="B38" s="147" t="s">
        <v>54</v>
      </c>
      <c r="C38" s="212" t="s">
        <v>88</v>
      </c>
      <c r="D38" s="213" t="s">
        <v>282</v>
      </c>
      <c r="E38" s="11"/>
      <c r="F38" s="11"/>
      <c r="G38" s="12" t="s">
        <v>113</v>
      </c>
      <c r="H38" s="17">
        <v>4</v>
      </c>
      <c r="I38" s="13"/>
      <c r="J38" s="14">
        <f t="shared" si="0"/>
        <v>0</v>
      </c>
    </row>
    <row r="39" spans="2:20" s="2" customFormat="1" ht="83.25" customHeight="1">
      <c r="B39" s="147" t="s">
        <v>435</v>
      </c>
      <c r="C39" s="10" t="s">
        <v>88</v>
      </c>
      <c r="D39" s="29" t="s">
        <v>311</v>
      </c>
      <c r="E39" s="11"/>
      <c r="F39" s="11"/>
      <c r="G39" s="12" t="s">
        <v>113</v>
      </c>
      <c r="H39" s="17">
        <v>1</v>
      </c>
      <c r="I39" s="13"/>
      <c r="J39" s="14">
        <f t="shared" si="0"/>
        <v>0</v>
      </c>
    </row>
    <row r="40" spans="2:20" s="2" customFormat="1" ht="75.75" customHeight="1">
      <c r="B40" s="147" t="s">
        <v>436</v>
      </c>
      <c r="C40" s="28" t="s">
        <v>88</v>
      </c>
      <c r="D40" s="29" t="s">
        <v>282</v>
      </c>
      <c r="E40" s="11"/>
      <c r="F40" s="11"/>
      <c r="G40" s="12" t="s">
        <v>123</v>
      </c>
      <c r="H40" s="17">
        <v>1</v>
      </c>
      <c r="I40" s="13"/>
      <c r="J40" s="14">
        <f t="shared" si="0"/>
        <v>0</v>
      </c>
      <c r="T40" s="2" t="s">
        <v>342</v>
      </c>
    </row>
    <row r="41" spans="2:20" s="2" customFormat="1" ht="81" customHeight="1">
      <c r="B41" s="147" t="s">
        <v>55</v>
      </c>
      <c r="C41" s="28" t="s">
        <v>89</v>
      </c>
      <c r="D41" s="29" t="s">
        <v>437</v>
      </c>
      <c r="E41" s="11"/>
      <c r="F41" s="11"/>
      <c r="G41" s="12" t="s">
        <v>113</v>
      </c>
      <c r="H41" s="17">
        <v>1</v>
      </c>
      <c r="I41" s="13"/>
      <c r="J41" s="14">
        <f t="shared" si="0"/>
        <v>0</v>
      </c>
    </row>
    <row r="42" spans="2:20" s="2" customFormat="1" ht="69.75" customHeight="1">
      <c r="B42" s="218" t="s">
        <v>438</v>
      </c>
      <c r="C42" s="207" t="s">
        <v>90</v>
      </c>
      <c r="D42" s="208" t="s">
        <v>283</v>
      </c>
      <c r="E42" s="11"/>
      <c r="F42" s="11"/>
      <c r="G42" s="12" t="s">
        <v>136</v>
      </c>
      <c r="H42" s="17">
        <v>4</v>
      </c>
      <c r="I42" s="13"/>
      <c r="J42" s="14">
        <f t="shared" si="0"/>
        <v>0</v>
      </c>
    </row>
    <row r="43" spans="2:20" s="2" customFormat="1" ht="68.25" customHeight="1">
      <c r="B43" s="218" t="s">
        <v>439</v>
      </c>
      <c r="C43" s="207" t="s">
        <v>91</v>
      </c>
      <c r="D43" s="208" t="s">
        <v>284</v>
      </c>
      <c r="E43" s="11"/>
      <c r="F43" s="11"/>
      <c r="G43" s="12" t="s">
        <v>113</v>
      </c>
      <c r="H43" s="17">
        <v>8</v>
      </c>
      <c r="I43" s="13"/>
      <c r="J43" s="14">
        <f t="shared" si="0"/>
        <v>0</v>
      </c>
    </row>
    <row r="44" spans="2:20" s="2" customFormat="1" ht="65.25" customHeight="1">
      <c r="B44" s="176" t="s">
        <v>440</v>
      </c>
      <c r="C44" s="193" t="s">
        <v>91</v>
      </c>
      <c r="D44" s="173" t="s">
        <v>458</v>
      </c>
      <c r="E44" s="11"/>
      <c r="F44" s="11"/>
      <c r="G44" s="12" t="s">
        <v>113</v>
      </c>
      <c r="H44" s="17">
        <v>1</v>
      </c>
      <c r="I44" s="13"/>
      <c r="J44" s="14">
        <f t="shared" si="0"/>
        <v>0</v>
      </c>
    </row>
    <row r="45" spans="2:20" s="2" customFormat="1" ht="78" customHeight="1">
      <c r="B45" s="176" t="s">
        <v>441</v>
      </c>
      <c r="C45" s="203" t="s">
        <v>92</v>
      </c>
      <c r="D45" s="200" t="s">
        <v>93</v>
      </c>
      <c r="E45" s="11"/>
      <c r="F45" s="11"/>
      <c r="G45" s="12" t="s">
        <v>115</v>
      </c>
      <c r="H45" s="17">
        <v>1</v>
      </c>
      <c r="I45" s="13"/>
      <c r="J45" s="14">
        <f t="shared" si="0"/>
        <v>0</v>
      </c>
    </row>
    <row r="46" spans="2:20" s="2" customFormat="1" ht="39" customHeight="1">
      <c r="B46" s="176" t="s">
        <v>56</v>
      </c>
      <c r="C46" s="202" t="s">
        <v>330</v>
      </c>
      <c r="D46" s="177" t="s">
        <v>348</v>
      </c>
      <c r="E46" s="11"/>
      <c r="F46" s="11"/>
      <c r="G46" s="12" t="s">
        <v>124</v>
      </c>
      <c r="H46" s="17">
        <v>1</v>
      </c>
      <c r="I46" s="13"/>
      <c r="J46" s="14">
        <f t="shared" si="0"/>
        <v>0</v>
      </c>
    </row>
    <row r="47" spans="2:20" s="2" customFormat="1" ht="52.5" customHeight="1">
      <c r="B47" s="176" t="s">
        <v>57</v>
      </c>
      <c r="C47" s="83" t="s">
        <v>94</v>
      </c>
      <c r="D47" s="84" t="s">
        <v>95</v>
      </c>
      <c r="E47" s="11"/>
      <c r="F47" s="11"/>
      <c r="G47" s="12" t="s">
        <v>128</v>
      </c>
      <c r="H47" s="17">
        <v>2</v>
      </c>
      <c r="I47" s="13"/>
      <c r="J47" s="14">
        <f t="shared" si="0"/>
        <v>0</v>
      </c>
    </row>
    <row r="48" spans="2:20" s="2" customFormat="1" ht="65.25" customHeight="1">
      <c r="B48" s="176" t="s">
        <v>467</v>
      </c>
      <c r="C48" s="10" t="s">
        <v>356</v>
      </c>
      <c r="D48" s="19" t="s">
        <v>462</v>
      </c>
      <c r="E48" s="11"/>
      <c r="F48" s="11"/>
      <c r="G48" s="12" t="s">
        <v>357</v>
      </c>
      <c r="H48" s="17">
        <v>1</v>
      </c>
      <c r="I48" s="13"/>
      <c r="J48" s="14">
        <f t="shared" si="0"/>
        <v>0</v>
      </c>
    </row>
    <row r="49" spans="2:19" s="2" customFormat="1" ht="64.5" customHeight="1">
      <c r="B49" s="176" t="s">
        <v>468</v>
      </c>
      <c r="C49" s="10" t="s">
        <v>356</v>
      </c>
      <c r="D49" s="19" t="s">
        <v>462</v>
      </c>
      <c r="E49" s="11"/>
      <c r="F49" s="11"/>
      <c r="G49" s="12" t="s">
        <v>357</v>
      </c>
      <c r="H49" s="17">
        <v>1</v>
      </c>
      <c r="I49" s="13"/>
      <c r="J49" s="14">
        <f t="shared" si="0"/>
        <v>0</v>
      </c>
    </row>
    <row r="50" spans="2:19" s="2" customFormat="1" ht="49.5" customHeight="1">
      <c r="B50" s="176" t="s">
        <v>58</v>
      </c>
      <c r="C50" s="174" t="s">
        <v>96</v>
      </c>
      <c r="D50" s="90" t="s">
        <v>281</v>
      </c>
      <c r="E50" s="11"/>
      <c r="F50" s="11"/>
      <c r="G50" s="12" t="s">
        <v>123</v>
      </c>
      <c r="H50" s="17">
        <v>8</v>
      </c>
      <c r="I50" s="13"/>
      <c r="J50" s="14">
        <f t="shared" si="0"/>
        <v>0</v>
      </c>
    </row>
    <row r="51" spans="2:19" s="2" customFormat="1" ht="38.25" customHeight="1">
      <c r="B51" s="176" t="s">
        <v>59</v>
      </c>
      <c r="C51" s="175" t="s">
        <v>97</v>
      </c>
      <c r="D51" s="170" t="s">
        <v>442</v>
      </c>
      <c r="E51" s="11"/>
      <c r="F51" s="11"/>
      <c r="G51" s="12" t="s">
        <v>134</v>
      </c>
      <c r="H51" s="17">
        <v>1</v>
      </c>
      <c r="I51" s="13"/>
      <c r="J51" s="14">
        <f t="shared" si="0"/>
        <v>0</v>
      </c>
    </row>
    <row r="52" spans="2:19" s="2" customFormat="1" ht="70.5" customHeight="1">
      <c r="B52" s="176" t="s">
        <v>60</v>
      </c>
      <c r="C52" s="132" t="s">
        <v>444</v>
      </c>
      <c r="D52" s="127" t="s">
        <v>269</v>
      </c>
      <c r="E52" s="11"/>
      <c r="F52" s="11"/>
      <c r="G52" s="12" t="s">
        <v>126</v>
      </c>
      <c r="H52" s="17">
        <v>1</v>
      </c>
      <c r="I52" s="13"/>
      <c r="J52" s="14">
        <f t="shared" si="0"/>
        <v>0</v>
      </c>
    </row>
    <row r="53" spans="2:19" s="2" customFormat="1" ht="66" customHeight="1">
      <c r="B53" s="176" t="s">
        <v>61</v>
      </c>
      <c r="C53" s="201" t="s">
        <v>98</v>
      </c>
      <c r="D53" s="199" t="s">
        <v>99</v>
      </c>
      <c r="E53" s="11"/>
      <c r="F53" s="11"/>
      <c r="G53" s="12" t="s">
        <v>124</v>
      </c>
      <c r="H53" s="17">
        <v>2</v>
      </c>
      <c r="I53" s="13"/>
      <c r="J53" s="14">
        <f t="shared" si="0"/>
        <v>0</v>
      </c>
    </row>
    <row r="54" spans="2:19" s="2" customFormat="1" ht="66" customHeight="1">
      <c r="B54" s="176" t="s">
        <v>443</v>
      </c>
      <c r="C54" s="10" t="s">
        <v>98</v>
      </c>
      <c r="D54" s="29" t="s">
        <v>99</v>
      </c>
      <c r="E54" s="11"/>
      <c r="F54" s="11"/>
      <c r="G54" s="12" t="s">
        <v>124</v>
      </c>
      <c r="H54" s="17">
        <v>1</v>
      </c>
      <c r="I54" s="13"/>
      <c r="J54" s="14">
        <f t="shared" si="0"/>
        <v>0</v>
      </c>
    </row>
    <row r="55" spans="2:19" s="2" customFormat="1" ht="64.5" customHeight="1">
      <c r="B55" s="176" t="s">
        <v>469</v>
      </c>
      <c r="C55" s="111" t="s">
        <v>102</v>
      </c>
      <c r="D55" s="19" t="s">
        <v>130</v>
      </c>
      <c r="E55" s="11"/>
      <c r="F55" s="11"/>
      <c r="G55" s="12" t="s">
        <v>164</v>
      </c>
      <c r="H55" s="17">
        <v>1</v>
      </c>
      <c r="I55" s="13"/>
      <c r="J55" s="14">
        <f t="shared" si="0"/>
        <v>0</v>
      </c>
    </row>
    <row r="56" spans="2:19" s="2" customFormat="1" ht="31.5" customHeight="1">
      <c r="B56" s="218" t="s">
        <v>445</v>
      </c>
      <c r="C56" s="207" t="s">
        <v>266</v>
      </c>
      <c r="D56" s="208" t="s">
        <v>74</v>
      </c>
      <c r="E56" s="11"/>
      <c r="F56" s="11"/>
      <c r="G56" s="12" t="s">
        <v>117</v>
      </c>
      <c r="H56" s="17">
        <v>3</v>
      </c>
      <c r="I56" s="13"/>
      <c r="J56" s="14">
        <f t="shared" si="0"/>
        <v>0</v>
      </c>
      <c r="R56" s="155"/>
      <c r="S56" s="156"/>
    </row>
    <row r="57" spans="2:19" s="2" customFormat="1" ht="64.5" customHeight="1">
      <c r="B57" s="188" t="s">
        <v>446</v>
      </c>
      <c r="C57" s="195" t="s">
        <v>266</v>
      </c>
      <c r="D57" s="29" t="s">
        <v>74</v>
      </c>
      <c r="E57" s="11"/>
      <c r="F57" s="11"/>
      <c r="G57" s="12" t="s">
        <v>117</v>
      </c>
      <c r="H57" s="17">
        <v>1</v>
      </c>
      <c r="I57" s="13"/>
      <c r="J57" s="14">
        <f t="shared" si="0"/>
        <v>0</v>
      </c>
    </row>
    <row r="58" spans="2:19" s="2" customFormat="1" ht="64.5" customHeight="1">
      <c r="B58" s="188" t="s">
        <v>62</v>
      </c>
      <c r="C58" s="10" t="s">
        <v>335</v>
      </c>
      <c r="D58" s="19" t="s">
        <v>334</v>
      </c>
      <c r="E58" s="11"/>
      <c r="F58" s="11"/>
      <c r="G58" s="12" t="s">
        <v>137</v>
      </c>
      <c r="H58" s="17">
        <v>1</v>
      </c>
      <c r="I58" s="13"/>
      <c r="J58" s="14">
        <f t="shared" si="0"/>
        <v>0</v>
      </c>
    </row>
    <row r="59" spans="2:19" s="2" customFormat="1" ht="64.5" customHeight="1">
      <c r="B59" s="188" t="s">
        <v>63</v>
      </c>
      <c r="C59" s="10" t="s">
        <v>337</v>
      </c>
      <c r="D59" s="19" t="s">
        <v>334</v>
      </c>
      <c r="E59" s="11"/>
      <c r="F59" s="11"/>
      <c r="G59" s="12" t="s">
        <v>133</v>
      </c>
      <c r="H59" s="17">
        <v>1</v>
      </c>
      <c r="I59" s="13"/>
      <c r="J59" s="14">
        <f t="shared" si="0"/>
        <v>0</v>
      </c>
    </row>
    <row r="60" spans="2:19" s="2" customFormat="1" ht="64.5" customHeight="1">
      <c r="B60" s="188" t="s">
        <v>64</v>
      </c>
      <c r="C60" s="10" t="s">
        <v>272</v>
      </c>
      <c r="D60" s="19" t="s">
        <v>273</v>
      </c>
      <c r="E60" s="11"/>
      <c r="F60" s="11"/>
      <c r="G60" s="12" t="s">
        <v>121</v>
      </c>
      <c r="H60" s="17">
        <v>1</v>
      </c>
      <c r="I60" s="13"/>
      <c r="J60" s="14">
        <f t="shared" si="0"/>
        <v>0</v>
      </c>
    </row>
    <row r="61" spans="2:19" s="2" customFormat="1" ht="64.5" customHeight="1">
      <c r="B61" s="188" t="s">
        <v>65</v>
      </c>
      <c r="C61" s="28" t="s">
        <v>272</v>
      </c>
      <c r="D61" s="19" t="s">
        <v>373</v>
      </c>
      <c r="E61" s="11"/>
      <c r="F61" s="11"/>
      <c r="G61" s="12" t="s">
        <v>448</v>
      </c>
      <c r="H61" s="17">
        <v>1</v>
      </c>
      <c r="I61" s="13"/>
      <c r="J61" s="14">
        <f t="shared" si="0"/>
        <v>0</v>
      </c>
    </row>
    <row r="62" spans="2:19" s="2" customFormat="1" ht="64.5" customHeight="1">
      <c r="B62" s="188" t="s">
        <v>66</v>
      </c>
      <c r="C62" s="109" t="s">
        <v>272</v>
      </c>
      <c r="D62" s="112" t="s">
        <v>273</v>
      </c>
      <c r="E62" s="11"/>
      <c r="F62" s="11"/>
      <c r="G62" s="12" t="s">
        <v>121</v>
      </c>
      <c r="H62" s="17">
        <v>2</v>
      </c>
      <c r="I62" s="13"/>
      <c r="J62" s="14">
        <f t="shared" si="0"/>
        <v>0</v>
      </c>
    </row>
    <row r="63" spans="2:19" s="2" customFormat="1" ht="81.75" customHeight="1">
      <c r="B63" s="188" t="s">
        <v>447</v>
      </c>
      <c r="C63" s="28" t="s">
        <v>103</v>
      </c>
      <c r="D63" s="130" t="s">
        <v>104</v>
      </c>
      <c r="E63" s="11"/>
      <c r="F63" s="11"/>
      <c r="G63" s="12" t="s">
        <v>125</v>
      </c>
      <c r="H63" s="17">
        <v>3</v>
      </c>
      <c r="I63" s="13"/>
      <c r="J63" s="14">
        <f t="shared" si="0"/>
        <v>0</v>
      </c>
    </row>
    <row r="64" spans="2:19" s="2" customFormat="1" ht="87.75" customHeight="1">
      <c r="B64" s="188" t="s">
        <v>327</v>
      </c>
      <c r="C64" s="10" t="s">
        <v>105</v>
      </c>
      <c r="D64" s="189" t="s">
        <v>106</v>
      </c>
      <c r="E64" s="11"/>
      <c r="F64" s="11"/>
      <c r="G64" s="12" t="s">
        <v>346</v>
      </c>
      <c r="H64" s="17">
        <v>1</v>
      </c>
      <c r="I64" s="13"/>
      <c r="J64" s="14">
        <f t="shared" si="0"/>
        <v>0</v>
      </c>
    </row>
    <row r="65" spans="1:10" s="2" customFormat="1" ht="87.75" customHeight="1">
      <c r="A65" s="2" t="s">
        <v>342</v>
      </c>
      <c r="B65" s="188" t="s">
        <v>67</v>
      </c>
      <c r="C65" s="207" t="s">
        <v>105</v>
      </c>
      <c r="D65" s="208" t="s">
        <v>106</v>
      </c>
      <c r="E65" s="11"/>
      <c r="F65" s="11"/>
      <c r="G65" s="12" t="s">
        <v>127</v>
      </c>
      <c r="H65" s="17">
        <v>2</v>
      </c>
      <c r="I65" s="13"/>
      <c r="J65" s="14">
        <f t="shared" si="0"/>
        <v>0</v>
      </c>
    </row>
    <row r="66" spans="1:10" s="2" customFormat="1" ht="69.75" customHeight="1">
      <c r="B66" s="188" t="s">
        <v>449</v>
      </c>
      <c r="C66" s="194" t="s">
        <v>339</v>
      </c>
      <c r="D66" s="197" t="s">
        <v>340</v>
      </c>
      <c r="E66" s="11"/>
      <c r="F66" s="11"/>
      <c r="G66" s="12" t="s">
        <v>128</v>
      </c>
      <c r="H66" s="17">
        <v>1</v>
      </c>
      <c r="I66" s="13"/>
      <c r="J66" s="14">
        <f t="shared" ref="J66:J71" si="1">H66*I66</f>
        <v>0</v>
      </c>
    </row>
    <row r="67" spans="1:10" s="2" customFormat="1" ht="54" customHeight="1">
      <c r="B67" s="188" t="s">
        <v>450</v>
      </c>
      <c r="C67" s="28" t="s">
        <v>453</v>
      </c>
      <c r="D67" s="19" t="s">
        <v>374</v>
      </c>
      <c r="E67" s="11"/>
      <c r="F67" s="11"/>
      <c r="G67" s="12" t="s">
        <v>375</v>
      </c>
      <c r="H67" s="17">
        <v>1</v>
      </c>
      <c r="I67" s="13"/>
      <c r="J67" s="14">
        <f t="shared" si="1"/>
        <v>0</v>
      </c>
    </row>
    <row r="68" spans="1:10" s="2" customFormat="1" ht="114" customHeight="1">
      <c r="B68" s="188" t="s">
        <v>451</v>
      </c>
      <c r="C68" s="111" t="s">
        <v>267</v>
      </c>
      <c r="D68" s="19" t="s">
        <v>285</v>
      </c>
      <c r="E68" s="11"/>
      <c r="F68" s="11"/>
      <c r="G68" s="12" t="s">
        <v>134</v>
      </c>
      <c r="H68" s="17">
        <v>1</v>
      </c>
      <c r="I68" s="13"/>
      <c r="J68" s="14">
        <f t="shared" si="1"/>
        <v>0</v>
      </c>
    </row>
    <row r="69" spans="1:10" s="2" customFormat="1" ht="81.75" customHeight="1">
      <c r="B69" s="188" t="s">
        <v>68</v>
      </c>
      <c r="C69" s="184" t="s">
        <v>274</v>
      </c>
      <c r="D69" s="19" t="s">
        <v>305</v>
      </c>
      <c r="E69" s="11"/>
      <c r="F69" s="11"/>
      <c r="G69" s="12" t="s">
        <v>277</v>
      </c>
      <c r="H69" s="17">
        <v>1</v>
      </c>
      <c r="I69" s="13"/>
      <c r="J69" s="14">
        <f t="shared" si="1"/>
        <v>0</v>
      </c>
    </row>
    <row r="70" spans="1:10" s="2" customFormat="1" ht="81.75" customHeight="1">
      <c r="B70" s="188" t="s">
        <v>452</v>
      </c>
      <c r="C70" s="191" t="s">
        <v>108</v>
      </c>
      <c r="D70" s="198" t="s">
        <v>352</v>
      </c>
      <c r="E70" s="11"/>
      <c r="F70" s="11"/>
      <c r="G70" s="12" t="s">
        <v>350</v>
      </c>
      <c r="H70" s="17">
        <v>1</v>
      </c>
      <c r="I70" s="13"/>
      <c r="J70" s="14">
        <f t="shared" si="1"/>
        <v>0</v>
      </c>
    </row>
    <row r="71" spans="1:10" s="2" customFormat="1" ht="81.75" customHeight="1">
      <c r="B71" s="188" t="s">
        <v>454</v>
      </c>
      <c r="C71" s="190" t="s">
        <v>109</v>
      </c>
      <c r="D71" s="180" t="s">
        <v>110</v>
      </c>
      <c r="E71" s="11"/>
      <c r="F71" s="11"/>
      <c r="G71" s="12" t="s">
        <v>132</v>
      </c>
      <c r="H71" s="17">
        <v>1</v>
      </c>
      <c r="I71" s="13"/>
      <c r="J71" s="14">
        <f t="shared" si="1"/>
        <v>0</v>
      </c>
    </row>
    <row r="72" spans="1:10" s="2" customFormat="1" ht="12.75">
      <c r="B72" s="255" t="s">
        <v>0</v>
      </c>
      <c r="C72" s="256"/>
      <c r="D72" s="256"/>
      <c r="E72" s="256"/>
      <c r="F72" s="256"/>
      <c r="G72" s="256"/>
      <c r="H72" s="256"/>
      <c r="I72" s="257"/>
      <c r="J72" s="65">
        <f>SUM(J10:J71)</f>
        <v>0</v>
      </c>
    </row>
    <row r="73" spans="1:10" s="2" customFormat="1" ht="45.75" customHeight="1">
      <c r="B73" s="3" t="s">
        <v>1</v>
      </c>
      <c r="C73" s="252" t="s">
        <v>2</v>
      </c>
      <c r="D73" s="252"/>
      <c r="E73" s="252"/>
      <c r="F73" s="252"/>
      <c r="G73" s="252"/>
      <c r="H73" s="252"/>
      <c r="I73" s="252"/>
      <c r="J73" s="253"/>
    </row>
    <row r="74" spans="1:10" s="2" customFormat="1" ht="45.75" customHeight="1">
      <c r="B74" s="3" t="s">
        <v>3</v>
      </c>
      <c r="C74" s="254" t="s">
        <v>4</v>
      </c>
      <c r="D74" s="254"/>
      <c r="E74" s="254"/>
      <c r="F74" s="254"/>
      <c r="G74" s="254"/>
      <c r="H74" s="254"/>
      <c r="I74" s="254"/>
      <c r="J74" s="254"/>
    </row>
    <row r="76" spans="1:10" s="35" customFormat="1" ht="11.25" customHeight="1">
      <c r="A76" s="20"/>
      <c r="B76" s="135" t="s">
        <v>25</v>
      </c>
      <c r="C76" s="73"/>
      <c r="D76" s="73"/>
      <c r="E76" s="73"/>
      <c r="F76" s="73"/>
      <c r="G76" s="73"/>
      <c r="H76" s="73"/>
      <c r="I76" s="73"/>
      <c r="J76" s="73"/>
    </row>
    <row r="77" spans="1:10" s="35" customFormat="1" ht="15" customHeight="1">
      <c r="A77" s="21"/>
      <c r="B77" s="21"/>
      <c r="C77" s="134"/>
      <c r="D77" s="22"/>
      <c r="E77" s="22"/>
      <c r="F77" s="22"/>
      <c r="G77" s="16"/>
      <c r="H77" s="16"/>
      <c r="I77" s="16"/>
      <c r="J77" s="134"/>
    </row>
    <row r="78" spans="1:10" s="35" customFormat="1" ht="42" customHeight="1">
      <c r="A78" s="21"/>
      <c r="B78" s="49" t="s">
        <v>18</v>
      </c>
      <c r="C78" s="250" t="s">
        <v>194</v>
      </c>
      <c r="D78" s="250"/>
      <c r="E78" s="250"/>
      <c r="F78" s="250"/>
      <c r="G78" s="250"/>
      <c r="H78" s="250"/>
      <c r="I78" s="250"/>
      <c r="J78" s="250"/>
    </row>
    <row r="79" spans="1:10" s="35" customFormat="1" ht="39.75" customHeight="1">
      <c r="A79" s="21"/>
      <c r="B79" s="49" t="s">
        <v>19</v>
      </c>
      <c r="C79" s="251" t="s">
        <v>514</v>
      </c>
      <c r="D79" s="251"/>
      <c r="E79" s="251"/>
      <c r="F79" s="251"/>
      <c r="G79" s="251"/>
      <c r="H79" s="251"/>
      <c r="I79" s="251"/>
      <c r="J79" s="251"/>
    </row>
    <row r="80" spans="1:10" s="35" customFormat="1" ht="15" customHeight="1">
      <c r="A80" s="21"/>
      <c r="B80" s="49" t="s">
        <v>20</v>
      </c>
      <c r="C80" s="38" t="s">
        <v>139</v>
      </c>
      <c r="D80" s="38"/>
      <c r="E80" s="15"/>
      <c r="F80" s="15"/>
      <c r="G80" s="15"/>
      <c r="H80" s="15"/>
      <c r="I80" s="15"/>
      <c r="J80" s="15"/>
    </row>
    <row r="81" spans="2:239" s="35" customFormat="1" ht="13.5" customHeight="1">
      <c r="B81" s="49" t="s">
        <v>21</v>
      </c>
      <c r="C81" s="27" t="s">
        <v>27</v>
      </c>
      <c r="D81" s="38" t="s">
        <v>470</v>
      </c>
      <c r="E81" s="15"/>
      <c r="F81" s="15"/>
      <c r="G81" s="15"/>
      <c r="H81" s="15"/>
      <c r="I81" s="15"/>
      <c r="J81" s="1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</row>
    <row r="82" spans="2:239" s="35" customFormat="1" ht="13.5" customHeight="1">
      <c r="B82" s="37"/>
      <c r="C82" s="27"/>
      <c r="D82" s="38" t="s">
        <v>516</v>
      </c>
      <c r="E82" s="23"/>
      <c r="F82" s="23"/>
      <c r="G82" s="23"/>
      <c r="H82" s="23"/>
      <c r="I82" s="23"/>
      <c r="J82" s="23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</row>
    <row r="83" spans="2:239" s="35" customFormat="1" ht="13.5" customHeight="1">
      <c r="B83" s="37"/>
      <c r="C83" s="27"/>
      <c r="D83" s="38" t="s">
        <v>517</v>
      </c>
      <c r="E83" s="15"/>
      <c r="F83" s="15"/>
      <c r="G83" s="15"/>
      <c r="H83" s="15"/>
      <c r="I83" s="15"/>
      <c r="J83" s="1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</row>
    <row r="84" spans="2:239" s="35" customFormat="1" ht="15" customHeight="1">
      <c r="B84" s="37"/>
      <c r="I84" s="16"/>
      <c r="J84" s="134"/>
    </row>
    <row r="85" spans="2:239" s="35" customFormat="1" ht="15" customHeight="1">
      <c r="B85" s="37"/>
      <c r="I85" s="16"/>
      <c r="J85" s="134"/>
    </row>
    <row r="86" spans="2:239" s="35" customFormat="1" ht="15" customHeight="1">
      <c r="B86" s="37"/>
      <c r="C86" s="134"/>
      <c r="D86" s="22"/>
      <c r="E86" s="22"/>
      <c r="F86" s="22"/>
      <c r="G86" s="16"/>
      <c r="H86" s="16"/>
      <c r="I86" s="16"/>
      <c r="J86" s="134"/>
    </row>
    <row r="87" spans="2:239" s="35" customFormat="1" ht="15" customHeight="1">
      <c r="B87" s="37"/>
      <c r="C87" s="134"/>
      <c r="D87" s="22"/>
      <c r="E87" s="22"/>
      <c r="F87" s="22"/>
      <c r="G87" s="16"/>
      <c r="H87" s="16"/>
      <c r="I87" s="16"/>
      <c r="J87" s="134"/>
    </row>
    <row r="88" spans="2:239">
      <c r="B88" s="37"/>
    </row>
    <row r="89" spans="2:239">
      <c r="B89" s="40"/>
    </row>
    <row r="90" spans="2:239">
      <c r="B90" s="40"/>
    </row>
  </sheetData>
  <autoFilter ref="A3:J74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C11:J81">
    <sortCondition ref="C11:C81"/>
  </sortState>
  <mergeCells count="20">
    <mergeCell ref="K22:P22"/>
    <mergeCell ref="C78:J78"/>
    <mergeCell ref="C79:J79"/>
    <mergeCell ref="C73:J73"/>
    <mergeCell ref="C74:J74"/>
    <mergeCell ref="B72:I72"/>
    <mergeCell ref="G1:J1"/>
    <mergeCell ref="A3:J3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4:J4"/>
    <mergeCell ref="A5:J5"/>
  </mergeCells>
  <phoneticPr fontId="33" type="noConversion"/>
  <pageMargins left="0.7" right="0.7" top="0.75" bottom="0.75" header="0.3" footer="0.3"/>
  <pageSetup paperSize="9" scale="4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32"/>
  <dimension ref="A1:J39"/>
  <sheetViews>
    <sheetView view="pageBreakPreview" zoomScaleNormal="100" zoomScaleSheetLayoutView="100" workbookViewId="0">
      <selection activeCell="F2" sqref="F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5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19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233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88.25" customHeight="1">
      <c r="B10" s="9" t="s">
        <v>18</v>
      </c>
      <c r="C10" s="111" t="s">
        <v>326</v>
      </c>
      <c r="D10" s="88" t="s">
        <v>234</v>
      </c>
      <c r="E10" s="11"/>
      <c r="F10" s="11"/>
      <c r="G10" s="114" t="s">
        <v>239</v>
      </c>
      <c r="H10" s="44">
        <v>1</v>
      </c>
      <c r="I10" s="13"/>
      <c r="J10" s="14">
        <f t="shared" ref="J10:J14" si="0">H10*I10</f>
        <v>0</v>
      </c>
    </row>
    <row r="11" spans="1:10" s="2" customFormat="1" ht="188.25" customHeight="1">
      <c r="B11" s="9" t="s">
        <v>19</v>
      </c>
      <c r="C11" s="10" t="s">
        <v>325</v>
      </c>
      <c r="D11" s="19" t="s">
        <v>235</v>
      </c>
      <c r="E11" s="11"/>
      <c r="F11" s="11"/>
      <c r="G11" s="114" t="s">
        <v>240</v>
      </c>
      <c r="H11" s="44">
        <v>1</v>
      </c>
      <c r="I11" s="13"/>
      <c r="J11" s="14">
        <f t="shared" si="0"/>
        <v>0</v>
      </c>
    </row>
    <row r="12" spans="1:10" s="2" customFormat="1" ht="188.25" customHeight="1">
      <c r="B12" s="9" t="s">
        <v>20</v>
      </c>
      <c r="C12" s="10" t="s">
        <v>324</v>
      </c>
      <c r="D12" s="19" t="s">
        <v>236</v>
      </c>
      <c r="E12" s="11"/>
      <c r="F12" s="11"/>
      <c r="G12" s="114" t="s">
        <v>239</v>
      </c>
      <c r="H12" s="44">
        <v>1</v>
      </c>
      <c r="I12" s="13"/>
      <c r="J12" s="14">
        <f t="shared" si="0"/>
        <v>0</v>
      </c>
    </row>
    <row r="13" spans="1:10" s="2" customFormat="1" ht="188.25" customHeight="1">
      <c r="B13" s="9" t="s">
        <v>21</v>
      </c>
      <c r="C13" s="10" t="s">
        <v>323</v>
      </c>
      <c r="D13" s="19" t="s">
        <v>237</v>
      </c>
      <c r="E13" s="11"/>
      <c r="F13" s="11"/>
      <c r="G13" s="114" t="s">
        <v>239</v>
      </c>
      <c r="H13" s="44">
        <v>1</v>
      </c>
      <c r="I13" s="13"/>
      <c r="J13" s="14">
        <f t="shared" si="0"/>
        <v>0</v>
      </c>
    </row>
    <row r="14" spans="1:10" s="2" customFormat="1" ht="188.25" customHeight="1">
      <c r="B14" s="9" t="s">
        <v>22</v>
      </c>
      <c r="C14" s="10" t="s">
        <v>322</v>
      </c>
      <c r="D14" s="19" t="s">
        <v>238</v>
      </c>
      <c r="E14" s="11"/>
      <c r="F14" s="11"/>
      <c r="G14" s="114" t="s">
        <v>239</v>
      </c>
      <c r="H14" s="44">
        <v>1</v>
      </c>
      <c r="I14" s="13"/>
      <c r="J14" s="14">
        <f t="shared" si="0"/>
        <v>0</v>
      </c>
    </row>
    <row r="15" spans="1:10" s="2" customFormat="1" ht="12.75">
      <c r="B15" s="268" t="s">
        <v>0</v>
      </c>
      <c r="C15" s="266"/>
      <c r="D15" s="266"/>
      <c r="E15" s="266"/>
      <c r="F15" s="266"/>
      <c r="G15" s="266"/>
      <c r="H15" s="266"/>
      <c r="I15" s="266"/>
      <c r="J15" s="1">
        <f>SUM(J10:J14)</f>
        <v>0</v>
      </c>
    </row>
    <row r="16" spans="1:10" s="2" customFormat="1" ht="45.75" customHeight="1">
      <c r="B16" s="3" t="s">
        <v>1</v>
      </c>
      <c r="C16" s="252" t="s">
        <v>2</v>
      </c>
      <c r="D16" s="267"/>
      <c r="E16" s="267"/>
      <c r="F16" s="267"/>
      <c r="G16" s="267"/>
      <c r="H16" s="267"/>
      <c r="I16" s="267"/>
      <c r="J16" s="267"/>
    </row>
    <row r="17" spans="1:10" s="2" customFormat="1" ht="45.75" customHeight="1">
      <c r="B17" s="3" t="s">
        <v>3</v>
      </c>
      <c r="C17" s="259" t="s">
        <v>4</v>
      </c>
      <c r="D17" s="260"/>
      <c r="E17" s="260"/>
      <c r="F17" s="260"/>
      <c r="G17" s="260"/>
      <c r="H17" s="260"/>
      <c r="I17" s="260"/>
      <c r="J17" s="260"/>
    </row>
    <row r="19" spans="1:10" s="35" customFormat="1" ht="11.25" customHeight="1">
      <c r="A19" s="20"/>
      <c r="B19" s="20" t="s">
        <v>25</v>
      </c>
      <c r="C19" s="4"/>
      <c r="D19" s="4"/>
      <c r="E19" s="4"/>
      <c r="F19" s="4"/>
      <c r="G19" s="4"/>
      <c r="H19" s="4"/>
      <c r="I19" s="4"/>
      <c r="J19" s="4"/>
    </row>
    <row r="20" spans="1:10" s="35" customFormat="1" ht="15" customHeight="1">
      <c r="A20" s="21"/>
      <c r="B20" s="21"/>
      <c r="C20" s="36"/>
      <c r="D20" s="22"/>
      <c r="E20" s="22"/>
      <c r="F20" s="22"/>
      <c r="G20" s="16"/>
      <c r="H20" s="16"/>
      <c r="I20" s="16"/>
      <c r="J20" s="36"/>
    </row>
    <row r="21" spans="1:10" ht="28.5" customHeight="1">
      <c r="B21" s="49" t="s">
        <v>18</v>
      </c>
      <c r="C21" s="251" t="s">
        <v>241</v>
      </c>
      <c r="D21" s="251"/>
      <c r="E21" s="251"/>
      <c r="F21" s="251"/>
      <c r="G21" s="251"/>
      <c r="H21" s="251"/>
      <c r="I21" s="251"/>
      <c r="J21" s="251"/>
    </row>
    <row r="22" spans="1:10" ht="18" customHeight="1">
      <c r="B22" s="49" t="s">
        <v>19</v>
      </c>
      <c r="C22" s="251" t="s">
        <v>487</v>
      </c>
      <c r="D22" s="251"/>
      <c r="E22" s="251"/>
      <c r="F22" s="251"/>
      <c r="G22" s="251"/>
      <c r="H22" s="115"/>
      <c r="I22" s="115"/>
      <c r="J22" s="115"/>
    </row>
    <row r="23" spans="1:10" ht="36" customHeight="1">
      <c r="B23" s="49" t="s">
        <v>20</v>
      </c>
      <c r="C23" s="251" t="s">
        <v>521</v>
      </c>
      <c r="D23" s="251"/>
      <c r="E23" s="251"/>
      <c r="F23" s="251"/>
      <c r="G23" s="251"/>
      <c r="H23" s="251"/>
      <c r="I23" s="251"/>
      <c r="J23" s="251"/>
    </row>
    <row r="24" spans="1:10" s="71" customFormat="1" ht="17.25" customHeight="1">
      <c r="B24" s="49"/>
      <c r="C24" s="66" t="s">
        <v>518</v>
      </c>
      <c r="D24" s="66"/>
      <c r="E24" s="66"/>
      <c r="F24" s="66"/>
      <c r="G24" s="66"/>
      <c r="H24" s="116"/>
      <c r="I24" s="116"/>
      <c r="J24" s="116"/>
    </row>
    <row r="25" spans="1:10" s="71" customFormat="1" ht="17.25" customHeight="1">
      <c r="B25" s="49"/>
      <c r="C25" s="23" t="s">
        <v>395</v>
      </c>
      <c r="D25" s="15"/>
      <c r="E25" s="15"/>
      <c r="F25" s="15"/>
      <c r="G25" s="15"/>
      <c r="H25" s="117"/>
      <c r="I25" s="117"/>
      <c r="J25" s="117"/>
    </row>
    <row r="26" spans="1:10" s="71" customFormat="1" ht="17.25" customHeight="1">
      <c r="B26" s="49"/>
      <c r="C26" s="66" t="s">
        <v>396</v>
      </c>
      <c r="D26" s="66"/>
      <c r="E26" s="66"/>
      <c r="F26" s="66"/>
      <c r="G26" s="66"/>
      <c r="H26" s="116"/>
      <c r="I26" s="116"/>
      <c r="J26" s="116"/>
    </row>
    <row r="27" spans="1:10" s="71" customFormat="1" ht="17.25" customHeight="1">
      <c r="B27" s="49"/>
      <c r="C27" s="251" t="s">
        <v>397</v>
      </c>
      <c r="D27" s="251"/>
      <c r="E27" s="251"/>
      <c r="F27" s="251"/>
      <c r="G27" s="251"/>
      <c r="H27" s="251"/>
      <c r="I27" s="251"/>
      <c r="J27" s="251"/>
    </row>
    <row r="28" spans="1:10" s="71" customFormat="1" ht="17.25" customHeight="1">
      <c r="B28" s="49"/>
      <c r="C28" s="66" t="s">
        <v>398</v>
      </c>
      <c r="D28" s="66"/>
      <c r="E28" s="66"/>
      <c r="F28" s="66"/>
      <c r="G28" s="66"/>
      <c r="H28" s="116"/>
      <c r="I28" s="116"/>
      <c r="J28" s="116"/>
    </row>
    <row r="29" spans="1:10" ht="21" customHeight="1">
      <c r="B29" s="49" t="s">
        <v>21</v>
      </c>
      <c r="C29" s="23" t="s">
        <v>522</v>
      </c>
      <c r="D29" s="15"/>
      <c r="E29" s="15"/>
      <c r="F29" s="15"/>
      <c r="G29" s="15"/>
      <c r="H29" s="115"/>
      <c r="I29" s="115"/>
      <c r="J29" s="115"/>
    </row>
    <row r="30" spans="1:10" ht="28.5" customHeight="1">
      <c r="B30" s="49" t="s">
        <v>22</v>
      </c>
      <c r="C30" s="251" t="s">
        <v>212</v>
      </c>
      <c r="D30" s="251"/>
      <c r="E30" s="251"/>
      <c r="F30" s="251"/>
      <c r="G30" s="251"/>
      <c r="H30" s="251"/>
      <c r="I30" s="251"/>
      <c r="J30" s="251"/>
    </row>
    <row r="31" spans="1:10" ht="25.5">
      <c r="B31" s="49" t="s">
        <v>23</v>
      </c>
      <c r="C31" s="38" t="s">
        <v>27</v>
      </c>
      <c r="D31" s="27" t="s">
        <v>214</v>
      </c>
    </row>
    <row r="32" spans="1:10" s="35" customFormat="1" ht="15.75" customHeight="1">
      <c r="B32" s="49"/>
      <c r="I32" s="16"/>
      <c r="J32" s="36"/>
    </row>
    <row r="33" spans="2:10" s="35" customFormat="1" ht="15.75" customHeight="1">
      <c r="B33" s="49"/>
      <c r="I33" s="16"/>
      <c r="J33" s="36"/>
    </row>
    <row r="34" spans="2:10" s="35" customFormat="1" ht="15.75" customHeight="1">
      <c r="B34" s="49"/>
      <c r="C34" s="36"/>
      <c r="D34" s="22"/>
      <c r="E34" s="22"/>
      <c r="F34" s="22"/>
      <c r="G34" s="16"/>
      <c r="H34" s="16"/>
      <c r="I34" s="16"/>
      <c r="J34" s="36"/>
    </row>
    <row r="35" spans="2:10" s="35" customFormat="1" ht="15.75" customHeight="1">
      <c r="B35" s="49"/>
      <c r="C35" s="36"/>
      <c r="D35" s="22"/>
      <c r="E35" s="22"/>
      <c r="F35" s="22"/>
      <c r="G35" s="16"/>
      <c r="H35" s="16"/>
      <c r="I35" s="16"/>
      <c r="J35" s="36"/>
    </row>
    <row r="36" spans="2:10">
      <c r="B36" s="49"/>
    </row>
    <row r="37" spans="2:10">
      <c r="B37" s="49"/>
    </row>
    <row r="38" spans="2:10">
      <c r="B38" s="49"/>
    </row>
    <row r="39" spans="2:10">
      <c r="B39" s="49"/>
    </row>
  </sheetData>
  <autoFilter ref="A3:J17" xr:uid="{00000000-0009-0000-0000-00001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2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I7:I9"/>
    <mergeCell ref="J7:J9"/>
    <mergeCell ref="C23:J23"/>
    <mergeCell ref="C27:J27"/>
    <mergeCell ref="C30:J30"/>
    <mergeCell ref="B15:I15"/>
    <mergeCell ref="C21:J21"/>
    <mergeCell ref="C22:G22"/>
    <mergeCell ref="C16:J16"/>
    <mergeCell ref="C17:J17"/>
  </mergeCells>
  <pageMargins left="0.7" right="0.7" top="0.75" bottom="0.75" header="0.3" footer="0.3"/>
  <pageSetup paperSize="9" scale="4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33"/>
  <dimension ref="A1:J30"/>
  <sheetViews>
    <sheetView view="pageBreakPreview" zoomScaleNormal="100" zoomScaleSheetLayoutView="100" workbookViewId="0">
      <selection activeCell="A3" sqref="A3:J3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6.7109375" customWidth="1"/>
    <col min="8" max="8" width="8.28515625" customWidth="1"/>
    <col min="9" max="9" width="18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20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513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05" customHeight="1">
      <c r="B10" s="9" t="s">
        <v>18</v>
      </c>
      <c r="C10" s="111" t="s">
        <v>508</v>
      </c>
      <c r="D10" s="88" t="s">
        <v>510</v>
      </c>
      <c r="E10" s="11"/>
      <c r="F10" s="11"/>
      <c r="G10" s="114" t="s">
        <v>509</v>
      </c>
      <c r="H10" s="44">
        <v>1</v>
      </c>
      <c r="I10" s="13"/>
      <c r="J10" s="14">
        <v>0</v>
      </c>
    </row>
    <row r="11" spans="1:10" s="2" customFormat="1" ht="12.75">
      <c r="B11" s="268" t="s">
        <v>0</v>
      </c>
      <c r="C11" s="266"/>
      <c r="D11" s="266"/>
      <c r="E11" s="266"/>
      <c r="F11" s="266"/>
      <c r="G11" s="266"/>
      <c r="H11" s="266"/>
      <c r="I11" s="266"/>
      <c r="J11" s="1">
        <f>SUM(J10:J10)</f>
        <v>0</v>
      </c>
    </row>
    <row r="12" spans="1:10" s="2" customFormat="1" ht="45.75" customHeight="1">
      <c r="B12" s="3" t="s">
        <v>1</v>
      </c>
      <c r="C12" s="252" t="s">
        <v>2</v>
      </c>
      <c r="D12" s="267"/>
      <c r="E12" s="267"/>
      <c r="F12" s="267"/>
      <c r="G12" s="267"/>
      <c r="H12" s="267"/>
      <c r="I12" s="267"/>
      <c r="J12" s="267"/>
    </row>
    <row r="13" spans="1:10" s="2" customFormat="1" ht="45.75" customHeight="1">
      <c r="B13" s="3" t="s">
        <v>3</v>
      </c>
      <c r="C13" s="259" t="s">
        <v>4</v>
      </c>
      <c r="D13" s="260"/>
      <c r="E13" s="260"/>
      <c r="F13" s="260"/>
      <c r="G13" s="260"/>
      <c r="H13" s="260"/>
      <c r="I13" s="260"/>
      <c r="J13" s="260"/>
    </row>
    <row r="14" spans="1:10" ht="72.75" customHeight="1">
      <c r="B14" s="3" t="s">
        <v>5</v>
      </c>
      <c r="C14" s="261" t="s">
        <v>317</v>
      </c>
      <c r="D14" s="260"/>
      <c r="E14" s="260"/>
      <c r="F14" s="260"/>
      <c r="G14" s="260"/>
      <c r="H14" s="260"/>
      <c r="I14" s="260"/>
      <c r="J14" s="260"/>
    </row>
    <row r="15" spans="1:10" ht="15" customHeight="1">
      <c r="B15" s="3"/>
      <c r="C15" s="216"/>
      <c r="D15" s="121"/>
      <c r="E15" s="121"/>
      <c r="F15" s="121"/>
      <c r="G15" s="121"/>
      <c r="H15" s="121"/>
      <c r="I15" s="121"/>
      <c r="J15" s="121"/>
    </row>
    <row r="16" spans="1:10" ht="15" customHeight="1">
      <c r="B16" s="3"/>
      <c r="C16" s="216"/>
      <c r="D16" s="121"/>
      <c r="E16" s="121"/>
      <c r="F16" s="121"/>
      <c r="G16" s="121"/>
      <c r="H16" s="121"/>
      <c r="I16" s="121"/>
      <c r="J16" s="121"/>
    </row>
    <row r="17" spans="1:10" s="35" customFormat="1" ht="11.25" customHeight="1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 s="35" customFormat="1" ht="15" customHeight="1">
      <c r="A18" s="21"/>
      <c r="B18" s="21"/>
      <c r="C18" s="36"/>
      <c r="D18" s="22"/>
      <c r="E18" s="22"/>
      <c r="F18" s="22"/>
      <c r="G18" s="16"/>
      <c r="H18" s="16"/>
      <c r="I18" s="16"/>
      <c r="J18" s="36"/>
    </row>
    <row r="19" spans="1:10" ht="63.75" customHeight="1">
      <c r="B19" s="49" t="s">
        <v>18</v>
      </c>
      <c r="C19" s="251" t="s">
        <v>511</v>
      </c>
      <c r="D19" s="251"/>
      <c r="E19" s="251"/>
      <c r="F19" s="251"/>
      <c r="G19" s="251"/>
      <c r="H19" s="251"/>
      <c r="I19" s="251"/>
      <c r="J19" s="251"/>
    </row>
    <row r="20" spans="1:10" ht="18" customHeight="1">
      <c r="B20" s="49" t="s">
        <v>19</v>
      </c>
      <c r="C20" s="251" t="s">
        <v>512</v>
      </c>
      <c r="D20" s="251"/>
      <c r="E20" s="251"/>
      <c r="F20" s="251"/>
      <c r="G20" s="251"/>
      <c r="H20" s="115"/>
      <c r="I20" s="115"/>
      <c r="J20" s="115"/>
    </row>
    <row r="21" spans="1:10" ht="28.5" customHeight="1">
      <c r="B21" s="49" t="s">
        <v>20</v>
      </c>
      <c r="C21" s="251" t="s">
        <v>212</v>
      </c>
      <c r="D21" s="251"/>
      <c r="E21" s="251"/>
      <c r="F21" s="251"/>
      <c r="G21" s="251"/>
      <c r="H21" s="251"/>
      <c r="I21" s="251"/>
      <c r="J21" s="251"/>
    </row>
    <row r="22" spans="1:10" ht="25.5">
      <c r="B22" s="49" t="s">
        <v>21</v>
      </c>
      <c r="C22" s="38" t="s">
        <v>27</v>
      </c>
      <c r="D22" s="27" t="s">
        <v>214</v>
      </c>
    </row>
    <row r="23" spans="1:10" s="35" customFormat="1" ht="15.75" customHeight="1">
      <c r="B23" s="49"/>
      <c r="I23" s="16"/>
      <c r="J23" s="36"/>
    </row>
    <row r="24" spans="1:10" s="35" customFormat="1" ht="15.75" customHeight="1">
      <c r="B24" s="49"/>
      <c r="I24" s="16"/>
      <c r="J24" s="36"/>
    </row>
    <row r="25" spans="1:10" s="35" customFormat="1" ht="15.75" customHeight="1">
      <c r="B25" s="49"/>
      <c r="C25" s="36"/>
      <c r="D25" s="22"/>
      <c r="E25" s="22"/>
      <c r="F25" s="22"/>
      <c r="G25" s="16"/>
      <c r="H25" s="16"/>
      <c r="I25" s="16"/>
      <c r="J25" s="36"/>
    </row>
    <row r="26" spans="1:10" s="35" customFormat="1" ht="15.75" customHeight="1">
      <c r="B26" s="49"/>
      <c r="C26" s="36"/>
      <c r="D26" s="22"/>
      <c r="E26" s="22"/>
      <c r="F26" s="22"/>
      <c r="G26" s="16"/>
      <c r="H26" s="16"/>
      <c r="I26" s="16"/>
      <c r="J26" s="36"/>
    </row>
    <row r="27" spans="1:10">
      <c r="B27" s="49"/>
    </row>
    <row r="28" spans="1:10">
      <c r="B28" s="49"/>
    </row>
    <row r="29" spans="1:10">
      <c r="B29" s="49"/>
    </row>
    <row r="30" spans="1:10">
      <c r="B30" s="49"/>
    </row>
  </sheetData>
  <autoFilter ref="A3:J13" xr:uid="{00000000-0009-0000-0000-00001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E8:E9"/>
    <mergeCell ref="F8:F9"/>
    <mergeCell ref="B11:I11"/>
    <mergeCell ref="I7:I9"/>
    <mergeCell ref="J7:J9"/>
    <mergeCell ref="C21:J21"/>
    <mergeCell ref="C14:J14"/>
    <mergeCell ref="C12:J12"/>
    <mergeCell ref="C13:J13"/>
    <mergeCell ref="C19:J19"/>
    <mergeCell ref="C20:G20"/>
  </mergeCell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J33"/>
  <sheetViews>
    <sheetView zoomScaleNormal="100" zoomScaleSheetLayoutView="80" workbookViewId="0">
      <selection activeCell="J17" sqref="J17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02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140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148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224.25" customHeight="1">
      <c r="B10" s="146" t="s">
        <v>18</v>
      </c>
      <c r="C10" s="129" t="s">
        <v>141</v>
      </c>
      <c r="D10" s="80" t="s">
        <v>286</v>
      </c>
      <c r="E10" s="11"/>
      <c r="F10" s="11"/>
      <c r="G10" s="12" t="s">
        <v>142</v>
      </c>
      <c r="H10" s="17">
        <v>2</v>
      </c>
      <c r="I10" s="13"/>
      <c r="J10" s="14">
        <f t="shared" ref="J10:J16" si="0">H10*I10</f>
        <v>0</v>
      </c>
    </row>
    <row r="11" spans="1:10" s="2" customFormat="1" ht="255" customHeight="1">
      <c r="B11" s="146" t="s">
        <v>19</v>
      </c>
      <c r="C11" s="28" t="s">
        <v>247</v>
      </c>
      <c r="D11" s="19" t="s">
        <v>316</v>
      </c>
      <c r="E11" s="11"/>
      <c r="F11" s="11"/>
      <c r="G11" s="12" t="s">
        <v>113</v>
      </c>
      <c r="H11" s="17">
        <v>2</v>
      </c>
      <c r="I11" s="13"/>
      <c r="J11" s="14">
        <f t="shared" si="0"/>
        <v>0</v>
      </c>
    </row>
    <row r="12" spans="1:10" s="2" customFormat="1" ht="52.5" customHeight="1">
      <c r="B12" s="146" t="s">
        <v>20</v>
      </c>
      <c r="C12" s="125" t="s">
        <v>306</v>
      </c>
      <c r="D12" s="126" t="s">
        <v>307</v>
      </c>
      <c r="E12" s="11"/>
      <c r="F12" s="11"/>
      <c r="G12" s="12" t="s">
        <v>113</v>
      </c>
      <c r="H12" s="17">
        <v>1</v>
      </c>
      <c r="I12" s="13"/>
      <c r="J12" s="14">
        <f t="shared" si="0"/>
        <v>0</v>
      </c>
    </row>
    <row r="13" spans="1:10" s="2" customFormat="1" ht="81" customHeight="1">
      <c r="B13" s="146" t="s">
        <v>21</v>
      </c>
      <c r="C13" s="128" t="s">
        <v>249</v>
      </c>
      <c r="D13" s="128" t="s">
        <v>288</v>
      </c>
      <c r="E13" s="11"/>
      <c r="F13" s="11"/>
      <c r="G13" s="12" t="s">
        <v>147</v>
      </c>
      <c r="H13" s="17">
        <v>1</v>
      </c>
      <c r="I13" s="13"/>
      <c r="J13" s="14">
        <f t="shared" si="0"/>
        <v>0</v>
      </c>
    </row>
    <row r="14" spans="1:10" s="2" customFormat="1" ht="90" customHeight="1">
      <c r="B14" s="146" t="s">
        <v>22</v>
      </c>
      <c r="C14" s="19" t="s">
        <v>248</v>
      </c>
      <c r="D14" s="19" t="s">
        <v>287</v>
      </c>
      <c r="E14" s="11"/>
      <c r="F14" s="11"/>
      <c r="G14" s="12" t="s">
        <v>146</v>
      </c>
      <c r="H14" s="17">
        <v>3</v>
      </c>
      <c r="I14" s="13"/>
      <c r="J14" s="14">
        <f t="shared" si="0"/>
        <v>0</v>
      </c>
    </row>
    <row r="15" spans="1:10" s="123" customFormat="1" ht="81" customHeight="1">
      <c r="B15" s="146" t="s">
        <v>23</v>
      </c>
      <c r="C15" s="184" t="s">
        <v>428</v>
      </c>
      <c r="D15" s="179" t="s">
        <v>429</v>
      </c>
      <c r="E15" s="11"/>
      <c r="F15" s="11"/>
      <c r="G15" s="12" t="s">
        <v>472</v>
      </c>
      <c r="H15" s="17">
        <v>1</v>
      </c>
      <c r="I15" s="13"/>
      <c r="J15" s="14">
        <f t="shared" si="0"/>
        <v>0</v>
      </c>
    </row>
    <row r="16" spans="1:10" s="123" customFormat="1" ht="53.25" customHeight="1">
      <c r="B16" s="146" t="s">
        <v>24</v>
      </c>
      <c r="C16" s="28" t="s">
        <v>365</v>
      </c>
      <c r="D16" s="84" t="s">
        <v>353</v>
      </c>
      <c r="E16" s="11"/>
      <c r="F16" s="11"/>
      <c r="G16" s="12" t="s">
        <v>473</v>
      </c>
      <c r="H16" s="17">
        <v>3</v>
      </c>
      <c r="I16" s="13"/>
      <c r="J16" s="14">
        <f t="shared" si="0"/>
        <v>0</v>
      </c>
    </row>
    <row r="17" spans="2:10" ht="15" customHeight="1">
      <c r="B17" s="255" t="s">
        <v>0</v>
      </c>
      <c r="C17" s="256"/>
      <c r="D17" s="256"/>
      <c r="E17" s="256"/>
      <c r="F17" s="256"/>
      <c r="G17" s="256"/>
      <c r="H17" s="256"/>
      <c r="I17" s="257"/>
      <c r="J17" s="65">
        <f>SUM(J10:J16)</f>
        <v>0</v>
      </c>
    </row>
    <row r="18" spans="2:10" ht="51" customHeight="1">
      <c r="B18" s="3" t="s">
        <v>1</v>
      </c>
      <c r="C18" s="252" t="s">
        <v>2</v>
      </c>
      <c r="D18" s="252"/>
      <c r="E18" s="252"/>
      <c r="F18" s="252"/>
      <c r="G18" s="252"/>
      <c r="H18" s="252"/>
      <c r="I18" s="252"/>
      <c r="J18" s="253"/>
    </row>
    <row r="19" spans="2:10" ht="51" customHeight="1">
      <c r="B19" s="3" t="s">
        <v>3</v>
      </c>
      <c r="C19" s="259" t="s">
        <v>4</v>
      </c>
      <c r="D19" s="260"/>
      <c r="E19" s="260"/>
      <c r="F19" s="260"/>
      <c r="G19" s="260"/>
      <c r="H19" s="260"/>
      <c r="I19" s="260"/>
      <c r="J19" s="260"/>
    </row>
    <row r="20" spans="2:10" ht="80.25" customHeight="1">
      <c r="B20" s="3" t="s">
        <v>5</v>
      </c>
      <c r="C20" s="261" t="s">
        <v>317</v>
      </c>
      <c r="D20" s="260"/>
      <c r="E20" s="260"/>
      <c r="F20" s="260"/>
      <c r="G20" s="260"/>
      <c r="H20" s="260"/>
      <c r="I20" s="260"/>
      <c r="J20" s="260"/>
    </row>
    <row r="21" spans="2:10" ht="16.5" customHeight="1"/>
    <row r="22" spans="2:10">
      <c r="B22" s="20" t="s">
        <v>25</v>
      </c>
      <c r="C22" s="4"/>
      <c r="D22" s="4"/>
      <c r="E22" s="4"/>
      <c r="F22" s="4"/>
      <c r="G22" s="4"/>
      <c r="H22" s="4"/>
      <c r="I22" s="4"/>
      <c r="J22" s="4"/>
    </row>
    <row r="23" spans="2:10">
      <c r="B23" s="21"/>
      <c r="C23" s="36"/>
      <c r="D23" s="22"/>
      <c r="E23" s="22"/>
      <c r="F23" s="22"/>
      <c r="G23" s="16"/>
      <c r="H23" s="16"/>
      <c r="I23" s="16"/>
      <c r="J23" s="36"/>
    </row>
    <row r="24" spans="2:10" s="35" customFormat="1" ht="61.5" customHeight="1">
      <c r="B24" s="49" t="s">
        <v>18</v>
      </c>
      <c r="C24" s="251" t="s">
        <v>474</v>
      </c>
      <c r="D24" s="251"/>
      <c r="E24" s="251"/>
      <c r="F24" s="251"/>
      <c r="G24" s="251"/>
      <c r="H24" s="251"/>
      <c r="I24" s="251"/>
      <c r="J24" s="251"/>
    </row>
    <row r="25" spans="2:10" s="35" customFormat="1" ht="38.25" customHeight="1">
      <c r="B25" s="49" t="s">
        <v>19</v>
      </c>
      <c r="C25" s="251" t="s">
        <v>158</v>
      </c>
      <c r="D25" s="251"/>
      <c r="E25" s="251"/>
      <c r="F25" s="251"/>
      <c r="G25" s="251"/>
      <c r="H25" s="251"/>
      <c r="I25" s="251"/>
      <c r="J25" s="251"/>
    </row>
    <row r="26" spans="2:10" s="35" customFormat="1" ht="36.75" customHeight="1">
      <c r="B26" s="49" t="s">
        <v>20</v>
      </c>
      <c r="C26" s="251" t="s">
        <v>515</v>
      </c>
      <c r="D26" s="251"/>
      <c r="E26" s="251"/>
      <c r="F26" s="251"/>
      <c r="G26" s="251"/>
      <c r="H26" s="251"/>
      <c r="I26" s="251"/>
      <c r="J26" s="251"/>
    </row>
    <row r="27" spans="2:10" s="35" customFormat="1" ht="19.5" customHeight="1">
      <c r="B27" s="49" t="s">
        <v>21</v>
      </c>
      <c r="C27" s="258" t="s">
        <v>475</v>
      </c>
      <c r="D27" s="258"/>
      <c r="E27" s="258"/>
      <c r="F27" s="258"/>
      <c r="G27" s="258"/>
      <c r="H27" s="258"/>
      <c r="I27" s="258"/>
      <c r="J27" s="258"/>
    </row>
    <row r="28" spans="2:10" ht="17.25" customHeight="1">
      <c r="B28" s="49" t="s">
        <v>22</v>
      </c>
      <c r="C28" s="27" t="s">
        <v>27</v>
      </c>
      <c r="D28" s="38" t="s">
        <v>498</v>
      </c>
    </row>
    <row r="29" spans="2:10">
      <c r="B29" s="149"/>
      <c r="C29" s="2"/>
      <c r="D29" s="38" t="s">
        <v>497</v>
      </c>
    </row>
    <row r="30" spans="2:10">
      <c r="B30" s="49"/>
      <c r="C30" s="35"/>
      <c r="D30" s="35"/>
      <c r="E30" s="35"/>
      <c r="F30" s="35"/>
      <c r="G30" s="35"/>
      <c r="H30" s="35"/>
      <c r="I30" s="16"/>
      <c r="J30" s="36"/>
    </row>
    <row r="31" spans="2:10">
      <c r="B31" s="49"/>
      <c r="C31" s="35"/>
      <c r="D31" s="35"/>
      <c r="E31" s="35"/>
      <c r="F31" s="35"/>
      <c r="G31" s="35"/>
      <c r="H31" s="35"/>
      <c r="I31" s="16"/>
      <c r="J31" s="36"/>
    </row>
    <row r="32" spans="2:10">
      <c r="B32" s="49"/>
      <c r="C32" s="36"/>
      <c r="D32" s="22"/>
      <c r="E32" s="22"/>
      <c r="F32" s="22"/>
      <c r="G32" s="16"/>
      <c r="H32" s="16"/>
      <c r="I32" s="16"/>
      <c r="J32" s="36"/>
    </row>
    <row r="33" spans="2:10">
      <c r="B33" s="49"/>
      <c r="C33" s="36"/>
      <c r="D33" s="22"/>
      <c r="E33" s="22"/>
      <c r="F33" s="22"/>
      <c r="G33" s="16"/>
      <c r="H33" s="16"/>
      <c r="I33" s="16"/>
      <c r="J33" s="36"/>
    </row>
  </sheetData>
  <autoFilter ref="A3:J20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1:M47">
    <sortCondition ref="C11:C47"/>
  </sortState>
  <mergeCells count="22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C27:J27"/>
    <mergeCell ref="A5:J5"/>
    <mergeCell ref="B17:I17"/>
    <mergeCell ref="C18:J18"/>
    <mergeCell ref="C19:J19"/>
    <mergeCell ref="C20:J20"/>
    <mergeCell ref="C24:J24"/>
    <mergeCell ref="C25:J25"/>
    <mergeCell ref="C26:J26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J41"/>
  <sheetViews>
    <sheetView zoomScaleNormal="100" zoomScaleSheetLayoutView="80" workbookViewId="0">
      <selection activeCell="C47" sqref="C47"/>
    </sheetView>
  </sheetViews>
  <sheetFormatPr defaultRowHeight="15"/>
  <cols>
    <col min="1" max="1" width="5.42578125" customWidth="1"/>
    <col min="2" max="2" width="5.5703125" style="133" customWidth="1"/>
    <col min="3" max="3" width="24.5703125" customWidth="1"/>
    <col min="4" max="4" width="42.42578125" customWidth="1"/>
    <col min="5" max="5" width="19" customWidth="1"/>
    <col min="6" max="6" width="18.5703125" customWidth="1"/>
    <col min="7" max="7" width="15.7109375" customWidth="1"/>
    <col min="8" max="8" width="8.28515625" customWidth="1"/>
    <col min="9" max="9" width="17" customWidth="1"/>
    <col min="10" max="10" width="16.140625" customWidth="1"/>
  </cols>
  <sheetData>
    <row r="1" spans="1:10" s="2" customFormat="1" ht="12.75">
      <c r="B1" s="73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48" t="str">
        <f ca="1">MID(CELL("nazwa_pliku",A1),FIND("]",CELL("nazwa_pliku",A1),1)+1,100)</f>
        <v>Część 03</v>
      </c>
      <c r="B4" s="235"/>
      <c r="C4" s="248"/>
      <c r="D4" s="248"/>
      <c r="E4" s="248"/>
      <c r="F4" s="248"/>
      <c r="G4" s="248"/>
      <c r="H4" s="248"/>
      <c r="I4" s="248"/>
      <c r="J4" s="248"/>
    </row>
    <row r="5" spans="1:10" s="2" customFormat="1" ht="12.75">
      <c r="A5" s="248" t="s">
        <v>165</v>
      </c>
      <c r="B5" s="235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9" t="str">
        <f>HYPERLINK("#'Suma'!A1","wstecz")</f>
        <v>wstecz</v>
      </c>
      <c r="B6" s="150"/>
      <c r="C6" s="70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14.75">
      <c r="B10" s="9" t="s">
        <v>18</v>
      </c>
      <c r="C10" s="18" t="s">
        <v>347</v>
      </c>
      <c r="D10" s="19" t="s">
        <v>154</v>
      </c>
      <c r="E10" s="11"/>
      <c r="F10" s="11"/>
      <c r="G10" s="12" t="s">
        <v>118</v>
      </c>
      <c r="H10" s="17">
        <v>1</v>
      </c>
      <c r="I10" s="13"/>
      <c r="J10" s="14">
        <f>H10*I10</f>
        <v>0</v>
      </c>
    </row>
    <row r="11" spans="1:10" s="2" customFormat="1" ht="123.75" customHeight="1">
      <c r="B11" s="9" t="s">
        <v>19</v>
      </c>
      <c r="C11" s="111" t="s">
        <v>149</v>
      </c>
      <c r="D11" s="19" t="s">
        <v>154</v>
      </c>
      <c r="E11" s="11"/>
      <c r="F11" s="11"/>
      <c r="G11" s="12" t="s">
        <v>159</v>
      </c>
      <c r="H11" s="17">
        <v>1</v>
      </c>
      <c r="I11" s="13"/>
      <c r="J11" s="14">
        <f t="shared" ref="J11:J22" si="0">H11*I11</f>
        <v>0</v>
      </c>
    </row>
    <row r="12" spans="1:10" s="2" customFormat="1" ht="85.5" customHeight="1">
      <c r="B12" s="9" t="s">
        <v>20</v>
      </c>
      <c r="C12" s="86" t="s">
        <v>271</v>
      </c>
      <c r="D12" s="19" t="s">
        <v>424</v>
      </c>
      <c r="E12" s="11"/>
      <c r="F12" s="11"/>
      <c r="G12" s="12" t="s">
        <v>206</v>
      </c>
      <c r="H12" s="17">
        <v>1</v>
      </c>
      <c r="I12" s="13"/>
      <c r="J12" s="14">
        <f t="shared" si="0"/>
        <v>0</v>
      </c>
    </row>
    <row r="13" spans="1:10" s="2" customFormat="1" ht="107.25" customHeight="1">
      <c r="B13" s="9" t="s">
        <v>21</v>
      </c>
      <c r="C13" s="18" t="s">
        <v>151</v>
      </c>
      <c r="D13" s="19" t="s">
        <v>290</v>
      </c>
      <c r="E13" s="11"/>
      <c r="F13" s="11"/>
      <c r="G13" s="12" t="s">
        <v>143</v>
      </c>
      <c r="H13" s="17">
        <v>1</v>
      </c>
      <c r="I13" s="13"/>
      <c r="J13" s="14">
        <f t="shared" si="0"/>
        <v>0</v>
      </c>
    </row>
    <row r="14" spans="1:10" s="2" customFormat="1" ht="107.25" customHeight="1">
      <c r="B14" s="9" t="s">
        <v>22</v>
      </c>
      <c r="C14" s="18" t="s">
        <v>152</v>
      </c>
      <c r="D14" s="19" t="s">
        <v>156</v>
      </c>
      <c r="E14" s="11"/>
      <c r="F14" s="11"/>
      <c r="G14" s="12" t="s">
        <v>162</v>
      </c>
      <c r="H14" s="17">
        <v>1</v>
      </c>
      <c r="I14" s="13"/>
      <c r="J14" s="14">
        <f t="shared" si="0"/>
        <v>0</v>
      </c>
    </row>
    <row r="15" spans="1:10" s="2" customFormat="1" ht="112.5" customHeight="1">
      <c r="B15" s="9" t="s">
        <v>23</v>
      </c>
      <c r="C15" s="18" t="s">
        <v>153</v>
      </c>
      <c r="D15" s="19" t="s">
        <v>157</v>
      </c>
      <c r="E15" s="11"/>
      <c r="F15" s="11"/>
      <c r="G15" s="12" t="s">
        <v>160</v>
      </c>
      <c r="H15" s="17">
        <v>1</v>
      </c>
      <c r="I15" s="13"/>
      <c r="J15" s="14">
        <f t="shared" si="0"/>
        <v>0</v>
      </c>
    </row>
    <row r="16" spans="1:10" s="2" customFormat="1" ht="158.25" customHeight="1">
      <c r="B16" s="9" t="s">
        <v>24</v>
      </c>
      <c r="C16" s="87" t="s">
        <v>270</v>
      </c>
      <c r="D16" s="19" t="s">
        <v>289</v>
      </c>
      <c r="E16" s="11"/>
      <c r="F16" s="11"/>
      <c r="G16" s="12" t="s">
        <v>143</v>
      </c>
      <c r="H16" s="17">
        <v>3</v>
      </c>
      <c r="I16" s="13"/>
      <c r="J16" s="14">
        <f t="shared" si="0"/>
        <v>0</v>
      </c>
    </row>
    <row r="17" spans="1:10" s="2" customFormat="1" ht="109.5" customHeight="1">
      <c r="B17" s="9" t="s">
        <v>26</v>
      </c>
      <c r="C17" s="18" t="s">
        <v>150</v>
      </c>
      <c r="D17" s="19" t="s">
        <v>155</v>
      </c>
      <c r="E17" s="11"/>
      <c r="F17" s="11"/>
      <c r="G17" s="12" t="s">
        <v>161</v>
      </c>
      <c r="H17" s="17">
        <v>1</v>
      </c>
      <c r="I17" s="13"/>
      <c r="J17" s="14">
        <f t="shared" si="0"/>
        <v>0</v>
      </c>
    </row>
    <row r="18" spans="1:10" s="2" customFormat="1" ht="147" customHeight="1">
      <c r="B18" s="9" t="s">
        <v>29</v>
      </c>
      <c r="C18" s="111" t="s">
        <v>349</v>
      </c>
      <c r="D18" s="19" t="s">
        <v>426</v>
      </c>
      <c r="E18" s="11"/>
      <c r="F18" s="11"/>
      <c r="G18" s="12" t="s">
        <v>477</v>
      </c>
      <c r="H18" s="17">
        <v>1</v>
      </c>
      <c r="I18" s="13"/>
      <c r="J18" s="14">
        <f t="shared" si="0"/>
        <v>0</v>
      </c>
    </row>
    <row r="19" spans="1:10" s="2" customFormat="1" ht="94.5" customHeight="1">
      <c r="B19" s="9" t="s">
        <v>30</v>
      </c>
      <c r="C19" s="186" t="s">
        <v>379</v>
      </c>
      <c r="D19" s="19" t="s">
        <v>427</v>
      </c>
      <c r="E19" s="11"/>
      <c r="F19" s="11"/>
      <c r="G19" s="12" t="s">
        <v>477</v>
      </c>
      <c r="H19" s="17">
        <v>1</v>
      </c>
      <c r="I19" s="13"/>
      <c r="J19" s="14">
        <f t="shared" si="0"/>
        <v>0</v>
      </c>
    </row>
    <row r="20" spans="1:10" s="2" customFormat="1" ht="94.5" customHeight="1">
      <c r="B20" s="9" t="s">
        <v>31</v>
      </c>
      <c r="C20" s="186" t="s">
        <v>491</v>
      </c>
      <c r="D20" s="19" t="s">
        <v>493</v>
      </c>
      <c r="E20" s="11"/>
      <c r="F20" s="11"/>
      <c r="G20" s="12" t="s">
        <v>492</v>
      </c>
      <c r="H20" s="17">
        <v>1</v>
      </c>
      <c r="I20" s="13"/>
      <c r="J20" s="14">
        <f t="shared" ref="J20" si="1">H20*I20</f>
        <v>0</v>
      </c>
    </row>
    <row r="21" spans="1:10" s="2" customFormat="1" ht="138.75" customHeight="1">
      <c r="B21" s="9" t="s">
        <v>38</v>
      </c>
      <c r="C21" s="186" t="s">
        <v>494</v>
      </c>
      <c r="D21" s="19" t="s">
        <v>495</v>
      </c>
      <c r="E21" s="11"/>
      <c r="F21" s="11"/>
      <c r="G21" s="12" t="s">
        <v>496</v>
      </c>
      <c r="H21" s="17">
        <v>1</v>
      </c>
      <c r="I21" s="13"/>
      <c r="J21" s="14">
        <v>0</v>
      </c>
    </row>
    <row r="22" spans="1:10" s="2" customFormat="1" ht="108" customHeight="1">
      <c r="B22" s="9" t="s">
        <v>40</v>
      </c>
      <c r="C22" s="187" t="s">
        <v>425</v>
      </c>
      <c r="D22" s="19" t="s">
        <v>464</v>
      </c>
      <c r="E22" s="11"/>
      <c r="F22" s="11"/>
      <c r="G22" s="12" t="s">
        <v>479</v>
      </c>
      <c r="H22" s="17">
        <v>1</v>
      </c>
      <c r="I22" s="13"/>
      <c r="J22" s="14">
        <f t="shared" si="0"/>
        <v>0</v>
      </c>
    </row>
    <row r="23" spans="1:10" s="2" customFormat="1" ht="15.75" customHeight="1">
      <c r="B23" s="265" t="s">
        <v>0</v>
      </c>
      <c r="C23" s="266"/>
      <c r="D23" s="266"/>
      <c r="E23" s="266"/>
      <c r="F23" s="266"/>
      <c r="G23" s="266"/>
      <c r="H23" s="266"/>
      <c r="I23" s="266"/>
      <c r="J23" s="1">
        <f>SUM(J10:J22)</f>
        <v>0</v>
      </c>
    </row>
    <row r="24" spans="1:10" s="2" customFormat="1" ht="48.75" customHeight="1">
      <c r="B24" s="3" t="s">
        <v>1</v>
      </c>
      <c r="C24" s="252" t="s">
        <v>2</v>
      </c>
      <c r="D24" s="267"/>
      <c r="E24" s="267"/>
      <c r="F24" s="267"/>
      <c r="G24" s="267"/>
      <c r="H24" s="267"/>
      <c r="I24" s="267"/>
      <c r="J24" s="267"/>
    </row>
    <row r="25" spans="1:10" s="2" customFormat="1" ht="49.5" customHeight="1">
      <c r="B25" s="3" t="s">
        <v>3</v>
      </c>
      <c r="C25" s="259" t="s">
        <v>4</v>
      </c>
      <c r="D25" s="260"/>
      <c r="E25" s="260"/>
      <c r="F25" s="260"/>
      <c r="G25" s="260"/>
      <c r="H25" s="260"/>
      <c r="I25" s="260"/>
      <c r="J25" s="260"/>
    </row>
    <row r="26" spans="1:10" ht="86.25" customHeight="1">
      <c r="B26" s="3" t="s">
        <v>5</v>
      </c>
      <c r="C26" s="261" t="s">
        <v>317</v>
      </c>
      <c r="D26" s="260"/>
      <c r="E26" s="260"/>
      <c r="F26" s="260"/>
      <c r="G26" s="260"/>
      <c r="H26" s="260"/>
      <c r="I26" s="260"/>
      <c r="J26" s="260"/>
    </row>
    <row r="27" spans="1:10" s="35" customFormat="1" ht="11.25" customHeight="1">
      <c r="A27" s="20"/>
      <c r="B27" s="133"/>
      <c r="C27"/>
      <c r="D27"/>
      <c r="E27"/>
      <c r="F27"/>
      <c r="G27"/>
      <c r="H27"/>
      <c r="I27"/>
      <c r="J27"/>
    </row>
    <row r="28" spans="1:10" s="35" customFormat="1" ht="15" customHeight="1">
      <c r="A28" s="21"/>
      <c r="B28" s="135" t="s">
        <v>25</v>
      </c>
      <c r="C28" s="4"/>
      <c r="D28" s="4"/>
      <c r="E28" s="4"/>
      <c r="F28" s="4"/>
      <c r="G28" s="4"/>
      <c r="H28" s="4"/>
      <c r="I28" s="4"/>
      <c r="J28" s="4"/>
    </row>
    <row r="29" spans="1:10" ht="16.5" customHeight="1">
      <c r="B29" s="21"/>
      <c r="C29" s="36"/>
      <c r="D29" s="22"/>
      <c r="E29" s="22"/>
      <c r="F29" s="22"/>
      <c r="G29" s="16"/>
      <c r="H29" s="16"/>
      <c r="I29" s="16"/>
      <c r="J29" s="36"/>
    </row>
    <row r="30" spans="1:10" ht="63.75" customHeight="1">
      <c r="B30" s="49" t="s">
        <v>18</v>
      </c>
      <c r="C30" s="251" t="s">
        <v>501</v>
      </c>
      <c r="D30" s="251"/>
      <c r="E30" s="251"/>
      <c r="F30" s="251"/>
      <c r="G30" s="251"/>
      <c r="H30" s="251"/>
      <c r="I30" s="26"/>
      <c r="J30" s="26"/>
    </row>
    <row r="31" spans="1:10" ht="36.75" customHeight="1">
      <c r="B31" s="49" t="s">
        <v>19</v>
      </c>
      <c r="C31" s="251" t="s">
        <v>158</v>
      </c>
      <c r="D31" s="251"/>
      <c r="E31" s="251"/>
      <c r="F31" s="251"/>
      <c r="G31" s="251"/>
      <c r="H31" s="251"/>
      <c r="I31" s="45"/>
      <c r="J31" s="45"/>
    </row>
    <row r="32" spans="1:10" ht="21.75" customHeight="1">
      <c r="B32" s="49" t="s">
        <v>20</v>
      </c>
      <c r="C32" s="251" t="s">
        <v>523</v>
      </c>
      <c r="D32" s="251"/>
      <c r="E32" s="251"/>
      <c r="F32" s="251"/>
      <c r="G32" s="251"/>
      <c r="H32" s="251"/>
      <c r="I32" s="59"/>
      <c r="J32" s="59"/>
    </row>
    <row r="33" spans="2:10" ht="41.25" customHeight="1">
      <c r="B33" s="49"/>
      <c r="C33" s="251" t="s">
        <v>476</v>
      </c>
      <c r="D33" s="251"/>
      <c r="E33" s="251"/>
      <c r="F33" s="251"/>
      <c r="G33" s="251"/>
      <c r="H33" s="251"/>
      <c r="I33" s="59"/>
      <c r="J33" s="59"/>
    </row>
    <row r="34" spans="2:10" ht="15" customHeight="1">
      <c r="B34" s="49" t="s">
        <v>21</v>
      </c>
      <c r="C34" s="38" t="s">
        <v>475</v>
      </c>
      <c r="D34" s="38"/>
      <c r="E34" s="15"/>
      <c r="F34" s="15"/>
      <c r="G34" s="15"/>
      <c r="H34" s="15"/>
      <c r="I34" s="45"/>
      <c r="J34" s="45"/>
    </row>
    <row r="35" spans="2:10" ht="15" customHeight="1">
      <c r="B35" s="49" t="s">
        <v>22</v>
      </c>
      <c r="C35" s="24" t="s">
        <v>27</v>
      </c>
      <c r="D35" s="23" t="s">
        <v>499</v>
      </c>
    </row>
    <row r="36" spans="2:10" s="35" customFormat="1" ht="14.25" customHeight="1">
      <c r="B36" s="49"/>
      <c r="C36" s="47"/>
      <c r="D36" s="23" t="s">
        <v>488</v>
      </c>
      <c r="E36"/>
      <c r="F36"/>
      <c r="G36"/>
      <c r="H36"/>
      <c r="I36"/>
      <c r="J36"/>
    </row>
    <row r="37" spans="2:10" s="35" customFormat="1" ht="15" customHeight="1">
      <c r="B37" s="49"/>
      <c r="I37" s="16"/>
      <c r="J37" s="36"/>
    </row>
    <row r="38" spans="2:10" s="35" customFormat="1" ht="15" customHeight="1">
      <c r="B38" s="49"/>
      <c r="I38" s="16"/>
      <c r="J38" s="36"/>
    </row>
    <row r="39" spans="2:10" s="35" customFormat="1" ht="15" customHeight="1">
      <c r="B39" s="49"/>
      <c r="C39" s="36"/>
      <c r="D39" s="22"/>
      <c r="E39" s="22"/>
      <c r="F39" s="22"/>
      <c r="G39" s="16"/>
      <c r="H39" s="16"/>
      <c r="I39" s="16"/>
      <c r="J39" s="36"/>
    </row>
    <row r="40" spans="2:10">
      <c r="B40" s="49"/>
      <c r="C40" s="36"/>
      <c r="D40" s="22"/>
      <c r="E40" s="22"/>
      <c r="F40" s="22"/>
      <c r="G40" s="16"/>
      <c r="H40" s="16"/>
      <c r="I40" s="16"/>
      <c r="J40" s="36"/>
    </row>
    <row r="41" spans="2:10">
      <c r="B41" s="49"/>
    </row>
  </sheetData>
  <autoFilter ref="A3:J26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1:M51">
    <sortCondition ref="C11:C51"/>
  </sortState>
  <mergeCells count="22">
    <mergeCell ref="C33:H33"/>
    <mergeCell ref="C32:H32"/>
    <mergeCell ref="J7:J9"/>
    <mergeCell ref="E8:E9"/>
    <mergeCell ref="F8:F9"/>
    <mergeCell ref="B23:I23"/>
    <mergeCell ref="C24:J24"/>
    <mergeCell ref="C30:H30"/>
    <mergeCell ref="C31:H31"/>
    <mergeCell ref="C26:J26"/>
    <mergeCell ref="C25:J25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</mergeCells>
  <phoneticPr fontId="33" type="noConversion"/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J26"/>
  <sheetViews>
    <sheetView view="pageBreakPreview" zoomScaleNormal="80" zoomScaleSheetLayoutView="100" workbookViewId="0">
      <selection activeCell="C14" sqref="C14:J1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3.28515625" customWidth="1"/>
    <col min="5" max="5" width="19" customWidth="1"/>
    <col min="6" max="6" width="18.5703125" customWidth="1"/>
    <col min="7" max="7" width="12.28515625" customWidth="1"/>
    <col min="8" max="8" width="10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5" customHeight="1">
      <c r="A4" s="235" t="str">
        <f ca="1">MID(CELL("nazwa_pliku",A1),FIND("]",CELL("nazwa_pliku",A1),1)+1,100)</f>
        <v>Część 04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166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46.5" customHeight="1">
      <c r="B10" s="160" t="s">
        <v>18</v>
      </c>
      <c r="C10" s="178" t="s">
        <v>343</v>
      </c>
      <c r="D10" s="177" t="s">
        <v>355</v>
      </c>
      <c r="E10" s="11"/>
      <c r="F10" s="11"/>
      <c r="G10" s="12" t="s">
        <v>146</v>
      </c>
      <c r="H10" s="17">
        <v>3</v>
      </c>
      <c r="I10" s="13"/>
      <c r="J10" s="14">
        <f>H10*I10</f>
        <v>0</v>
      </c>
    </row>
    <row r="11" spans="1:10" s="2" customFormat="1" ht="45" customHeight="1">
      <c r="B11" s="160" t="s">
        <v>19</v>
      </c>
      <c r="C11" s="178" t="s">
        <v>344</v>
      </c>
      <c r="D11" s="177" t="s">
        <v>422</v>
      </c>
      <c r="E11" s="11"/>
      <c r="F11" s="11"/>
      <c r="G11" s="12" t="s">
        <v>146</v>
      </c>
      <c r="H11" s="17">
        <v>5</v>
      </c>
      <c r="I11" s="13"/>
      <c r="J11" s="14">
        <f t="shared" ref="J11:J12" si="0">H11*I11</f>
        <v>0</v>
      </c>
    </row>
    <row r="12" spans="1:10" s="2" customFormat="1" ht="51.75" customHeight="1">
      <c r="B12" s="160" t="s">
        <v>20</v>
      </c>
      <c r="C12" s="10" t="s">
        <v>345</v>
      </c>
      <c r="D12" s="19" t="s">
        <v>423</v>
      </c>
      <c r="E12" s="11"/>
      <c r="F12" s="11"/>
      <c r="G12" s="12" t="s">
        <v>146</v>
      </c>
      <c r="H12" s="17">
        <v>2</v>
      </c>
      <c r="I12" s="13"/>
      <c r="J12" s="14">
        <f t="shared" si="0"/>
        <v>0</v>
      </c>
    </row>
    <row r="13" spans="1:10" s="2" customFormat="1" ht="12.75">
      <c r="B13" s="268" t="s">
        <v>0</v>
      </c>
      <c r="C13" s="266"/>
      <c r="D13" s="266"/>
      <c r="E13" s="266"/>
      <c r="F13" s="266"/>
      <c r="G13" s="266"/>
      <c r="H13" s="266"/>
      <c r="I13" s="266"/>
      <c r="J13" s="1">
        <f>SUM(J10:J12)</f>
        <v>0</v>
      </c>
    </row>
    <row r="14" spans="1:10" s="2" customFormat="1" ht="44.25" customHeight="1">
      <c r="B14" s="3" t="s">
        <v>1</v>
      </c>
      <c r="C14" s="252" t="s">
        <v>2</v>
      </c>
      <c r="D14" s="267"/>
      <c r="E14" s="267"/>
      <c r="F14" s="267"/>
      <c r="G14" s="267"/>
      <c r="H14" s="267"/>
      <c r="I14" s="267"/>
      <c r="J14" s="267"/>
    </row>
    <row r="15" spans="1:10" s="2" customFormat="1" ht="45.75" customHeight="1">
      <c r="B15" s="3" t="s">
        <v>3</v>
      </c>
      <c r="C15" s="259" t="s">
        <v>4</v>
      </c>
      <c r="D15" s="260"/>
      <c r="E15" s="260"/>
      <c r="F15" s="260"/>
      <c r="G15" s="260"/>
      <c r="H15" s="260"/>
      <c r="I15" s="260"/>
      <c r="J15" s="260"/>
    </row>
    <row r="17" spans="1:10">
      <c r="A17" s="20"/>
      <c r="B17" s="20" t="s">
        <v>25</v>
      </c>
      <c r="C17" s="4"/>
      <c r="D17" s="4"/>
      <c r="E17" s="4"/>
      <c r="F17" s="4"/>
      <c r="G17" s="4"/>
      <c r="H17" s="4"/>
      <c r="I17" s="4"/>
      <c r="J17" s="4"/>
    </row>
    <row r="18" spans="1:10">
      <c r="A18" s="21"/>
      <c r="B18" s="21"/>
      <c r="C18" s="36"/>
      <c r="D18" s="22"/>
      <c r="E18" s="22"/>
      <c r="F18" s="22"/>
      <c r="G18" s="16"/>
      <c r="H18" s="16"/>
      <c r="I18" s="16"/>
      <c r="J18" s="36"/>
    </row>
    <row r="19" spans="1:10" ht="31.5" customHeight="1">
      <c r="B19" s="49" t="s">
        <v>18</v>
      </c>
      <c r="C19" s="251" t="s">
        <v>315</v>
      </c>
      <c r="D19" s="251"/>
      <c r="E19" s="251"/>
      <c r="F19" s="251"/>
      <c r="G19" s="251"/>
      <c r="H19" s="251"/>
      <c r="I19" s="251"/>
      <c r="J19" s="251"/>
    </row>
    <row r="20" spans="1:10" ht="22.5" customHeight="1">
      <c r="B20" s="49" t="s">
        <v>19</v>
      </c>
      <c r="C20" s="251" t="s">
        <v>459</v>
      </c>
      <c r="D20" s="251"/>
      <c r="E20" s="251"/>
      <c r="F20" s="251"/>
      <c r="G20" s="251"/>
      <c r="H20" s="251"/>
      <c r="I20" s="251"/>
      <c r="J20" s="251"/>
    </row>
    <row r="21" spans="1:10">
      <c r="B21" s="49" t="s">
        <v>20</v>
      </c>
      <c r="C21" s="23" t="s">
        <v>168</v>
      </c>
      <c r="D21" s="38"/>
      <c r="E21" s="38"/>
      <c r="F21" s="38"/>
      <c r="G21" s="38"/>
      <c r="H21" s="91"/>
      <c r="I21" s="91"/>
      <c r="J21" s="91"/>
    </row>
    <row r="22" spans="1:10" ht="15" customHeight="1">
      <c r="B22" s="49" t="s">
        <v>21</v>
      </c>
      <c r="C22" s="27" t="s">
        <v>27</v>
      </c>
      <c r="D22" s="15" t="s">
        <v>402</v>
      </c>
    </row>
    <row r="23" spans="1:10">
      <c r="A23" s="35"/>
      <c r="B23" s="49"/>
      <c r="C23" s="35"/>
      <c r="D23" s="35"/>
      <c r="E23" s="35"/>
      <c r="F23" s="35"/>
      <c r="G23" s="35"/>
      <c r="H23" s="35"/>
      <c r="I23" s="16"/>
      <c r="J23" s="36"/>
    </row>
    <row r="24" spans="1:10">
      <c r="A24" s="35"/>
      <c r="B24" s="49"/>
      <c r="C24" s="35"/>
      <c r="D24" s="35"/>
      <c r="E24" s="35"/>
      <c r="F24" s="35"/>
      <c r="G24" s="35"/>
      <c r="H24" s="35"/>
      <c r="I24" s="16"/>
      <c r="J24" s="36"/>
    </row>
    <row r="25" spans="1:10">
      <c r="A25" s="35"/>
      <c r="B25" s="49"/>
      <c r="C25" s="36"/>
      <c r="D25" s="22"/>
      <c r="E25" s="22"/>
      <c r="F25" s="22"/>
      <c r="G25" s="16"/>
      <c r="H25" s="16"/>
      <c r="I25" s="16"/>
      <c r="J25" s="36"/>
    </row>
    <row r="26" spans="1:10">
      <c r="A26" s="35"/>
      <c r="B26" s="49"/>
      <c r="C26" s="36"/>
      <c r="D26" s="22"/>
      <c r="E26" s="22"/>
      <c r="F26" s="22"/>
      <c r="G26" s="16"/>
      <c r="H26" s="16"/>
      <c r="I26" s="16"/>
      <c r="J26" s="36"/>
    </row>
  </sheetData>
  <autoFilter ref="A3:J15" xr:uid="{00000000-0009-0000-0000-00000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20:J20"/>
    <mergeCell ref="C15:J15"/>
    <mergeCell ref="C19:J19"/>
    <mergeCell ref="B13:I13"/>
    <mergeCell ref="C14:J14"/>
  </mergeCells>
  <phoneticPr fontId="33" type="noConversion"/>
  <pageMargins left="0.7" right="0.7" top="0.75" bottom="0.75" header="0.3" footer="0.3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J38"/>
  <sheetViews>
    <sheetView view="pageBreakPreview" zoomScaleNormal="80" zoomScaleSheetLayoutView="100" workbookViewId="0">
      <selection activeCell="E17" sqref="E17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3.85546875" customWidth="1"/>
    <col min="8" max="8" width="10.425781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05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169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41.25" customHeight="1">
      <c r="B10" s="9" t="s">
        <v>18</v>
      </c>
      <c r="C10" s="83" t="s">
        <v>172</v>
      </c>
      <c r="D10" s="92" t="s">
        <v>171</v>
      </c>
      <c r="E10" s="11"/>
      <c r="F10" s="11"/>
      <c r="G10" s="13" t="s">
        <v>181</v>
      </c>
      <c r="H10" s="17">
        <v>1</v>
      </c>
      <c r="I10" s="13"/>
      <c r="J10" s="14">
        <f>H10*I10</f>
        <v>0</v>
      </c>
    </row>
    <row r="11" spans="1:10" s="2" customFormat="1" ht="41.25" customHeight="1">
      <c r="B11" s="9" t="s">
        <v>19</v>
      </c>
      <c r="C11" s="83" t="s">
        <v>172</v>
      </c>
      <c r="D11" s="92" t="s">
        <v>171</v>
      </c>
      <c r="E11" s="11"/>
      <c r="F11" s="11"/>
      <c r="G11" s="13" t="s">
        <v>181</v>
      </c>
      <c r="H11" s="17">
        <v>2</v>
      </c>
      <c r="I11" s="13"/>
      <c r="J11" s="14">
        <f t="shared" ref="J11:J21" si="0">H11*I11</f>
        <v>0</v>
      </c>
    </row>
    <row r="12" spans="1:10" s="2" customFormat="1" ht="41.25" customHeight="1">
      <c r="B12" s="9" t="s">
        <v>20</v>
      </c>
      <c r="C12" s="83" t="s">
        <v>170</v>
      </c>
      <c r="D12" s="92" t="s">
        <v>171</v>
      </c>
      <c r="E12" s="11"/>
      <c r="F12" s="11"/>
      <c r="G12" s="13" t="s">
        <v>181</v>
      </c>
      <c r="H12" s="17">
        <v>1</v>
      </c>
      <c r="I12" s="13"/>
      <c r="J12" s="14">
        <f t="shared" si="0"/>
        <v>0</v>
      </c>
    </row>
    <row r="13" spans="1:10" s="2" customFormat="1" ht="41.25" customHeight="1">
      <c r="B13" s="9" t="s">
        <v>21</v>
      </c>
      <c r="C13" s="139" t="s">
        <v>292</v>
      </c>
      <c r="D13" s="140" t="s">
        <v>291</v>
      </c>
      <c r="E13" s="11"/>
      <c r="F13" s="11"/>
      <c r="G13" s="13" t="s">
        <v>131</v>
      </c>
      <c r="H13" s="17">
        <v>1</v>
      </c>
      <c r="I13" s="13"/>
      <c r="J13" s="14">
        <f t="shared" si="0"/>
        <v>0</v>
      </c>
    </row>
    <row r="14" spans="1:10" s="2" customFormat="1" ht="41.25" customHeight="1">
      <c r="B14" s="9" t="s">
        <v>22</v>
      </c>
      <c r="C14" s="184" t="s">
        <v>173</v>
      </c>
      <c r="D14" s="185" t="s">
        <v>354</v>
      </c>
      <c r="E14" s="11"/>
      <c r="F14" s="11"/>
      <c r="G14" s="13" t="s">
        <v>275</v>
      </c>
      <c r="H14" s="17">
        <v>1</v>
      </c>
      <c r="I14" s="13"/>
      <c r="J14" s="14">
        <f>H14*I14</f>
        <v>0</v>
      </c>
    </row>
    <row r="15" spans="1:10" s="2" customFormat="1" ht="41.25" customHeight="1">
      <c r="B15" s="9" t="s">
        <v>23</v>
      </c>
      <c r="C15" s="129" t="s">
        <v>100</v>
      </c>
      <c r="D15" s="136" t="s">
        <v>175</v>
      </c>
      <c r="E15" s="11"/>
      <c r="F15" s="11"/>
      <c r="G15" s="13" t="s">
        <v>181</v>
      </c>
      <c r="H15" s="17">
        <v>3</v>
      </c>
      <c r="I15" s="13"/>
      <c r="J15" s="14">
        <f t="shared" ref="J15" si="1">H15*I15</f>
        <v>0</v>
      </c>
    </row>
    <row r="16" spans="1:10" s="2" customFormat="1" ht="41.25" customHeight="1">
      <c r="B16" s="9" t="s">
        <v>24</v>
      </c>
      <c r="C16" s="41" t="s">
        <v>176</v>
      </c>
      <c r="D16" s="93" t="s">
        <v>177</v>
      </c>
      <c r="E16" s="11"/>
      <c r="F16" s="11"/>
      <c r="G16" s="13" t="s">
        <v>181</v>
      </c>
      <c r="H16" s="17">
        <v>3</v>
      </c>
      <c r="I16" s="13"/>
      <c r="J16" s="14">
        <f t="shared" si="0"/>
        <v>0</v>
      </c>
    </row>
    <row r="17" spans="1:10" s="2" customFormat="1" ht="41.25" customHeight="1">
      <c r="B17" s="9" t="s">
        <v>26</v>
      </c>
      <c r="C17" s="41" t="s">
        <v>176</v>
      </c>
      <c r="D17" s="93" t="s">
        <v>178</v>
      </c>
      <c r="E17" s="11"/>
      <c r="F17" s="11"/>
      <c r="G17" s="13" t="s">
        <v>293</v>
      </c>
      <c r="H17" s="17">
        <v>1</v>
      </c>
      <c r="I17" s="13"/>
      <c r="J17" s="14">
        <f t="shared" si="0"/>
        <v>0</v>
      </c>
    </row>
    <row r="18" spans="1:10" s="2" customFormat="1" ht="38.25">
      <c r="B18" s="9" t="s">
        <v>29</v>
      </c>
      <c r="C18" s="138" t="s">
        <v>179</v>
      </c>
      <c r="D18" s="29" t="s">
        <v>180</v>
      </c>
      <c r="E18" s="11"/>
      <c r="F18" s="11"/>
      <c r="G18" s="13" t="s">
        <v>293</v>
      </c>
      <c r="H18" s="17">
        <v>1</v>
      </c>
      <c r="I18" s="13"/>
      <c r="J18" s="14">
        <f t="shared" si="0"/>
        <v>0</v>
      </c>
    </row>
    <row r="19" spans="1:10" s="2" customFormat="1" ht="41.25" customHeight="1">
      <c r="B19" s="9" t="s">
        <v>30</v>
      </c>
      <c r="C19" s="28" t="s">
        <v>107</v>
      </c>
      <c r="D19" s="19" t="s">
        <v>174</v>
      </c>
      <c r="E19" s="11"/>
      <c r="F19" s="11"/>
      <c r="G19" s="13" t="s">
        <v>181</v>
      </c>
      <c r="H19" s="17">
        <v>4</v>
      </c>
      <c r="I19" s="13"/>
      <c r="J19" s="14">
        <f t="shared" si="0"/>
        <v>0</v>
      </c>
    </row>
    <row r="20" spans="1:10" s="123" customFormat="1" ht="41.25" customHeight="1">
      <c r="B20" s="9" t="s">
        <v>31</v>
      </c>
      <c r="C20" s="28" t="s">
        <v>176</v>
      </c>
      <c r="D20" s="19" t="s">
        <v>376</v>
      </c>
      <c r="E20" s="11"/>
      <c r="F20" s="11"/>
      <c r="G20" s="13" t="s">
        <v>377</v>
      </c>
      <c r="H20" s="17">
        <v>1</v>
      </c>
      <c r="I20" s="13"/>
      <c r="J20" s="14">
        <f t="shared" si="0"/>
        <v>0</v>
      </c>
    </row>
    <row r="21" spans="1:10" s="2" customFormat="1" ht="108.75" customHeight="1">
      <c r="B21" s="9" t="s">
        <v>38</v>
      </c>
      <c r="C21" s="28" t="s">
        <v>420</v>
      </c>
      <c r="D21" s="19" t="s">
        <v>481</v>
      </c>
      <c r="E21" s="11"/>
      <c r="F21" s="11"/>
      <c r="G21" s="13" t="s">
        <v>338</v>
      </c>
      <c r="H21" s="17">
        <v>1</v>
      </c>
      <c r="I21" s="13"/>
      <c r="J21" s="14">
        <f t="shared" si="0"/>
        <v>0</v>
      </c>
    </row>
    <row r="22" spans="1:10" s="2" customFormat="1" ht="12.75">
      <c r="B22" s="255" t="s">
        <v>0</v>
      </c>
      <c r="C22" s="269"/>
      <c r="D22" s="269"/>
      <c r="E22" s="269"/>
      <c r="F22" s="269"/>
      <c r="G22" s="269"/>
      <c r="H22" s="269"/>
      <c r="I22" s="269"/>
      <c r="J22" s="65">
        <f>SUM(J10:J21)</f>
        <v>0</v>
      </c>
    </row>
    <row r="23" spans="1:10" s="2" customFormat="1" ht="42.75" customHeight="1">
      <c r="B23" s="3" t="s">
        <v>1</v>
      </c>
      <c r="C23" s="252" t="s">
        <v>2</v>
      </c>
      <c r="D23" s="267"/>
      <c r="E23" s="267"/>
      <c r="F23" s="267"/>
      <c r="G23" s="267"/>
      <c r="H23" s="267"/>
      <c r="I23" s="267"/>
      <c r="J23" s="267"/>
    </row>
    <row r="24" spans="1:10" s="2" customFormat="1" ht="42.75" customHeight="1">
      <c r="B24" s="3" t="s">
        <v>3</v>
      </c>
      <c r="C24" s="259" t="s">
        <v>4</v>
      </c>
      <c r="D24" s="260"/>
      <c r="E24" s="260"/>
      <c r="F24" s="260"/>
      <c r="G24" s="260"/>
      <c r="H24" s="260"/>
      <c r="I24" s="260"/>
      <c r="J24" s="260"/>
    </row>
    <row r="25" spans="1:10" ht="75" customHeight="1">
      <c r="B25" s="3" t="s">
        <v>5</v>
      </c>
      <c r="C25" s="261" t="s">
        <v>319</v>
      </c>
      <c r="D25" s="260"/>
      <c r="E25" s="260"/>
      <c r="F25" s="260"/>
      <c r="G25" s="260"/>
      <c r="H25" s="260"/>
      <c r="I25" s="260"/>
      <c r="J25" s="260"/>
    </row>
    <row r="27" spans="1:10" s="35" customFormat="1" ht="11.25" customHeight="1">
      <c r="A27" s="20"/>
      <c r="B27" s="20" t="s">
        <v>25</v>
      </c>
      <c r="C27" s="4"/>
      <c r="D27" s="4"/>
      <c r="E27" s="4"/>
      <c r="F27" s="4"/>
      <c r="G27" s="4"/>
      <c r="H27" s="4"/>
      <c r="I27" s="4"/>
      <c r="J27" s="4"/>
    </row>
    <row r="28" spans="1:10" s="35" customFormat="1" ht="15" customHeight="1">
      <c r="A28" s="21"/>
      <c r="B28" s="21"/>
      <c r="C28" s="36"/>
      <c r="D28" s="22"/>
      <c r="E28" s="22"/>
      <c r="F28" s="22"/>
      <c r="G28" s="16"/>
      <c r="H28" s="16"/>
      <c r="I28" s="16"/>
      <c r="J28" s="36"/>
    </row>
    <row r="29" spans="1:10" ht="36.75" customHeight="1">
      <c r="B29" s="49" t="s">
        <v>18</v>
      </c>
      <c r="C29" s="251" t="s">
        <v>182</v>
      </c>
      <c r="D29" s="251"/>
      <c r="E29" s="251"/>
      <c r="F29" s="251"/>
      <c r="G29" s="251"/>
      <c r="H29" s="251"/>
      <c r="I29" s="251"/>
      <c r="J29" s="251"/>
    </row>
    <row r="30" spans="1:10" ht="37.5" customHeight="1">
      <c r="B30" s="49" t="s">
        <v>19</v>
      </c>
      <c r="C30" s="251" t="s">
        <v>183</v>
      </c>
      <c r="D30" s="251"/>
      <c r="E30" s="251"/>
      <c r="F30" s="251"/>
      <c r="G30" s="251"/>
      <c r="H30" s="251"/>
      <c r="I30" s="251"/>
      <c r="J30" s="251"/>
    </row>
    <row r="31" spans="1:10" ht="26.25" customHeight="1">
      <c r="B31" s="49" t="s">
        <v>20</v>
      </c>
      <c r="C31" s="251" t="s">
        <v>139</v>
      </c>
      <c r="D31" s="251"/>
      <c r="E31" s="251"/>
      <c r="F31" s="251"/>
      <c r="G31" s="251"/>
      <c r="H31" s="251"/>
      <c r="I31" s="251"/>
      <c r="J31" s="251"/>
    </row>
    <row r="32" spans="1:10" ht="15" customHeight="1">
      <c r="B32" s="49" t="s">
        <v>21</v>
      </c>
      <c r="C32" s="24" t="s">
        <v>32</v>
      </c>
      <c r="D32" s="25" t="s">
        <v>482</v>
      </c>
    </row>
    <row r="33" spans="2:10" ht="15" customHeight="1">
      <c r="B33" s="49"/>
      <c r="C33" s="24"/>
      <c r="D33" s="25" t="s">
        <v>483</v>
      </c>
    </row>
    <row r="34" spans="2:10" ht="15" customHeight="1">
      <c r="B34" s="49"/>
      <c r="C34" s="24"/>
      <c r="D34" s="25" t="s">
        <v>421</v>
      </c>
    </row>
    <row r="35" spans="2:10" s="35" customFormat="1" ht="15.75" customHeight="1">
      <c r="B35" s="49"/>
      <c r="I35" s="16"/>
      <c r="J35" s="36"/>
    </row>
    <row r="36" spans="2:10" s="35" customFormat="1" ht="15.75" customHeight="1">
      <c r="B36" s="49"/>
      <c r="I36" s="16"/>
      <c r="J36" s="36"/>
    </row>
    <row r="37" spans="2:10" s="35" customFormat="1" ht="15.75" customHeight="1">
      <c r="B37" s="49"/>
      <c r="C37" s="36"/>
      <c r="D37" s="22"/>
      <c r="E37" s="22"/>
      <c r="F37" s="22"/>
      <c r="G37" s="16"/>
      <c r="H37" s="16"/>
      <c r="I37" s="16"/>
      <c r="J37" s="36"/>
    </row>
    <row r="38" spans="2:10" s="35" customFormat="1" ht="15.75" customHeight="1">
      <c r="B38" s="49"/>
      <c r="C38" s="36"/>
      <c r="D38" s="22"/>
      <c r="E38" s="22"/>
      <c r="F38" s="22"/>
      <c r="G38" s="16"/>
      <c r="H38" s="16"/>
      <c r="I38" s="16"/>
      <c r="J38" s="36"/>
    </row>
  </sheetData>
  <autoFilter ref="A3:J25" xr:uid="{00000000-0009-0000-0000-000005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xmlns:xlrd2="http://schemas.microsoft.com/office/spreadsheetml/2017/richdata2" ref="A10:N25">
    <sortCondition ref="C10:C25"/>
  </sortState>
  <mergeCells count="21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29:J29"/>
    <mergeCell ref="C30:J30"/>
    <mergeCell ref="C31:J31"/>
    <mergeCell ref="B22:I22"/>
    <mergeCell ref="C23:J23"/>
    <mergeCell ref="C24:J24"/>
    <mergeCell ref="C25:J25"/>
  </mergeCells>
  <phoneticPr fontId="33" type="noConversion"/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>
    <pageSetUpPr fitToPage="1"/>
  </sheetPr>
  <dimension ref="A1:J28"/>
  <sheetViews>
    <sheetView view="pageBreakPreview" zoomScaleNormal="80" zoomScaleSheetLayoutView="100" workbookViewId="0">
      <selection activeCell="A5" sqref="A5:J5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0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06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198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44.25" customHeight="1">
      <c r="B10" s="55" t="s">
        <v>18</v>
      </c>
      <c r="C10" s="10" t="s">
        <v>276</v>
      </c>
      <c r="D10" s="19" t="s">
        <v>184</v>
      </c>
      <c r="E10" s="11"/>
      <c r="F10" s="11"/>
      <c r="G10" s="12" t="s">
        <v>189</v>
      </c>
      <c r="H10" s="30">
        <v>1</v>
      </c>
      <c r="I10" s="13"/>
      <c r="J10" s="14">
        <f t="shared" ref="J10:J14" si="0">H10*I10</f>
        <v>0</v>
      </c>
    </row>
    <row r="11" spans="1:10" s="2" customFormat="1" ht="100.5" customHeight="1">
      <c r="B11" s="55" t="s">
        <v>19</v>
      </c>
      <c r="C11" s="10" t="s">
        <v>250</v>
      </c>
      <c r="D11" s="19" t="s">
        <v>251</v>
      </c>
      <c r="E11" s="11"/>
      <c r="F11" s="11"/>
      <c r="G11" s="12" t="s">
        <v>188</v>
      </c>
      <c r="H11" s="30">
        <v>1</v>
      </c>
      <c r="I11" s="13"/>
      <c r="J11" s="14">
        <f t="shared" si="0"/>
        <v>0</v>
      </c>
    </row>
    <row r="12" spans="1:10" s="2" customFormat="1" ht="44.25" customHeight="1">
      <c r="B12" s="55" t="s">
        <v>20</v>
      </c>
      <c r="C12" s="10" t="s">
        <v>185</v>
      </c>
      <c r="D12" s="19" t="s">
        <v>186</v>
      </c>
      <c r="E12" s="11"/>
      <c r="F12" s="11"/>
      <c r="G12" s="12" t="s">
        <v>187</v>
      </c>
      <c r="H12" s="30">
        <v>2</v>
      </c>
      <c r="I12" s="13"/>
      <c r="J12" s="14">
        <f t="shared" si="0"/>
        <v>0</v>
      </c>
    </row>
    <row r="13" spans="1:10" s="2" customFormat="1" ht="118.5" customHeight="1">
      <c r="B13" s="55" t="s">
        <v>21</v>
      </c>
      <c r="C13" s="10" t="s">
        <v>358</v>
      </c>
      <c r="D13" s="19" t="s">
        <v>359</v>
      </c>
      <c r="E13" s="11"/>
      <c r="F13" s="11"/>
      <c r="G13" s="12" t="s">
        <v>187</v>
      </c>
      <c r="H13" s="30">
        <v>1</v>
      </c>
      <c r="I13" s="13"/>
      <c r="J13" s="14">
        <f t="shared" si="0"/>
        <v>0</v>
      </c>
    </row>
    <row r="14" spans="1:10" s="2" customFormat="1" ht="139.5" customHeight="1">
      <c r="B14" s="223" t="s">
        <v>22</v>
      </c>
      <c r="C14" s="28" t="s">
        <v>252</v>
      </c>
      <c r="D14" s="28" t="s">
        <v>419</v>
      </c>
      <c r="E14" s="215"/>
      <c r="F14" s="11"/>
      <c r="G14" s="12" t="s">
        <v>187</v>
      </c>
      <c r="H14" s="30">
        <v>2</v>
      </c>
      <c r="I14" s="13"/>
      <c r="J14" s="14">
        <f t="shared" si="0"/>
        <v>0</v>
      </c>
    </row>
    <row r="15" spans="1:10" s="2" customFormat="1" ht="12.75">
      <c r="B15" s="255" t="s">
        <v>0</v>
      </c>
      <c r="C15" s="269"/>
      <c r="D15" s="269"/>
      <c r="E15" s="269"/>
      <c r="F15" s="269"/>
      <c r="G15" s="269"/>
      <c r="H15" s="269"/>
      <c r="I15" s="269"/>
      <c r="J15" s="65">
        <f>SUM(J10:J14)</f>
        <v>0</v>
      </c>
    </row>
    <row r="16" spans="1:10" s="2" customFormat="1" ht="45" customHeight="1">
      <c r="B16" s="3" t="s">
        <v>1</v>
      </c>
      <c r="C16" s="252" t="s">
        <v>2</v>
      </c>
      <c r="D16" s="267"/>
      <c r="E16" s="267"/>
      <c r="F16" s="267"/>
      <c r="G16" s="267"/>
      <c r="H16" s="267"/>
      <c r="I16" s="267"/>
      <c r="J16" s="267"/>
    </row>
    <row r="17" spans="1:10" s="2" customFormat="1" ht="42.75" customHeight="1">
      <c r="B17" s="3" t="s">
        <v>3</v>
      </c>
      <c r="C17" s="259" t="s">
        <v>4</v>
      </c>
      <c r="D17" s="260"/>
      <c r="E17" s="260"/>
      <c r="F17" s="260"/>
      <c r="G17" s="260"/>
      <c r="H17" s="260"/>
      <c r="I17" s="260"/>
      <c r="J17" s="260"/>
    </row>
    <row r="18" spans="1:10" s="2" customFormat="1" ht="88.5" customHeight="1">
      <c r="B18" s="3" t="s">
        <v>5</v>
      </c>
      <c r="C18" s="261" t="s">
        <v>318</v>
      </c>
      <c r="D18" s="260"/>
      <c r="E18" s="260"/>
      <c r="F18" s="260"/>
      <c r="G18" s="260"/>
      <c r="H18" s="260"/>
      <c r="I18" s="260"/>
      <c r="J18" s="260"/>
    </row>
    <row r="20" spans="1:10" s="35" customFormat="1" ht="11.25" customHeight="1">
      <c r="A20" s="20"/>
      <c r="B20" s="20" t="s">
        <v>25</v>
      </c>
      <c r="C20" s="4"/>
      <c r="D20" s="4"/>
      <c r="E20" s="4"/>
      <c r="F20" s="4"/>
      <c r="G20" s="4"/>
      <c r="H20" s="4"/>
      <c r="I20" s="4"/>
      <c r="J20" s="4"/>
    </row>
    <row r="21" spans="1:10" s="35" customFormat="1" ht="15" customHeight="1">
      <c r="A21" s="21"/>
      <c r="B21" s="21"/>
      <c r="C21" s="36"/>
      <c r="D21" s="22"/>
      <c r="E21" s="22"/>
      <c r="F21" s="22"/>
      <c r="G21" s="16"/>
      <c r="H21" s="16"/>
      <c r="I21" s="16"/>
      <c r="J21" s="36"/>
    </row>
    <row r="22" spans="1:10" ht="20.25" customHeight="1">
      <c r="B22" s="49" t="s">
        <v>18</v>
      </c>
      <c r="C22" s="270" t="s">
        <v>190</v>
      </c>
      <c r="D22" s="270"/>
      <c r="E22" s="270"/>
      <c r="F22" s="270"/>
      <c r="G22" s="270"/>
      <c r="H22" s="270"/>
      <c r="I22" s="270"/>
      <c r="J22" s="270"/>
    </row>
    <row r="23" spans="1:10" ht="18.75" customHeight="1">
      <c r="B23" s="49" t="s">
        <v>19</v>
      </c>
      <c r="C23" s="251" t="s">
        <v>191</v>
      </c>
      <c r="D23" s="251"/>
      <c r="E23" s="251"/>
      <c r="F23" s="251"/>
      <c r="G23" s="251"/>
      <c r="H23" s="251"/>
      <c r="I23" s="251"/>
      <c r="J23" s="251"/>
    </row>
    <row r="24" spans="1:10" ht="15" customHeight="1">
      <c r="B24" s="49" t="s">
        <v>20</v>
      </c>
      <c r="C24" s="24" t="s">
        <v>32</v>
      </c>
      <c r="D24" s="25" t="s">
        <v>33</v>
      </c>
    </row>
    <row r="25" spans="1:10" s="35" customFormat="1" ht="15.75" customHeight="1">
      <c r="B25" s="49"/>
      <c r="I25" s="16"/>
      <c r="J25" s="36"/>
    </row>
    <row r="26" spans="1:10" s="35" customFormat="1" ht="15.75" customHeight="1">
      <c r="B26" s="49"/>
      <c r="I26" s="16"/>
      <c r="J26" s="36"/>
    </row>
    <row r="27" spans="1:10" s="35" customFormat="1" ht="15.75" customHeight="1">
      <c r="B27" s="49"/>
      <c r="C27" s="36"/>
      <c r="D27" s="22"/>
      <c r="E27" s="22"/>
      <c r="F27" s="22"/>
      <c r="G27" s="16"/>
      <c r="H27" s="16"/>
      <c r="I27" s="16"/>
      <c r="J27" s="36"/>
    </row>
    <row r="28" spans="1:10" s="35" customFormat="1" ht="15.75" customHeight="1">
      <c r="B28" s="49"/>
      <c r="C28" s="36"/>
      <c r="D28" s="22"/>
      <c r="E28" s="22"/>
      <c r="F28" s="22"/>
      <c r="G28" s="16"/>
      <c r="H28" s="16"/>
      <c r="I28" s="16"/>
      <c r="J28" s="36"/>
    </row>
  </sheetData>
  <autoFilter ref="A3:J18" xr:uid="{00000000-0009-0000-0000-000006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B15:I15"/>
    <mergeCell ref="C22:J22"/>
    <mergeCell ref="C23:J23"/>
    <mergeCell ref="C18:J18"/>
    <mergeCell ref="C16:J16"/>
    <mergeCell ref="C17:J17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J34"/>
  <sheetViews>
    <sheetView view="pageBreakPreview" zoomScaleNormal="100" zoomScaleSheetLayoutView="100" workbookViewId="0">
      <selection activeCell="A5" sqref="A5:J5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I1" s="234" t="s">
        <v>6</v>
      </c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07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197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6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134.25" customHeight="1">
      <c r="B10" s="9" t="s">
        <v>18</v>
      </c>
      <c r="C10" s="94" t="s">
        <v>192</v>
      </c>
      <c r="D10" s="95" t="s">
        <v>455</v>
      </c>
      <c r="E10" s="11"/>
      <c r="F10" s="11"/>
      <c r="G10" s="13" t="s">
        <v>193</v>
      </c>
      <c r="H10" s="122">
        <v>4000</v>
      </c>
      <c r="I10" s="13"/>
      <c r="J10" s="14">
        <f t="shared" ref="J10" si="0">H10*I10</f>
        <v>0</v>
      </c>
    </row>
    <row r="11" spans="1:10" s="2" customFormat="1" ht="137.25" customHeight="1">
      <c r="B11" s="9" t="s">
        <v>19</v>
      </c>
      <c r="C11" s="161" t="s">
        <v>192</v>
      </c>
      <c r="D11" s="95" t="s">
        <v>455</v>
      </c>
      <c r="E11" s="11"/>
      <c r="F11" s="11"/>
      <c r="G11" s="12" t="s">
        <v>181</v>
      </c>
      <c r="H11" s="50">
        <v>1000</v>
      </c>
      <c r="I11" s="13"/>
      <c r="J11" s="14">
        <f t="shared" ref="J11:J12" si="1">H11*I11</f>
        <v>0</v>
      </c>
    </row>
    <row r="12" spans="1:10" s="2" customFormat="1" ht="137.25" customHeight="1">
      <c r="B12" s="9" t="s">
        <v>20</v>
      </c>
      <c r="C12" s="181" t="s">
        <v>192</v>
      </c>
      <c r="D12" s="182" t="s">
        <v>455</v>
      </c>
      <c r="E12" s="11"/>
      <c r="F12" s="11"/>
      <c r="G12" s="12" t="s">
        <v>181</v>
      </c>
      <c r="H12" s="50">
        <v>2000</v>
      </c>
      <c r="I12" s="13"/>
      <c r="J12" s="14">
        <f t="shared" si="1"/>
        <v>0</v>
      </c>
    </row>
    <row r="13" spans="1:10" s="2" customFormat="1" ht="137.25" customHeight="1">
      <c r="B13" s="9" t="s">
        <v>21</v>
      </c>
      <c r="C13" s="183" t="s">
        <v>192</v>
      </c>
      <c r="D13" s="95" t="s">
        <v>456</v>
      </c>
      <c r="E13" s="11"/>
      <c r="F13" s="11"/>
      <c r="G13" s="12" t="s">
        <v>181</v>
      </c>
      <c r="H13" s="50">
        <v>400</v>
      </c>
      <c r="I13" s="13"/>
      <c r="J13" s="14">
        <f t="shared" ref="J13" si="2">H13*I13</f>
        <v>0</v>
      </c>
    </row>
    <row r="14" spans="1:10" s="2" customFormat="1" ht="12.75">
      <c r="B14" s="268" t="s">
        <v>0</v>
      </c>
      <c r="C14" s="266"/>
      <c r="D14" s="266"/>
      <c r="E14" s="266"/>
      <c r="F14" s="266"/>
      <c r="G14" s="266"/>
      <c r="H14" s="266"/>
      <c r="I14" s="56"/>
      <c r="J14" s="1">
        <f>SUM(J10:J13)</f>
        <v>0</v>
      </c>
    </row>
    <row r="15" spans="1:10" s="2" customFormat="1" ht="43.5" customHeight="1">
      <c r="B15" s="3" t="s">
        <v>1</v>
      </c>
      <c r="C15" s="252" t="s">
        <v>2</v>
      </c>
      <c r="D15" s="252"/>
      <c r="E15" s="252"/>
      <c r="F15" s="252"/>
      <c r="G15" s="252"/>
      <c r="H15" s="252"/>
      <c r="I15" s="252"/>
      <c r="J15" s="253"/>
    </row>
    <row r="16" spans="1:10" s="2" customFormat="1" ht="43.5" customHeight="1">
      <c r="B16" s="3" t="s">
        <v>3</v>
      </c>
      <c r="C16" s="259" t="s">
        <v>4</v>
      </c>
      <c r="D16" s="259"/>
      <c r="E16" s="259"/>
      <c r="F16" s="259"/>
      <c r="G16" s="259"/>
      <c r="H16" s="259"/>
      <c r="I16" s="259"/>
      <c r="J16" s="259"/>
    </row>
    <row r="18" spans="1:10" s="35" customFormat="1" ht="11.25" customHeight="1">
      <c r="A18" s="20"/>
      <c r="B18" s="20" t="s">
        <v>25</v>
      </c>
      <c r="C18" s="4"/>
      <c r="D18" s="4"/>
      <c r="E18" s="4"/>
      <c r="F18" s="4"/>
      <c r="G18" s="4"/>
      <c r="H18" s="4"/>
      <c r="I18" s="4"/>
      <c r="J18" s="4"/>
    </row>
    <row r="19" spans="1:10" s="35" customFormat="1" ht="15" customHeight="1">
      <c r="A19" s="21"/>
      <c r="B19" s="21"/>
      <c r="C19" s="36"/>
      <c r="D19" s="22"/>
      <c r="E19" s="22"/>
      <c r="F19" s="22"/>
      <c r="G19" s="16"/>
      <c r="H19" s="16"/>
      <c r="I19" s="16"/>
      <c r="J19" s="16"/>
    </row>
    <row r="20" spans="1:10" ht="36" customHeight="1">
      <c r="B20" s="49" t="s">
        <v>18</v>
      </c>
      <c r="C20" s="251" t="s">
        <v>194</v>
      </c>
      <c r="D20" s="251"/>
      <c r="E20" s="251"/>
      <c r="F20" s="251"/>
      <c r="G20" s="251"/>
      <c r="H20" s="251"/>
      <c r="I20" s="251"/>
      <c r="J20" s="251"/>
    </row>
    <row r="21" spans="1:10" ht="36" customHeight="1">
      <c r="B21" s="49" t="s">
        <v>19</v>
      </c>
      <c r="C21" s="251" t="s">
        <v>195</v>
      </c>
      <c r="D21" s="251"/>
      <c r="E21" s="251"/>
      <c r="F21" s="251"/>
      <c r="G21" s="251"/>
      <c r="H21" s="251"/>
      <c r="I21" s="251"/>
      <c r="J21" s="251"/>
    </row>
    <row r="22" spans="1:10" ht="31.5" customHeight="1">
      <c r="B22" s="49" t="s">
        <v>20</v>
      </c>
      <c r="C22" s="251" t="s">
        <v>196</v>
      </c>
      <c r="D22" s="251"/>
      <c r="E22" s="251"/>
      <c r="F22" s="251"/>
      <c r="G22" s="251"/>
      <c r="H22" s="251"/>
      <c r="I22" s="251"/>
      <c r="J22" s="251"/>
    </row>
    <row r="23" spans="1:10">
      <c r="B23" s="49" t="s">
        <v>22</v>
      </c>
      <c r="C23" s="38" t="s">
        <v>34</v>
      </c>
      <c r="D23" s="35" t="s">
        <v>46</v>
      </c>
      <c r="E23" s="35"/>
      <c r="F23" s="35"/>
      <c r="G23" s="53"/>
      <c r="H23" s="53"/>
      <c r="I23" s="53"/>
      <c r="J23" s="53"/>
    </row>
    <row r="24" spans="1:10">
      <c r="C24" s="38"/>
      <c r="D24" s="35" t="s">
        <v>417</v>
      </c>
      <c r="E24" s="35"/>
      <c r="F24" s="35"/>
      <c r="G24" s="53"/>
      <c r="H24" s="53"/>
      <c r="I24" s="53"/>
      <c r="J24" s="53"/>
    </row>
    <row r="25" spans="1:10">
      <c r="C25" s="52"/>
      <c r="D25" s="38" t="s">
        <v>418</v>
      </c>
      <c r="E25" s="38"/>
      <c r="F25" s="38"/>
      <c r="G25" s="53"/>
      <c r="H25" s="53"/>
      <c r="I25" s="53"/>
      <c r="J25" s="53"/>
    </row>
    <row r="26" spans="1:10" s="35" customFormat="1" ht="15.75" customHeight="1">
      <c r="B26" s="49"/>
    </row>
    <row r="27" spans="1:10" s="35" customFormat="1" ht="15.75" customHeight="1">
      <c r="B27" s="49"/>
    </row>
    <row r="28" spans="1:10" s="35" customFormat="1" ht="15.75" customHeight="1">
      <c r="B28" s="49"/>
      <c r="C28" s="36"/>
      <c r="D28" s="22"/>
      <c r="E28" s="22"/>
      <c r="F28" s="22"/>
      <c r="G28" s="16"/>
      <c r="H28" s="16"/>
      <c r="I28" s="16"/>
      <c r="J28" s="16"/>
    </row>
    <row r="29" spans="1:10" s="35" customFormat="1" ht="15.75" customHeight="1">
      <c r="B29" s="49"/>
      <c r="C29" s="36"/>
      <c r="D29" s="22"/>
      <c r="E29" s="22"/>
      <c r="F29" s="22"/>
      <c r="G29" s="16"/>
      <c r="H29" s="16"/>
      <c r="I29" s="16"/>
      <c r="J29" s="16"/>
    </row>
    <row r="30" spans="1:10">
      <c r="B30" s="49"/>
      <c r="C30" s="53"/>
      <c r="D30" s="53"/>
      <c r="E30" s="53"/>
      <c r="F30" s="53"/>
      <c r="G30" s="53"/>
      <c r="H30" s="53"/>
      <c r="I30" s="53"/>
      <c r="J30" s="53"/>
    </row>
    <row r="31" spans="1:10">
      <c r="B31" s="49"/>
    </row>
    <row r="32" spans="1:10">
      <c r="B32" s="51"/>
    </row>
    <row r="33" spans="2:2">
      <c r="B33" s="51"/>
    </row>
    <row r="34" spans="2:2">
      <c r="B34" s="51"/>
    </row>
  </sheetData>
  <autoFilter ref="A3:J16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C21:J21"/>
    <mergeCell ref="C22:J22"/>
    <mergeCell ref="B14:H14"/>
    <mergeCell ref="C15:J15"/>
    <mergeCell ref="C16:J16"/>
    <mergeCell ref="C20:J20"/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  <mergeCell ref="A3:J3"/>
    <mergeCell ref="A5:J5"/>
  </mergeCells>
  <pageMargins left="0.7" right="0.7" top="0.75" bottom="0.75" header="0.3" footer="0.3"/>
  <pageSetup paperSize="9"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J29"/>
  <sheetViews>
    <sheetView view="pageBreakPreview" zoomScaleNormal="100" zoomScaleSheetLayoutView="100" workbookViewId="0">
      <selection activeCell="I17" sqref="I17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5.285156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AGZ.272.8.2023</v>
      </c>
      <c r="D1" s="5"/>
      <c r="E1" s="5"/>
      <c r="F1" s="5"/>
      <c r="G1" s="234" t="s">
        <v>6</v>
      </c>
      <c r="H1" s="234"/>
      <c r="I1" s="234"/>
      <c r="J1" s="234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s="2" customFormat="1" ht="12.75">
      <c r="A4" s="235" t="str">
        <f ca="1">MID(CELL("nazwa_pliku",A1),FIND("]",CELL("nazwa_pliku",A1),1)+1,100)</f>
        <v>Część 08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s="2" customFormat="1" ht="12.75">
      <c r="A5" s="248" t="s">
        <v>202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s="2" customFormat="1" ht="18.75">
      <c r="A6" s="67" t="str">
        <f>HYPERLINK("#'Suma'!A1","wstecz")</f>
        <v>wstecz</v>
      </c>
      <c r="B6" s="68"/>
      <c r="C6" s="72"/>
      <c r="D6" s="54"/>
      <c r="E6" s="8"/>
      <c r="F6" s="8"/>
      <c r="G6" s="8"/>
      <c r="H6" s="8"/>
      <c r="I6" s="8"/>
      <c r="J6" s="8"/>
    </row>
    <row r="7" spans="1:10" s="2" customFormat="1" ht="12.75" customHeight="1">
      <c r="B7" s="262" t="s">
        <v>8</v>
      </c>
      <c r="C7" s="263" t="s">
        <v>9</v>
      </c>
      <c r="D7" s="242" t="s">
        <v>10</v>
      </c>
      <c r="E7" s="242" t="s">
        <v>11</v>
      </c>
      <c r="F7" s="244"/>
      <c r="G7" s="242" t="s">
        <v>12</v>
      </c>
      <c r="H7" s="242" t="s">
        <v>13</v>
      </c>
      <c r="I7" s="245" t="s">
        <v>14</v>
      </c>
      <c r="J7" s="245" t="s">
        <v>15</v>
      </c>
    </row>
    <row r="8" spans="1:10" s="2" customFormat="1" ht="12.75">
      <c r="B8" s="262"/>
      <c r="C8" s="263"/>
      <c r="D8" s="242"/>
      <c r="E8" s="242" t="s">
        <v>16</v>
      </c>
      <c r="F8" s="242" t="s">
        <v>17</v>
      </c>
      <c r="G8" s="242"/>
      <c r="H8" s="242"/>
      <c r="I8" s="245"/>
      <c r="J8" s="245"/>
    </row>
    <row r="9" spans="1:10" s="2" customFormat="1" ht="12.75">
      <c r="B9" s="236"/>
      <c r="C9" s="264"/>
      <c r="D9" s="243"/>
      <c r="E9" s="247"/>
      <c r="F9" s="247"/>
      <c r="G9" s="243"/>
      <c r="H9" s="243"/>
      <c r="I9" s="246"/>
      <c r="J9" s="246"/>
    </row>
    <row r="10" spans="1:10" s="2" customFormat="1" ht="95.25" customHeight="1">
      <c r="B10" s="9" t="s">
        <v>18</v>
      </c>
      <c r="C10" s="96" t="s">
        <v>199</v>
      </c>
      <c r="D10" s="97" t="s">
        <v>313</v>
      </c>
      <c r="E10" s="11"/>
      <c r="F10" s="11"/>
      <c r="G10" s="12" t="s">
        <v>181</v>
      </c>
      <c r="H10" s="50">
        <v>100</v>
      </c>
      <c r="I10" s="13"/>
      <c r="J10" s="14">
        <f t="shared" ref="J10:J11" si="0">H10*I10</f>
        <v>0</v>
      </c>
    </row>
    <row r="11" spans="1:10" s="2" customFormat="1" ht="95.25" customHeight="1">
      <c r="B11" s="9" t="s">
        <v>19</v>
      </c>
      <c r="C11" s="96" t="s">
        <v>199</v>
      </c>
      <c r="D11" s="97" t="s">
        <v>313</v>
      </c>
      <c r="E11" s="11"/>
      <c r="F11" s="11"/>
      <c r="G11" s="12" t="s">
        <v>181</v>
      </c>
      <c r="H11" s="50">
        <v>200</v>
      </c>
      <c r="I11" s="13"/>
      <c r="J11" s="14">
        <f t="shared" si="0"/>
        <v>0</v>
      </c>
    </row>
    <row r="12" spans="1:10" s="2" customFormat="1" ht="12.75">
      <c r="B12" s="268" t="s">
        <v>0</v>
      </c>
      <c r="C12" s="266"/>
      <c r="D12" s="266"/>
      <c r="E12" s="266"/>
      <c r="F12" s="266"/>
      <c r="G12" s="266"/>
      <c r="H12" s="266"/>
      <c r="I12" s="266"/>
      <c r="J12" s="1">
        <f>SUM(J10:J11)</f>
        <v>0</v>
      </c>
    </row>
    <row r="13" spans="1:10" s="2" customFormat="1" ht="42.75" customHeight="1">
      <c r="B13" s="3" t="s">
        <v>1</v>
      </c>
      <c r="C13" s="252" t="s">
        <v>2</v>
      </c>
      <c r="D13" s="267"/>
      <c r="E13" s="267"/>
      <c r="F13" s="267"/>
      <c r="G13" s="267"/>
      <c r="H13" s="267"/>
      <c r="I13" s="267"/>
      <c r="J13" s="267"/>
    </row>
    <row r="14" spans="1:10" s="2" customFormat="1" ht="42.75" customHeight="1">
      <c r="B14" s="3" t="s">
        <v>3</v>
      </c>
      <c r="C14" s="259" t="s">
        <v>4</v>
      </c>
      <c r="D14" s="260"/>
      <c r="E14" s="260"/>
      <c r="F14" s="260"/>
      <c r="G14" s="260"/>
      <c r="H14" s="260"/>
      <c r="I14" s="260"/>
      <c r="J14" s="260"/>
    </row>
    <row r="16" spans="1:10" s="35" customFormat="1" ht="11.25" customHeight="1">
      <c r="A16" s="20"/>
      <c r="B16" s="20" t="s">
        <v>25</v>
      </c>
      <c r="C16" s="4"/>
      <c r="D16" s="4"/>
      <c r="E16" s="4"/>
      <c r="F16" s="4"/>
      <c r="G16" s="4"/>
      <c r="H16" s="4"/>
      <c r="I16" s="4"/>
      <c r="J16" s="4"/>
    </row>
    <row r="17" spans="1:10" s="35" customFormat="1" ht="15" customHeight="1">
      <c r="A17" s="21"/>
      <c r="B17" s="21"/>
      <c r="C17" s="36"/>
      <c r="D17" s="22"/>
      <c r="E17" s="22"/>
      <c r="F17" s="22"/>
      <c r="G17" s="16"/>
      <c r="H17" s="16"/>
      <c r="I17" s="16"/>
      <c r="J17" s="36"/>
    </row>
    <row r="18" spans="1:10" ht="42" customHeight="1">
      <c r="B18" s="49" t="s">
        <v>18</v>
      </c>
      <c r="C18" s="270" t="s">
        <v>200</v>
      </c>
      <c r="D18" s="270"/>
      <c r="E18" s="270"/>
      <c r="F18" s="270"/>
      <c r="G18" s="270"/>
      <c r="H18" s="270"/>
      <c r="I18" s="270"/>
      <c r="J18" s="270"/>
    </row>
    <row r="19" spans="1:10" ht="17.25" customHeight="1">
      <c r="B19" s="49" t="s">
        <v>19</v>
      </c>
      <c r="C19" s="270" t="s">
        <v>201</v>
      </c>
      <c r="D19" s="270"/>
      <c r="E19" s="270"/>
      <c r="F19" s="270"/>
      <c r="G19" s="270"/>
      <c r="H19" s="270"/>
      <c r="I19" s="270"/>
      <c r="J19" s="270"/>
    </row>
    <row r="20" spans="1:10" ht="15" customHeight="1">
      <c r="B20" s="49" t="s">
        <v>20</v>
      </c>
      <c r="C20" s="27" t="s">
        <v>27</v>
      </c>
      <c r="D20" s="35" t="s">
        <v>295</v>
      </c>
    </row>
    <row r="21" spans="1:10" ht="15" customHeight="1">
      <c r="B21" s="49"/>
      <c r="C21" s="27"/>
      <c r="D21" s="38" t="s">
        <v>294</v>
      </c>
    </row>
    <row r="22" spans="1:10" s="35" customFormat="1" ht="15.75" customHeight="1">
      <c r="B22" s="49"/>
      <c r="I22" s="16"/>
      <c r="J22" s="36"/>
    </row>
    <row r="23" spans="1:10" s="35" customFormat="1" ht="15.75" customHeight="1">
      <c r="B23" s="49"/>
      <c r="I23" s="16"/>
      <c r="J23" s="36"/>
    </row>
    <row r="24" spans="1:10" s="35" customFormat="1" ht="15.75" customHeight="1">
      <c r="B24" s="49"/>
      <c r="C24" s="36"/>
      <c r="D24" s="22"/>
      <c r="E24" s="22"/>
      <c r="F24" s="22"/>
      <c r="G24" s="16"/>
      <c r="H24" s="16"/>
      <c r="I24" s="16"/>
      <c r="J24" s="36"/>
    </row>
    <row r="25" spans="1:10" s="35" customFormat="1" ht="15.75" customHeight="1">
      <c r="B25" s="49"/>
      <c r="C25" s="36"/>
      <c r="D25" s="22"/>
      <c r="E25" s="22"/>
      <c r="F25" s="22"/>
      <c r="G25" s="16"/>
      <c r="H25" s="16"/>
      <c r="I25" s="16"/>
      <c r="J25" s="36"/>
    </row>
    <row r="26" spans="1:10">
      <c r="B26" s="49"/>
    </row>
    <row r="27" spans="1:10">
      <c r="B27" s="49"/>
    </row>
    <row r="28" spans="1:10">
      <c r="B28" s="49"/>
    </row>
    <row r="29" spans="1:10">
      <c r="B29" s="51"/>
    </row>
  </sheetData>
  <autoFilter ref="A3:J14" xr:uid="{00000000-0009-0000-0000-00000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9">
    <mergeCell ref="C18:J18"/>
    <mergeCell ref="C19:J1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B12:I12"/>
    <mergeCell ref="C13:J13"/>
    <mergeCell ref="F8:F9"/>
    <mergeCell ref="C14:J14"/>
  </mergeCells>
  <pageMargins left="0.7" right="0.7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Nazwane zakresy</vt:lpstr>
      </vt:variant>
      <vt:variant>
        <vt:i4>5</vt:i4>
      </vt:variant>
    </vt:vector>
  </HeadingPairs>
  <TitlesOfParts>
    <vt:vector size="26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'Część 14'!Obszar_wydruku</vt:lpstr>
      <vt:lpstr>'Część 15'!Obszar_wydruku</vt:lpstr>
      <vt:lpstr>'Część 16'!Obszar_wydruku</vt:lpstr>
      <vt:lpstr>'Część 17'!Obszar_wydruku</vt:lpstr>
      <vt:lpstr>'Część 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Sylwia Paździerko</cp:lastModifiedBy>
  <cp:lastPrinted>2023-06-23T11:42:18Z</cp:lastPrinted>
  <dcterms:created xsi:type="dcterms:W3CDTF">2022-05-19T07:08:26Z</dcterms:created>
  <dcterms:modified xsi:type="dcterms:W3CDTF">2023-08-23T08:50:08Z</dcterms:modified>
</cp:coreProperties>
</file>