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aca\Schroniskowe\Przetargowe lub do umów\Leki\2023\"/>
    </mc:Choice>
  </mc:AlternateContent>
  <xr:revisionPtr revIDLastSave="0" documentId="13_ncr:1_{6D030531-9499-4A01-893C-599AE51E677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akiet 1" sheetId="1" r:id="rId1"/>
    <sheet name="pakiet 2" sheetId="2" r:id="rId2"/>
    <sheet name="pakiet 3" sheetId="4" r:id="rId3"/>
    <sheet name="pakiet 4" sheetId="3" r:id="rId4"/>
  </sheets>
  <definedNames>
    <definedName name="_xlnm._FilterDatabase" localSheetId="0" hidden="1">'pakiet 1'!$B$39:$J$141</definedName>
    <definedName name="_xlnm.Print_Area" localSheetId="0">'pakiet 1'!$A$1:$J$142</definedName>
    <definedName name="_xlnm.Print_Area" localSheetId="1">'pakiet 2'!$A$1:$J$103</definedName>
    <definedName name="_xlnm.Print_Area" localSheetId="2">'pakiet 3'!$A$1:$J$14</definedName>
    <definedName name="_xlnm.Print_Area" localSheetId="3">'pakiet 4'!$A$1:$J$42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1" i="1" l="1"/>
  <c r="I31" i="1" s="1"/>
  <c r="G5" i="3"/>
  <c r="G6" i="3"/>
  <c r="G7" i="3"/>
  <c r="G8" i="3"/>
  <c r="G9" i="3"/>
  <c r="G10" i="3"/>
  <c r="G11" i="3"/>
  <c r="G12" i="3"/>
  <c r="G13" i="3"/>
  <c r="G14" i="3"/>
  <c r="G15" i="3"/>
  <c r="G16" i="3"/>
  <c r="I16" i="3" s="1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I34" i="3" s="1"/>
  <c r="G35" i="3"/>
  <c r="G36" i="3"/>
  <c r="G37" i="3"/>
  <c r="G38" i="3"/>
  <c r="G39" i="3"/>
  <c r="G40" i="3"/>
  <c r="G41" i="3"/>
  <c r="G4" i="3"/>
  <c r="G5" i="4"/>
  <c r="G6" i="4"/>
  <c r="G7" i="4"/>
  <c r="G8" i="4"/>
  <c r="G9" i="4"/>
  <c r="G10" i="4"/>
  <c r="G11" i="4"/>
  <c r="G12" i="4"/>
  <c r="G13" i="4"/>
  <c r="G4" i="4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I40" i="2" s="1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I70" i="2" s="1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4" i="2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28" i="1"/>
  <c r="G109" i="1"/>
  <c r="G110" i="1"/>
  <c r="G111" i="1"/>
  <c r="G112" i="1"/>
  <c r="G113" i="1"/>
  <c r="G114" i="1"/>
  <c r="G115" i="1"/>
  <c r="I115" i="1" s="1"/>
  <c r="G116" i="1"/>
  <c r="G117" i="1"/>
  <c r="G118" i="1"/>
  <c r="G119" i="1"/>
  <c r="G120" i="1"/>
  <c r="G121" i="1"/>
  <c r="G122" i="1"/>
  <c r="G123" i="1"/>
  <c r="G124" i="1"/>
  <c r="G125" i="1"/>
  <c r="I125" i="1" s="1"/>
  <c r="G126" i="1"/>
  <c r="G127" i="1"/>
  <c r="G108" i="1"/>
  <c r="G104" i="1"/>
  <c r="G105" i="1"/>
  <c r="G106" i="1"/>
  <c r="G107" i="1"/>
  <c r="G103" i="1"/>
  <c r="G40" i="1"/>
  <c r="I40" i="1" s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I97" i="1" s="1"/>
  <c r="G98" i="1"/>
  <c r="G99" i="1"/>
  <c r="I99" i="1" s="1"/>
  <c r="G100" i="1"/>
  <c r="I100" i="1" s="1"/>
  <c r="G101" i="1"/>
  <c r="G102" i="1"/>
  <c r="G39" i="1"/>
  <c r="G30" i="1"/>
  <c r="G32" i="1"/>
  <c r="G33" i="1"/>
  <c r="G34" i="1"/>
  <c r="G35" i="1"/>
  <c r="G36" i="1"/>
  <c r="G37" i="1"/>
  <c r="G38" i="1"/>
  <c r="I38" i="1" s="1"/>
  <c r="G29" i="1"/>
  <c r="G5" i="1"/>
  <c r="G6" i="1"/>
  <c r="G7" i="1"/>
  <c r="G8" i="1"/>
  <c r="G9" i="1"/>
  <c r="I9" i="1" s="1"/>
  <c r="G10" i="1"/>
  <c r="I10" i="1" s="1"/>
  <c r="G11" i="1"/>
  <c r="G12" i="1"/>
  <c r="G13" i="1"/>
  <c r="G14" i="1"/>
  <c r="I14" i="1" s="1"/>
  <c r="G15" i="1"/>
  <c r="I15" i="1" s="1"/>
  <c r="G16" i="1"/>
  <c r="I16" i="1" s="1"/>
  <c r="G17" i="1"/>
  <c r="G18" i="1"/>
  <c r="G19" i="1"/>
  <c r="G20" i="1"/>
  <c r="G21" i="1"/>
  <c r="G22" i="1"/>
  <c r="G23" i="1"/>
  <c r="G24" i="1"/>
  <c r="G25" i="1"/>
  <c r="G26" i="1"/>
  <c r="G27" i="1"/>
  <c r="G28" i="1"/>
  <c r="G4" i="1"/>
  <c r="I11" i="1"/>
  <c r="I33" i="1"/>
  <c r="I74" i="2"/>
  <c r="I72" i="2"/>
  <c r="I68" i="2"/>
  <c r="I66" i="2"/>
  <c r="I47" i="2"/>
  <c r="I25" i="2"/>
  <c r="I9" i="2"/>
  <c r="I20" i="3"/>
  <c r="I39" i="3"/>
  <c r="I33" i="3"/>
  <c r="I28" i="3" l="1"/>
  <c r="I14" i="3"/>
  <c r="I9" i="3"/>
  <c r="I11" i="4"/>
  <c r="I12" i="4" l="1"/>
  <c r="I8" i="4"/>
  <c r="I7" i="4"/>
  <c r="I9" i="4"/>
  <c r="I10" i="4"/>
  <c r="I6" i="4"/>
  <c r="I5" i="4"/>
  <c r="I13" i="4"/>
  <c r="I4" i="4"/>
  <c r="I67" i="1"/>
  <c r="I86" i="1"/>
  <c r="I135" i="1"/>
  <c r="I8" i="1"/>
  <c r="I7" i="1"/>
  <c r="I6" i="1"/>
  <c r="I82" i="1"/>
  <c r="I81" i="1"/>
  <c r="I80" i="1"/>
  <c r="I101" i="1"/>
  <c r="I41" i="1"/>
  <c r="I71" i="1"/>
  <c r="I35" i="3"/>
  <c r="I4" i="3"/>
  <c r="I5" i="3"/>
  <c r="I6" i="3"/>
  <c r="I7" i="3"/>
  <c r="I93" i="1"/>
  <c r="I81" i="2"/>
  <c r="I80" i="2"/>
  <c r="I7" i="2"/>
  <c r="I138" i="1"/>
  <c r="I111" i="1" l="1"/>
  <c r="I108" i="1"/>
  <c r="I122" i="1"/>
  <c r="I117" i="1"/>
  <c r="I57" i="2"/>
  <c r="I56" i="2"/>
  <c r="I42" i="2"/>
  <c r="I18" i="1" l="1"/>
  <c r="I66" i="1" l="1"/>
  <c r="I17" i="3"/>
  <c r="I32" i="3"/>
  <c r="I88" i="1"/>
  <c r="G14" i="4" l="1"/>
  <c r="I41" i="3"/>
  <c r="I40" i="3"/>
  <c r="I38" i="3"/>
  <c r="I37" i="3"/>
  <c r="I30" i="3"/>
  <c r="I36" i="3"/>
  <c r="I10" i="3"/>
  <c r="I31" i="3"/>
  <c r="I29" i="3"/>
  <c r="I27" i="3"/>
  <c r="I26" i="3"/>
  <c r="I25" i="3"/>
  <c r="I24" i="3"/>
  <c r="I23" i="3"/>
  <c r="I22" i="3"/>
  <c r="I21" i="3"/>
  <c r="I19" i="3"/>
  <c r="I18" i="3"/>
  <c r="I15" i="3"/>
  <c r="I13" i="3"/>
  <c r="I12" i="3"/>
  <c r="I11" i="3"/>
  <c r="I8" i="3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2" i="2"/>
  <c r="I86" i="2"/>
  <c r="I85" i="2"/>
  <c r="I84" i="2"/>
  <c r="I83" i="2"/>
  <c r="I79" i="2"/>
  <c r="I78" i="2"/>
  <c r="I77" i="2"/>
  <c r="I32" i="2"/>
  <c r="I31" i="2"/>
  <c r="I30" i="2"/>
  <c r="I75" i="2"/>
  <c r="I73" i="2"/>
  <c r="I71" i="2"/>
  <c r="I69" i="2"/>
  <c r="I67" i="2"/>
  <c r="I65" i="2"/>
  <c r="I64" i="2"/>
  <c r="I63" i="2"/>
  <c r="I62" i="2"/>
  <c r="I61" i="2"/>
  <c r="I60" i="2"/>
  <c r="I59" i="2"/>
  <c r="I58" i="2"/>
  <c r="I55" i="2"/>
  <c r="I54" i="2"/>
  <c r="I76" i="2"/>
  <c r="I53" i="2"/>
  <c r="I52" i="2"/>
  <c r="I51" i="2"/>
  <c r="I50" i="2"/>
  <c r="I49" i="2"/>
  <c r="I48" i="2"/>
  <c r="I35" i="2"/>
  <c r="I34" i="2"/>
  <c r="I33" i="2"/>
  <c r="I45" i="2"/>
  <c r="I46" i="2"/>
  <c r="I44" i="2"/>
  <c r="I43" i="2"/>
  <c r="I41" i="2"/>
  <c r="I39" i="2"/>
  <c r="I38" i="2"/>
  <c r="I37" i="2"/>
  <c r="I36" i="2"/>
  <c r="I29" i="2"/>
  <c r="I28" i="2"/>
  <c r="I27" i="2"/>
  <c r="I26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8" i="2"/>
  <c r="I6" i="2"/>
  <c r="I5" i="2"/>
  <c r="I102" i="2"/>
  <c r="I4" i="2"/>
  <c r="I141" i="1"/>
  <c r="I140" i="1"/>
  <c r="I139" i="1"/>
  <c r="I28" i="1"/>
  <c r="I137" i="1"/>
  <c r="I136" i="1"/>
  <c r="I129" i="1"/>
  <c r="I134" i="1"/>
  <c r="I133" i="1"/>
  <c r="I4" i="1"/>
  <c r="I27" i="1"/>
  <c r="I98" i="1"/>
  <c r="I65" i="1"/>
  <c r="I107" i="1"/>
  <c r="I96" i="1"/>
  <c r="I95" i="1"/>
  <c r="I62" i="1"/>
  <c r="I92" i="1"/>
  <c r="I91" i="1"/>
  <c r="I106" i="1"/>
  <c r="I37" i="1"/>
  <c r="I36" i="1"/>
  <c r="I90" i="1"/>
  <c r="I89" i="1"/>
  <c r="I105" i="1"/>
  <c r="I94" i="1"/>
  <c r="I63" i="1"/>
  <c r="I87" i="1"/>
  <c r="I35" i="1"/>
  <c r="I25" i="1"/>
  <c r="I24" i="1"/>
  <c r="I85" i="1"/>
  <c r="I83" i="1"/>
  <c r="I79" i="1"/>
  <c r="I34" i="1"/>
  <c r="I78" i="1"/>
  <c r="I77" i="1"/>
  <c r="I102" i="1"/>
  <c r="I84" i="1"/>
  <c r="I131" i="1"/>
  <c r="I104" i="1"/>
  <c r="I103" i="1"/>
  <c r="I130" i="1"/>
  <c r="I76" i="1"/>
  <c r="I75" i="1"/>
  <c r="I74" i="1"/>
  <c r="I19" i="1"/>
  <c r="I23" i="1"/>
  <c r="I32" i="1"/>
  <c r="I21" i="1"/>
  <c r="I70" i="1"/>
  <c r="I73" i="1"/>
  <c r="I72" i="1"/>
  <c r="I20" i="1"/>
  <c r="I69" i="1"/>
  <c r="I68" i="1"/>
  <c r="I127" i="1"/>
  <c r="I126" i="1"/>
  <c r="I64" i="1"/>
  <c r="I124" i="1"/>
  <c r="I123" i="1"/>
  <c r="I121" i="1"/>
  <c r="I120" i="1"/>
  <c r="I119" i="1"/>
  <c r="I118" i="1"/>
  <c r="I116" i="1"/>
  <c r="I114" i="1"/>
  <c r="I113" i="1"/>
  <c r="I112" i="1"/>
  <c r="I110" i="1"/>
  <c r="I109" i="1"/>
  <c r="I132" i="1"/>
  <c r="I61" i="1"/>
  <c r="I57" i="1"/>
  <c r="I56" i="1"/>
  <c r="I60" i="1"/>
  <c r="I59" i="1"/>
  <c r="I58" i="1"/>
  <c r="I55" i="1"/>
  <c r="I54" i="1"/>
  <c r="I17" i="1"/>
  <c r="I22" i="1"/>
  <c r="I53" i="1"/>
  <c r="I52" i="1"/>
  <c r="I51" i="1"/>
  <c r="I50" i="1"/>
  <c r="I49" i="1"/>
  <c r="I48" i="1"/>
  <c r="I47" i="1"/>
  <c r="I5" i="1"/>
  <c r="I30" i="1"/>
  <c r="I46" i="1"/>
  <c r="I45" i="1"/>
  <c r="I29" i="1"/>
  <c r="I44" i="1"/>
  <c r="I43" i="1"/>
  <c r="I42" i="1"/>
  <c r="I128" i="1"/>
  <c r="I26" i="1"/>
  <c r="I13" i="1"/>
  <c r="G142" i="1" l="1"/>
  <c r="N2" i="1" s="1"/>
  <c r="I12" i="1"/>
  <c r="G42" i="3"/>
  <c r="N2" i="3" s="1"/>
  <c r="I42" i="3"/>
  <c r="M2" i="3" s="1"/>
  <c r="G103" i="2"/>
  <c r="N2" i="2" s="1"/>
  <c r="I39" i="1"/>
  <c r="N2" i="4"/>
  <c r="I103" i="2"/>
  <c r="M2" i="2" s="1"/>
  <c r="P2" i="3" l="1"/>
  <c r="P2" i="4"/>
  <c r="P2" i="2"/>
  <c r="P2" i="1"/>
  <c r="I142" i="1"/>
  <c r="M2" i="1" s="1"/>
  <c r="I14" i="4"/>
  <c r="M2" i="4" s="1"/>
  <c r="O2" i="3" l="1"/>
  <c r="O2" i="4"/>
  <c r="O2" i="2"/>
  <c r="O2" i="1"/>
</calcChain>
</file>

<file path=xl/sharedStrings.xml><?xml version="1.0" encoding="utf-8"?>
<sst xmlns="http://schemas.openxmlformats.org/spreadsheetml/2006/main" count="973" uniqueCount="395">
  <si>
    <t>Lp.</t>
  </si>
  <si>
    <t>Nazwa</t>
  </si>
  <si>
    <t>Jednostka miary</t>
  </si>
  <si>
    <t>Liczba opakowań lub sztuk</t>
  </si>
  <si>
    <t>Ilość leku w opakowaniu</t>
  </si>
  <si>
    <t>Cena jednostkowa netto (zł)</t>
  </si>
  <si>
    <t>Wartość netto (zł)</t>
  </si>
  <si>
    <t>Stawka VAT</t>
  </si>
  <si>
    <t>Wartość brutto (zł)</t>
  </si>
  <si>
    <t>Uwagi</t>
  </si>
  <si>
    <t>op.</t>
  </si>
  <si>
    <t>3 pipety</t>
  </si>
  <si>
    <t>lub zamiennik</t>
  </si>
  <si>
    <t>Animedazon Spray</t>
  </si>
  <si>
    <t>Anipracit</t>
  </si>
  <si>
    <t>10 mL</t>
  </si>
  <si>
    <t>60 tabl.</t>
  </si>
  <si>
    <t>Aurizon</t>
  </si>
  <si>
    <t>20 mL</t>
  </si>
  <si>
    <t>100 mL</t>
  </si>
  <si>
    <t>Biocan M</t>
  </si>
  <si>
    <t>dawka</t>
  </si>
  <si>
    <t>Biotyl 50</t>
  </si>
  <si>
    <t>Biovetalgin 500 mg/mL</t>
  </si>
  <si>
    <t>30 tabl.</t>
  </si>
  <si>
    <t>Cardisure Flavoured 02,5 mg</t>
  </si>
  <si>
    <t>100 tabl.</t>
  </si>
  <si>
    <t>Cardisure Flavoured 05,0 mg</t>
  </si>
  <si>
    <t>Cardisure Flavoured 10,0 mg</t>
  </si>
  <si>
    <t>Cartrophen vet.</t>
  </si>
  <si>
    <t>Catosal</t>
  </si>
  <si>
    <t>Cemay inj.</t>
  </si>
  <si>
    <t>Cerenia</t>
  </si>
  <si>
    <t>50 tabl.</t>
  </si>
  <si>
    <t>Cestal Plus</t>
  </si>
  <si>
    <t>200 tabl.</t>
  </si>
  <si>
    <t>Cimalgex 30 mg</t>
  </si>
  <si>
    <t>144 tabl.</t>
  </si>
  <si>
    <t>Cimalgex 80 mg</t>
  </si>
  <si>
    <t>Convenia</t>
  </si>
  <si>
    <t>Cyclavance</t>
  </si>
  <si>
    <t>15 mL</t>
  </si>
  <si>
    <t>Dexafort</t>
  </si>
  <si>
    <t>50 mL</t>
  </si>
  <si>
    <t>Dieta dla kotów mokra jelitowa</t>
  </si>
  <si>
    <t>kg</t>
  </si>
  <si>
    <t>90-200 g</t>
  </si>
  <si>
    <t>Dieta dla kotów mokra nerkowa</t>
  </si>
  <si>
    <t>Dieta dla kotów sucha hipoalergiczna</t>
  </si>
  <si>
    <t>2 – 7,5 kg</t>
  </si>
  <si>
    <t>Dieta dla kotów sucha jelitowa</t>
  </si>
  <si>
    <t>Dieta dla kotów sucha nerkowa</t>
  </si>
  <si>
    <t>Dieta dla psów mokra jelitowa</t>
  </si>
  <si>
    <t>190-500 g</t>
  </si>
  <si>
    <t>Dieta dla psów mokra nerkowa</t>
  </si>
  <si>
    <t>10 – 15 kg</t>
  </si>
  <si>
    <t>Dieta dla psów sucha hipoalergiczna</t>
  </si>
  <si>
    <t>Dieta dla psów sucha jelitowa</t>
  </si>
  <si>
    <t>Dieta dla psów sucha nerkowa</t>
  </si>
  <si>
    <t>Dieta dla psów sucha struwitowa</t>
  </si>
  <si>
    <t>Ditrivet 480</t>
  </si>
  <si>
    <t>Dolfos Dolmilk Cat Pulv 200 g</t>
  </si>
  <si>
    <t>Dolfos Dolmilk Puppy Pulv 300 g</t>
  </si>
  <si>
    <t>Duphalyte</t>
  </si>
  <si>
    <t>500 mL</t>
  </si>
  <si>
    <t>Easotic</t>
  </si>
  <si>
    <t>EffiPro Spray</t>
  </si>
  <si>
    <t>250 mL</t>
  </si>
  <si>
    <t>Evicto 45 mg</t>
  </si>
  <si>
    <t>4 pipety</t>
  </si>
  <si>
    <t>3 tubos.</t>
  </si>
  <si>
    <t>Forthyron 200 µg</t>
  </si>
  <si>
    <t>250 tabl.</t>
  </si>
  <si>
    <t>Forthyron 400 µg</t>
  </si>
  <si>
    <t>Gammolen</t>
  </si>
  <si>
    <t>150 kaps.</t>
  </si>
  <si>
    <t>Glucosum 5%</t>
  </si>
  <si>
    <t>Glucosum 5% et Natrium chloratum 0,9% 1:1</t>
  </si>
  <si>
    <t>Hemovet</t>
  </si>
  <si>
    <t>40 mL</t>
  </si>
  <si>
    <t>Karsivan Vet 50 mg</t>
  </si>
  <si>
    <t>Kefavet 500 mg</t>
  </si>
  <si>
    <t>70 tabl.</t>
  </si>
  <si>
    <t>Ketamidor 100 mg/mL</t>
  </si>
  <si>
    <t>szt.</t>
  </si>
  <si>
    <t>Libeo 10 mg</t>
  </si>
  <si>
    <t>120 tabl.</t>
  </si>
  <si>
    <t>Linco-Spectin</t>
  </si>
  <si>
    <t>Loxicom 5 mg/mL</t>
  </si>
  <si>
    <t>Milpro kot 16 mg/40 mg</t>
  </si>
  <si>
    <t>4 tabl.</t>
  </si>
  <si>
    <t>Milpro pies 12,5 mg/125 mg</t>
  </si>
  <si>
    <t>Morbital</t>
  </si>
  <si>
    <t>Morphasol 4 mg/mL</t>
  </si>
  <si>
    <t>Natrium chloratum 0,9%</t>
  </si>
  <si>
    <t>Oridermyl</t>
  </si>
  <si>
    <t>30 g</t>
  </si>
  <si>
    <t>Orilan</t>
  </si>
  <si>
    <t>Phenoleptil 025,0 mg</t>
  </si>
  <si>
    <t>Phenoleptil 100,0 mg</t>
  </si>
  <si>
    <t>Posatex</t>
  </si>
  <si>
    <t>17,5 mL</t>
  </si>
  <si>
    <t>Prilactone Next 50 mg</t>
  </si>
  <si>
    <t>Rheumocam 2,5 mg</t>
  </si>
  <si>
    <t>Shotapen</t>
  </si>
  <si>
    <t>120 kaps.</t>
  </si>
  <si>
    <t>Sol. Ringeri</t>
  </si>
  <si>
    <t>Sol. Ringeri Lactate</t>
  </si>
  <si>
    <t>Tolfine 40 mg/mL</t>
  </si>
  <si>
    <t>Vectra 3D 4,7 mL</t>
  </si>
  <si>
    <t>VetFood Amylactiv Digest</t>
  </si>
  <si>
    <t>90 kaps.</t>
  </si>
  <si>
    <t>VetFood Cardioforce</t>
  </si>
  <si>
    <t>VetFood Flora Balance</t>
  </si>
  <si>
    <t>VetFood Immunoactiv Balance</t>
  </si>
  <si>
    <t>VetFood L-Methiocid</t>
  </si>
  <si>
    <t>Vetminth</t>
  </si>
  <si>
    <t>Zylkene 075</t>
  </si>
  <si>
    <t>100 kaps.</t>
  </si>
  <si>
    <t>Zylkene 225</t>
  </si>
  <si>
    <t>Zylkene 450</t>
  </si>
  <si>
    <t>Alkohol etylowy 70% skażony</t>
  </si>
  <si>
    <t>1 L</t>
  </si>
  <si>
    <t>Alumi-Spray</t>
  </si>
  <si>
    <t>Cewnik kot 1,0 x 130 mm z mandrynem</t>
  </si>
  <si>
    <t>Cewnik pies 1,3 x 500 mm</t>
  </si>
  <si>
    <t>Cewnik pies 2,0 x 500 mm</t>
  </si>
  <si>
    <t>Cewnik pies 2,6 x 500 mm</t>
  </si>
  <si>
    <t>Cewnik pies 3,0 x 500 mm</t>
  </si>
  <si>
    <t>Cewnik pies 3,3 x 500 mm</t>
  </si>
  <si>
    <t>Fartuch fizelinowy ochronny XL</t>
  </si>
  <si>
    <t>Igła 0,6 x 30 mm</t>
  </si>
  <si>
    <t>Igła 0,7 x 30 mm</t>
  </si>
  <si>
    <t>Igła 0,8 x 40 mm</t>
  </si>
  <si>
    <t>Igła 0,9 x 40 mm</t>
  </si>
  <si>
    <t>Igła 1,2  x 40 mm</t>
  </si>
  <si>
    <t>Kołnierz ochronny 10 cm</t>
  </si>
  <si>
    <t>Kołnierz ochronny 12,5 cm</t>
  </si>
  <si>
    <t>Kołnierz ochronny 15 cm</t>
  </si>
  <si>
    <t>Kołnierz ochronny 20 cm</t>
  </si>
  <si>
    <t>Kołnierz ochronny 25 cm</t>
  </si>
  <si>
    <t>Kołnierz ochronny 30 cm</t>
  </si>
  <si>
    <t>Kompresy bawełniane niejałowe 7,5x7,5 cm</t>
  </si>
  <si>
    <t>Lignina w arkuszach (płatach)</t>
  </si>
  <si>
    <t>5 kg</t>
  </si>
  <si>
    <t>Lignina w rolkach</t>
  </si>
  <si>
    <t>Ochraniacze na buty z gumką</t>
  </si>
  <si>
    <t>25 par</t>
  </si>
  <si>
    <t>Opaska dziana 05 cm szer.</t>
  </si>
  <si>
    <t>Opaska dziana 10 cm szer.</t>
  </si>
  <si>
    <t>Opaska dziana 15 cm szer.</t>
  </si>
  <si>
    <t>Opaska elastyczna (flex) szer. 7,5 cm</t>
  </si>
  <si>
    <t>Ostrze do maszynki Oster A5 nr 50/0,2 mm</t>
  </si>
  <si>
    <t>5 L</t>
  </si>
  <si>
    <t>para</t>
  </si>
  <si>
    <t>Rękawice chirurgiczne 6,5 bezpudrowe</t>
  </si>
  <si>
    <t>Rękawice chirurgiczne 7,5 bezpudrowe</t>
  </si>
  <si>
    <t>Rękawice diagnostyczne L nitrylowe</t>
  </si>
  <si>
    <t>Rękawice diagnostyczne M nitrylowe</t>
  </si>
  <si>
    <t>Rękawice diagnostyczne S nitrylowe</t>
  </si>
  <si>
    <t>250 g</t>
  </si>
  <si>
    <t>Strzykawka 10 mL</t>
  </si>
  <si>
    <t>Test CDV Ag</t>
  </si>
  <si>
    <t>10 szt.</t>
  </si>
  <si>
    <t>Test CPV Ag</t>
  </si>
  <si>
    <t>Test FIV Ab/FeLV Ag</t>
  </si>
  <si>
    <t>Test FPV Ag</t>
  </si>
  <si>
    <t>Termometr elektroniczny doodbytniczy flexi</t>
  </si>
  <si>
    <t>Wenflon 0,7 (żółty)</t>
  </si>
  <si>
    <t>Wenflon 0,8 (niebieski)</t>
  </si>
  <si>
    <t>Wenflon 1,0 (różowy)</t>
  </si>
  <si>
    <t>Wlewnik / aparat do wlewów dożylnych z portem</t>
  </si>
  <si>
    <t>Wymazówka bez podłoża</t>
  </si>
  <si>
    <t>Wymazówka podłoże Amies</t>
  </si>
  <si>
    <t>Wymazówka podłoże Amies z węglem</t>
  </si>
  <si>
    <t>20 tabl.</t>
  </si>
  <si>
    <t>Bellapan 0,25 mg</t>
  </si>
  <si>
    <t>Bioxetin 20 mg</t>
  </si>
  <si>
    <t>Corneregel</t>
  </si>
  <si>
    <t>Cyclonamine 12,5%</t>
  </si>
  <si>
    <t>amp.</t>
  </si>
  <si>
    <t>50 amp.</t>
  </si>
  <si>
    <t>Floxal, krople do oczu</t>
  </si>
  <si>
    <t>Floxal, maść do oczu</t>
  </si>
  <si>
    <t>Furosemidum Polpharma 40 mg</t>
  </si>
  <si>
    <t>Gabapentin Teva 100 mg</t>
  </si>
  <si>
    <t>Gabapentin Teva 300 mg</t>
  </si>
  <si>
    <t>Heparegen 100 mg</t>
  </si>
  <si>
    <t>Maxitrol, krople do oczu</t>
  </si>
  <si>
    <t>Maxitrol, maść do oczu</t>
  </si>
  <si>
    <t>Metronidazol 0,5% inj.</t>
  </si>
  <si>
    <t>Polprazol 20 mg</t>
  </si>
  <si>
    <t>28 kaps.</t>
  </si>
  <si>
    <t>Biotrakson 1 g</t>
  </si>
  <si>
    <t>Tinidazolum 500 mg</t>
  </si>
  <si>
    <t>Tobrex, krople do oczu</t>
  </si>
  <si>
    <t>Triderm, maść</t>
  </si>
  <si>
    <t>Vidisic, żel do oczu</t>
  </si>
  <si>
    <t>Vigamox 5 mg/mL, krople do oczu</t>
  </si>
  <si>
    <t>Lovacarb</t>
  </si>
  <si>
    <t>48 tabl.</t>
  </si>
  <si>
    <t>Neptra 1 mL</t>
  </si>
  <si>
    <t>Pramolan 50 mg</t>
  </si>
  <si>
    <t>Hydroxyzinum VP 25 mg</t>
  </si>
  <si>
    <t>Exitel Cat</t>
  </si>
  <si>
    <t>24 tabl.</t>
  </si>
  <si>
    <t>30 mL</t>
  </si>
  <si>
    <t>Euthasol Vet</t>
  </si>
  <si>
    <t>Synulox 140 mg/mL + 35 mg/mL</t>
  </si>
  <si>
    <t>Żwirek do pobierania moczu (dla kotów)</t>
  </si>
  <si>
    <t>Opaska usztywniająca typu ScotchCast 2,5 cm</t>
  </si>
  <si>
    <t>Opaska usztywniająca typu ScotchCast 5,0 cm</t>
  </si>
  <si>
    <t>Opaska usztywniająca typu ScotchCast 7,6 cm</t>
  </si>
  <si>
    <t>Recepty weterynaryjne (bloczek)</t>
  </si>
  <si>
    <t>Aptus SentrX Eye Drops</t>
  </si>
  <si>
    <t>Dieta dla psów sucha cukrzycowa/odchudz.</t>
  </si>
  <si>
    <t>Dieta dla psów mokra jelitowa niskotłuszcz.</t>
  </si>
  <si>
    <t>Dieta dla psów sucha jelitowa niskotłuszcz.</t>
  </si>
  <si>
    <t>Dieta dla kotów mokra hipoalergiczna</t>
  </si>
  <si>
    <t>Dieta dla kotów mokra struwitowa</t>
  </si>
  <si>
    <t>wskazanie: zewn. niewyd. trzust. (ZNT)</t>
  </si>
  <si>
    <t>VetFood Thyroforce</t>
  </si>
  <si>
    <t>Amizepin 200 mg</t>
  </si>
  <si>
    <t>Finlepsin 400 Retard</t>
  </si>
  <si>
    <t>Strzykawka insulin. U-100 (1,0 mL)</t>
  </si>
  <si>
    <t>Cewnik pies 1,6 x 500 mm</t>
  </si>
  <si>
    <t>Ubranko pooperacyjne (suka) nr 10</t>
  </si>
  <si>
    <t>Agapurin 100</t>
  </si>
  <si>
    <t>Agapurin SR 400</t>
  </si>
  <si>
    <t>Agapurin SR 600</t>
  </si>
  <si>
    <t>Tabletki uspokajające Labofarm</t>
  </si>
  <si>
    <t>90 tabl.</t>
  </si>
  <si>
    <t>Eradia 125 mg/mL</t>
  </si>
  <si>
    <t>Trocoxil 75 mg</t>
  </si>
  <si>
    <t>2 tabl.</t>
  </si>
  <si>
    <t>Librela 10 mg/mL</t>
  </si>
  <si>
    <t>Librela 20 mg/mL</t>
  </si>
  <si>
    <t>2 fiolki</t>
  </si>
  <si>
    <t>lub Exagon</t>
  </si>
  <si>
    <t>lub zamiennik (krople do oczu dla psów i kotów zawierające kwas hialuronowy, przeznaczone do nawilżania rogówki, np. w przebiegu KCS)</t>
  </si>
  <si>
    <t>lub zamiennik (kapsułki lub tabletki dla psów i kotów zawierające co najmniej kw. tłuszczowe nienasycone omega-3 i omega-6, ze wskazaniem do stosowania jako wspomaganie leczenia chorób skóry)</t>
  </si>
  <si>
    <t>lub zamiennik (pasta lub żel doustny dla psów i kotów ze wskazaniem do stosowania w przebiegu biegunek lub rekonwalescencji, zawierająca co najmniej: a) prebiotyk (MOS i/lub FOS) i b) adsorbent (substancję wiążącą patogeny i/lub ich toksyny))</t>
  </si>
  <si>
    <t>lub zamiennik (tabletki lub kapsułki dla psów zawierające co najmniej żelazo, witaminę B6, witaminę B12 i kwas foliowy ze wskazaniem do stosowania w chorobach przebiegających z niedokrwistością lub w okresie rekonwalscencji po nich)</t>
  </si>
  <si>
    <t>lub zamiennik (tabletki lub kapsułki (z zawartością mikrokapsułkowaną) dla psów i kotów zawierające co najmniej enzymy trzustkowe (lipaza, amylaza, proteaza) ze wskazaniem do stosowania w zaburzeniach trawienia</t>
  </si>
  <si>
    <t>lub zamiennik (tabletki lub kapsułki dla psów i kotów zawierające co najmniej kreatynę, taurynę, L–argininę i L-karnitynę ze wskazaniem do stosowania wspomagająco w chorobach układu krążenia)</t>
  </si>
  <si>
    <t>lub zamiennik (tabletki lub kapsułki dla psów i kotów zawierające co najmniej beta-glukan, wspomagające działanie układu odpornościowego)</t>
  </si>
  <si>
    <t>lub zamiennik (tabletki lub kapsułki dla psów i kotów zawierające co najmniej L-ornitynę, L-arginię, taurynę, fosfolipidy, sylimarynę o działaniu wspomagającym funkcjonowanie watroby)</t>
  </si>
  <si>
    <t>lub zamiennik (tabletki lub kapsułki dla psów i kotów zawierające co najmniej L-metioninę, o działaniu zakwaszającym mocz)</t>
  </si>
  <si>
    <t>lub zamiennik (tabletki lub kapsułki dla psów i kotów zawierające co najmniej witaminy D3, A i E, tyrozynę, jod, cynk ze wskazaniem do wspomagania czynności tarczycy)</t>
  </si>
  <si>
    <t>lub zamiennik (tabletki lub kapsułki zawierająca alfa-kazozepinę, ze wskazaniem do podawania u zwierząt ze zwiększonym poziomem stresu/niepokoju)</t>
  </si>
  <si>
    <t>| prosimy o przedstawienie 3 produktów, wybierzemy 2 |</t>
  </si>
  <si>
    <t>Szczepionka dla kotów przeciw zachorowaniom wywoływanym przez herpeswirus kotów typu 1, kaliciwirus kotów, parwowirus kotów (wirus panleukopenii kotów)</t>
  </si>
  <si>
    <t>Szczepionka dla psów przeciw zachorowaniom wywoływanym przez wirus nosówki psów, adenowirus psów typu 1, adenowirus psów typu 2, wirus parainfluenzy psów, parwowirus psów</t>
  </si>
  <si>
    <t>Szczepionka dla psów (szczeniąt) przeciw zachorowaniom wywoływanym przez wirus nosówki psów i parwowirus psów</t>
  </si>
  <si>
    <t>Szczepionka dla psów przeciw zachorowaniom wywoływanym przez wirus nosówki psów, adenowirus psów typu 1, adenowirus psów typu 2, wirus parainfluenzy psów, parwowirus psów, wirus wścieklizny</t>
  </si>
  <si>
    <t>Szczepionka dla psów i kotów przeciw zachorowaniom wywoływanym przez wirus wścieklizny</t>
  </si>
  <si>
    <t>10 mL (10 dawek)</t>
  </si>
  <si>
    <t>lub zamiennik (preparat w spray'u zawierajacy aluminium, do stosowania na skórę)</t>
  </si>
  <si>
    <t>lub zamiennik (sztywny opatrunek syntetyczny, przepuszczający promienie rentgenowskie; tolerancja szer. 0,5 cm)</t>
  </si>
  <si>
    <t>lub zamiennik (polyglycolide-poly copolymer, monofilament, sterylny, 70-90 cm)</t>
  </si>
  <si>
    <t>lub zamiennik (poli(glikolid-ko-L-laktyd), nić pleciona, powlekana, sterylna, 70-90 cm)</t>
  </si>
  <si>
    <t>lub zamiennik (kwas poliglikolowy, nić pleciona, powlekana, sterylna, 70-90 cm)</t>
  </si>
  <si>
    <t>długie (wysokie - z cholewką)</t>
  </si>
  <si>
    <t>| prosimy o przedstawienie 2 produktów, wybierzemy 1 |</t>
  </si>
  <si>
    <t>Ostrze chir. jednorazowe, jałowe nr 23/24</t>
  </si>
  <si>
    <t>Klauzula "lub zamiennik" oznacza, w przypadku leków i środków dezynfekcyjnych, dopuszczenie produktów, które posiadają tę samą substancję czynną (lub substancje czynne) w tym samym stężeniu lub tej samej ilości w określonej postaci.
Np. jako zamiennik leku "A" zawierającego substancję "S" w ilości 20 mg w tabletce uznajemy lek "B", który również zawiera 20 mg substancji "S" w tabletce, ale już nie lek "C", który w tabletce zawiera 20 mg substancji "S" i 5 mg substancji "T".
W przypadku niektórych produktów w kolumnie "Uwagi" zamieszczone są dodatkowe informacje wyjaśniające.</t>
  </si>
  <si>
    <t>Vetinet 5 L</t>
  </si>
  <si>
    <t>Vetinet 1 L z dozownikiem</t>
  </si>
  <si>
    <t>750 mL</t>
  </si>
  <si>
    <t>Solutio iodi spirituosa (jodyna)</t>
  </si>
  <si>
    <t>lub zamiennik - ze wskazaniem do dezynfekcji powierzchni oraz do stosowania na skórę (dopuszczalne domieszki innych alkoholi/substancji), nienadający się do spożycia</t>
  </si>
  <si>
    <t>Oxivir Plus 750 mL spray</t>
  </si>
  <si>
    <t>Oxivir Plus 5 L koncentrat</t>
  </si>
  <si>
    <t>Rapicid 5 L</t>
  </si>
  <si>
    <t>Woda ulteniona 3% 1 L</t>
  </si>
  <si>
    <t>lub zamiennik (preparat zawierający AHP: "accelerated hydrogen peroxide" - na bazie "przyspieszonego" lub "aktywnego" nadtlenku wodoru)</t>
  </si>
  <si>
    <t>Betaserc 8 mg</t>
  </si>
  <si>
    <t>Debutir</t>
  </si>
  <si>
    <t>60 kaps.</t>
  </si>
  <si>
    <t>Metoclopramidum 10 mg</t>
  </si>
  <si>
    <t>Proursan 250 mg</t>
  </si>
  <si>
    <t>Ubretid 5 mg</t>
  </si>
  <si>
    <t>Fevarin 50 mg</t>
  </si>
  <si>
    <t>Fluoksetyna 10 mg</t>
  </si>
  <si>
    <t>Dicloabak, krople do oczu</t>
  </si>
  <si>
    <t>56 tabl.</t>
  </si>
  <si>
    <t>Mybracin, krople do oczu</t>
  </si>
  <si>
    <t>Cewnik pies 2,3 x 500 mm</t>
  </si>
  <si>
    <t>Kołnierz ochronny 35 cm</t>
  </si>
  <si>
    <t>Opaska elastyczna (flex) szer. 5,0 cm</t>
  </si>
  <si>
    <t>Nić Monofast 2/0, 3/8 koła, igła okrągła,
70 cm</t>
  </si>
  <si>
    <t>Nić Novosyn 0, igła odw. tn. HS37 1/2 koła,
90 cm</t>
  </si>
  <si>
    <t>Nić Novosyn 2/0, igła odw. tn. HS37 1/2 koła,
90 cm</t>
  </si>
  <si>
    <t>Nić PGA 0, igła odw. tnąca 36 mm, 3/8 kł,
90 cm</t>
  </si>
  <si>
    <t>Nić PGA 2-0, igła odw. tnąca 26 mm, 3/8 kł,
70 cm</t>
  </si>
  <si>
    <t>Nić PGA 3-0, igła odw. tnąca 26 mm, 3/8 kł,
70 cm</t>
  </si>
  <si>
    <t>mocny przylepiec do mocowania kaniul, sond, opatrunków, oddychający, przepuszczający promieniowanie rentgenowskie, w kolorze białym lub beżowym (cielistym/brązowym)</t>
  </si>
  <si>
    <t>Plaster tkaninowy 2,5 cm x 5 m</t>
  </si>
  <si>
    <t>Plaster tkaninowy 5,0 cm x 5 m</t>
  </si>
  <si>
    <t>Pojemnik na odpady medyczne 20 L
z pokrywką</t>
  </si>
  <si>
    <t>Pojemnik na odpady medyczne 05 L
z pokrywką</t>
  </si>
  <si>
    <t>Serweta chirurg. (pole operacyjne) 75x90 cm nieprzemakalne</t>
  </si>
  <si>
    <t>Przedłużacz do wlewników / pompy infuzyjnej (120-150 cm)</t>
  </si>
  <si>
    <t>Rękawice chirurgiczne 7,0 bezpudrowe</t>
  </si>
  <si>
    <t>Rurka intubacyjna z mankietem, nr 3,5</t>
  </si>
  <si>
    <t>Rurka intubacyjna z mankietem, nr 4,5</t>
  </si>
  <si>
    <t>Rurka intubacyjna z mankietem, nr 4,0</t>
  </si>
  <si>
    <t>Rurka intubacyjna z mankietem, nr 5,0</t>
  </si>
  <si>
    <t>Rurka intubacyjna z mankietem, nr 5,5</t>
  </si>
  <si>
    <t>Rurka intubacyjna z mankietem, nr 6,5</t>
  </si>
  <si>
    <t>Rurka intubacyjna z mankietem, nr 7,5</t>
  </si>
  <si>
    <t>Rurka intubacyjna z mankietem, nr 8,5</t>
  </si>
  <si>
    <t>Rurka intubacyjna z mankietem, nr 8,0</t>
  </si>
  <si>
    <t>Rurka intubacyjna z mankietem, nr 6,0</t>
  </si>
  <si>
    <t>Rurka intubacyjna z mankietem, nr 7,0</t>
  </si>
  <si>
    <t>Rurka intubacyjna z mankietem, nr 9,0</t>
  </si>
  <si>
    <t>Strzykawka 02 mL</t>
  </si>
  <si>
    <t>Strzykawka 05 mL</t>
  </si>
  <si>
    <t>z giętką końcówką</t>
  </si>
  <si>
    <t>Ubranko pooperacyjne (suka) nr 03</t>
  </si>
  <si>
    <t>Ubranko pooperacyjne (suka) nr 04</t>
  </si>
  <si>
    <t>Ubranko pooperacyjne (suka) nr 05</t>
  </si>
  <si>
    <t>Ubranko pooperacyjne (suka) nr 06</t>
  </si>
  <si>
    <t>Ubranko pooperacyjne (suka) nr 07</t>
  </si>
  <si>
    <t>Ubranko pooperacyjne (suka) nr 08</t>
  </si>
  <si>
    <t>Ubranko pooperacyjne (suka) nr 09</t>
  </si>
  <si>
    <t>Pojemnik na mocz (niesterylny), z zakrętką</t>
  </si>
  <si>
    <t>Pojemnik na mocz (sterylny), z zakrętką</t>
  </si>
  <si>
    <t>Pojemnik na kał, zakrętką/pokrywką</t>
  </si>
  <si>
    <t>CAŁOŚĆ BRUTTO (wszystkie pakiety)</t>
  </si>
  <si>
    <t>CAŁOŚĆ NETTO (wszystkie pakiety)</t>
  </si>
  <si>
    <t>BRUTTO (ten pakiet)</t>
  </si>
  <si>
    <t>NETTO (ten pakiet)</t>
  </si>
  <si>
    <t>Nić Novosyn 3/0, igła odw. tn. HS26 1/2 koła,
70 cm</t>
  </si>
  <si>
    <t>Fentadon 10 µg/mL [10 mL]</t>
  </si>
  <si>
    <t>Solupam 5 mg/mL [10 mL]</t>
  </si>
  <si>
    <t>Pet Intestinal Formula Pasta</t>
  </si>
  <si>
    <t>lub zamiennik (tabletki, kapsułki lub proszek dla psów i kotów o działaniu prebiotycznym i probiotycznym, zawierające kultury bakterii jelitowych; proszek w opakowaniach z dodaną miarką/dozownikiem)</t>
  </si>
  <si>
    <t>Bioketan 100 mg/mL</t>
  </si>
  <si>
    <t>Bupaq Multidose 0,3 mg/mL</t>
  </si>
  <si>
    <t>Metronidavet 250 mg</t>
  </si>
  <si>
    <t>Doxycare 200 mg</t>
  </si>
  <si>
    <t>Dolfos Hepadol</t>
  </si>
  <si>
    <r>
      <t xml:space="preserve">| prosimy o przedstawienie 2 produktów, wybierzemy 1 |
</t>
    </r>
    <r>
      <rPr>
        <sz val="10"/>
        <color rgb="FF000000"/>
        <rFont val="Calibri"/>
        <family val="2"/>
        <charset val="238"/>
      </rPr>
      <t>dopuszczalne produkty zabezpieczające ponadto przed leptospirami</t>
    </r>
  </si>
  <si>
    <t>| prosimy o przedstawienie 2 produktów, wybierzemy 1 |
szczepionka zawierająca więcej wirusa nosówki i parwowirusa - mająca większe szanse na przełamanie odporności matczynej</t>
  </si>
  <si>
    <t>Advocate spot-on 400+100 mg (25-40 kg m.c.)</t>
  </si>
  <si>
    <t>Quanifen</t>
  </si>
  <si>
    <t>Dozuril 50 mg/mL</t>
  </si>
  <si>
    <t>Fenbendazol-żel 3 mL</t>
  </si>
  <si>
    <t>24 pipety</t>
  </si>
  <si>
    <t>EffiPro spot-on 4,02 mL (40-60 kg)</t>
  </si>
  <si>
    <t>Bravecto tabl. 1400 mg</t>
  </si>
  <si>
    <t>Bravecto tabl. 1000 mg</t>
  </si>
  <si>
    <t>Bravecto tabl. 0500 mg</t>
  </si>
  <si>
    <t>Apoquel 05,4 mg</t>
  </si>
  <si>
    <t>Apoquel 16,0 mg</t>
  </si>
  <si>
    <t>Trocoxil 30 mg</t>
  </si>
  <si>
    <t>Trocoxil 20 mg</t>
  </si>
  <si>
    <t>Betamox L.A.</t>
  </si>
  <si>
    <t>Doxycare 040 mg</t>
  </si>
  <si>
    <t>Floxabactin 150 mg</t>
  </si>
  <si>
    <t>Floxabactin 050 mg</t>
  </si>
  <si>
    <t>Enroxil 5%</t>
  </si>
  <si>
    <t>Kabergovet</t>
  </si>
  <si>
    <t>Cylanic 050 mg + 12,5 mg</t>
  </si>
  <si>
    <t>Cylanic 250 mg + 62,5 mg</t>
  </si>
  <si>
    <t>Cylanic 500 mg + 125 mg</t>
  </si>
  <si>
    <t>Librela 30 mg/mL</t>
  </si>
  <si>
    <t>Dexdomitor</t>
  </si>
  <si>
    <t>Revertor</t>
  </si>
  <si>
    <t>20 mL x 5</t>
  </si>
  <si>
    <t>Vetflurane 1000 mg/g</t>
  </si>
  <si>
    <t>Dexa-Ject 2 mg/mL</t>
  </si>
  <si>
    <t>Dofartim-Ject 200 mg + 40 mg</t>
  </si>
  <si>
    <t>Dieta dla psów mokra hipoalergiczna</t>
  </si>
  <si>
    <t>Dieta dla psów/kotów mokra dla rekonwalescentów</t>
  </si>
  <si>
    <t>Proposure 10 mg/mL</t>
  </si>
  <si>
    <t>Probówka na krew 1-2 mL (morfologia) -  z EDTA</t>
  </si>
  <si>
    <t>Probówka na krew 2-4 mL (biochemia) - z wykrzepiaczem i/lub próżniowa</t>
  </si>
  <si>
    <t>Kiltix 1,25 g + 0,280 g (dla małych psów)</t>
  </si>
  <si>
    <t>Kiltix 3,02 g + 0,680 g (dla średnich psów)</t>
  </si>
  <si>
    <t>Kiltix 4,50 g + 1,013 g (dla dużych psów)</t>
  </si>
  <si>
    <t>lub zamiennik (o deklarowanym działaniu przeciwko kleszczom min. 7 miesięcy)</t>
  </si>
  <si>
    <t>Ecocid S 2,5 kg</t>
  </si>
  <si>
    <t>2,5 kg</t>
  </si>
  <si>
    <t>50 g</t>
  </si>
  <si>
    <t>Ecocid S 50 g</t>
  </si>
  <si>
    <t>Przetarg 2023 - pakiet 1: preparaty weterynaryjne, karmy</t>
  </si>
  <si>
    <t>Przetarg 2023 - pakiet 2: materiały opatrunkowe, sprzęt</t>
  </si>
  <si>
    <t>Przetarg 2023 - pakiet 3: środki dezynfekcyjne i antyseptyczne</t>
  </si>
  <si>
    <t>Przetarg 2023 - pakiet 4: farmacja</t>
  </si>
  <si>
    <t>Płyn wieloelektrolitowy</t>
  </si>
  <si>
    <t>(np. Optilyte, Plasmalyte)</t>
  </si>
  <si>
    <t>Strzykawka insulin. U-040 (1,0 mL)</t>
  </si>
  <si>
    <t>Comfortan 10 mg/mL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</si>
</sst>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1"/>
      <color rgb="FF00A933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1"/>
      <color theme="0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AFD095"/>
        <bgColor rgb="FFCCCCCC"/>
      </patternFill>
    </fill>
    <fill>
      <patternFill patternType="solid">
        <fgColor rgb="FFFFFFA6"/>
        <bgColor rgb="FFF6F9D4"/>
      </patternFill>
    </fill>
    <fill>
      <patternFill patternType="solid">
        <fgColor rgb="FFFFA6A6"/>
        <bgColor rgb="FFE0C2CD"/>
      </patternFill>
    </fill>
    <fill>
      <patternFill patternType="solid">
        <fgColor theme="8" tint="0.79998168889431442"/>
        <bgColor rgb="FFDEE7E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DEE6EF"/>
      </patternFill>
    </fill>
    <fill>
      <patternFill patternType="solid">
        <fgColor theme="7" tint="0.79998168889431442"/>
        <bgColor rgb="FFEEEEEE"/>
      </patternFill>
    </fill>
    <fill>
      <patternFill patternType="solid">
        <fgColor theme="9" tint="0.79998168889431442"/>
        <bgColor rgb="FFDEE6EF"/>
      </patternFill>
    </fill>
    <fill>
      <patternFill patternType="solid">
        <fgColor theme="9" tint="0.79998168889431442"/>
        <bgColor rgb="FFEEEEEE"/>
      </patternFill>
    </fill>
    <fill>
      <patternFill patternType="solid">
        <fgColor theme="9" tint="0.79998168889431442"/>
        <bgColor rgb="FFCCCCCC"/>
      </patternFill>
    </fill>
    <fill>
      <patternFill patternType="solid">
        <fgColor theme="5" tint="0.79998168889431442"/>
        <bgColor rgb="FFFFD7D7"/>
      </patternFill>
    </fill>
    <fill>
      <patternFill patternType="solid">
        <fgColor theme="0" tint="-0.14999847407452621"/>
        <bgColor rgb="FFEEEEEE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79998168889431442"/>
        <bgColor rgb="FFDEE6EF"/>
      </patternFill>
    </fill>
    <fill>
      <patternFill patternType="solid">
        <fgColor theme="5" tint="0.79998168889431442"/>
        <bgColor rgb="FFDEE6E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4" fillId="2" borderId="0" applyBorder="0" applyProtection="0"/>
    <xf numFmtId="0" fontId="4" fillId="3" borderId="0" applyBorder="0" applyProtection="0"/>
    <xf numFmtId="0" fontId="4" fillId="4" borderId="0" applyBorder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0" borderId="2" xfId="0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right" vertical="center" wrapText="1"/>
    </xf>
    <xf numFmtId="9" fontId="0" fillId="5" borderId="1" xfId="0" applyNumberForma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3" fontId="0" fillId="0" borderId="3" xfId="0" applyNumberForma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4" fontId="0" fillId="0" borderId="3" xfId="0" applyNumberFormat="1" applyBorder="1" applyAlignment="1">
      <alignment horizontal="right" vertical="center" wrapText="1"/>
    </xf>
    <xf numFmtId="164" fontId="0" fillId="0" borderId="0" xfId="0" applyNumberFormat="1"/>
    <xf numFmtId="164" fontId="1" fillId="0" borderId="0" xfId="0" applyNumberFormat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7" borderId="1" xfId="0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right" vertical="center" wrapText="1"/>
    </xf>
    <xf numFmtId="3" fontId="0" fillId="7" borderId="1" xfId="0" applyNumberFormat="1" applyFill="1" applyBorder="1" applyAlignment="1">
      <alignment horizontal="right" vertical="center" wrapText="1"/>
    </xf>
    <xf numFmtId="9" fontId="0" fillId="7" borderId="1" xfId="0" applyNumberFormat="1" applyFill="1" applyBorder="1" applyAlignment="1">
      <alignment horizontal="center" vertical="center" wrapText="1"/>
    </xf>
    <xf numFmtId="4" fontId="0" fillId="7" borderId="1" xfId="0" applyNumberForma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vertical="center" wrapText="1"/>
    </xf>
    <xf numFmtId="0" fontId="0" fillId="8" borderId="1" xfId="0" applyFill="1" applyBorder="1" applyAlignment="1">
      <alignment vertic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9" fontId="0" fillId="8" borderId="1" xfId="0" applyNumberFormat="1" applyFill="1" applyBorder="1" applyAlignment="1">
      <alignment horizontal="center" vertical="center" wrapText="1"/>
    </xf>
    <xf numFmtId="4" fontId="0" fillId="8" borderId="1" xfId="0" applyNumberFormat="1" applyFill="1" applyBorder="1" applyAlignment="1">
      <alignment horizontal="right" vertical="center" wrapText="1"/>
    </xf>
    <xf numFmtId="0" fontId="5" fillId="6" borderId="1" xfId="0" applyFont="1" applyFill="1" applyBorder="1"/>
    <xf numFmtId="0" fontId="0" fillId="9" borderId="1" xfId="0" applyFill="1" applyBorder="1" applyAlignment="1">
      <alignment vertical="center" wrapText="1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right" vertical="center" wrapText="1"/>
    </xf>
    <xf numFmtId="3" fontId="0" fillId="9" borderId="1" xfId="0" applyNumberFormat="1" applyFill="1" applyBorder="1" applyAlignment="1">
      <alignment horizontal="right" vertical="center" wrapText="1"/>
    </xf>
    <xf numFmtId="9" fontId="0" fillId="9" borderId="1" xfId="0" applyNumberFormat="1" applyFill="1" applyBorder="1" applyAlignment="1">
      <alignment horizontal="center" vertical="center" wrapText="1"/>
    </xf>
    <xf numFmtId="4" fontId="0" fillId="9" borderId="1" xfId="0" applyNumberFormat="1" applyFill="1" applyBorder="1" applyAlignment="1">
      <alignment horizontal="right" vertical="center" wrapText="1"/>
    </xf>
    <xf numFmtId="0" fontId="5" fillId="9" borderId="1" xfId="0" applyFont="1" applyFill="1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right" vertical="center" wrapText="1"/>
    </xf>
    <xf numFmtId="0" fontId="0" fillId="11" borderId="1" xfId="0" applyFill="1" applyBorder="1" applyAlignment="1">
      <alignment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right" vertical="center" wrapText="1"/>
    </xf>
    <xf numFmtId="9" fontId="0" fillId="11" borderId="1" xfId="0" applyNumberFormat="1" applyFill="1" applyBorder="1" applyAlignment="1">
      <alignment horizontal="center" vertical="center" wrapText="1"/>
    </xf>
    <xf numFmtId="4" fontId="0" fillId="11" borderId="1" xfId="0" applyNumberFormat="1" applyFill="1" applyBorder="1" applyAlignment="1">
      <alignment horizontal="right" vertical="center" wrapText="1"/>
    </xf>
    <xf numFmtId="0" fontId="5" fillId="11" borderId="1" xfId="0" applyFont="1" applyFill="1" applyBorder="1" applyAlignment="1">
      <alignment vertical="center" wrapText="1"/>
    </xf>
    <xf numFmtId="0" fontId="0" fillId="12" borderId="1" xfId="0" applyFill="1" applyBorder="1" applyAlignment="1">
      <alignment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right" vertical="center" wrapText="1"/>
    </xf>
    <xf numFmtId="9" fontId="0" fillId="12" borderId="1" xfId="0" applyNumberFormat="1" applyFill="1" applyBorder="1" applyAlignment="1">
      <alignment horizontal="center" vertical="center" wrapText="1"/>
    </xf>
    <xf numFmtId="4" fontId="0" fillId="12" borderId="1" xfId="0" applyNumberFormat="1" applyFill="1" applyBorder="1" applyAlignment="1">
      <alignment horizontal="right" vertical="center" wrapText="1"/>
    </xf>
    <xf numFmtId="0" fontId="5" fillId="1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13" borderId="1" xfId="0" applyFill="1" applyBorder="1" applyAlignment="1">
      <alignment vertical="center" wrapText="1"/>
    </xf>
    <xf numFmtId="0" fontId="0" fillId="13" borderId="1" xfId="0" applyFill="1" applyBorder="1" applyAlignment="1">
      <alignment horizontal="center" vertical="center" wrapText="1"/>
    </xf>
    <xf numFmtId="0" fontId="0" fillId="13" borderId="1" xfId="0" applyFill="1" applyBorder="1" applyAlignment="1">
      <alignment horizontal="right" vertical="center" wrapText="1"/>
    </xf>
    <xf numFmtId="3" fontId="0" fillId="13" borderId="1" xfId="0" applyNumberFormat="1" applyFill="1" applyBorder="1" applyAlignment="1">
      <alignment horizontal="right" vertical="center" wrapText="1"/>
    </xf>
    <xf numFmtId="9" fontId="0" fillId="13" borderId="1" xfId="0" applyNumberFormat="1" applyFill="1" applyBorder="1" applyAlignment="1">
      <alignment horizontal="center" vertical="center" wrapText="1"/>
    </xf>
    <xf numFmtId="4" fontId="0" fillId="13" borderId="1" xfId="0" applyNumberFormat="1" applyFill="1" applyBorder="1" applyAlignment="1">
      <alignment horizontal="right" vertical="center" wrapText="1"/>
    </xf>
    <xf numFmtId="0" fontId="5" fillId="13" borderId="1" xfId="0" applyFont="1" applyFill="1" applyBorder="1" applyAlignment="1">
      <alignment vertical="center" wrapText="1"/>
    </xf>
    <xf numFmtId="3" fontId="0" fillId="18" borderId="1" xfId="0" applyNumberFormat="1" applyFill="1" applyBorder="1" applyAlignment="1">
      <alignment horizontal="right" vertical="center" wrapText="1"/>
    </xf>
    <xf numFmtId="3" fontId="0" fillId="19" borderId="1" xfId="0" applyNumberFormat="1" applyFill="1" applyBorder="1" applyAlignment="1">
      <alignment horizontal="right" vertical="center" wrapText="1"/>
    </xf>
    <xf numFmtId="0" fontId="1" fillId="14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1" fillId="15" borderId="0" xfId="0" applyFont="1" applyFill="1" applyAlignment="1">
      <alignment horizontal="center"/>
    </xf>
    <xf numFmtId="0" fontId="1" fillId="16" borderId="0" xfId="0" applyFont="1" applyFill="1" applyAlignment="1">
      <alignment horizontal="center"/>
    </xf>
    <xf numFmtId="0" fontId="8" fillId="17" borderId="0" xfId="0" applyFont="1" applyFill="1" applyAlignment="1">
      <alignment horizontal="center"/>
    </xf>
  </cellXfs>
  <cellStyles count="4">
    <cellStyle name="Bez tytułu1" xfId="1" xr:uid="{00000000-0005-0000-0000-000006000000}"/>
    <cellStyle name="Bez tytułu2" xfId="2" xr:uid="{00000000-0005-0000-0000-000007000000}"/>
    <cellStyle name="Bez tytułu3" xfId="3" xr:uid="{00000000-0005-0000-0000-000008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6F9D4"/>
      <rgbColor rgb="FFDEE6EF"/>
      <rgbColor rgb="FF660066"/>
      <rgbColor rgb="FFFF8080"/>
      <rgbColor rgb="FF0066CC"/>
      <rgbColor rgb="FFDEDC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FD7D7"/>
      <rgbColor rgb="FFDEE7E5"/>
      <rgbColor rgb="FFFFFFA6"/>
      <rgbColor rgb="FFAFD095"/>
      <rgbColor rgb="FFFFA6A6"/>
      <rgbColor rgb="FFE0C2CD"/>
      <rgbColor rgb="FFFFDBB6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1FF"/>
      <color rgb="FFFFCCFF"/>
      <color rgb="FFCCECFF"/>
      <color rgb="FFCCCCFF"/>
      <color rgb="FFCC99FF"/>
      <color rgb="FFFF9933"/>
      <color rgb="FFFF9999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P178"/>
  <sheetViews>
    <sheetView tabSelected="1" zoomScaleNormal="100" workbookViewId="0"/>
  </sheetViews>
  <sheetFormatPr defaultColWidth="8.7109375" defaultRowHeight="15" x14ac:dyDescent="0.25"/>
  <cols>
    <col min="1" max="1" width="4" style="1" customWidth="1"/>
    <col min="2" max="2" width="40.140625" customWidth="1"/>
    <col min="3" max="4" width="8.85546875" customWidth="1"/>
    <col min="5" max="5" width="9.42578125" style="1" customWidth="1"/>
    <col min="6" max="7" width="8.85546875" customWidth="1"/>
    <col min="8" max="8" width="8.85546875" style="1" customWidth="1"/>
    <col min="9" max="9" width="10.7109375" customWidth="1"/>
    <col min="10" max="10" width="35.140625" customWidth="1"/>
    <col min="11" max="16" width="15.28515625" customWidth="1"/>
    <col min="17" max="17" width="8.7109375" customWidth="1"/>
    <col min="21" max="21" width="28.140625" customWidth="1"/>
    <col min="1023" max="1024" width="11.5703125" customWidth="1"/>
  </cols>
  <sheetData>
    <row r="1" spans="1:16" ht="91.5" customHeight="1" thickBot="1" x14ac:dyDescent="0.3">
      <c r="B1" s="80" t="s">
        <v>265</v>
      </c>
      <c r="C1" s="80"/>
      <c r="D1" s="80"/>
      <c r="E1" s="80"/>
      <c r="F1" s="80"/>
      <c r="G1" s="80"/>
      <c r="H1" s="80"/>
      <c r="I1" s="80"/>
      <c r="J1" s="80"/>
      <c r="M1" s="28"/>
      <c r="N1" s="29"/>
      <c r="O1" s="30"/>
      <c r="P1" s="28"/>
    </row>
    <row r="2" spans="1:16" x14ac:dyDescent="0.25">
      <c r="A2" s="79" t="s">
        <v>387</v>
      </c>
      <c r="B2" s="79"/>
      <c r="C2" s="79"/>
      <c r="D2" s="79"/>
      <c r="E2" s="79"/>
      <c r="F2" s="79"/>
      <c r="G2" s="79"/>
      <c r="H2" s="79"/>
      <c r="I2" s="79"/>
      <c r="J2" s="79"/>
      <c r="M2" s="26">
        <f>I142</f>
        <v>0</v>
      </c>
      <c r="N2" s="26">
        <f>G142</f>
        <v>0</v>
      </c>
      <c r="O2" s="27">
        <f>SUM('pakiet 1:pakiet 4'!M2:M2)</f>
        <v>0</v>
      </c>
      <c r="P2" s="27">
        <f>SUM('pakiet 1:pakiet 4'!N2:N2)</f>
        <v>0</v>
      </c>
    </row>
    <row r="3" spans="1:16" ht="35.450000000000003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M3" s="21" t="s">
        <v>331</v>
      </c>
      <c r="N3" s="22" t="s">
        <v>332</v>
      </c>
      <c r="O3" s="20" t="s">
        <v>329</v>
      </c>
      <c r="P3" s="20" t="s">
        <v>330</v>
      </c>
    </row>
    <row r="4" spans="1:16" ht="77.099999999999994" customHeight="1" x14ac:dyDescent="0.25">
      <c r="A4" s="4">
        <v>1</v>
      </c>
      <c r="B4" s="66" t="s">
        <v>251</v>
      </c>
      <c r="C4" s="4" t="s">
        <v>21</v>
      </c>
      <c r="D4" s="6">
        <v>1200</v>
      </c>
      <c r="E4" s="4"/>
      <c r="F4" s="6"/>
      <c r="G4" s="5">
        <f>D4*F4</f>
        <v>0</v>
      </c>
      <c r="H4" s="67"/>
      <c r="I4" s="7">
        <f t="shared" ref="I4:I28" si="0">G4*(1+H4)</f>
        <v>0</v>
      </c>
      <c r="J4" s="69" t="s">
        <v>250</v>
      </c>
    </row>
    <row r="5" spans="1:16" ht="74.25" customHeight="1" x14ac:dyDescent="0.25">
      <c r="A5" s="4">
        <v>2</v>
      </c>
      <c r="B5" s="66" t="s">
        <v>252</v>
      </c>
      <c r="C5" s="4" t="s">
        <v>21</v>
      </c>
      <c r="D5" s="6">
        <v>1600</v>
      </c>
      <c r="E5" s="4"/>
      <c r="F5" s="6"/>
      <c r="G5" s="5">
        <f t="shared" ref="G5:G28" si="1">D5*F5</f>
        <v>0</v>
      </c>
      <c r="H5" s="67"/>
      <c r="I5" s="7">
        <f>G5*(1+H5)</f>
        <v>0</v>
      </c>
      <c r="J5" s="69" t="s">
        <v>250</v>
      </c>
    </row>
    <row r="6" spans="1:16" ht="82.5" customHeight="1" x14ac:dyDescent="0.25">
      <c r="A6" s="4">
        <v>3</v>
      </c>
      <c r="B6" s="66" t="s">
        <v>253</v>
      </c>
      <c r="C6" s="4" t="s">
        <v>21</v>
      </c>
      <c r="D6" s="6">
        <v>150</v>
      </c>
      <c r="E6" s="4"/>
      <c r="F6" s="6"/>
      <c r="G6" s="5">
        <f t="shared" si="1"/>
        <v>0</v>
      </c>
      <c r="H6" s="67"/>
      <c r="I6" s="7">
        <f t="shared" si="0"/>
        <v>0</v>
      </c>
      <c r="J6" s="69" t="s">
        <v>344</v>
      </c>
    </row>
    <row r="7" spans="1:16" ht="90.75" customHeight="1" x14ac:dyDescent="0.25">
      <c r="A7" s="4">
        <v>4</v>
      </c>
      <c r="B7" s="66" t="s">
        <v>254</v>
      </c>
      <c r="C7" s="4" t="s">
        <v>21</v>
      </c>
      <c r="D7" s="6">
        <v>50</v>
      </c>
      <c r="E7" s="4"/>
      <c r="F7" s="6"/>
      <c r="G7" s="5">
        <f t="shared" si="1"/>
        <v>0</v>
      </c>
      <c r="H7" s="67"/>
      <c r="I7" s="7">
        <f>G7*(1+H7)</f>
        <v>0</v>
      </c>
      <c r="J7" s="69" t="s">
        <v>343</v>
      </c>
    </row>
    <row r="8" spans="1:16" ht="49.5" customHeight="1" x14ac:dyDescent="0.25">
      <c r="A8" s="4">
        <v>5</v>
      </c>
      <c r="B8" s="66" t="s">
        <v>255</v>
      </c>
      <c r="C8" s="4" t="s">
        <v>10</v>
      </c>
      <c r="D8" s="6">
        <v>150</v>
      </c>
      <c r="E8" s="4" t="s">
        <v>256</v>
      </c>
      <c r="F8" s="6"/>
      <c r="G8" s="5">
        <f t="shared" si="1"/>
        <v>0</v>
      </c>
      <c r="H8" s="67"/>
      <c r="I8" s="7">
        <f t="shared" si="0"/>
        <v>0</v>
      </c>
      <c r="J8" s="69" t="s">
        <v>250</v>
      </c>
    </row>
    <row r="9" spans="1:16" ht="41.25" customHeight="1" x14ac:dyDescent="0.25">
      <c r="A9" s="4">
        <v>6</v>
      </c>
      <c r="B9" s="66" t="s">
        <v>379</v>
      </c>
      <c r="C9" s="4" t="s">
        <v>84</v>
      </c>
      <c r="D9" s="6">
        <v>100</v>
      </c>
      <c r="E9" s="4"/>
      <c r="F9" s="6"/>
      <c r="G9" s="5">
        <f t="shared" si="1"/>
        <v>0</v>
      </c>
      <c r="H9" s="67"/>
      <c r="I9" s="7">
        <f t="shared" si="0"/>
        <v>0</v>
      </c>
      <c r="J9" s="68" t="s">
        <v>382</v>
      </c>
    </row>
    <row r="10" spans="1:16" ht="41.25" customHeight="1" x14ac:dyDescent="0.25">
      <c r="A10" s="4">
        <v>7</v>
      </c>
      <c r="B10" s="66" t="s">
        <v>380</v>
      </c>
      <c r="C10" s="4" t="s">
        <v>84</v>
      </c>
      <c r="D10" s="6">
        <v>600</v>
      </c>
      <c r="E10" s="4"/>
      <c r="F10" s="6"/>
      <c r="G10" s="5">
        <f t="shared" si="1"/>
        <v>0</v>
      </c>
      <c r="H10" s="67"/>
      <c r="I10" s="7">
        <f t="shared" si="0"/>
        <v>0</v>
      </c>
      <c r="J10" s="68" t="s">
        <v>382</v>
      </c>
    </row>
    <row r="11" spans="1:16" ht="41.25" customHeight="1" x14ac:dyDescent="0.25">
      <c r="A11" s="4">
        <v>8</v>
      </c>
      <c r="B11" s="66" t="s">
        <v>381</v>
      </c>
      <c r="C11" s="4" t="s">
        <v>84</v>
      </c>
      <c r="D11" s="6">
        <v>600</v>
      </c>
      <c r="E11" s="4"/>
      <c r="F11" s="6"/>
      <c r="G11" s="5">
        <f t="shared" si="1"/>
        <v>0</v>
      </c>
      <c r="H11" s="67"/>
      <c r="I11" s="7">
        <f t="shared" si="0"/>
        <v>0</v>
      </c>
      <c r="J11" s="68" t="s">
        <v>382</v>
      </c>
    </row>
    <row r="12" spans="1:16" ht="17.100000000000001" customHeight="1" x14ac:dyDescent="0.25">
      <c r="A12" s="4">
        <v>9</v>
      </c>
      <c r="B12" s="66" t="s">
        <v>345</v>
      </c>
      <c r="C12" s="4" t="s">
        <v>10</v>
      </c>
      <c r="D12" s="6">
        <v>20</v>
      </c>
      <c r="E12" s="4" t="s">
        <v>11</v>
      </c>
      <c r="F12" s="6"/>
      <c r="G12" s="5">
        <f t="shared" si="1"/>
        <v>0</v>
      </c>
      <c r="H12" s="67"/>
      <c r="I12" s="7">
        <f t="shared" si="0"/>
        <v>0</v>
      </c>
      <c r="J12" s="68" t="s">
        <v>12</v>
      </c>
    </row>
    <row r="13" spans="1:16" ht="17.100000000000001" customHeight="1" x14ac:dyDescent="0.25">
      <c r="A13" s="4">
        <v>10</v>
      </c>
      <c r="B13" s="66" t="s">
        <v>14</v>
      </c>
      <c r="C13" s="4" t="s">
        <v>10</v>
      </c>
      <c r="D13" s="6">
        <v>2</v>
      </c>
      <c r="E13" s="4" t="s">
        <v>15</v>
      </c>
      <c r="F13" s="6"/>
      <c r="G13" s="5">
        <f t="shared" si="1"/>
        <v>0</v>
      </c>
      <c r="H13" s="67"/>
      <c r="I13" s="7">
        <f t="shared" si="0"/>
        <v>0</v>
      </c>
      <c r="J13" s="68" t="s">
        <v>12</v>
      </c>
    </row>
    <row r="14" spans="1:16" ht="17.100000000000001" customHeight="1" x14ac:dyDescent="0.25">
      <c r="A14" s="4">
        <v>11</v>
      </c>
      <c r="B14" s="66" t="s">
        <v>353</v>
      </c>
      <c r="C14" s="4" t="s">
        <v>84</v>
      </c>
      <c r="D14" s="6">
        <v>16</v>
      </c>
      <c r="E14" s="4"/>
      <c r="F14" s="6"/>
      <c r="G14" s="5">
        <f t="shared" si="1"/>
        <v>0</v>
      </c>
      <c r="H14" s="67"/>
      <c r="I14" s="7">
        <f t="shared" si="0"/>
        <v>0</v>
      </c>
      <c r="J14" s="68" t="s">
        <v>12</v>
      </c>
    </row>
    <row r="15" spans="1:16" ht="17.100000000000001" customHeight="1" x14ac:dyDescent="0.25">
      <c r="A15" s="4">
        <v>12</v>
      </c>
      <c r="B15" s="66" t="s">
        <v>352</v>
      </c>
      <c r="C15" s="4" t="s">
        <v>84</v>
      </c>
      <c r="D15" s="6">
        <v>16</v>
      </c>
      <c r="E15" s="4"/>
      <c r="F15" s="6"/>
      <c r="G15" s="5">
        <f t="shared" si="1"/>
        <v>0</v>
      </c>
      <c r="H15" s="67"/>
      <c r="I15" s="7">
        <f t="shared" si="0"/>
        <v>0</v>
      </c>
      <c r="J15" s="68" t="s">
        <v>12</v>
      </c>
    </row>
    <row r="16" spans="1:16" ht="17.100000000000001" customHeight="1" x14ac:dyDescent="0.25">
      <c r="A16" s="4">
        <v>13</v>
      </c>
      <c r="B16" s="66" t="s">
        <v>351</v>
      </c>
      <c r="C16" s="4" t="s">
        <v>84</v>
      </c>
      <c r="D16" s="6">
        <v>9</v>
      </c>
      <c r="E16" s="4"/>
      <c r="F16" s="6"/>
      <c r="G16" s="5">
        <f t="shared" si="1"/>
        <v>0</v>
      </c>
      <c r="H16" s="67"/>
      <c r="I16" s="7">
        <f t="shared" si="0"/>
        <v>0</v>
      </c>
      <c r="J16" s="68" t="s">
        <v>12</v>
      </c>
    </row>
    <row r="17" spans="1:11" ht="17.100000000000001" customHeight="1" x14ac:dyDescent="0.25">
      <c r="A17" s="4">
        <v>14</v>
      </c>
      <c r="B17" s="66" t="s">
        <v>34</v>
      </c>
      <c r="C17" s="4" t="s">
        <v>10</v>
      </c>
      <c r="D17" s="6">
        <v>22</v>
      </c>
      <c r="E17" s="4" t="s">
        <v>35</v>
      </c>
      <c r="F17" s="6"/>
      <c r="G17" s="5">
        <f t="shared" si="1"/>
        <v>0</v>
      </c>
      <c r="H17" s="67"/>
      <c r="I17" s="7">
        <f t="shared" si="0"/>
        <v>0</v>
      </c>
      <c r="J17" s="68" t="s">
        <v>12</v>
      </c>
    </row>
    <row r="18" spans="1:11" ht="17.100000000000001" customHeight="1" x14ac:dyDescent="0.25">
      <c r="A18" s="4">
        <v>15</v>
      </c>
      <c r="B18" s="66" t="s">
        <v>347</v>
      </c>
      <c r="C18" s="4" t="s">
        <v>10</v>
      </c>
      <c r="D18" s="6">
        <v>2</v>
      </c>
      <c r="E18" s="4" t="s">
        <v>67</v>
      </c>
      <c r="F18" s="6"/>
      <c r="G18" s="5">
        <f t="shared" si="1"/>
        <v>0</v>
      </c>
      <c r="H18" s="67"/>
      <c r="I18" s="7">
        <f t="shared" si="0"/>
        <v>0</v>
      </c>
      <c r="J18" s="68" t="s">
        <v>12</v>
      </c>
    </row>
    <row r="19" spans="1:11" ht="17.100000000000001" customHeight="1" x14ac:dyDescent="0.25">
      <c r="A19" s="4">
        <v>16</v>
      </c>
      <c r="B19" s="66" t="s">
        <v>350</v>
      </c>
      <c r="C19" s="4" t="s">
        <v>10</v>
      </c>
      <c r="D19" s="6">
        <v>24</v>
      </c>
      <c r="E19" s="4" t="s">
        <v>349</v>
      </c>
      <c r="F19" s="6"/>
      <c r="G19" s="5">
        <f t="shared" si="1"/>
        <v>0</v>
      </c>
      <c r="H19" s="67"/>
      <c r="I19" s="7">
        <f t="shared" si="0"/>
        <v>0</v>
      </c>
      <c r="J19" s="68" t="s">
        <v>12</v>
      </c>
    </row>
    <row r="20" spans="1:11" ht="17.100000000000001" customHeight="1" x14ac:dyDescent="0.25">
      <c r="A20" s="4">
        <v>17</v>
      </c>
      <c r="B20" s="66" t="s">
        <v>66</v>
      </c>
      <c r="C20" s="4" t="s">
        <v>10</v>
      </c>
      <c r="D20" s="6">
        <v>18</v>
      </c>
      <c r="E20" s="4" t="s">
        <v>64</v>
      </c>
      <c r="F20" s="6"/>
      <c r="G20" s="5">
        <f t="shared" si="1"/>
        <v>0</v>
      </c>
      <c r="H20" s="67"/>
      <c r="I20" s="7">
        <f t="shared" si="0"/>
        <v>0</v>
      </c>
      <c r="J20" s="68" t="s">
        <v>12</v>
      </c>
    </row>
    <row r="21" spans="1:11" ht="17.100000000000001" customHeight="1" x14ac:dyDescent="0.25">
      <c r="A21" s="4">
        <v>18</v>
      </c>
      <c r="B21" s="66" t="s">
        <v>68</v>
      </c>
      <c r="C21" s="4" t="s">
        <v>10</v>
      </c>
      <c r="D21" s="6">
        <v>18</v>
      </c>
      <c r="E21" s="4" t="s">
        <v>69</v>
      </c>
      <c r="F21" s="6"/>
      <c r="G21" s="5">
        <f t="shared" si="1"/>
        <v>0</v>
      </c>
      <c r="H21" s="67"/>
      <c r="I21" s="7">
        <f t="shared" si="0"/>
        <v>0</v>
      </c>
      <c r="J21" s="68" t="s">
        <v>12</v>
      </c>
      <c r="K21" s="9"/>
    </row>
    <row r="22" spans="1:11" ht="17.100000000000001" customHeight="1" x14ac:dyDescent="0.25">
      <c r="A22" s="4">
        <v>19</v>
      </c>
      <c r="B22" s="66" t="s">
        <v>204</v>
      </c>
      <c r="C22" s="4" t="s">
        <v>10</v>
      </c>
      <c r="D22" s="6">
        <v>12</v>
      </c>
      <c r="E22" s="4" t="s">
        <v>205</v>
      </c>
      <c r="F22" s="6"/>
      <c r="G22" s="5">
        <f t="shared" si="1"/>
        <v>0</v>
      </c>
      <c r="H22" s="67"/>
      <c r="I22" s="7">
        <f t="shared" si="0"/>
        <v>0</v>
      </c>
      <c r="J22" s="68" t="s">
        <v>12</v>
      </c>
    </row>
    <row r="23" spans="1:11" ht="17.100000000000001" customHeight="1" x14ac:dyDescent="0.25">
      <c r="A23" s="4">
        <v>20</v>
      </c>
      <c r="B23" s="66" t="s">
        <v>348</v>
      </c>
      <c r="C23" s="4" t="s">
        <v>10</v>
      </c>
      <c r="D23" s="6">
        <v>12</v>
      </c>
      <c r="E23" s="4" t="s">
        <v>70</v>
      </c>
      <c r="F23" s="6"/>
      <c r="G23" s="5">
        <f t="shared" si="1"/>
        <v>0</v>
      </c>
      <c r="H23" s="67"/>
      <c r="I23" s="7">
        <f t="shared" si="0"/>
        <v>0</v>
      </c>
      <c r="J23" s="68" t="s">
        <v>12</v>
      </c>
    </row>
    <row r="24" spans="1:11" ht="17.100000000000001" customHeight="1" x14ac:dyDescent="0.25">
      <c r="A24" s="4">
        <v>21</v>
      </c>
      <c r="B24" s="66" t="s">
        <v>89</v>
      </c>
      <c r="C24" s="4" t="s">
        <v>10</v>
      </c>
      <c r="D24" s="6">
        <v>9</v>
      </c>
      <c r="E24" s="4" t="s">
        <v>200</v>
      </c>
      <c r="F24" s="6"/>
      <c r="G24" s="5">
        <f t="shared" si="1"/>
        <v>0</v>
      </c>
      <c r="H24" s="67"/>
      <c r="I24" s="7">
        <f t="shared" si="0"/>
        <v>0</v>
      </c>
      <c r="J24" s="68" t="s">
        <v>12</v>
      </c>
    </row>
    <row r="25" spans="1:11" ht="17.100000000000001" customHeight="1" x14ac:dyDescent="0.25">
      <c r="A25" s="4">
        <v>22</v>
      </c>
      <c r="B25" s="66" t="s">
        <v>91</v>
      </c>
      <c r="C25" s="4" t="s">
        <v>10</v>
      </c>
      <c r="D25" s="6">
        <v>6</v>
      </c>
      <c r="E25" s="4" t="s">
        <v>200</v>
      </c>
      <c r="F25" s="6"/>
      <c r="G25" s="5">
        <f t="shared" si="1"/>
        <v>0</v>
      </c>
      <c r="H25" s="67"/>
      <c r="I25" s="7">
        <f t="shared" si="0"/>
        <v>0</v>
      </c>
      <c r="J25" s="68" t="s">
        <v>12</v>
      </c>
    </row>
    <row r="26" spans="1:11" ht="17.100000000000001" customHeight="1" x14ac:dyDescent="0.25">
      <c r="A26" s="4">
        <v>23</v>
      </c>
      <c r="B26" s="66" t="s">
        <v>346</v>
      </c>
      <c r="C26" s="4" t="s">
        <v>10</v>
      </c>
      <c r="D26" s="6">
        <v>30</v>
      </c>
      <c r="E26" s="4" t="s">
        <v>26</v>
      </c>
      <c r="F26" s="6"/>
      <c r="G26" s="5">
        <f t="shared" si="1"/>
        <v>0</v>
      </c>
      <c r="H26" s="67"/>
      <c r="I26" s="7">
        <f t="shared" si="0"/>
        <v>0</v>
      </c>
      <c r="J26" s="68" t="s">
        <v>12</v>
      </c>
    </row>
    <row r="27" spans="1:11" ht="17.100000000000001" customHeight="1" x14ac:dyDescent="0.25">
      <c r="A27" s="4">
        <v>24</v>
      </c>
      <c r="B27" s="66" t="s">
        <v>109</v>
      </c>
      <c r="C27" s="4" t="s">
        <v>10</v>
      </c>
      <c r="D27" s="6">
        <v>24</v>
      </c>
      <c r="E27" s="4" t="s">
        <v>11</v>
      </c>
      <c r="F27" s="6"/>
      <c r="G27" s="5">
        <f t="shared" si="1"/>
        <v>0</v>
      </c>
      <c r="H27" s="67"/>
      <c r="I27" s="7">
        <f t="shared" si="0"/>
        <v>0</v>
      </c>
      <c r="J27" s="68" t="s">
        <v>12</v>
      </c>
    </row>
    <row r="28" spans="1:11" ht="17.100000000000001" customHeight="1" x14ac:dyDescent="0.25">
      <c r="A28" s="4">
        <v>25</v>
      </c>
      <c r="B28" s="66" t="s">
        <v>116</v>
      </c>
      <c r="C28" s="4" t="s">
        <v>10</v>
      </c>
      <c r="D28" s="6">
        <v>60</v>
      </c>
      <c r="E28" s="4" t="s">
        <v>15</v>
      </c>
      <c r="F28" s="6"/>
      <c r="G28" s="5">
        <f t="shared" si="1"/>
        <v>0</v>
      </c>
      <c r="H28" s="67"/>
      <c r="I28" s="7">
        <f t="shared" si="0"/>
        <v>0</v>
      </c>
      <c r="J28" s="68" t="s">
        <v>12</v>
      </c>
    </row>
    <row r="29" spans="1:11" ht="17.100000000000001" customHeight="1" x14ac:dyDescent="0.25">
      <c r="A29" s="4">
        <v>26</v>
      </c>
      <c r="B29" s="31" t="s">
        <v>338</v>
      </c>
      <c r="C29" s="32" t="s">
        <v>10</v>
      </c>
      <c r="D29" s="33">
        <v>5</v>
      </c>
      <c r="E29" s="32" t="s">
        <v>15</v>
      </c>
      <c r="F29" s="33"/>
      <c r="G29" s="34">
        <f>D29*F29</f>
        <v>0</v>
      </c>
      <c r="H29" s="35"/>
      <c r="I29" s="36">
        <f t="shared" ref="I29:I38" si="2">G29*(1+H29)</f>
        <v>0</v>
      </c>
      <c r="J29" s="37"/>
    </row>
    <row r="30" spans="1:11" ht="17.100000000000001" customHeight="1" x14ac:dyDescent="0.25">
      <c r="A30" s="4">
        <v>27</v>
      </c>
      <c r="B30" s="31" t="s">
        <v>339</v>
      </c>
      <c r="C30" s="32" t="s">
        <v>10</v>
      </c>
      <c r="D30" s="33">
        <v>14</v>
      </c>
      <c r="E30" s="32" t="s">
        <v>15</v>
      </c>
      <c r="F30" s="33"/>
      <c r="G30" s="34">
        <f t="shared" ref="G30:G94" si="3">D30*F30</f>
        <v>0</v>
      </c>
      <c r="H30" s="35"/>
      <c r="I30" s="36">
        <f t="shared" si="2"/>
        <v>0</v>
      </c>
      <c r="J30" s="37"/>
    </row>
    <row r="31" spans="1:11" ht="17.100000000000001" customHeight="1" x14ac:dyDescent="0.25">
      <c r="A31" s="4">
        <v>28</v>
      </c>
      <c r="B31" s="31" t="s">
        <v>394</v>
      </c>
      <c r="C31" s="32" t="s">
        <v>10</v>
      </c>
      <c r="D31" s="33">
        <v>8</v>
      </c>
      <c r="E31" s="32" t="s">
        <v>15</v>
      </c>
      <c r="F31" s="33"/>
      <c r="G31" s="34">
        <f t="shared" si="3"/>
        <v>0</v>
      </c>
      <c r="H31" s="35"/>
      <c r="I31" s="36">
        <f t="shared" si="2"/>
        <v>0</v>
      </c>
      <c r="J31" s="37"/>
    </row>
    <row r="32" spans="1:11" ht="17.100000000000001" customHeight="1" x14ac:dyDescent="0.25">
      <c r="A32" s="4">
        <v>29</v>
      </c>
      <c r="B32" s="31" t="s">
        <v>207</v>
      </c>
      <c r="C32" s="32" t="s">
        <v>10</v>
      </c>
      <c r="D32" s="33">
        <v>3</v>
      </c>
      <c r="E32" s="32" t="s">
        <v>19</v>
      </c>
      <c r="F32" s="33"/>
      <c r="G32" s="34">
        <f t="shared" si="3"/>
        <v>0</v>
      </c>
      <c r="H32" s="35"/>
      <c r="I32" s="36">
        <f t="shared" si="2"/>
        <v>0</v>
      </c>
      <c r="J32" s="37" t="s">
        <v>238</v>
      </c>
    </row>
    <row r="33" spans="1:13" ht="16.899999999999999" customHeight="1" x14ac:dyDescent="0.25">
      <c r="A33" s="4">
        <v>30</v>
      </c>
      <c r="B33" s="38" t="s">
        <v>334</v>
      </c>
      <c r="C33" s="39" t="s">
        <v>10</v>
      </c>
      <c r="D33" s="40">
        <v>8</v>
      </c>
      <c r="E33" s="39" t="s">
        <v>15</v>
      </c>
      <c r="F33" s="40"/>
      <c r="G33" s="34">
        <f t="shared" si="3"/>
        <v>0</v>
      </c>
      <c r="H33" s="41"/>
      <c r="I33" s="42">
        <f t="shared" si="2"/>
        <v>0</v>
      </c>
      <c r="J33" s="43"/>
    </row>
    <row r="34" spans="1:13" ht="17.100000000000001" customHeight="1" x14ac:dyDescent="0.25">
      <c r="A34" s="4">
        <v>31</v>
      </c>
      <c r="B34" s="31" t="s">
        <v>83</v>
      </c>
      <c r="C34" s="32" t="s">
        <v>10</v>
      </c>
      <c r="D34" s="33">
        <v>6</v>
      </c>
      <c r="E34" s="32" t="s">
        <v>43</v>
      </c>
      <c r="F34" s="33"/>
      <c r="G34" s="34">
        <f t="shared" si="3"/>
        <v>0</v>
      </c>
      <c r="H34" s="35"/>
      <c r="I34" s="36">
        <f t="shared" si="2"/>
        <v>0</v>
      </c>
      <c r="J34" s="37"/>
    </row>
    <row r="35" spans="1:13" ht="17.100000000000001" customHeight="1" x14ac:dyDescent="0.25">
      <c r="A35" s="4">
        <v>32</v>
      </c>
      <c r="B35" s="31" t="s">
        <v>92</v>
      </c>
      <c r="C35" s="32" t="s">
        <v>10</v>
      </c>
      <c r="D35" s="33">
        <v>3</v>
      </c>
      <c r="E35" s="32" t="s">
        <v>19</v>
      </c>
      <c r="F35" s="33"/>
      <c r="G35" s="34">
        <f t="shared" si="3"/>
        <v>0</v>
      </c>
      <c r="H35" s="35"/>
      <c r="I35" s="36">
        <f t="shared" si="2"/>
        <v>0</v>
      </c>
      <c r="J35" s="37"/>
    </row>
    <row r="36" spans="1:13" ht="17.100000000000001" customHeight="1" x14ac:dyDescent="0.25">
      <c r="A36" s="4">
        <v>33</v>
      </c>
      <c r="B36" s="31" t="s">
        <v>98</v>
      </c>
      <c r="C36" s="32" t="s">
        <v>10</v>
      </c>
      <c r="D36" s="33">
        <v>2</v>
      </c>
      <c r="E36" s="32" t="s">
        <v>26</v>
      </c>
      <c r="F36" s="33"/>
      <c r="G36" s="34">
        <f t="shared" si="3"/>
        <v>0</v>
      </c>
      <c r="H36" s="35"/>
      <c r="I36" s="36">
        <f t="shared" si="2"/>
        <v>0</v>
      </c>
      <c r="J36" s="37"/>
    </row>
    <row r="37" spans="1:13" ht="17.100000000000001" customHeight="1" x14ac:dyDescent="0.25">
      <c r="A37" s="4">
        <v>34</v>
      </c>
      <c r="B37" s="31" t="s">
        <v>99</v>
      </c>
      <c r="C37" s="32" t="s">
        <v>10</v>
      </c>
      <c r="D37" s="33">
        <v>4</v>
      </c>
      <c r="E37" s="32" t="s">
        <v>26</v>
      </c>
      <c r="F37" s="33"/>
      <c r="G37" s="34">
        <f t="shared" si="3"/>
        <v>0</v>
      </c>
      <c r="H37" s="35"/>
      <c r="I37" s="36">
        <f t="shared" si="2"/>
        <v>0</v>
      </c>
      <c r="J37" s="37"/>
      <c r="K37" s="1"/>
    </row>
    <row r="38" spans="1:13" ht="16.899999999999999" customHeight="1" x14ac:dyDescent="0.25">
      <c r="A38" s="4">
        <v>35</v>
      </c>
      <c r="B38" s="38" t="s">
        <v>335</v>
      </c>
      <c r="C38" s="39" t="s">
        <v>10</v>
      </c>
      <c r="D38" s="40">
        <v>2</v>
      </c>
      <c r="E38" s="39" t="s">
        <v>15</v>
      </c>
      <c r="F38" s="40"/>
      <c r="G38" s="34">
        <f t="shared" si="3"/>
        <v>0</v>
      </c>
      <c r="H38" s="41"/>
      <c r="I38" s="42">
        <f t="shared" si="2"/>
        <v>0</v>
      </c>
      <c r="J38" s="43"/>
    </row>
    <row r="39" spans="1:13" ht="17.100000000000001" customHeight="1" x14ac:dyDescent="0.25">
      <c r="A39" s="4">
        <v>36</v>
      </c>
      <c r="B39" s="44" t="s">
        <v>13</v>
      </c>
      <c r="C39" s="45" t="s">
        <v>84</v>
      </c>
      <c r="D39" s="46">
        <v>3</v>
      </c>
      <c r="E39" s="45"/>
      <c r="F39" s="46"/>
      <c r="G39" s="47">
        <f t="shared" si="3"/>
        <v>0</v>
      </c>
      <c r="H39" s="48"/>
      <c r="I39" s="49">
        <f t="shared" ref="I39:I70" si="4">G39*(1+H39)</f>
        <v>0</v>
      </c>
      <c r="J39" s="50" t="s">
        <v>12</v>
      </c>
    </row>
    <row r="40" spans="1:13" ht="17.100000000000001" customHeight="1" x14ac:dyDescent="0.25">
      <c r="A40" s="4">
        <v>37</v>
      </c>
      <c r="B40" s="51" t="s">
        <v>354</v>
      </c>
      <c r="C40" s="52" t="s">
        <v>10</v>
      </c>
      <c r="D40" s="46">
        <v>2</v>
      </c>
      <c r="E40" s="52" t="s">
        <v>26</v>
      </c>
      <c r="F40" s="46"/>
      <c r="G40" s="47">
        <f t="shared" si="3"/>
        <v>0</v>
      </c>
      <c r="H40" s="48"/>
      <c r="I40" s="49">
        <f t="shared" si="4"/>
        <v>0</v>
      </c>
      <c r="J40" s="50" t="s">
        <v>12</v>
      </c>
    </row>
    <row r="41" spans="1:13" ht="17.100000000000001" customHeight="1" x14ac:dyDescent="0.25">
      <c r="A41" s="4">
        <v>38</v>
      </c>
      <c r="B41" s="51" t="s">
        <v>355</v>
      </c>
      <c r="C41" s="52" t="s">
        <v>10</v>
      </c>
      <c r="D41" s="53">
        <v>2</v>
      </c>
      <c r="E41" s="52" t="s">
        <v>26</v>
      </c>
      <c r="F41" s="53"/>
      <c r="G41" s="47">
        <f t="shared" si="3"/>
        <v>0</v>
      </c>
      <c r="H41" s="48"/>
      <c r="I41" s="49">
        <f t="shared" si="4"/>
        <v>0</v>
      </c>
      <c r="J41" s="50" t="s">
        <v>12</v>
      </c>
    </row>
    <row r="42" spans="1:13" ht="17.100000000000001" customHeight="1" x14ac:dyDescent="0.25">
      <c r="A42" s="4">
        <v>39</v>
      </c>
      <c r="B42" s="44" t="s">
        <v>17</v>
      </c>
      <c r="C42" s="45" t="s">
        <v>10</v>
      </c>
      <c r="D42" s="46">
        <v>10</v>
      </c>
      <c r="E42" s="45" t="s">
        <v>18</v>
      </c>
      <c r="F42" s="46"/>
      <c r="G42" s="47">
        <f t="shared" si="3"/>
        <v>0</v>
      </c>
      <c r="H42" s="48"/>
      <c r="I42" s="49">
        <f t="shared" si="4"/>
        <v>0</v>
      </c>
      <c r="J42" s="50" t="s">
        <v>12</v>
      </c>
    </row>
    <row r="43" spans="1:13" ht="17.100000000000001" customHeight="1" x14ac:dyDescent="0.25">
      <c r="A43" s="4">
        <v>40</v>
      </c>
      <c r="B43" s="44" t="s">
        <v>358</v>
      </c>
      <c r="C43" s="45" t="s">
        <v>10</v>
      </c>
      <c r="D43" s="46">
        <v>6</v>
      </c>
      <c r="E43" s="45" t="s">
        <v>19</v>
      </c>
      <c r="F43" s="46"/>
      <c r="G43" s="47">
        <f t="shared" si="3"/>
        <v>0</v>
      </c>
      <c r="H43" s="48"/>
      <c r="I43" s="49">
        <f t="shared" si="4"/>
        <v>0</v>
      </c>
      <c r="J43" s="50" t="s">
        <v>12</v>
      </c>
    </row>
    <row r="44" spans="1:13" ht="17.100000000000001" customHeight="1" x14ac:dyDescent="0.25">
      <c r="A44" s="4">
        <v>41</v>
      </c>
      <c r="B44" s="44" t="s">
        <v>20</v>
      </c>
      <c r="C44" s="45" t="s">
        <v>21</v>
      </c>
      <c r="D44" s="46">
        <v>20</v>
      </c>
      <c r="E44" s="45"/>
      <c r="F44" s="46"/>
      <c r="G44" s="47">
        <f t="shared" si="3"/>
        <v>0</v>
      </c>
      <c r="H44" s="48"/>
      <c r="I44" s="49">
        <f t="shared" si="4"/>
        <v>0</v>
      </c>
      <c r="J44" s="50" t="s">
        <v>12</v>
      </c>
      <c r="L44" s="10"/>
      <c r="M44" s="10"/>
    </row>
    <row r="45" spans="1:13" ht="17.100000000000001" customHeight="1" x14ac:dyDescent="0.25">
      <c r="A45" s="4">
        <v>42</v>
      </c>
      <c r="B45" s="44" t="s">
        <v>22</v>
      </c>
      <c r="C45" s="45" t="s">
        <v>10</v>
      </c>
      <c r="D45" s="46">
        <v>16</v>
      </c>
      <c r="E45" s="45" t="s">
        <v>19</v>
      </c>
      <c r="F45" s="46"/>
      <c r="G45" s="47">
        <f t="shared" si="3"/>
        <v>0</v>
      </c>
      <c r="H45" s="48"/>
      <c r="I45" s="49">
        <f t="shared" si="4"/>
        <v>0</v>
      </c>
      <c r="J45" s="50" t="s">
        <v>12</v>
      </c>
      <c r="L45" s="2"/>
      <c r="M45" s="2"/>
    </row>
    <row r="46" spans="1:13" ht="17.100000000000001" customHeight="1" x14ac:dyDescent="0.25">
      <c r="A46" s="4">
        <v>43</v>
      </c>
      <c r="B46" s="44" t="s">
        <v>23</v>
      </c>
      <c r="C46" s="45" t="s">
        <v>10</v>
      </c>
      <c r="D46" s="46">
        <v>5</v>
      </c>
      <c r="E46" s="45" t="s">
        <v>19</v>
      </c>
      <c r="F46" s="46"/>
      <c r="G46" s="47">
        <f t="shared" si="3"/>
        <v>0</v>
      </c>
      <c r="H46" s="48"/>
      <c r="I46" s="49">
        <f t="shared" si="4"/>
        <v>0</v>
      </c>
      <c r="J46" s="50" t="s">
        <v>12</v>
      </c>
      <c r="L46" s="2"/>
      <c r="M46" s="2"/>
    </row>
    <row r="47" spans="1:13" ht="17.100000000000001" customHeight="1" x14ac:dyDescent="0.25">
      <c r="A47" s="4">
        <v>44</v>
      </c>
      <c r="B47" s="44" t="s">
        <v>25</v>
      </c>
      <c r="C47" s="45" t="s">
        <v>10</v>
      </c>
      <c r="D47" s="46">
        <v>24</v>
      </c>
      <c r="E47" s="45" t="s">
        <v>26</v>
      </c>
      <c r="F47" s="46"/>
      <c r="G47" s="47">
        <f t="shared" si="3"/>
        <v>0</v>
      </c>
      <c r="H47" s="48"/>
      <c r="I47" s="49">
        <f t="shared" si="4"/>
        <v>0</v>
      </c>
      <c r="J47" s="50" t="s">
        <v>12</v>
      </c>
    </row>
    <row r="48" spans="1:13" ht="17.100000000000001" customHeight="1" x14ac:dyDescent="0.25">
      <c r="A48" s="4">
        <v>45</v>
      </c>
      <c r="B48" s="44" t="s">
        <v>27</v>
      </c>
      <c r="C48" s="45" t="s">
        <v>10</v>
      </c>
      <c r="D48" s="46">
        <v>28</v>
      </c>
      <c r="E48" s="45" t="s">
        <v>26</v>
      </c>
      <c r="F48" s="46"/>
      <c r="G48" s="47">
        <f t="shared" si="3"/>
        <v>0</v>
      </c>
      <c r="H48" s="48"/>
      <c r="I48" s="49">
        <f t="shared" si="4"/>
        <v>0</v>
      </c>
      <c r="J48" s="50" t="s">
        <v>12</v>
      </c>
    </row>
    <row r="49" spans="1:13" ht="17.100000000000001" customHeight="1" x14ac:dyDescent="0.25">
      <c r="A49" s="4">
        <v>46</v>
      </c>
      <c r="B49" s="44" t="s">
        <v>28</v>
      </c>
      <c r="C49" s="45" t="s">
        <v>10</v>
      </c>
      <c r="D49" s="46">
        <v>4</v>
      </c>
      <c r="E49" s="45" t="s">
        <v>26</v>
      </c>
      <c r="F49" s="46"/>
      <c r="G49" s="47">
        <f t="shared" si="3"/>
        <v>0</v>
      </c>
      <c r="H49" s="48"/>
      <c r="I49" s="49">
        <f t="shared" si="4"/>
        <v>0</v>
      </c>
      <c r="J49" s="50" t="s">
        <v>12</v>
      </c>
      <c r="L49" s="2"/>
      <c r="M49" s="2"/>
    </row>
    <row r="50" spans="1:13" ht="17.100000000000001" customHeight="1" x14ac:dyDescent="0.25">
      <c r="A50" s="4">
        <v>47</v>
      </c>
      <c r="B50" s="44" t="s">
        <v>29</v>
      </c>
      <c r="C50" s="45" t="s">
        <v>10</v>
      </c>
      <c r="D50" s="46">
        <v>2</v>
      </c>
      <c r="E50" s="45" t="s">
        <v>15</v>
      </c>
      <c r="F50" s="46"/>
      <c r="G50" s="47">
        <f t="shared" si="3"/>
        <v>0</v>
      </c>
      <c r="H50" s="48"/>
      <c r="I50" s="49">
        <f t="shared" si="4"/>
        <v>0</v>
      </c>
      <c r="J50" s="50" t="s">
        <v>12</v>
      </c>
    </row>
    <row r="51" spans="1:13" ht="17.100000000000001" customHeight="1" x14ac:dyDescent="0.25">
      <c r="A51" s="4">
        <v>48</v>
      </c>
      <c r="B51" s="44" t="s">
        <v>30</v>
      </c>
      <c r="C51" s="45" t="s">
        <v>10</v>
      </c>
      <c r="D51" s="46">
        <v>3</v>
      </c>
      <c r="E51" s="45" t="s">
        <v>19</v>
      </c>
      <c r="F51" s="46"/>
      <c r="G51" s="47">
        <f t="shared" si="3"/>
        <v>0</v>
      </c>
      <c r="H51" s="48"/>
      <c r="I51" s="49">
        <f t="shared" si="4"/>
        <v>0</v>
      </c>
      <c r="J51" s="50" t="s">
        <v>12</v>
      </c>
    </row>
    <row r="52" spans="1:13" ht="17.100000000000001" customHeight="1" x14ac:dyDescent="0.25">
      <c r="A52" s="4">
        <v>49</v>
      </c>
      <c r="B52" s="44" t="s">
        <v>31</v>
      </c>
      <c r="C52" s="45" t="s">
        <v>10</v>
      </c>
      <c r="D52" s="46">
        <v>4</v>
      </c>
      <c r="E52" s="45" t="s">
        <v>19</v>
      </c>
      <c r="F52" s="46"/>
      <c r="G52" s="47">
        <f t="shared" si="3"/>
        <v>0</v>
      </c>
      <c r="H52" s="48"/>
      <c r="I52" s="49">
        <f t="shared" si="4"/>
        <v>0</v>
      </c>
      <c r="J52" s="50" t="s">
        <v>12</v>
      </c>
    </row>
    <row r="53" spans="1:13" ht="17.100000000000001" customHeight="1" x14ac:dyDescent="0.25">
      <c r="A53" s="4">
        <v>50</v>
      </c>
      <c r="B53" s="44" t="s">
        <v>32</v>
      </c>
      <c r="C53" s="45" t="s">
        <v>10</v>
      </c>
      <c r="D53" s="46">
        <v>20</v>
      </c>
      <c r="E53" s="45" t="s">
        <v>18</v>
      </c>
      <c r="F53" s="46"/>
      <c r="G53" s="47">
        <f t="shared" si="3"/>
        <v>0</v>
      </c>
      <c r="H53" s="48"/>
      <c r="I53" s="49">
        <f t="shared" si="4"/>
        <v>0</v>
      </c>
      <c r="J53" s="50" t="s">
        <v>12</v>
      </c>
    </row>
    <row r="54" spans="1:13" ht="17.100000000000001" customHeight="1" x14ac:dyDescent="0.25">
      <c r="A54" s="4">
        <v>51</v>
      </c>
      <c r="B54" s="44" t="s">
        <v>36</v>
      </c>
      <c r="C54" s="45" t="s">
        <v>10</v>
      </c>
      <c r="D54" s="46">
        <v>1</v>
      </c>
      <c r="E54" s="45" t="s">
        <v>37</v>
      </c>
      <c r="F54" s="46"/>
      <c r="G54" s="47">
        <f t="shared" si="3"/>
        <v>0</v>
      </c>
      <c r="H54" s="48"/>
      <c r="I54" s="49">
        <f t="shared" si="4"/>
        <v>0</v>
      </c>
      <c r="J54" s="50" t="s">
        <v>12</v>
      </c>
    </row>
    <row r="55" spans="1:13" ht="17.100000000000001" customHeight="1" x14ac:dyDescent="0.25">
      <c r="A55" s="4">
        <v>52</v>
      </c>
      <c r="B55" s="44" t="s">
        <v>38</v>
      </c>
      <c r="C55" s="45" t="s">
        <v>10</v>
      </c>
      <c r="D55" s="46">
        <v>1</v>
      </c>
      <c r="E55" s="45" t="s">
        <v>37</v>
      </c>
      <c r="F55" s="46"/>
      <c r="G55" s="47">
        <f t="shared" si="3"/>
        <v>0</v>
      </c>
      <c r="H55" s="48"/>
      <c r="I55" s="49">
        <f t="shared" si="4"/>
        <v>0</v>
      </c>
      <c r="J55" s="50" t="s">
        <v>12</v>
      </c>
    </row>
    <row r="56" spans="1:13" ht="17.100000000000001" customHeight="1" x14ac:dyDescent="0.25">
      <c r="A56" s="4">
        <v>53</v>
      </c>
      <c r="B56" s="44" t="s">
        <v>39</v>
      </c>
      <c r="C56" s="45" t="s">
        <v>10</v>
      </c>
      <c r="D56" s="46">
        <v>5</v>
      </c>
      <c r="E56" s="45" t="s">
        <v>15</v>
      </c>
      <c r="F56" s="46"/>
      <c r="G56" s="47">
        <f t="shared" si="3"/>
        <v>0</v>
      </c>
      <c r="H56" s="48"/>
      <c r="I56" s="49">
        <f t="shared" si="4"/>
        <v>0</v>
      </c>
      <c r="J56" s="50" t="s">
        <v>12</v>
      </c>
    </row>
    <row r="57" spans="1:13" ht="17.100000000000001" customHeight="1" x14ac:dyDescent="0.25">
      <c r="A57" s="4">
        <v>54</v>
      </c>
      <c r="B57" s="44" t="s">
        <v>40</v>
      </c>
      <c r="C57" s="45" t="s">
        <v>10</v>
      </c>
      <c r="D57" s="46">
        <v>4</v>
      </c>
      <c r="E57" s="45" t="s">
        <v>41</v>
      </c>
      <c r="F57" s="46"/>
      <c r="G57" s="47">
        <f t="shared" si="3"/>
        <v>0</v>
      </c>
      <c r="H57" s="48"/>
      <c r="I57" s="49">
        <f t="shared" si="4"/>
        <v>0</v>
      </c>
      <c r="J57" s="50" t="s">
        <v>12</v>
      </c>
    </row>
    <row r="58" spans="1:13" ht="17.100000000000001" customHeight="1" x14ac:dyDescent="0.25">
      <c r="A58" s="4">
        <v>55</v>
      </c>
      <c r="B58" s="44" t="s">
        <v>364</v>
      </c>
      <c r="C58" s="45" t="s">
        <v>10</v>
      </c>
      <c r="D58" s="46">
        <v>3</v>
      </c>
      <c r="E58" s="45" t="s">
        <v>26</v>
      </c>
      <c r="F58" s="46"/>
      <c r="G58" s="47">
        <f t="shared" si="3"/>
        <v>0</v>
      </c>
      <c r="H58" s="48"/>
      <c r="I58" s="49">
        <f t="shared" si="4"/>
        <v>0</v>
      </c>
      <c r="J58" s="50" t="s">
        <v>12</v>
      </c>
      <c r="K58" s="9"/>
    </row>
    <row r="59" spans="1:13" ht="17.100000000000001" customHeight="1" x14ac:dyDescent="0.25">
      <c r="A59" s="4">
        <v>56</v>
      </c>
      <c r="B59" s="44" t="s">
        <v>365</v>
      </c>
      <c r="C59" s="45" t="s">
        <v>10</v>
      </c>
      <c r="D59" s="46">
        <v>8</v>
      </c>
      <c r="E59" s="45" t="s">
        <v>26</v>
      </c>
      <c r="F59" s="46"/>
      <c r="G59" s="47">
        <f t="shared" si="3"/>
        <v>0</v>
      </c>
      <c r="H59" s="48"/>
      <c r="I59" s="49">
        <f t="shared" si="4"/>
        <v>0</v>
      </c>
      <c r="J59" s="50" t="s">
        <v>12</v>
      </c>
      <c r="K59" s="9"/>
    </row>
    <row r="60" spans="1:13" ht="17.100000000000001" customHeight="1" x14ac:dyDescent="0.25">
      <c r="A60" s="4">
        <v>57</v>
      </c>
      <c r="B60" s="44" t="s">
        <v>366</v>
      </c>
      <c r="C60" s="45" t="s">
        <v>10</v>
      </c>
      <c r="D60" s="46">
        <v>3</v>
      </c>
      <c r="E60" s="45" t="s">
        <v>26</v>
      </c>
      <c r="F60" s="46"/>
      <c r="G60" s="47">
        <f t="shared" si="3"/>
        <v>0</v>
      </c>
      <c r="H60" s="48"/>
      <c r="I60" s="49">
        <f t="shared" si="4"/>
        <v>0</v>
      </c>
      <c r="J60" s="50" t="s">
        <v>12</v>
      </c>
    </row>
    <row r="61" spans="1:13" ht="16.899999999999999" customHeight="1" x14ac:dyDescent="0.25">
      <c r="A61" s="4">
        <v>58</v>
      </c>
      <c r="B61" s="44" t="s">
        <v>42</v>
      </c>
      <c r="C61" s="45" t="s">
        <v>10</v>
      </c>
      <c r="D61" s="46">
        <v>3</v>
      </c>
      <c r="E61" s="45" t="s">
        <v>43</v>
      </c>
      <c r="F61" s="46"/>
      <c r="G61" s="47">
        <f t="shared" si="3"/>
        <v>0</v>
      </c>
      <c r="H61" s="48"/>
      <c r="I61" s="49">
        <f t="shared" si="4"/>
        <v>0</v>
      </c>
      <c r="J61" s="50" t="s">
        <v>12</v>
      </c>
    </row>
    <row r="62" spans="1:13" ht="17.100000000000001" customHeight="1" x14ac:dyDescent="0.25">
      <c r="A62" s="4">
        <v>59</v>
      </c>
      <c r="B62" s="44" t="s">
        <v>372</v>
      </c>
      <c r="C62" s="45" t="s">
        <v>10</v>
      </c>
      <c r="D62" s="46">
        <v>4</v>
      </c>
      <c r="E62" s="45" t="s">
        <v>19</v>
      </c>
      <c r="F62" s="46"/>
      <c r="G62" s="47">
        <f t="shared" si="3"/>
        <v>0</v>
      </c>
      <c r="H62" s="48"/>
      <c r="I62" s="49">
        <f t="shared" si="4"/>
        <v>0</v>
      </c>
      <c r="J62" s="50" t="s">
        <v>12</v>
      </c>
    </row>
    <row r="63" spans="1:13" ht="17.100000000000001" customHeight="1" x14ac:dyDescent="0.25">
      <c r="A63" s="4">
        <v>60</v>
      </c>
      <c r="B63" s="44" t="s">
        <v>368</v>
      </c>
      <c r="C63" s="45" t="s">
        <v>10</v>
      </c>
      <c r="D63" s="46">
        <v>25</v>
      </c>
      <c r="E63" s="45" t="s">
        <v>15</v>
      </c>
      <c r="F63" s="46"/>
      <c r="G63" s="47">
        <f t="shared" si="3"/>
        <v>0</v>
      </c>
      <c r="H63" s="48"/>
      <c r="I63" s="49">
        <f t="shared" si="4"/>
        <v>0</v>
      </c>
      <c r="J63" s="50" t="s">
        <v>12</v>
      </c>
      <c r="K63" s="9"/>
    </row>
    <row r="64" spans="1:13" ht="17.100000000000001" customHeight="1" x14ac:dyDescent="0.25">
      <c r="A64" s="4">
        <v>61</v>
      </c>
      <c r="B64" s="44" t="s">
        <v>60</v>
      </c>
      <c r="C64" s="45" t="s">
        <v>10</v>
      </c>
      <c r="D64" s="46">
        <v>5</v>
      </c>
      <c r="E64" s="45" t="s">
        <v>26</v>
      </c>
      <c r="F64" s="46"/>
      <c r="G64" s="47">
        <f t="shared" si="3"/>
        <v>0</v>
      </c>
      <c r="H64" s="48"/>
      <c r="I64" s="49">
        <f t="shared" si="4"/>
        <v>0</v>
      </c>
      <c r="J64" s="50" t="s">
        <v>12</v>
      </c>
      <c r="K64" s="11"/>
      <c r="L64" s="12"/>
    </row>
    <row r="65" spans="1:12" ht="17.100000000000001" customHeight="1" x14ac:dyDescent="0.25">
      <c r="A65" s="4">
        <v>62</v>
      </c>
      <c r="B65" s="44" t="s">
        <v>373</v>
      </c>
      <c r="C65" s="45" t="s">
        <v>10</v>
      </c>
      <c r="D65" s="46">
        <v>2</v>
      </c>
      <c r="E65" s="45" t="s">
        <v>19</v>
      </c>
      <c r="F65" s="46"/>
      <c r="G65" s="47">
        <f t="shared" si="3"/>
        <v>0</v>
      </c>
      <c r="H65" s="48"/>
      <c r="I65" s="49">
        <f t="shared" si="4"/>
        <v>0</v>
      </c>
      <c r="J65" s="50" t="s">
        <v>12</v>
      </c>
      <c r="K65" s="9"/>
    </row>
    <row r="66" spans="1:12" ht="17.100000000000001" customHeight="1" x14ac:dyDescent="0.25">
      <c r="A66" s="4">
        <v>63</v>
      </c>
      <c r="B66" s="44" t="s">
        <v>359</v>
      </c>
      <c r="C66" s="45" t="s">
        <v>10</v>
      </c>
      <c r="D66" s="46">
        <v>4</v>
      </c>
      <c r="E66" s="45" t="s">
        <v>72</v>
      </c>
      <c r="F66" s="46"/>
      <c r="G66" s="47">
        <f t="shared" si="3"/>
        <v>0</v>
      </c>
      <c r="H66" s="48"/>
      <c r="I66" s="49">
        <f t="shared" si="4"/>
        <v>0</v>
      </c>
      <c r="J66" s="50" t="s">
        <v>12</v>
      </c>
      <c r="K66" s="11"/>
      <c r="L66" s="12"/>
    </row>
    <row r="67" spans="1:12" ht="17.100000000000001" customHeight="1" x14ac:dyDescent="0.25">
      <c r="A67" s="4">
        <v>64</v>
      </c>
      <c r="B67" s="54" t="s">
        <v>341</v>
      </c>
      <c r="C67" s="55" t="s">
        <v>10</v>
      </c>
      <c r="D67" s="56">
        <v>6</v>
      </c>
      <c r="E67" s="45" t="s">
        <v>72</v>
      </c>
      <c r="F67" s="56"/>
      <c r="G67" s="47">
        <f t="shared" si="3"/>
        <v>0</v>
      </c>
      <c r="H67" s="57"/>
      <c r="I67" s="58">
        <f t="shared" si="4"/>
        <v>0</v>
      </c>
      <c r="J67" s="59" t="s">
        <v>12</v>
      </c>
    </row>
    <row r="68" spans="1:12" ht="17.100000000000001" customHeight="1" x14ac:dyDescent="0.25">
      <c r="A68" s="4">
        <v>65</v>
      </c>
      <c r="B68" s="44" t="s">
        <v>63</v>
      </c>
      <c r="C68" s="45" t="s">
        <v>10</v>
      </c>
      <c r="D68" s="46">
        <v>6</v>
      </c>
      <c r="E68" s="45" t="s">
        <v>64</v>
      </c>
      <c r="F68" s="46"/>
      <c r="G68" s="47">
        <f t="shared" si="3"/>
        <v>0</v>
      </c>
      <c r="H68" s="48"/>
      <c r="I68" s="49">
        <f t="shared" si="4"/>
        <v>0</v>
      </c>
      <c r="J68" s="50" t="s">
        <v>12</v>
      </c>
    </row>
    <row r="69" spans="1:12" ht="17.100000000000001" customHeight="1" x14ac:dyDescent="0.25">
      <c r="A69" s="4">
        <v>66</v>
      </c>
      <c r="B69" s="44" t="s">
        <v>65</v>
      </c>
      <c r="C69" s="45" t="s">
        <v>10</v>
      </c>
      <c r="D69" s="46">
        <v>6</v>
      </c>
      <c r="E69" s="45" t="s">
        <v>18</v>
      </c>
      <c r="F69" s="46"/>
      <c r="G69" s="47">
        <f t="shared" si="3"/>
        <v>0</v>
      </c>
      <c r="H69" s="48"/>
      <c r="I69" s="49">
        <f t="shared" si="4"/>
        <v>0</v>
      </c>
      <c r="J69" s="50" t="s">
        <v>12</v>
      </c>
      <c r="K69" s="9"/>
    </row>
    <row r="70" spans="1:12" ht="17.100000000000001" customHeight="1" x14ac:dyDescent="0.25">
      <c r="A70" s="4">
        <v>67</v>
      </c>
      <c r="B70" s="44" t="s">
        <v>362</v>
      </c>
      <c r="C70" s="45" t="s">
        <v>10</v>
      </c>
      <c r="D70" s="46">
        <v>9</v>
      </c>
      <c r="E70" s="45" t="s">
        <v>19</v>
      </c>
      <c r="F70" s="46"/>
      <c r="G70" s="47">
        <f t="shared" si="3"/>
        <v>0</v>
      </c>
      <c r="H70" s="48"/>
      <c r="I70" s="49">
        <f t="shared" si="4"/>
        <v>0</v>
      </c>
      <c r="J70" s="50" t="s">
        <v>12</v>
      </c>
    </row>
    <row r="71" spans="1:12" ht="17.100000000000001" customHeight="1" x14ac:dyDescent="0.25">
      <c r="A71" s="4">
        <v>68</v>
      </c>
      <c r="B71" s="44" t="s">
        <v>232</v>
      </c>
      <c r="C71" s="45" t="s">
        <v>10</v>
      </c>
      <c r="D71" s="46">
        <v>5</v>
      </c>
      <c r="E71" s="45" t="s">
        <v>19</v>
      </c>
      <c r="F71" s="46"/>
      <c r="G71" s="47">
        <f t="shared" si="3"/>
        <v>0</v>
      </c>
      <c r="H71" s="48"/>
      <c r="I71" s="49">
        <f t="shared" ref="I71:I102" si="5">G71*(1+H71)</f>
        <v>0</v>
      </c>
      <c r="J71" s="50" t="s">
        <v>12</v>
      </c>
    </row>
    <row r="72" spans="1:12" ht="17.100000000000001" customHeight="1" x14ac:dyDescent="0.25">
      <c r="A72" s="4">
        <v>69</v>
      </c>
      <c r="B72" s="44" t="s">
        <v>361</v>
      </c>
      <c r="C72" s="45" t="s">
        <v>10</v>
      </c>
      <c r="D72" s="46">
        <v>6</v>
      </c>
      <c r="E72" s="45" t="s">
        <v>26</v>
      </c>
      <c r="F72" s="46"/>
      <c r="G72" s="47">
        <f t="shared" si="3"/>
        <v>0</v>
      </c>
      <c r="H72" s="48"/>
      <c r="I72" s="49">
        <f t="shared" si="5"/>
        <v>0</v>
      </c>
      <c r="J72" s="50" t="s">
        <v>12</v>
      </c>
      <c r="K72" s="9"/>
    </row>
    <row r="73" spans="1:12" ht="17.100000000000001" customHeight="1" x14ac:dyDescent="0.25">
      <c r="A73" s="4">
        <v>70</v>
      </c>
      <c r="B73" s="44" t="s">
        <v>360</v>
      </c>
      <c r="C73" s="45" t="s">
        <v>10</v>
      </c>
      <c r="D73" s="46">
        <v>3</v>
      </c>
      <c r="E73" s="45" t="s">
        <v>26</v>
      </c>
      <c r="F73" s="46"/>
      <c r="G73" s="47">
        <f t="shared" si="3"/>
        <v>0</v>
      </c>
      <c r="H73" s="48"/>
      <c r="I73" s="49">
        <f t="shared" si="5"/>
        <v>0</v>
      </c>
      <c r="J73" s="50" t="s">
        <v>12</v>
      </c>
    </row>
    <row r="74" spans="1:12" ht="17.100000000000001" customHeight="1" x14ac:dyDescent="0.25">
      <c r="A74" s="4">
        <v>71</v>
      </c>
      <c r="B74" s="44" t="s">
        <v>71</v>
      </c>
      <c r="C74" s="45" t="s">
        <v>10</v>
      </c>
      <c r="D74" s="46">
        <v>30</v>
      </c>
      <c r="E74" s="45" t="s">
        <v>72</v>
      </c>
      <c r="F74" s="46"/>
      <c r="G74" s="47">
        <f t="shared" si="3"/>
        <v>0</v>
      </c>
      <c r="H74" s="48"/>
      <c r="I74" s="49">
        <f t="shared" si="5"/>
        <v>0</v>
      </c>
      <c r="J74" s="50" t="s">
        <v>12</v>
      </c>
    </row>
    <row r="75" spans="1:12" ht="17.100000000000001" customHeight="1" x14ac:dyDescent="0.25">
      <c r="A75" s="4">
        <v>72</v>
      </c>
      <c r="B75" s="44" t="s">
        <v>73</v>
      </c>
      <c r="C75" s="45" t="s">
        <v>10</v>
      </c>
      <c r="D75" s="46">
        <v>24</v>
      </c>
      <c r="E75" s="45" t="s">
        <v>72</v>
      </c>
      <c r="F75" s="46"/>
      <c r="G75" s="47">
        <f t="shared" si="3"/>
        <v>0</v>
      </c>
      <c r="H75" s="48"/>
      <c r="I75" s="49">
        <f t="shared" si="5"/>
        <v>0</v>
      </c>
      <c r="J75" s="50" t="s">
        <v>12</v>
      </c>
    </row>
    <row r="76" spans="1:12" ht="17.100000000000001" customHeight="1" x14ac:dyDescent="0.25">
      <c r="A76" s="4">
        <v>73</v>
      </c>
      <c r="B76" s="44" t="s">
        <v>363</v>
      </c>
      <c r="C76" s="45" t="s">
        <v>10</v>
      </c>
      <c r="D76" s="46">
        <v>15</v>
      </c>
      <c r="E76" s="45" t="s">
        <v>41</v>
      </c>
      <c r="F76" s="46"/>
      <c r="G76" s="47">
        <f t="shared" si="3"/>
        <v>0</v>
      </c>
      <c r="H76" s="48"/>
      <c r="I76" s="49">
        <f t="shared" si="5"/>
        <v>0</v>
      </c>
      <c r="J76" s="50" t="s">
        <v>12</v>
      </c>
    </row>
    <row r="77" spans="1:12" ht="17.100000000000001" customHeight="1" x14ac:dyDescent="0.25">
      <c r="A77" s="4">
        <v>74</v>
      </c>
      <c r="B77" s="44" t="s">
        <v>80</v>
      </c>
      <c r="C77" s="45" t="s">
        <v>10</v>
      </c>
      <c r="D77" s="46">
        <v>24</v>
      </c>
      <c r="E77" s="45" t="s">
        <v>16</v>
      </c>
      <c r="F77" s="46"/>
      <c r="G77" s="47">
        <f t="shared" si="3"/>
        <v>0</v>
      </c>
      <c r="H77" s="48"/>
      <c r="I77" s="49">
        <f t="shared" si="5"/>
        <v>0</v>
      </c>
      <c r="J77" s="50" t="s">
        <v>12</v>
      </c>
    </row>
    <row r="78" spans="1:12" ht="17.100000000000001" customHeight="1" x14ac:dyDescent="0.25">
      <c r="A78" s="4">
        <v>75</v>
      </c>
      <c r="B78" s="44" t="s">
        <v>81</v>
      </c>
      <c r="C78" s="45" t="s">
        <v>10</v>
      </c>
      <c r="D78" s="46">
        <v>3</v>
      </c>
      <c r="E78" s="45" t="s">
        <v>82</v>
      </c>
      <c r="F78" s="46"/>
      <c r="G78" s="47">
        <f t="shared" si="3"/>
        <v>0</v>
      </c>
      <c r="H78" s="48"/>
      <c r="I78" s="49">
        <f t="shared" si="5"/>
        <v>0</v>
      </c>
      <c r="J78" s="50" t="s">
        <v>12</v>
      </c>
      <c r="K78" s="9"/>
    </row>
    <row r="79" spans="1:12" ht="17.100000000000001" customHeight="1" x14ac:dyDescent="0.25">
      <c r="A79" s="4">
        <v>76</v>
      </c>
      <c r="B79" s="44" t="s">
        <v>85</v>
      </c>
      <c r="C79" s="45" t="s">
        <v>10</v>
      </c>
      <c r="D79" s="46">
        <v>3</v>
      </c>
      <c r="E79" s="45" t="s">
        <v>86</v>
      </c>
      <c r="F79" s="46"/>
      <c r="G79" s="47">
        <f t="shared" si="3"/>
        <v>0</v>
      </c>
      <c r="H79" s="48"/>
      <c r="I79" s="49">
        <f t="shared" si="5"/>
        <v>0</v>
      </c>
      <c r="J79" s="50" t="s">
        <v>12</v>
      </c>
    </row>
    <row r="80" spans="1:12" ht="17.100000000000001" customHeight="1" x14ac:dyDescent="0.25">
      <c r="A80" s="4">
        <v>77</v>
      </c>
      <c r="B80" s="44" t="s">
        <v>235</v>
      </c>
      <c r="C80" s="45" t="s">
        <v>10</v>
      </c>
      <c r="D80" s="46">
        <v>4</v>
      </c>
      <c r="E80" s="45" t="s">
        <v>237</v>
      </c>
      <c r="F80" s="46"/>
      <c r="G80" s="47">
        <f t="shared" si="3"/>
        <v>0</v>
      </c>
      <c r="H80" s="48"/>
      <c r="I80" s="49">
        <f t="shared" si="5"/>
        <v>0</v>
      </c>
      <c r="J80" s="50" t="s">
        <v>12</v>
      </c>
    </row>
    <row r="81" spans="1:11" ht="17.100000000000001" customHeight="1" x14ac:dyDescent="0.25">
      <c r="A81" s="4">
        <v>78</v>
      </c>
      <c r="B81" s="44" t="s">
        <v>236</v>
      </c>
      <c r="C81" s="45" t="s">
        <v>10</v>
      </c>
      <c r="D81" s="46">
        <v>4</v>
      </c>
      <c r="E81" s="45" t="s">
        <v>237</v>
      </c>
      <c r="F81" s="46"/>
      <c r="G81" s="47">
        <f t="shared" si="3"/>
        <v>0</v>
      </c>
      <c r="H81" s="48"/>
      <c r="I81" s="49">
        <f t="shared" si="5"/>
        <v>0</v>
      </c>
      <c r="J81" s="50" t="s">
        <v>12</v>
      </c>
    </row>
    <row r="82" spans="1:11" ht="17.100000000000001" customHeight="1" x14ac:dyDescent="0.25">
      <c r="A82" s="4">
        <v>79</v>
      </c>
      <c r="B82" s="44" t="s">
        <v>367</v>
      </c>
      <c r="C82" s="45" t="s">
        <v>10</v>
      </c>
      <c r="D82" s="46">
        <v>4</v>
      </c>
      <c r="E82" s="45" t="s">
        <v>237</v>
      </c>
      <c r="F82" s="46"/>
      <c r="G82" s="47">
        <f t="shared" si="3"/>
        <v>0</v>
      </c>
      <c r="H82" s="48"/>
      <c r="I82" s="49">
        <f t="shared" si="5"/>
        <v>0</v>
      </c>
      <c r="J82" s="50" t="s">
        <v>12</v>
      </c>
    </row>
    <row r="83" spans="1:11" ht="17.100000000000001" customHeight="1" x14ac:dyDescent="0.25">
      <c r="A83" s="4">
        <v>80</v>
      </c>
      <c r="B83" s="44" t="s">
        <v>87</v>
      </c>
      <c r="C83" s="45" t="s">
        <v>10</v>
      </c>
      <c r="D83" s="46">
        <v>6</v>
      </c>
      <c r="E83" s="45" t="s">
        <v>19</v>
      </c>
      <c r="F83" s="46"/>
      <c r="G83" s="47">
        <f t="shared" si="3"/>
        <v>0</v>
      </c>
      <c r="H83" s="48"/>
      <c r="I83" s="49">
        <f t="shared" si="5"/>
        <v>0</v>
      </c>
      <c r="J83" s="50" t="s">
        <v>12</v>
      </c>
    </row>
    <row r="84" spans="1:11" ht="16.899999999999999" customHeight="1" x14ac:dyDescent="0.25">
      <c r="A84" s="4">
        <v>81</v>
      </c>
      <c r="B84" s="44" t="s">
        <v>199</v>
      </c>
      <c r="C84" s="45" t="s">
        <v>10</v>
      </c>
      <c r="D84" s="46">
        <v>2</v>
      </c>
      <c r="E84" s="45" t="s">
        <v>79</v>
      </c>
      <c r="F84" s="46"/>
      <c r="G84" s="47">
        <f t="shared" si="3"/>
        <v>0</v>
      </c>
      <c r="H84" s="48"/>
      <c r="I84" s="49">
        <f t="shared" si="5"/>
        <v>0</v>
      </c>
      <c r="J84" s="50" t="s">
        <v>12</v>
      </c>
    </row>
    <row r="85" spans="1:11" ht="17.100000000000001" customHeight="1" x14ac:dyDescent="0.25">
      <c r="A85" s="4">
        <v>82</v>
      </c>
      <c r="B85" s="44" t="s">
        <v>88</v>
      </c>
      <c r="C85" s="45" t="s">
        <v>10</v>
      </c>
      <c r="D85" s="46">
        <v>24</v>
      </c>
      <c r="E85" s="45" t="s">
        <v>19</v>
      </c>
      <c r="F85" s="46"/>
      <c r="G85" s="47">
        <f t="shared" si="3"/>
        <v>0</v>
      </c>
      <c r="H85" s="48"/>
      <c r="I85" s="49">
        <f t="shared" si="5"/>
        <v>0</v>
      </c>
      <c r="J85" s="50" t="s">
        <v>12</v>
      </c>
    </row>
    <row r="86" spans="1:11" ht="17.100000000000001" customHeight="1" x14ac:dyDescent="0.25">
      <c r="A86" s="4">
        <v>83</v>
      </c>
      <c r="B86" s="54" t="s">
        <v>340</v>
      </c>
      <c r="C86" s="55" t="s">
        <v>10</v>
      </c>
      <c r="D86" s="56">
        <v>36</v>
      </c>
      <c r="E86" s="55" t="s">
        <v>26</v>
      </c>
      <c r="F86" s="56"/>
      <c r="G86" s="47">
        <f t="shared" si="3"/>
        <v>0</v>
      </c>
      <c r="H86" s="57"/>
      <c r="I86" s="58">
        <f t="shared" si="5"/>
        <v>0</v>
      </c>
      <c r="J86" s="59" t="s">
        <v>12</v>
      </c>
    </row>
    <row r="87" spans="1:11" ht="17.100000000000001" customHeight="1" x14ac:dyDescent="0.25">
      <c r="A87" s="4">
        <v>84</v>
      </c>
      <c r="B87" s="44" t="s">
        <v>93</v>
      </c>
      <c r="C87" s="45" t="s">
        <v>10</v>
      </c>
      <c r="D87" s="46">
        <v>10</v>
      </c>
      <c r="E87" s="45" t="s">
        <v>15</v>
      </c>
      <c r="F87" s="46"/>
      <c r="G87" s="47">
        <f t="shared" si="3"/>
        <v>0</v>
      </c>
      <c r="H87" s="48"/>
      <c r="I87" s="49">
        <f t="shared" si="5"/>
        <v>0</v>
      </c>
      <c r="J87" s="50" t="s">
        <v>12</v>
      </c>
    </row>
    <row r="88" spans="1:11" ht="17.100000000000001" customHeight="1" x14ac:dyDescent="0.25">
      <c r="A88" s="4">
        <v>85</v>
      </c>
      <c r="B88" s="44" t="s">
        <v>201</v>
      </c>
      <c r="C88" s="45" t="s">
        <v>84</v>
      </c>
      <c r="D88" s="46">
        <v>20</v>
      </c>
      <c r="E88" s="45"/>
      <c r="F88" s="46"/>
      <c r="G88" s="47">
        <f t="shared" si="3"/>
        <v>0</v>
      </c>
      <c r="H88" s="48"/>
      <c r="I88" s="49">
        <f t="shared" si="5"/>
        <v>0</v>
      </c>
      <c r="J88" s="50" t="s">
        <v>12</v>
      </c>
    </row>
    <row r="89" spans="1:11" ht="17.100000000000001" customHeight="1" x14ac:dyDescent="0.25">
      <c r="A89" s="4">
        <v>86</v>
      </c>
      <c r="B89" s="44" t="s">
        <v>95</v>
      </c>
      <c r="C89" s="45" t="s">
        <v>10</v>
      </c>
      <c r="D89" s="46">
        <v>30</v>
      </c>
      <c r="E89" s="45" t="s">
        <v>96</v>
      </c>
      <c r="F89" s="46"/>
      <c r="G89" s="47">
        <f t="shared" si="3"/>
        <v>0</v>
      </c>
      <c r="H89" s="48"/>
      <c r="I89" s="49">
        <f t="shared" si="5"/>
        <v>0</v>
      </c>
      <c r="J89" s="50" t="s">
        <v>12</v>
      </c>
    </row>
    <row r="90" spans="1:11" ht="17.100000000000001" customHeight="1" x14ac:dyDescent="0.25">
      <c r="A90" s="4">
        <v>87</v>
      </c>
      <c r="B90" s="44" t="s">
        <v>97</v>
      </c>
      <c r="C90" s="45" t="s">
        <v>10</v>
      </c>
      <c r="D90" s="46">
        <v>5</v>
      </c>
      <c r="E90" s="45" t="s">
        <v>18</v>
      </c>
      <c r="F90" s="46"/>
      <c r="G90" s="47">
        <f t="shared" si="3"/>
        <v>0</v>
      </c>
      <c r="H90" s="48"/>
      <c r="I90" s="49">
        <f t="shared" si="5"/>
        <v>0</v>
      </c>
      <c r="J90" s="50" t="s">
        <v>12</v>
      </c>
    </row>
    <row r="91" spans="1:11" ht="17.100000000000001" customHeight="1" x14ac:dyDescent="0.25">
      <c r="A91" s="4">
        <v>88</v>
      </c>
      <c r="B91" s="44" t="s">
        <v>100</v>
      </c>
      <c r="C91" s="45" t="s">
        <v>10</v>
      </c>
      <c r="D91" s="46">
        <v>4</v>
      </c>
      <c r="E91" s="45" t="s">
        <v>101</v>
      </c>
      <c r="F91" s="46"/>
      <c r="G91" s="47">
        <f t="shared" si="3"/>
        <v>0</v>
      </c>
      <c r="H91" s="48"/>
      <c r="I91" s="49">
        <f t="shared" si="5"/>
        <v>0</v>
      </c>
      <c r="J91" s="50" t="s">
        <v>12</v>
      </c>
    </row>
    <row r="92" spans="1:11" ht="17.100000000000001" customHeight="1" x14ac:dyDescent="0.25">
      <c r="A92" s="4">
        <v>89</v>
      </c>
      <c r="B92" s="44" t="s">
        <v>102</v>
      </c>
      <c r="C92" s="45" t="s">
        <v>10</v>
      </c>
      <c r="D92" s="46">
        <v>8</v>
      </c>
      <c r="E92" s="45" t="s">
        <v>24</v>
      </c>
      <c r="F92" s="46"/>
      <c r="G92" s="47">
        <f t="shared" si="3"/>
        <v>0</v>
      </c>
      <c r="H92" s="48"/>
      <c r="I92" s="49">
        <f t="shared" si="5"/>
        <v>0</v>
      </c>
      <c r="J92" s="50" t="s">
        <v>12</v>
      </c>
    </row>
    <row r="93" spans="1:11" ht="17.100000000000001" customHeight="1" x14ac:dyDescent="0.25">
      <c r="A93" s="4">
        <v>90</v>
      </c>
      <c r="B93" s="44" t="s">
        <v>376</v>
      </c>
      <c r="C93" s="45" t="s">
        <v>10</v>
      </c>
      <c r="D93" s="46">
        <v>12</v>
      </c>
      <c r="E93" s="45" t="s">
        <v>370</v>
      </c>
      <c r="F93" s="46"/>
      <c r="G93" s="47">
        <f t="shared" si="3"/>
        <v>0</v>
      </c>
      <c r="H93" s="48"/>
      <c r="I93" s="49">
        <f t="shared" si="5"/>
        <v>0</v>
      </c>
      <c r="J93" s="50" t="s">
        <v>12</v>
      </c>
    </row>
    <row r="94" spans="1:11" ht="17.100000000000001" customHeight="1" x14ac:dyDescent="0.25">
      <c r="A94" s="4">
        <v>91</v>
      </c>
      <c r="B94" s="44" t="s">
        <v>369</v>
      </c>
      <c r="C94" s="45" t="s">
        <v>10</v>
      </c>
      <c r="D94" s="46">
        <v>4</v>
      </c>
      <c r="E94" s="45" t="s">
        <v>15</v>
      </c>
      <c r="F94" s="46"/>
      <c r="G94" s="47">
        <f t="shared" si="3"/>
        <v>0</v>
      </c>
      <c r="H94" s="48"/>
      <c r="I94" s="49">
        <f t="shared" si="5"/>
        <v>0</v>
      </c>
      <c r="J94" s="50" t="s">
        <v>12</v>
      </c>
      <c r="K94" s="9"/>
    </row>
    <row r="95" spans="1:11" ht="17.100000000000001" customHeight="1" x14ac:dyDescent="0.25">
      <c r="A95" s="4">
        <v>92</v>
      </c>
      <c r="B95" s="44" t="s">
        <v>103</v>
      </c>
      <c r="C95" s="45" t="s">
        <v>10</v>
      </c>
      <c r="D95" s="46">
        <v>2</v>
      </c>
      <c r="E95" s="45" t="s">
        <v>26</v>
      </c>
      <c r="F95" s="46"/>
      <c r="G95" s="47">
        <f t="shared" ref="G95:G127" si="6">D95*F95</f>
        <v>0</v>
      </c>
      <c r="H95" s="48"/>
      <c r="I95" s="49">
        <f t="shared" si="5"/>
        <v>0</v>
      </c>
      <c r="J95" s="50" t="s">
        <v>12</v>
      </c>
    </row>
    <row r="96" spans="1:11" ht="17.100000000000001" customHeight="1" x14ac:dyDescent="0.25">
      <c r="A96" s="4">
        <v>93</v>
      </c>
      <c r="B96" s="44" t="s">
        <v>104</v>
      </c>
      <c r="C96" s="45" t="s">
        <v>10</v>
      </c>
      <c r="D96" s="46">
        <v>24</v>
      </c>
      <c r="E96" s="45" t="s">
        <v>19</v>
      </c>
      <c r="F96" s="46"/>
      <c r="G96" s="47">
        <f t="shared" si="6"/>
        <v>0</v>
      </c>
      <c r="H96" s="48"/>
      <c r="I96" s="49">
        <f t="shared" si="5"/>
        <v>0</v>
      </c>
      <c r="J96" s="50" t="s">
        <v>12</v>
      </c>
    </row>
    <row r="97" spans="1:12" ht="17.100000000000001" customHeight="1" x14ac:dyDescent="0.25">
      <c r="A97" s="4">
        <v>94</v>
      </c>
      <c r="B97" s="44" t="s">
        <v>208</v>
      </c>
      <c r="C97" s="45" t="s">
        <v>10</v>
      </c>
      <c r="D97" s="46">
        <v>48</v>
      </c>
      <c r="E97" s="45" t="s">
        <v>19</v>
      </c>
      <c r="F97" s="46"/>
      <c r="G97" s="47">
        <f t="shared" si="6"/>
        <v>0</v>
      </c>
      <c r="H97" s="48"/>
      <c r="I97" s="49">
        <f t="shared" si="5"/>
        <v>0</v>
      </c>
      <c r="J97" s="50" t="s">
        <v>12</v>
      </c>
    </row>
    <row r="98" spans="1:12" ht="17.100000000000001" customHeight="1" x14ac:dyDescent="0.25">
      <c r="A98" s="4">
        <v>95</v>
      </c>
      <c r="B98" s="44" t="s">
        <v>108</v>
      </c>
      <c r="C98" s="45" t="s">
        <v>10</v>
      </c>
      <c r="D98" s="46">
        <v>3</v>
      </c>
      <c r="E98" s="45" t="s">
        <v>19</v>
      </c>
      <c r="F98" s="46"/>
      <c r="G98" s="47">
        <f t="shared" si="6"/>
        <v>0</v>
      </c>
      <c r="H98" s="48"/>
      <c r="I98" s="49">
        <f t="shared" si="5"/>
        <v>0</v>
      </c>
      <c r="J98" s="50" t="s">
        <v>12</v>
      </c>
    </row>
    <row r="99" spans="1:12" ht="17.100000000000001" customHeight="1" x14ac:dyDescent="0.25">
      <c r="A99" s="4">
        <v>96</v>
      </c>
      <c r="B99" s="44" t="s">
        <v>357</v>
      </c>
      <c r="C99" s="45" t="s">
        <v>10</v>
      </c>
      <c r="D99" s="46">
        <v>3</v>
      </c>
      <c r="E99" s="45" t="s">
        <v>234</v>
      </c>
      <c r="F99" s="46"/>
      <c r="G99" s="47">
        <f t="shared" si="6"/>
        <v>0</v>
      </c>
      <c r="H99" s="48"/>
      <c r="I99" s="49">
        <f t="shared" si="5"/>
        <v>0</v>
      </c>
      <c r="J99" s="50" t="s">
        <v>12</v>
      </c>
    </row>
    <row r="100" spans="1:12" ht="17.100000000000001" customHeight="1" x14ac:dyDescent="0.25">
      <c r="A100" s="4">
        <v>97</v>
      </c>
      <c r="B100" s="44" t="s">
        <v>356</v>
      </c>
      <c r="C100" s="45" t="s">
        <v>10</v>
      </c>
      <c r="D100" s="46">
        <v>3</v>
      </c>
      <c r="E100" s="45" t="s">
        <v>234</v>
      </c>
      <c r="F100" s="46"/>
      <c r="G100" s="47">
        <f t="shared" si="6"/>
        <v>0</v>
      </c>
      <c r="H100" s="48"/>
      <c r="I100" s="49">
        <f t="shared" si="5"/>
        <v>0</v>
      </c>
      <c r="J100" s="50" t="s">
        <v>12</v>
      </c>
    </row>
    <row r="101" spans="1:12" ht="17.100000000000001" customHeight="1" x14ac:dyDescent="0.25">
      <c r="A101" s="4">
        <v>98</v>
      </c>
      <c r="B101" s="44" t="s">
        <v>233</v>
      </c>
      <c r="C101" s="45" t="s">
        <v>10</v>
      </c>
      <c r="D101" s="46">
        <v>3</v>
      </c>
      <c r="E101" s="45" t="s">
        <v>234</v>
      </c>
      <c r="F101" s="46"/>
      <c r="G101" s="47">
        <f t="shared" si="6"/>
        <v>0</v>
      </c>
      <c r="H101" s="48"/>
      <c r="I101" s="49">
        <f t="shared" si="5"/>
        <v>0</v>
      </c>
      <c r="J101" s="50" t="s">
        <v>12</v>
      </c>
    </row>
    <row r="102" spans="1:12" ht="17.100000000000001" customHeight="1" x14ac:dyDescent="0.25">
      <c r="A102" s="4">
        <v>99</v>
      </c>
      <c r="B102" s="44" t="s">
        <v>371</v>
      </c>
      <c r="C102" s="45" t="s">
        <v>10</v>
      </c>
      <c r="D102" s="46">
        <v>2</v>
      </c>
      <c r="E102" s="45" t="s">
        <v>67</v>
      </c>
      <c r="F102" s="46"/>
      <c r="G102" s="47">
        <f t="shared" si="6"/>
        <v>0</v>
      </c>
      <c r="H102" s="48"/>
      <c r="I102" s="49">
        <f t="shared" si="5"/>
        <v>0</v>
      </c>
      <c r="J102" s="50" t="s">
        <v>12</v>
      </c>
    </row>
    <row r="103" spans="1:12" ht="17.100000000000001" customHeight="1" x14ac:dyDescent="0.25">
      <c r="A103" s="4">
        <v>100</v>
      </c>
      <c r="B103" s="14" t="s">
        <v>76</v>
      </c>
      <c r="C103" s="15" t="s">
        <v>10</v>
      </c>
      <c r="D103" s="16">
        <v>40</v>
      </c>
      <c r="E103" s="15" t="s">
        <v>64</v>
      </c>
      <c r="F103" s="16"/>
      <c r="G103" s="77">
        <f t="shared" si="6"/>
        <v>0</v>
      </c>
      <c r="H103" s="17"/>
      <c r="I103" s="18">
        <f t="shared" ref="I103:I133" si="7">G103*(1+H103)</f>
        <v>0</v>
      </c>
      <c r="J103" s="19"/>
    </row>
    <row r="104" spans="1:12" ht="17.100000000000001" customHeight="1" x14ac:dyDescent="0.25">
      <c r="A104" s="4">
        <v>101</v>
      </c>
      <c r="B104" s="14" t="s">
        <v>77</v>
      </c>
      <c r="C104" s="15" t="s">
        <v>10</v>
      </c>
      <c r="D104" s="16">
        <v>40</v>
      </c>
      <c r="E104" s="15" t="s">
        <v>64</v>
      </c>
      <c r="F104" s="16"/>
      <c r="G104" s="77">
        <f t="shared" si="6"/>
        <v>0</v>
      </c>
      <c r="H104" s="17"/>
      <c r="I104" s="18">
        <f t="shared" si="7"/>
        <v>0</v>
      </c>
      <c r="J104" s="19"/>
      <c r="K104" s="9"/>
    </row>
    <row r="105" spans="1:12" ht="17.100000000000001" customHeight="1" x14ac:dyDescent="0.25">
      <c r="A105" s="4">
        <v>102</v>
      </c>
      <c r="B105" s="14" t="s">
        <v>94</v>
      </c>
      <c r="C105" s="15" t="s">
        <v>10</v>
      </c>
      <c r="D105" s="16">
        <v>140</v>
      </c>
      <c r="E105" s="15" t="s">
        <v>64</v>
      </c>
      <c r="F105" s="16"/>
      <c r="G105" s="77">
        <f t="shared" si="6"/>
        <v>0</v>
      </c>
      <c r="H105" s="17"/>
      <c r="I105" s="18">
        <f t="shared" si="7"/>
        <v>0</v>
      </c>
      <c r="J105" s="19"/>
    </row>
    <row r="106" spans="1:12" ht="33" customHeight="1" x14ac:dyDescent="0.25">
      <c r="A106" s="4">
        <v>103</v>
      </c>
      <c r="B106" s="14" t="s">
        <v>391</v>
      </c>
      <c r="C106" s="15" t="s">
        <v>10</v>
      </c>
      <c r="D106" s="16">
        <v>200</v>
      </c>
      <c r="E106" s="15" t="s">
        <v>64</v>
      </c>
      <c r="F106" s="16"/>
      <c r="G106" s="77">
        <f t="shared" si="6"/>
        <v>0</v>
      </c>
      <c r="H106" s="17"/>
      <c r="I106" s="18">
        <f t="shared" si="7"/>
        <v>0</v>
      </c>
      <c r="J106" s="19" t="s">
        <v>392</v>
      </c>
    </row>
    <row r="107" spans="1:12" ht="17.100000000000001" customHeight="1" x14ac:dyDescent="0.25">
      <c r="A107" s="4">
        <v>104</v>
      </c>
      <c r="B107" s="14" t="s">
        <v>106</v>
      </c>
      <c r="C107" s="15" t="s">
        <v>10</v>
      </c>
      <c r="D107" s="16">
        <v>100</v>
      </c>
      <c r="E107" s="15" t="s">
        <v>64</v>
      </c>
      <c r="F107" s="16"/>
      <c r="G107" s="77">
        <f t="shared" si="6"/>
        <v>0</v>
      </c>
      <c r="H107" s="17"/>
      <c r="I107" s="18">
        <f t="shared" si="7"/>
        <v>0</v>
      </c>
      <c r="J107" s="19"/>
    </row>
    <row r="108" spans="1:12" ht="17.100000000000001" customHeight="1" x14ac:dyDescent="0.25">
      <c r="A108" s="4">
        <v>105</v>
      </c>
      <c r="B108" s="60" t="s">
        <v>218</v>
      </c>
      <c r="C108" s="61" t="s">
        <v>45</v>
      </c>
      <c r="D108" s="62">
        <v>60</v>
      </c>
      <c r="E108" s="61" t="s">
        <v>46</v>
      </c>
      <c r="F108" s="62"/>
      <c r="G108" s="78">
        <f t="shared" si="6"/>
        <v>0</v>
      </c>
      <c r="H108" s="63"/>
      <c r="I108" s="64">
        <f t="shared" si="7"/>
        <v>0</v>
      </c>
      <c r="J108" s="65"/>
      <c r="K108" s="13"/>
      <c r="L108" s="12"/>
    </row>
    <row r="109" spans="1:12" ht="17.100000000000001" customHeight="1" x14ac:dyDescent="0.25">
      <c r="A109" s="4">
        <v>106</v>
      </c>
      <c r="B109" s="60" t="s">
        <v>44</v>
      </c>
      <c r="C109" s="61" t="s">
        <v>45</v>
      </c>
      <c r="D109" s="62">
        <v>160</v>
      </c>
      <c r="E109" s="61" t="s">
        <v>46</v>
      </c>
      <c r="F109" s="62"/>
      <c r="G109" s="78">
        <f t="shared" si="6"/>
        <v>0</v>
      </c>
      <c r="H109" s="63"/>
      <c r="I109" s="64">
        <f t="shared" si="7"/>
        <v>0</v>
      </c>
      <c r="J109" s="65"/>
      <c r="K109" s="13"/>
      <c r="L109" s="12"/>
    </row>
    <row r="110" spans="1:12" ht="17.100000000000001" customHeight="1" x14ac:dyDescent="0.25">
      <c r="A110" s="4">
        <v>107</v>
      </c>
      <c r="B110" s="60" t="s">
        <v>47</v>
      </c>
      <c r="C110" s="61" t="s">
        <v>45</v>
      </c>
      <c r="D110" s="62">
        <v>40</v>
      </c>
      <c r="E110" s="61" t="s">
        <v>46</v>
      </c>
      <c r="F110" s="62"/>
      <c r="G110" s="78">
        <f t="shared" si="6"/>
        <v>0</v>
      </c>
      <c r="H110" s="63"/>
      <c r="I110" s="64">
        <f t="shared" si="7"/>
        <v>0</v>
      </c>
      <c r="J110" s="65"/>
      <c r="K110" s="13"/>
      <c r="L110" s="12"/>
    </row>
    <row r="111" spans="1:12" ht="17.100000000000001" customHeight="1" x14ac:dyDescent="0.25">
      <c r="A111" s="4">
        <v>108</v>
      </c>
      <c r="B111" s="60" t="s">
        <v>219</v>
      </c>
      <c r="C111" s="61" t="s">
        <v>45</v>
      </c>
      <c r="D111" s="62">
        <v>40</v>
      </c>
      <c r="E111" s="61" t="s">
        <v>46</v>
      </c>
      <c r="F111" s="62"/>
      <c r="G111" s="78">
        <f t="shared" si="6"/>
        <v>0</v>
      </c>
      <c r="H111" s="63"/>
      <c r="I111" s="64">
        <f t="shared" si="7"/>
        <v>0</v>
      </c>
      <c r="J111" s="65"/>
      <c r="K111" s="13"/>
      <c r="L111" s="12"/>
    </row>
    <row r="112" spans="1:12" ht="17.100000000000001" customHeight="1" x14ac:dyDescent="0.25">
      <c r="A112" s="4">
        <v>109</v>
      </c>
      <c r="B112" s="60" t="s">
        <v>48</v>
      </c>
      <c r="C112" s="61" t="s">
        <v>45</v>
      </c>
      <c r="D112" s="62">
        <v>30</v>
      </c>
      <c r="E112" s="61" t="s">
        <v>49</v>
      </c>
      <c r="F112" s="62"/>
      <c r="G112" s="78">
        <f t="shared" si="6"/>
        <v>0</v>
      </c>
      <c r="H112" s="63"/>
      <c r="I112" s="64">
        <f t="shared" si="7"/>
        <v>0</v>
      </c>
      <c r="J112" s="65"/>
      <c r="K112" s="13"/>
      <c r="L112" s="12"/>
    </row>
    <row r="113" spans="1:12" ht="17.100000000000001" customHeight="1" x14ac:dyDescent="0.25">
      <c r="A113" s="4">
        <v>110</v>
      </c>
      <c r="B113" s="60" t="s">
        <v>50</v>
      </c>
      <c r="C113" s="61" t="s">
        <v>45</v>
      </c>
      <c r="D113" s="62">
        <v>70</v>
      </c>
      <c r="E113" s="61" t="s">
        <v>49</v>
      </c>
      <c r="F113" s="62"/>
      <c r="G113" s="78">
        <f t="shared" si="6"/>
        <v>0</v>
      </c>
      <c r="H113" s="63"/>
      <c r="I113" s="64">
        <f t="shared" si="7"/>
        <v>0</v>
      </c>
      <c r="J113" s="65"/>
      <c r="K113" s="13"/>
      <c r="L113" s="12"/>
    </row>
    <row r="114" spans="1:12" ht="17.100000000000001" customHeight="1" x14ac:dyDescent="0.25">
      <c r="A114" s="4">
        <v>111</v>
      </c>
      <c r="B114" s="60" t="s">
        <v>51</v>
      </c>
      <c r="C114" s="61" t="s">
        <v>45</v>
      </c>
      <c r="D114" s="62">
        <v>30</v>
      </c>
      <c r="E114" s="61" t="s">
        <v>49</v>
      </c>
      <c r="F114" s="62"/>
      <c r="G114" s="78">
        <f t="shared" si="6"/>
        <v>0</v>
      </c>
      <c r="H114" s="63"/>
      <c r="I114" s="64">
        <f t="shared" si="7"/>
        <v>0</v>
      </c>
      <c r="J114" s="65"/>
      <c r="K114" s="13"/>
      <c r="L114" s="12"/>
    </row>
    <row r="115" spans="1:12" ht="17.100000000000001" customHeight="1" x14ac:dyDescent="0.25">
      <c r="A115" s="4">
        <v>112</v>
      </c>
      <c r="B115" s="60" t="s">
        <v>374</v>
      </c>
      <c r="C115" s="61" t="s">
        <v>45</v>
      </c>
      <c r="D115" s="62">
        <v>150</v>
      </c>
      <c r="E115" s="61" t="s">
        <v>53</v>
      </c>
      <c r="F115" s="62"/>
      <c r="G115" s="78">
        <f t="shared" si="6"/>
        <v>0</v>
      </c>
      <c r="H115" s="63"/>
      <c r="I115" s="64">
        <f t="shared" si="7"/>
        <v>0</v>
      </c>
      <c r="J115" s="65"/>
      <c r="K115" s="13"/>
      <c r="L115" s="12"/>
    </row>
    <row r="116" spans="1:12" ht="17.100000000000001" customHeight="1" x14ac:dyDescent="0.25">
      <c r="A116" s="4">
        <v>113</v>
      </c>
      <c r="B116" s="60" t="s">
        <v>52</v>
      </c>
      <c r="C116" s="61" t="s">
        <v>45</v>
      </c>
      <c r="D116" s="62">
        <v>250</v>
      </c>
      <c r="E116" s="61" t="s">
        <v>53</v>
      </c>
      <c r="F116" s="62"/>
      <c r="G116" s="78">
        <f t="shared" si="6"/>
        <v>0</v>
      </c>
      <c r="H116" s="63"/>
      <c r="I116" s="64">
        <f t="shared" si="7"/>
        <v>0</v>
      </c>
      <c r="J116" s="65"/>
      <c r="K116" s="13"/>
      <c r="L116" s="12"/>
    </row>
    <row r="117" spans="1:12" ht="17.100000000000001" customHeight="1" x14ac:dyDescent="0.25">
      <c r="A117" s="4">
        <v>114</v>
      </c>
      <c r="B117" s="60" t="s">
        <v>216</v>
      </c>
      <c r="C117" s="61" t="s">
        <v>45</v>
      </c>
      <c r="D117" s="62">
        <v>175</v>
      </c>
      <c r="E117" s="61" t="s">
        <v>53</v>
      </c>
      <c r="F117" s="62"/>
      <c r="G117" s="78">
        <f t="shared" si="6"/>
        <v>0</v>
      </c>
      <c r="H117" s="63"/>
      <c r="I117" s="64">
        <f t="shared" si="7"/>
        <v>0</v>
      </c>
      <c r="J117" s="65" t="s">
        <v>220</v>
      </c>
      <c r="K117" s="13"/>
      <c r="L117" s="12"/>
    </row>
    <row r="118" spans="1:12" ht="17.100000000000001" customHeight="1" x14ac:dyDescent="0.25">
      <c r="A118" s="4">
        <v>115</v>
      </c>
      <c r="B118" s="60" t="s">
        <v>54</v>
      </c>
      <c r="C118" s="61" t="s">
        <v>45</v>
      </c>
      <c r="D118" s="62">
        <v>40</v>
      </c>
      <c r="E118" s="61" t="s">
        <v>53</v>
      </c>
      <c r="F118" s="62"/>
      <c r="G118" s="78">
        <f t="shared" si="6"/>
        <v>0</v>
      </c>
      <c r="H118" s="63"/>
      <c r="I118" s="64">
        <f t="shared" si="7"/>
        <v>0</v>
      </c>
      <c r="J118" s="65"/>
      <c r="K118" s="13"/>
      <c r="L118" s="12"/>
    </row>
    <row r="119" spans="1:12" ht="17.100000000000001" customHeight="1" x14ac:dyDescent="0.25">
      <c r="A119" s="4">
        <v>116</v>
      </c>
      <c r="B119" s="60" t="s">
        <v>215</v>
      </c>
      <c r="C119" s="61" t="s">
        <v>45</v>
      </c>
      <c r="D119" s="62">
        <v>180</v>
      </c>
      <c r="E119" s="61" t="s">
        <v>55</v>
      </c>
      <c r="F119" s="62"/>
      <c r="G119" s="78">
        <f t="shared" si="6"/>
        <v>0</v>
      </c>
      <c r="H119" s="63"/>
      <c r="I119" s="64">
        <f t="shared" si="7"/>
        <v>0</v>
      </c>
      <c r="J119" s="65"/>
      <c r="K119" s="13"/>
      <c r="L119" s="12"/>
    </row>
    <row r="120" spans="1:12" ht="17.100000000000001" customHeight="1" x14ac:dyDescent="0.25">
      <c r="A120" s="4">
        <v>117</v>
      </c>
      <c r="B120" s="60" t="s">
        <v>56</v>
      </c>
      <c r="C120" s="61" t="s">
        <v>45</v>
      </c>
      <c r="D120" s="62">
        <v>204</v>
      </c>
      <c r="E120" s="61" t="s">
        <v>55</v>
      </c>
      <c r="F120" s="62"/>
      <c r="G120" s="78">
        <f t="shared" si="6"/>
        <v>0</v>
      </c>
      <c r="H120" s="63"/>
      <c r="I120" s="64">
        <f t="shared" si="7"/>
        <v>0</v>
      </c>
      <c r="J120" s="65"/>
      <c r="K120" s="13"/>
      <c r="L120" s="12"/>
    </row>
    <row r="121" spans="1:12" ht="17.100000000000001" customHeight="1" x14ac:dyDescent="0.25">
      <c r="A121" s="4">
        <v>118</v>
      </c>
      <c r="B121" s="60" t="s">
        <v>57</v>
      </c>
      <c r="C121" s="61" t="s">
        <v>45</v>
      </c>
      <c r="D121" s="62">
        <v>204</v>
      </c>
      <c r="E121" s="61" t="s">
        <v>55</v>
      </c>
      <c r="F121" s="62"/>
      <c r="G121" s="78">
        <f t="shared" si="6"/>
        <v>0</v>
      </c>
      <c r="H121" s="63"/>
      <c r="I121" s="64">
        <f t="shared" si="7"/>
        <v>0</v>
      </c>
      <c r="J121" s="65"/>
      <c r="K121" s="13"/>
      <c r="L121" s="12"/>
    </row>
    <row r="122" spans="1:12" ht="17.100000000000001" customHeight="1" x14ac:dyDescent="0.25">
      <c r="A122" s="4">
        <v>119</v>
      </c>
      <c r="B122" s="60" t="s">
        <v>217</v>
      </c>
      <c r="C122" s="61" t="s">
        <v>45</v>
      </c>
      <c r="D122" s="62">
        <v>180</v>
      </c>
      <c r="E122" s="61" t="s">
        <v>55</v>
      </c>
      <c r="F122" s="62"/>
      <c r="G122" s="78">
        <f t="shared" si="6"/>
        <v>0</v>
      </c>
      <c r="H122" s="63"/>
      <c r="I122" s="64">
        <f t="shared" si="7"/>
        <v>0</v>
      </c>
      <c r="J122" s="65" t="s">
        <v>220</v>
      </c>
      <c r="K122" s="13"/>
      <c r="L122" s="12"/>
    </row>
    <row r="123" spans="1:12" ht="17.100000000000001" customHeight="1" x14ac:dyDescent="0.25">
      <c r="A123" s="4">
        <v>120</v>
      </c>
      <c r="B123" s="60" t="s">
        <v>58</v>
      </c>
      <c r="C123" s="61" t="s">
        <v>45</v>
      </c>
      <c r="D123" s="62">
        <v>60</v>
      </c>
      <c r="E123" s="61" t="s">
        <v>55</v>
      </c>
      <c r="F123" s="62"/>
      <c r="G123" s="78">
        <f t="shared" si="6"/>
        <v>0</v>
      </c>
      <c r="H123" s="63"/>
      <c r="I123" s="64">
        <f t="shared" si="7"/>
        <v>0</v>
      </c>
      <c r="J123" s="65"/>
      <c r="K123" s="13"/>
      <c r="L123" s="12"/>
    </row>
    <row r="124" spans="1:12" ht="17.100000000000001" customHeight="1" x14ac:dyDescent="0.25">
      <c r="A124" s="4">
        <v>121</v>
      </c>
      <c r="B124" s="60" t="s">
        <v>59</v>
      </c>
      <c r="C124" s="61" t="s">
        <v>45</v>
      </c>
      <c r="D124" s="62">
        <v>120</v>
      </c>
      <c r="E124" s="61" t="s">
        <v>55</v>
      </c>
      <c r="F124" s="62"/>
      <c r="G124" s="78">
        <f t="shared" si="6"/>
        <v>0</v>
      </c>
      <c r="H124" s="63"/>
      <c r="I124" s="64">
        <f t="shared" si="7"/>
        <v>0</v>
      </c>
      <c r="J124" s="65"/>
      <c r="K124" s="13"/>
      <c r="L124" s="12"/>
    </row>
    <row r="125" spans="1:12" ht="33" customHeight="1" x14ac:dyDescent="0.25">
      <c r="A125" s="4">
        <v>122</v>
      </c>
      <c r="B125" s="60" t="s">
        <v>375</v>
      </c>
      <c r="C125" s="61" t="s">
        <v>45</v>
      </c>
      <c r="D125" s="62">
        <v>120</v>
      </c>
      <c r="E125" s="61" t="s">
        <v>53</v>
      </c>
      <c r="F125" s="62"/>
      <c r="G125" s="78">
        <f t="shared" si="6"/>
        <v>0</v>
      </c>
      <c r="H125" s="63"/>
      <c r="I125" s="64">
        <f t="shared" si="7"/>
        <v>0</v>
      </c>
      <c r="J125" s="65"/>
      <c r="K125" s="11"/>
      <c r="L125" s="12"/>
    </row>
    <row r="126" spans="1:12" ht="17.100000000000001" customHeight="1" x14ac:dyDescent="0.25">
      <c r="A126" s="4">
        <v>123</v>
      </c>
      <c r="B126" s="60" t="s">
        <v>61</v>
      </c>
      <c r="C126" s="61" t="s">
        <v>10</v>
      </c>
      <c r="D126" s="62">
        <v>24</v>
      </c>
      <c r="E126" s="61"/>
      <c r="F126" s="62"/>
      <c r="G126" s="78">
        <f t="shared" si="6"/>
        <v>0</v>
      </c>
      <c r="H126" s="63"/>
      <c r="I126" s="64">
        <f t="shared" si="7"/>
        <v>0</v>
      </c>
      <c r="J126" s="65" t="s">
        <v>12</v>
      </c>
      <c r="K126" s="11"/>
      <c r="L126" s="12"/>
    </row>
    <row r="127" spans="1:12" ht="17.100000000000001" customHeight="1" x14ac:dyDescent="0.25">
      <c r="A127" s="4">
        <v>124</v>
      </c>
      <c r="B127" s="60" t="s">
        <v>62</v>
      </c>
      <c r="C127" s="61" t="s">
        <v>10</v>
      </c>
      <c r="D127" s="62">
        <v>8</v>
      </c>
      <c r="E127" s="61"/>
      <c r="F127" s="62"/>
      <c r="G127" s="78">
        <f t="shared" si="6"/>
        <v>0</v>
      </c>
      <c r="H127" s="63"/>
      <c r="I127" s="64">
        <f t="shared" si="7"/>
        <v>0</v>
      </c>
      <c r="J127" s="65" t="s">
        <v>12</v>
      </c>
      <c r="K127" s="11"/>
      <c r="L127" s="12"/>
    </row>
    <row r="128" spans="1:12" ht="49.5" customHeight="1" x14ac:dyDescent="0.25">
      <c r="A128" s="4">
        <v>125</v>
      </c>
      <c r="B128" s="70" t="s">
        <v>214</v>
      </c>
      <c r="C128" s="71" t="s">
        <v>84</v>
      </c>
      <c r="D128" s="72">
        <v>7</v>
      </c>
      <c r="E128" s="71" t="s">
        <v>15</v>
      </c>
      <c r="F128" s="72"/>
      <c r="G128" s="73">
        <f>D128*F128</f>
        <v>0</v>
      </c>
      <c r="H128" s="74"/>
      <c r="I128" s="75">
        <f t="shared" si="7"/>
        <v>0</v>
      </c>
      <c r="J128" s="76" t="s">
        <v>239</v>
      </c>
    </row>
    <row r="129" spans="1:10" ht="66" customHeight="1" x14ac:dyDescent="0.25">
      <c r="A129" s="4">
        <v>126</v>
      </c>
      <c r="B129" s="70" t="s">
        <v>342</v>
      </c>
      <c r="C129" s="71" t="s">
        <v>10</v>
      </c>
      <c r="D129" s="72">
        <v>25</v>
      </c>
      <c r="E129" s="71" t="s">
        <v>111</v>
      </c>
      <c r="F129" s="72"/>
      <c r="G129" s="73">
        <f t="shared" ref="G129:G141" si="8">D129*F129</f>
        <v>0</v>
      </c>
      <c r="H129" s="74"/>
      <c r="I129" s="75">
        <f t="shared" si="7"/>
        <v>0</v>
      </c>
      <c r="J129" s="76" t="s">
        <v>246</v>
      </c>
    </row>
    <row r="130" spans="1:10" ht="66" customHeight="1" x14ac:dyDescent="0.25">
      <c r="A130" s="4">
        <v>127</v>
      </c>
      <c r="B130" s="70" t="s">
        <v>74</v>
      </c>
      <c r="C130" s="71" t="s">
        <v>10</v>
      </c>
      <c r="D130" s="72">
        <v>45</v>
      </c>
      <c r="E130" s="71" t="s">
        <v>75</v>
      </c>
      <c r="F130" s="72"/>
      <c r="G130" s="73">
        <f t="shared" si="8"/>
        <v>0</v>
      </c>
      <c r="H130" s="74"/>
      <c r="I130" s="75">
        <f t="shared" si="7"/>
        <v>0</v>
      </c>
      <c r="J130" s="76" t="s">
        <v>240</v>
      </c>
    </row>
    <row r="131" spans="1:10" ht="74.25" customHeight="1" x14ac:dyDescent="0.25">
      <c r="A131" s="4">
        <v>128</v>
      </c>
      <c r="B131" s="70" t="s">
        <v>78</v>
      </c>
      <c r="C131" s="71" t="s">
        <v>10</v>
      </c>
      <c r="D131" s="72">
        <v>20</v>
      </c>
      <c r="E131" s="71" t="s">
        <v>16</v>
      </c>
      <c r="F131" s="72"/>
      <c r="G131" s="73">
        <f t="shared" si="8"/>
        <v>0</v>
      </c>
      <c r="H131" s="74"/>
      <c r="I131" s="75">
        <f t="shared" si="7"/>
        <v>0</v>
      </c>
      <c r="J131" s="76" t="s">
        <v>242</v>
      </c>
    </row>
    <row r="132" spans="1:10" ht="77.099999999999994" customHeight="1" x14ac:dyDescent="0.25">
      <c r="A132" s="4">
        <v>129</v>
      </c>
      <c r="B132" s="70" t="s">
        <v>336</v>
      </c>
      <c r="C132" s="71" t="s">
        <v>10</v>
      </c>
      <c r="D132" s="72">
        <v>10</v>
      </c>
      <c r="E132" s="71" t="s">
        <v>206</v>
      </c>
      <c r="F132" s="72"/>
      <c r="G132" s="73">
        <f t="shared" si="8"/>
        <v>0</v>
      </c>
      <c r="H132" s="74"/>
      <c r="I132" s="75">
        <f t="shared" si="7"/>
        <v>0</v>
      </c>
      <c r="J132" s="76" t="s">
        <v>241</v>
      </c>
    </row>
    <row r="133" spans="1:10" ht="77.099999999999994" customHeight="1" x14ac:dyDescent="0.25">
      <c r="A133" s="4">
        <v>130</v>
      </c>
      <c r="B133" s="70" t="s">
        <v>110</v>
      </c>
      <c r="C133" s="71" t="s">
        <v>10</v>
      </c>
      <c r="D133" s="72">
        <v>30</v>
      </c>
      <c r="E133" s="71" t="s">
        <v>105</v>
      </c>
      <c r="F133" s="72"/>
      <c r="G133" s="73">
        <f t="shared" si="8"/>
        <v>0</v>
      </c>
      <c r="H133" s="74"/>
      <c r="I133" s="75">
        <f t="shared" si="7"/>
        <v>0</v>
      </c>
      <c r="J133" s="76" t="s">
        <v>243</v>
      </c>
    </row>
    <row r="134" spans="1:10" ht="82.5" customHeight="1" x14ac:dyDescent="0.25">
      <c r="A134" s="4">
        <v>131</v>
      </c>
      <c r="B134" s="70" t="s">
        <v>112</v>
      </c>
      <c r="C134" s="71" t="s">
        <v>10</v>
      </c>
      <c r="D134" s="72">
        <v>45</v>
      </c>
      <c r="E134" s="71" t="s">
        <v>105</v>
      </c>
      <c r="F134" s="72"/>
      <c r="G134" s="73">
        <f t="shared" si="8"/>
        <v>0</v>
      </c>
      <c r="H134" s="74"/>
      <c r="I134" s="75">
        <f t="shared" ref="I134:I141" si="9">G134*(1+H134)</f>
        <v>0</v>
      </c>
      <c r="J134" s="76" t="s">
        <v>244</v>
      </c>
    </row>
    <row r="135" spans="1:10" ht="74.25" customHeight="1" x14ac:dyDescent="0.25">
      <c r="A135" s="4">
        <v>132</v>
      </c>
      <c r="B135" s="70" t="s">
        <v>113</v>
      </c>
      <c r="C135" s="71" t="s">
        <v>10</v>
      </c>
      <c r="D135" s="72">
        <v>50</v>
      </c>
      <c r="E135" s="71" t="s">
        <v>105</v>
      </c>
      <c r="F135" s="72"/>
      <c r="G135" s="73">
        <f t="shared" si="8"/>
        <v>0</v>
      </c>
      <c r="H135" s="74"/>
      <c r="I135" s="75">
        <f t="shared" si="9"/>
        <v>0</v>
      </c>
      <c r="J135" s="76" t="s">
        <v>337</v>
      </c>
    </row>
    <row r="136" spans="1:10" ht="54.95" customHeight="1" x14ac:dyDescent="0.25">
      <c r="A136" s="4">
        <v>133</v>
      </c>
      <c r="B136" s="70" t="s">
        <v>114</v>
      </c>
      <c r="C136" s="71" t="s">
        <v>10</v>
      </c>
      <c r="D136" s="72">
        <v>20</v>
      </c>
      <c r="E136" s="71" t="s">
        <v>105</v>
      </c>
      <c r="F136" s="72"/>
      <c r="G136" s="73">
        <f t="shared" si="8"/>
        <v>0</v>
      </c>
      <c r="H136" s="74"/>
      <c r="I136" s="75">
        <f t="shared" si="9"/>
        <v>0</v>
      </c>
      <c r="J136" s="76" t="s">
        <v>245</v>
      </c>
    </row>
    <row r="137" spans="1:10" ht="54.95" customHeight="1" x14ac:dyDescent="0.25">
      <c r="A137" s="4">
        <v>134</v>
      </c>
      <c r="B137" s="70" t="s">
        <v>115</v>
      </c>
      <c r="C137" s="71" t="s">
        <v>10</v>
      </c>
      <c r="D137" s="72">
        <v>20</v>
      </c>
      <c r="E137" s="71" t="s">
        <v>105</v>
      </c>
      <c r="F137" s="72"/>
      <c r="G137" s="73">
        <f t="shared" si="8"/>
        <v>0</v>
      </c>
      <c r="H137" s="74"/>
      <c r="I137" s="75">
        <f t="shared" si="9"/>
        <v>0</v>
      </c>
      <c r="J137" s="76" t="s">
        <v>247</v>
      </c>
    </row>
    <row r="138" spans="1:10" ht="66" customHeight="1" x14ac:dyDescent="0.25">
      <c r="A138" s="4">
        <v>135</v>
      </c>
      <c r="B138" s="70" t="s">
        <v>221</v>
      </c>
      <c r="C138" s="71" t="s">
        <v>10</v>
      </c>
      <c r="D138" s="72">
        <v>20</v>
      </c>
      <c r="E138" s="71" t="s">
        <v>105</v>
      </c>
      <c r="F138" s="72"/>
      <c r="G138" s="73">
        <f t="shared" si="8"/>
        <v>0</v>
      </c>
      <c r="H138" s="74"/>
      <c r="I138" s="75">
        <f t="shared" si="9"/>
        <v>0</v>
      </c>
      <c r="J138" s="76" t="s">
        <v>248</v>
      </c>
    </row>
    <row r="139" spans="1:10" ht="54.95" customHeight="1" x14ac:dyDescent="0.25">
      <c r="A139" s="4">
        <v>136</v>
      </c>
      <c r="B139" s="70" t="s">
        <v>117</v>
      </c>
      <c r="C139" s="71" t="s">
        <v>10</v>
      </c>
      <c r="D139" s="72">
        <v>2</v>
      </c>
      <c r="E139" s="71" t="s">
        <v>118</v>
      </c>
      <c r="F139" s="72"/>
      <c r="G139" s="73">
        <f t="shared" si="8"/>
        <v>0</v>
      </c>
      <c r="H139" s="74"/>
      <c r="I139" s="75">
        <f t="shared" si="9"/>
        <v>0</v>
      </c>
      <c r="J139" s="76" t="s">
        <v>249</v>
      </c>
    </row>
    <row r="140" spans="1:10" ht="54.95" customHeight="1" x14ac:dyDescent="0.25">
      <c r="A140" s="4">
        <v>137</v>
      </c>
      <c r="B140" s="70" t="s">
        <v>119</v>
      </c>
      <c r="C140" s="71" t="s">
        <v>10</v>
      </c>
      <c r="D140" s="72">
        <v>3</v>
      </c>
      <c r="E140" s="71" t="s">
        <v>118</v>
      </c>
      <c r="F140" s="72"/>
      <c r="G140" s="73">
        <f t="shared" si="8"/>
        <v>0</v>
      </c>
      <c r="H140" s="74"/>
      <c r="I140" s="75">
        <f t="shared" si="9"/>
        <v>0</v>
      </c>
      <c r="J140" s="76" t="s">
        <v>249</v>
      </c>
    </row>
    <row r="141" spans="1:10" ht="54.95" customHeight="1" x14ac:dyDescent="0.25">
      <c r="A141" s="4">
        <v>138</v>
      </c>
      <c r="B141" s="70" t="s">
        <v>120</v>
      </c>
      <c r="C141" s="71" t="s">
        <v>10</v>
      </c>
      <c r="D141" s="72">
        <v>3</v>
      </c>
      <c r="E141" s="71" t="s">
        <v>118</v>
      </c>
      <c r="F141" s="72"/>
      <c r="G141" s="73">
        <f t="shared" si="8"/>
        <v>0</v>
      </c>
      <c r="H141" s="74"/>
      <c r="I141" s="75">
        <f t="shared" si="9"/>
        <v>0</v>
      </c>
      <c r="J141" s="76" t="s">
        <v>249</v>
      </c>
    </row>
    <row r="142" spans="1:10" ht="16.899999999999999" customHeight="1" x14ac:dyDescent="0.25">
      <c r="A142" s="8"/>
      <c r="G142" s="23">
        <f>SUM(G4:G141)</f>
        <v>0</v>
      </c>
      <c r="H142" s="24"/>
      <c r="I142" s="25">
        <f>SUM(I4:I141)</f>
        <v>0</v>
      </c>
    </row>
    <row r="143" spans="1:10" ht="16.899999999999999" customHeight="1" x14ac:dyDescent="0.25">
      <c r="A143" s="8"/>
    </row>
    <row r="144" spans="1:10" ht="16.899999999999999" customHeight="1" x14ac:dyDescent="0.25">
      <c r="A144" s="8"/>
    </row>
    <row r="145" spans="1:1" ht="16.899999999999999" customHeight="1" x14ac:dyDescent="0.25">
      <c r="A145" s="8"/>
    </row>
    <row r="146" spans="1:1" ht="16.899999999999999" customHeight="1" x14ac:dyDescent="0.25">
      <c r="A146" s="8"/>
    </row>
    <row r="147" spans="1:1" ht="16.899999999999999" customHeight="1" x14ac:dyDescent="0.25">
      <c r="A147" s="8"/>
    </row>
    <row r="148" spans="1:1" ht="16.899999999999999" customHeight="1" x14ac:dyDescent="0.25">
      <c r="A148" s="8"/>
    </row>
    <row r="149" spans="1:1" ht="16.899999999999999" customHeight="1" x14ac:dyDescent="0.25">
      <c r="A149" s="8"/>
    </row>
    <row r="150" spans="1:1" ht="16.899999999999999" customHeight="1" x14ac:dyDescent="0.25"/>
    <row r="151" spans="1:1" ht="16.899999999999999" customHeight="1" x14ac:dyDescent="0.25"/>
    <row r="152" spans="1:1" ht="16.899999999999999" customHeight="1" x14ac:dyDescent="0.25"/>
    <row r="153" spans="1:1" ht="16.899999999999999" customHeight="1" x14ac:dyDescent="0.25"/>
    <row r="154" spans="1:1" ht="16.899999999999999" customHeight="1" x14ac:dyDescent="0.25"/>
    <row r="155" spans="1:1" ht="16.899999999999999" customHeight="1" x14ac:dyDescent="0.25"/>
    <row r="156" spans="1:1" ht="16.899999999999999" customHeight="1" x14ac:dyDescent="0.25"/>
    <row r="157" spans="1:1" ht="16.899999999999999" customHeight="1" x14ac:dyDescent="0.25"/>
    <row r="158" spans="1:1" ht="16.899999999999999" customHeight="1" x14ac:dyDescent="0.25"/>
    <row r="159" spans="1:1" ht="16.899999999999999" customHeight="1" x14ac:dyDescent="0.25"/>
    <row r="160" spans="1:1" ht="16.899999999999999" customHeight="1" x14ac:dyDescent="0.25"/>
    <row r="161" ht="16.899999999999999" customHeight="1" x14ac:dyDescent="0.25"/>
    <row r="162" ht="16.899999999999999" customHeight="1" x14ac:dyDescent="0.25"/>
    <row r="163" ht="16.899999999999999" customHeight="1" x14ac:dyDescent="0.25"/>
    <row r="164" ht="16.899999999999999" customHeight="1" x14ac:dyDescent="0.25"/>
    <row r="165" ht="16.899999999999999" customHeight="1" x14ac:dyDescent="0.25"/>
    <row r="166" ht="16.899999999999999" customHeight="1" x14ac:dyDescent="0.25"/>
    <row r="167" ht="16.899999999999999" customHeight="1" x14ac:dyDescent="0.25"/>
    <row r="168" ht="16.899999999999999" customHeight="1" x14ac:dyDescent="0.25"/>
    <row r="169" ht="16.899999999999999" customHeight="1" x14ac:dyDescent="0.25"/>
    <row r="170" ht="16.899999999999999" customHeight="1" x14ac:dyDescent="0.25"/>
    <row r="171" ht="16.899999999999999" customHeight="1" x14ac:dyDescent="0.25"/>
    <row r="172" ht="16.899999999999999" customHeight="1" x14ac:dyDescent="0.25"/>
    <row r="173" ht="16.899999999999999" customHeight="1" x14ac:dyDescent="0.25"/>
    <row r="174" ht="16.899999999999999" customHeight="1" x14ac:dyDescent="0.25"/>
    <row r="175" ht="16.899999999999999" customHeight="1" x14ac:dyDescent="0.25"/>
    <row r="176" ht="16.899999999999999" customHeight="1" x14ac:dyDescent="0.25"/>
    <row r="177" ht="16.899999999999999" customHeight="1" x14ac:dyDescent="0.25"/>
    <row r="178" ht="16.899999999999999" customHeight="1" x14ac:dyDescent="0.25"/>
  </sheetData>
  <sortState xmlns:xlrd2="http://schemas.microsoft.com/office/spreadsheetml/2017/richdata2" ref="A39:P102">
    <sortCondition ref="B39:B102"/>
  </sortState>
  <mergeCells count="2">
    <mergeCell ref="A2:J2"/>
    <mergeCell ref="B1:J1"/>
  </mergeCells>
  <pageMargins left="0.25" right="0.25" top="0.75" bottom="0.75" header="0.51180555555555496" footer="0.51180555555555496"/>
  <pageSetup paperSize="9" scale="68" firstPageNumber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9.9978637043366805E-2"/>
    <pageSetUpPr fitToPage="1"/>
  </sheetPr>
  <dimension ref="A1:P132"/>
  <sheetViews>
    <sheetView zoomScaleNormal="100" workbookViewId="0"/>
  </sheetViews>
  <sheetFormatPr defaultColWidth="8.7109375" defaultRowHeight="15" x14ac:dyDescent="0.25"/>
  <cols>
    <col min="1" max="1" width="4" style="1" customWidth="1"/>
    <col min="2" max="2" width="40.140625" customWidth="1"/>
    <col min="3" max="4" width="8.85546875" customWidth="1"/>
    <col min="5" max="5" width="9.42578125" style="1" customWidth="1"/>
    <col min="6" max="7" width="8.85546875" customWidth="1"/>
    <col min="8" max="8" width="8.85546875" style="1" customWidth="1"/>
    <col min="9" max="9" width="10.7109375" customWidth="1"/>
    <col min="10" max="10" width="35.140625" customWidth="1"/>
    <col min="11" max="16" width="15.28515625" customWidth="1"/>
  </cols>
  <sheetData>
    <row r="1" spans="1:16" ht="91.5" customHeight="1" thickBot="1" x14ac:dyDescent="0.3">
      <c r="B1" s="80" t="s">
        <v>265</v>
      </c>
      <c r="C1" s="80"/>
      <c r="D1" s="80"/>
      <c r="E1" s="80"/>
      <c r="F1" s="80"/>
      <c r="G1" s="80"/>
      <c r="H1" s="80"/>
      <c r="I1" s="80"/>
      <c r="J1" s="80"/>
      <c r="M1" s="28"/>
      <c r="N1" s="29"/>
      <c r="O1" s="30"/>
      <c r="P1" s="28"/>
    </row>
    <row r="2" spans="1:16" x14ac:dyDescent="0.25">
      <c r="A2" s="81" t="s">
        <v>388</v>
      </c>
      <c r="B2" s="81"/>
      <c r="C2" s="81"/>
      <c r="D2" s="81"/>
      <c r="E2" s="81"/>
      <c r="F2" s="81"/>
      <c r="G2" s="81"/>
      <c r="H2" s="81"/>
      <c r="I2" s="81"/>
      <c r="J2" s="81"/>
      <c r="M2" s="26">
        <f>I103</f>
        <v>0</v>
      </c>
      <c r="N2" s="26">
        <f>G103</f>
        <v>0</v>
      </c>
      <c r="O2" s="27">
        <f>SUM('pakiet 1:pakiet 4'!M2:M2)</f>
        <v>0</v>
      </c>
      <c r="P2" s="27">
        <f>SUM('pakiet 1:pakiet 4'!N2:N2)</f>
        <v>0</v>
      </c>
    </row>
    <row r="3" spans="1:16" ht="35.450000000000003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M3" s="21" t="s">
        <v>331</v>
      </c>
      <c r="N3" s="22" t="s">
        <v>332</v>
      </c>
      <c r="O3" s="20" t="s">
        <v>329</v>
      </c>
      <c r="P3" s="20" t="s">
        <v>330</v>
      </c>
    </row>
    <row r="4" spans="1:16" ht="41.25" customHeight="1" x14ac:dyDescent="0.25">
      <c r="A4" s="4">
        <v>1</v>
      </c>
      <c r="B4" s="66" t="s">
        <v>123</v>
      </c>
      <c r="C4" s="4" t="s">
        <v>10</v>
      </c>
      <c r="D4" s="6">
        <v>12</v>
      </c>
      <c r="E4" s="4"/>
      <c r="F4" s="6"/>
      <c r="G4" s="5">
        <f>D4*F4</f>
        <v>0</v>
      </c>
      <c r="H4" s="67"/>
      <c r="I4" s="7">
        <f t="shared" ref="I4:I35" si="0">G4*(1+H4)</f>
        <v>0</v>
      </c>
      <c r="J4" s="68" t="s">
        <v>257</v>
      </c>
    </row>
    <row r="5" spans="1:16" ht="16.899999999999999" customHeight="1" x14ac:dyDescent="0.25">
      <c r="A5" s="4">
        <v>2</v>
      </c>
      <c r="B5" s="66" t="s">
        <v>124</v>
      </c>
      <c r="C5" s="4" t="s">
        <v>84</v>
      </c>
      <c r="D5" s="6">
        <v>10</v>
      </c>
      <c r="E5" s="4"/>
      <c r="F5" s="6"/>
      <c r="G5" s="5">
        <f t="shared" ref="G5:G68" si="1">D5*F5</f>
        <v>0</v>
      </c>
      <c r="H5" s="67"/>
      <c r="I5" s="7">
        <f t="shared" si="0"/>
        <v>0</v>
      </c>
      <c r="J5" s="66"/>
    </row>
    <row r="6" spans="1:16" ht="16.899999999999999" customHeight="1" x14ac:dyDescent="0.25">
      <c r="A6" s="4">
        <v>3</v>
      </c>
      <c r="B6" s="66" t="s">
        <v>125</v>
      </c>
      <c r="C6" s="4" t="s">
        <v>84</v>
      </c>
      <c r="D6" s="6">
        <v>10</v>
      </c>
      <c r="E6" s="4"/>
      <c r="F6" s="6"/>
      <c r="G6" s="5">
        <f t="shared" si="1"/>
        <v>0</v>
      </c>
      <c r="H6" s="67"/>
      <c r="I6" s="7">
        <f t="shared" si="0"/>
        <v>0</v>
      </c>
      <c r="J6" s="66"/>
    </row>
    <row r="7" spans="1:16" ht="16.899999999999999" customHeight="1" x14ac:dyDescent="0.25">
      <c r="A7" s="4">
        <v>4</v>
      </c>
      <c r="B7" s="66" t="s">
        <v>225</v>
      </c>
      <c r="C7" s="4" t="s">
        <v>84</v>
      </c>
      <c r="D7" s="6">
        <v>10</v>
      </c>
      <c r="E7" s="4"/>
      <c r="F7" s="6"/>
      <c r="G7" s="5">
        <f t="shared" si="1"/>
        <v>0</v>
      </c>
      <c r="H7" s="67"/>
      <c r="I7" s="7">
        <f t="shared" si="0"/>
        <v>0</v>
      </c>
      <c r="J7" s="66"/>
    </row>
    <row r="8" spans="1:16" ht="16.899999999999999" customHeight="1" x14ac:dyDescent="0.25">
      <c r="A8" s="4">
        <v>5</v>
      </c>
      <c r="B8" s="66" t="s">
        <v>126</v>
      </c>
      <c r="C8" s="4" t="s">
        <v>84</v>
      </c>
      <c r="D8" s="6">
        <v>10</v>
      </c>
      <c r="E8" s="4"/>
      <c r="F8" s="6"/>
      <c r="G8" s="5">
        <f t="shared" si="1"/>
        <v>0</v>
      </c>
      <c r="H8" s="67"/>
      <c r="I8" s="7">
        <f t="shared" si="0"/>
        <v>0</v>
      </c>
      <c r="J8" s="66"/>
    </row>
    <row r="9" spans="1:16" ht="16.899999999999999" customHeight="1" x14ac:dyDescent="0.25">
      <c r="A9" s="4">
        <v>6</v>
      </c>
      <c r="B9" s="66" t="s">
        <v>287</v>
      </c>
      <c r="C9" s="4" t="s">
        <v>84</v>
      </c>
      <c r="D9" s="6">
        <v>10</v>
      </c>
      <c r="E9" s="4"/>
      <c r="F9" s="6"/>
      <c r="G9" s="5">
        <f t="shared" si="1"/>
        <v>0</v>
      </c>
      <c r="H9" s="67"/>
      <c r="I9" s="7">
        <f t="shared" si="0"/>
        <v>0</v>
      </c>
      <c r="J9" s="66"/>
    </row>
    <row r="10" spans="1:16" ht="16.899999999999999" customHeight="1" x14ac:dyDescent="0.25">
      <c r="A10" s="4">
        <v>7</v>
      </c>
      <c r="B10" s="66" t="s">
        <v>127</v>
      </c>
      <c r="C10" s="4" t="s">
        <v>84</v>
      </c>
      <c r="D10" s="6">
        <v>20</v>
      </c>
      <c r="E10" s="4"/>
      <c r="F10" s="6"/>
      <c r="G10" s="5">
        <f t="shared" si="1"/>
        <v>0</v>
      </c>
      <c r="H10" s="67"/>
      <c r="I10" s="7">
        <f t="shared" si="0"/>
        <v>0</v>
      </c>
      <c r="J10" s="66"/>
    </row>
    <row r="11" spans="1:16" ht="16.899999999999999" customHeight="1" x14ac:dyDescent="0.25">
      <c r="A11" s="4">
        <v>8</v>
      </c>
      <c r="B11" s="66" t="s">
        <v>128</v>
      </c>
      <c r="C11" s="4" t="s">
        <v>84</v>
      </c>
      <c r="D11" s="6">
        <v>10</v>
      </c>
      <c r="E11" s="4"/>
      <c r="F11" s="6"/>
      <c r="G11" s="5">
        <f t="shared" si="1"/>
        <v>0</v>
      </c>
      <c r="H11" s="67"/>
      <c r="I11" s="7">
        <f t="shared" si="0"/>
        <v>0</v>
      </c>
      <c r="J11" s="66"/>
    </row>
    <row r="12" spans="1:16" ht="16.899999999999999" customHeight="1" x14ac:dyDescent="0.25">
      <c r="A12" s="4">
        <v>9</v>
      </c>
      <c r="B12" s="66" t="s">
        <v>129</v>
      </c>
      <c r="C12" s="4" t="s">
        <v>84</v>
      </c>
      <c r="D12" s="6">
        <v>10</v>
      </c>
      <c r="E12" s="4"/>
      <c r="F12" s="6"/>
      <c r="G12" s="5">
        <f t="shared" si="1"/>
        <v>0</v>
      </c>
      <c r="H12" s="67"/>
      <c r="I12" s="7">
        <f t="shared" si="0"/>
        <v>0</v>
      </c>
      <c r="J12" s="66"/>
    </row>
    <row r="13" spans="1:16" ht="16.899999999999999" customHeight="1" x14ac:dyDescent="0.25">
      <c r="A13" s="4">
        <v>10</v>
      </c>
      <c r="B13" s="66" t="s">
        <v>130</v>
      </c>
      <c r="C13" s="4" t="s">
        <v>84</v>
      </c>
      <c r="D13" s="6">
        <v>250</v>
      </c>
      <c r="E13" s="4"/>
      <c r="F13" s="6"/>
      <c r="G13" s="5">
        <f t="shared" si="1"/>
        <v>0</v>
      </c>
      <c r="H13" s="67"/>
      <c r="I13" s="7">
        <f t="shared" si="0"/>
        <v>0</v>
      </c>
      <c r="J13" s="66"/>
    </row>
    <row r="14" spans="1:16" ht="16.899999999999999" customHeight="1" x14ac:dyDescent="0.25">
      <c r="A14" s="4">
        <v>11</v>
      </c>
      <c r="B14" s="66" t="s">
        <v>131</v>
      </c>
      <c r="C14" s="4" t="s">
        <v>10</v>
      </c>
      <c r="D14" s="6">
        <v>30</v>
      </c>
      <c r="E14" s="4">
        <v>100</v>
      </c>
      <c r="F14" s="6"/>
      <c r="G14" s="5">
        <f t="shared" si="1"/>
        <v>0</v>
      </c>
      <c r="H14" s="67"/>
      <c r="I14" s="7">
        <f t="shared" si="0"/>
        <v>0</v>
      </c>
      <c r="J14" s="66"/>
    </row>
    <row r="15" spans="1:16" ht="16.899999999999999" customHeight="1" x14ac:dyDescent="0.25">
      <c r="A15" s="4">
        <v>12</v>
      </c>
      <c r="B15" s="66" t="s">
        <v>132</v>
      </c>
      <c r="C15" s="4" t="s">
        <v>10</v>
      </c>
      <c r="D15" s="6">
        <v>50</v>
      </c>
      <c r="E15" s="4">
        <v>100</v>
      </c>
      <c r="F15" s="6"/>
      <c r="G15" s="5">
        <f t="shared" si="1"/>
        <v>0</v>
      </c>
      <c r="H15" s="67"/>
      <c r="I15" s="7">
        <f t="shared" si="0"/>
        <v>0</v>
      </c>
      <c r="J15" s="66"/>
    </row>
    <row r="16" spans="1:16" ht="16.899999999999999" customHeight="1" x14ac:dyDescent="0.25">
      <c r="A16" s="4">
        <v>13</v>
      </c>
      <c r="B16" s="66" t="s">
        <v>133</v>
      </c>
      <c r="C16" s="4" t="s">
        <v>10</v>
      </c>
      <c r="D16" s="6">
        <v>80</v>
      </c>
      <c r="E16" s="4">
        <v>100</v>
      </c>
      <c r="F16" s="6"/>
      <c r="G16" s="5">
        <f t="shared" si="1"/>
        <v>0</v>
      </c>
      <c r="H16" s="67"/>
      <c r="I16" s="7">
        <f t="shared" si="0"/>
        <v>0</v>
      </c>
      <c r="J16" s="66"/>
    </row>
    <row r="17" spans="1:10" ht="16.899999999999999" customHeight="1" x14ac:dyDescent="0.25">
      <c r="A17" s="4">
        <v>14</v>
      </c>
      <c r="B17" s="66" t="s">
        <v>134</v>
      </c>
      <c r="C17" s="4" t="s">
        <v>10</v>
      </c>
      <c r="D17" s="6">
        <v>110</v>
      </c>
      <c r="E17" s="4">
        <v>100</v>
      </c>
      <c r="F17" s="6"/>
      <c r="G17" s="5">
        <f t="shared" si="1"/>
        <v>0</v>
      </c>
      <c r="H17" s="67"/>
      <c r="I17" s="7">
        <f t="shared" si="0"/>
        <v>0</v>
      </c>
      <c r="J17" s="66"/>
    </row>
    <row r="18" spans="1:10" ht="16.899999999999999" customHeight="1" x14ac:dyDescent="0.25">
      <c r="A18" s="4">
        <v>15</v>
      </c>
      <c r="B18" s="66" t="s">
        <v>135</v>
      </c>
      <c r="C18" s="4" t="s">
        <v>10</v>
      </c>
      <c r="D18" s="6">
        <v>30</v>
      </c>
      <c r="E18" s="4">
        <v>100</v>
      </c>
      <c r="F18" s="6"/>
      <c r="G18" s="5">
        <f t="shared" si="1"/>
        <v>0</v>
      </c>
      <c r="H18" s="67"/>
      <c r="I18" s="7">
        <f t="shared" si="0"/>
        <v>0</v>
      </c>
      <c r="J18" s="66"/>
    </row>
    <row r="19" spans="1:10" ht="16.899999999999999" customHeight="1" x14ac:dyDescent="0.25">
      <c r="A19" s="4">
        <v>16</v>
      </c>
      <c r="B19" s="66" t="s">
        <v>136</v>
      </c>
      <c r="C19" s="4" t="s">
        <v>84</v>
      </c>
      <c r="D19" s="6">
        <v>10</v>
      </c>
      <c r="E19" s="4"/>
      <c r="F19" s="6"/>
      <c r="G19" s="5">
        <f t="shared" si="1"/>
        <v>0</v>
      </c>
      <c r="H19" s="67"/>
      <c r="I19" s="7">
        <f t="shared" si="0"/>
        <v>0</v>
      </c>
      <c r="J19" s="66"/>
    </row>
    <row r="20" spans="1:10" ht="16.899999999999999" customHeight="1" x14ac:dyDescent="0.25">
      <c r="A20" s="4">
        <v>17</v>
      </c>
      <c r="B20" s="66" t="s">
        <v>137</v>
      </c>
      <c r="C20" s="4" t="s">
        <v>84</v>
      </c>
      <c r="D20" s="6">
        <v>10</v>
      </c>
      <c r="E20" s="4"/>
      <c r="F20" s="6"/>
      <c r="G20" s="5">
        <f t="shared" si="1"/>
        <v>0</v>
      </c>
      <c r="H20" s="67"/>
      <c r="I20" s="7">
        <f t="shared" si="0"/>
        <v>0</v>
      </c>
      <c r="J20" s="66"/>
    </row>
    <row r="21" spans="1:10" ht="16.899999999999999" customHeight="1" x14ac:dyDescent="0.25">
      <c r="A21" s="4">
        <v>18</v>
      </c>
      <c r="B21" s="66" t="s">
        <v>138</v>
      </c>
      <c r="C21" s="4" t="s">
        <v>84</v>
      </c>
      <c r="D21" s="6">
        <v>20</v>
      </c>
      <c r="E21" s="4"/>
      <c r="F21" s="6"/>
      <c r="G21" s="5">
        <f t="shared" si="1"/>
        <v>0</v>
      </c>
      <c r="H21" s="67"/>
      <c r="I21" s="7">
        <f t="shared" si="0"/>
        <v>0</v>
      </c>
      <c r="J21" s="66"/>
    </row>
    <row r="22" spans="1:10" ht="16.899999999999999" customHeight="1" x14ac:dyDescent="0.25">
      <c r="A22" s="4">
        <v>19</v>
      </c>
      <c r="B22" s="66" t="s">
        <v>139</v>
      </c>
      <c r="C22" s="4" t="s">
        <v>84</v>
      </c>
      <c r="D22" s="6">
        <v>20</v>
      </c>
      <c r="E22" s="4"/>
      <c r="F22" s="6"/>
      <c r="G22" s="5">
        <f t="shared" si="1"/>
        <v>0</v>
      </c>
      <c r="H22" s="67"/>
      <c r="I22" s="7">
        <f t="shared" si="0"/>
        <v>0</v>
      </c>
      <c r="J22" s="66"/>
    </row>
    <row r="23" spans="1:10" ht="16.899999999999999" customHeight="1" x14ac:dyDescent="0.25">
      <c r="A23" s="4">
        <v>20</v>
      </c>
      <c r="B23" s="66" t="s">
        <v>140</v>
      </c>
      <c r="C23" s="4" t="s">
        <v>84</v>
      </c>
      <c r="D23" s="6">
        <v>40</v>
      </c>
      <c r="E23" s="4"/>
      <c r="F23" s="6"/>
      <c r="G23" s="5">
        <f t="shared" si="1"/>
        <v>0</v>
      </c>
      <c r="H23" s="67"/>
      <c r="I23" s="7">
        <f t="shared" si="0"/>
        <v>0</v>
      </c>
      <c r="J23" s="66"/>
    </row>
    <row r="24" spans="1:10" ht="16.899999999999999" customHeight="1" x14ac:dyDescent="0.25">
      <c r="A24" s="4">
        <v>21</v>
      </c>
      <c r="B24" s="66" t="s">
        <v>141</v>
      </c>
      <c r="C24" s="4" t="s">
        <v>84</v>
      </c>
      <c r="D24" s="6">
        <v>20</v>
      </c>
      <c r="E24" s="4"/>
      <c r="F24" s="6"/>
      <c r="G24" s="5">
        <f t="shared" si="1"/>
        <v>0</v>
      </c>
      <c r="H24" s="67"/>
      <c r="I24" s="7">
        <f t="shared" si="0"/>
        <v>0</v>
      </c>
      <c r="J24" s="66"/>
    </row>
    <row r="25" spans="1:10" ht="16.899999999999999" customHeight="1" x14ac:dyDescent="0.25">
      <c r="A25" s="4">
        <v>22</v>
      </c>
      <c r="B25" s="66" t="s">
        <v>288</v>
      </c>
      <c r="C25" s="4" t="s">
        <v>84</v>
      </c>
      <c r="D25" s="6">
        <v>10</v>
      </c>
      <c r="E25" s="4"/>
      <c r="F25" s="6"/>
      <c r="G25" s="5">
        <f t="shared" si="1"/>
        <v>0</v>
      </c>
      <c r="H25" s="67"/>
      <c r="I25" s="7">
        <f t="shared" si="0"/>
        <v>0</v>
      </c>
      <c r="J25" s="66"/>
    </row>
    <row r="26" spans="1:10" ht="16.899999999999999" customHeight="1" x14ac:dyDescent="0.25">
      <c r="A26" s="4">
        <v>23</v>
      </c>
      <c r="B26" s="66" t="s">
        <v>142</v>
      </c>
      <c r="C26" s="4" t="s">
        <v>10</v>
      </c>
      <c r="D26" s="6">
        <v>200</v>
      </c>
      <c r="E26" s="4">
        <v>100</v>
      </c>
      <c r="F26" s="6"/>
      <c r="G26" s="5">
        <f t="shared" si="1"/>
        <v>0</v>
      </c>
      <c r="H26" s="67"/>
      <c r="I26" s="7">
        <f t="shared" si="0"/>
        <v>0</v>
      </c>
      <c r="J26" s="66"/>
    </row>
    <row r="27" spans="1:10" ht="16.899999999999999" customHeight="1" x14ac:dyDescent="0.25">
      <c r="A27" s="4">
        <v>24</v>
      </c>
      <c r="B27" s="66" t="s">
        <v>143</v>
      </c>
      <c r="C27" s="4" t="s">
        <v>10</v>
      </c>
      <c r="D27" s="6">
        <v>20</v>
      </c>
      <c r="E27" s="4" t="s">
        <v>144</v>
      </c>
      <c r="F27" s="6"/>
      <c r="G27" s="5">
        <f t="shared" si="1"/>
        <v>0</v>
      </c>
      <c r="H27" s="67"/>
      <c r="I27" s="7">
        <f t="shared" si="0"/>
        <v>0</v>
      </c>
      <c r="J27" s="66"/>
    </row>
    <row r="28" spans="1:10" ht="16.899999999999999" customHeight="1" x14ac:dyDescent="0.25">
      <c r="A28" s="4">
        <v>25</v>
      </c>
      <c r="B28" s="66" t="s">
        <v>145</v>
      </c>
      <c r="C28" s="4" t="s">
        <v>84</v>
      </c>
      <c r="D28" s="6">
        <v>40</v>
      </c>
      <c r="E28" s="4"/>
      <c r="F28" s="6"/>
      <c r="G28" s="5">
        <f t="shared" si="1"/>
        <v>0</v>
      </c>
      <c r="H28" s="67"/>
      <c r="I28" s="7">
        <f t="shared" si="0"/>
        <v>0</v>
      </c>
      <c r="J28" s="66"/>
    </row>
    <row r="29" spans="1:10" ht="41.25" customHeight="1" x14ac:dyDescent="0.25">
      <c r="A29" s="4">
        <v>26</v>
      </c>
      <c r="B29" s="66" t="s">
        <v>290</v>
      </c>
      <c r="C29" s="4" t="s">
        <v>84</v>
      </c>
      <c r="D29" s="6">
        <v>108</v>
      </c>
      <c r="E29" s="4"/>
      <c r="F29" s="6"/>
      <c r="G29" s="5">
        <f t="shared" si="1"/>
        <v>0</v>
      </c>
      <c r="H29" s="67"/>
      <c r="I29" s="7">
        <f t="shared" si="0"/>
        <v>0</v>
      </c>
      <c r="J29" s="68" t="s">
        <v>259</v>
      </c>
    </row>
    <row r="30" spans="1:10" ht="41.25" customHeight="1" x14ac:dyDescent="0.25">
      <c r="A30" s="4">
        <v>27</v>
      </c>
      <c r="B30" s="66" t="s">
        <v>291</v>
      </c>
      <c r="C30" s="4" t="s">
        <v>84</v>
      </c>
      <c r="D30" s="6">
        <v>108</v>
      </c>
      <c r="E30" s="4"/>
      <c r="F30" s="6"/>
      <c r="G30" s="5">
        <f t="shared" si="1"/>
        <v>0</v>
      </c>
      <c r="H30" s="67"/>
      <c r="I30" s="7">
        <f t="shared" si="0"/>
        <v>0</v>
      </c>
      <c r="J30" s="68" t="s">
        <v>260</v>
      </c>
    </row>
    <row r="31" spans="1:10" ht="41.25" customHeight="1" x14ac:dyDescent="0.25">
      <c r="A31" s="4">
        <v>28</v>
      </c>
      <c r="B31" s="66" t="s">
        <v>292</v>
      </c>
      <c r="C31" s="4" t="s">
        <v>84</v>
      </c>
      <c r="D31" s="6">
        <v>108</v>
      </c>
      <c r="E31" s="4"/>
      <c r="F31" s="6"/>
      <c r="G31" s="5">
        <f t="shared" si="1"/>
        <v>0</v>
      </c>
      <c r="H31" s="67"/>
      <c r="I31" s="7">
        <f t="shared" si="0"/>
        <v>0</v>
      </c>
      <c r="J31" s="68" t="s">
        <v>260</v>
      </c>
    </row>
    <row r="32" spans="1:10" ht="41.25" customHeight="1" x14ac:dyDescent="0.25">
      <c r="A32" s="4">
        <v>29</v>
      </c>
      <c r="B32" s="66" t="s">
        <v>333</v>
      </c>
      <c r="C32" s="4" t="s">
        <v>84</v>
      </c>
      <c r="D32" s="6">
        <v>108</v>
      </c>
      <c r="E32" s="4"/>
      <c r="F32" s="6"/>
      <c r="G32" s="5">
        <f t="shared" si="1"/>
        <v>0</v>
      </c>
      <c r="H32" s="67"/>
      <c r="I32" s="7">
        <f t="shared" si="0"/>
        <v>0</v>
      </c>
      <c r="J32" s="68" t="s">
        <v>260</v>
      </c>
    </row>
    <row r="33" spans="1:10" ht="33" customHeight="1" x14ac:dyDescent="0.25">
      <c r="A33" s="4">
        <v>30</v>
      </c>
      <c r="B33" s="66" t="s">
        <v>293</v>
      </c>
      <c r="C33" s="4" t="s">
        <v>84</v>
      </c>
      <c r="D33" s="6">
        <v>198</v>
      </c>
      <c r="E33" s="4"/>
      <c r="F33" s="6"/>
      <c r="G33" s="5">
        <f t="shared" si="1"/>
        <v>0</v>
      </c>
      <c r="H33" s="67"/>
      <c r="I33" s="7">
        <f t="shared" si="0"/>
        <v>0</v>
      </c>
      <c r="J33" s="68" t="s">
        <v>261</v>
      </c>
    </row>
    <row r="34" spans="1:10" ht="33" customHeight="1" x14ac:dyDescent="0.25">
      <c r="A34" s="4">
        <v>31</v>
      </c>
      <c r="B34" s="66" t="s">
        <v>294</v>
      </c>
      <c r="C34" s="4" t="s">
        <v>84</v>
      </c>
      <c r="D34" s="6">
        <v>288</v>
      </c>
      <c r="E34" s="4"/>
      <c r="F34" s="6"/>
      <c r="G34" s="5">
        <f t="shared" si="1"/>
        <v>0</v>
      </c>
      <c r="H34" s="67"/>
      <c r="I34" s="7">
        <f t="shared" si="0"/>
        <v>0</v>
      </c>
      <c r="J34" s="68" t="s">
        <v>261</v>
      </c>
    </row>
    <row r="35" spans="1:10" ht="33" customHeight="1" x14ac:dyDescent="0.25">
      <c r="A35" s="4">
        <v>32</v>
      </c>
      <c r="B35" s="66" t="s">
        <v>295</v>
      </c>
      <c r="C35" s="4" t="s">
        <v>84</v>
      </c>
      <c r="D35" s="6">
        <v>108</v>
      </c>
      <c r="E35" s="4"/>
      <c r="F35" s="6"/>
      <c r="G35" s="5">
        <f t="shared" si="1"/>
        <v>0</v>
      </c>
      <c r="H35" s="67"/>
      <c r="I35" s="7">
        <f t="shared" si="0"/>
        <v>0</v>
      </c>
      <c r="J35" s="68" t="s">
        <v>261</v>
      </c>
    </row>
    <row r="36" spans="1:10" ht="16.899999999999999" customHeight="1" x14ac:dyDescent="0.25">
      <c r="A36" s="4">
        <v>33</v>
      </c>
      <c r="B36" s="66" t="s">
        <v>146</v>
      </c>
      <c r="C36" s="4" t="s">
        <v>10</v>
      </c>
      <c r="D36" s="6">
        <v>24</v>
      </c>
      <c r="E36" s="4" t="s">
        <v>147</v>
      </c>
      <c r="F36" s="6"/>
      <c r="G36" s="5">
        <f t="shared" si="1"/>
        <v>0</v>
      </c>
      <c r="H36" s="67"/>
      <c r="I36" s="7">
        <f t="shared" ref="I36:I67" si="2">G36*(1+H36)</f>
        <v>0</v>
      </c>
      <c r="J36" s="68" t="s">
        <v>262</v>
      </c>
    </row>
    <row r="37" spans="1:10" ht="16.899999999999999" customHeight="1" x14ac:dyDescent="0.25">
      <c r="A37" s="4">
        <v>34</v>
      </c>
      <c r="B37" s="66" t="s">
        <v>148</v>
      </c>
      <c r="C37" s="4" t="s">
        <v>84</v>
      </c>
      <c r="D37" s="6">
        <v>150</v>
      </c>
      <c r="E37" s="4"/>
      <c r="F37" s="6"/>
      <c r="G37" s="5">
        <f t="shared" si="1"/>
        <v>0</v>
      </c>
      <c r="H37" s="67"/>
      <c r="I37" s="7">
        <f t="shared" si="2"/>
        <v>0</v>
      </c>
      <c r="J37" s="66"/>
    </row>
    <row r="38" spans="1:10" ht="16.899999999999999" customHeight="1" x14ac:dyDescent="0.25">
      <c r="A38" s="4">
        <v>35</v>
      </c>
      <c r="B38" s="66" t="s">
        <v>149</v>
      </c>
      <c r="C38" s="4" t="s">
        <v>84</v>
      </c>
      <c r="D38" s="6">
        <v>150</v>
      </c>
      <c r="E38" s="4"/>
      <c r="F38" s="6"/>
      <c r="G38" s="5">
        <f t="shared" si="1"/>
        <v>0</v>
      </c>
      <c r="H38" s="67"/>
      <c r="I38" s="7">
        <f t="shared" si="2"/>
        <v>0</v>
      </c>
      <c r="J38" s="66"/>
    </row>
    <row r="39" spans="1:10" ht="16.5" customHeight="1" x14ac:dyDescent="0.25">
      <c r="A39" s="4">
        <v>36</v>
      </c>
      <c r="B39" s="66" t="s">
        <v>150</v>
      </c>
      <c r="C39" s="4" t="s">
        <v>84</v>
      </c>
      <c r="D39" s="6">
        <v>50</v>
      </c>
      <c r="E39" s="4"/>
      <c r="F39" s="6"/>
      <c r="G39" s="5">
        <f t="shared" si="1"/>
        <v>0</v>
      </c>
      <c r="H39" s="67"/>
      <c r="I39" s="7">
        <f t="shared" si="2"/>
        <v>0</v>
      </c>
      <c r="J39" s="66"/>
    </row>
    <row r="40" spans="1:10" ht="16.5" customHeight="1" x14ac:dyDescent="0.25">
      <c r="A40" s="4">
        <v>37</v>
      </c>
      <c r="B40" s="66" t="s">
        <v>289</v>
      </c>
      <c r="C40" s="4" t="s">
        <v>84</v>
      </c>
      <c r="D40" s="6">
        <v>30</v>
      </c>
      <c r="E40" s="4"/>
      <c r="F40" s="6"/>
      <c r="G40" s="5">
        <f t="shared" si="1"/>
        <v>0</v>
      </c>
      <c r="H40" s="67"/>
      <c r="I40" s="7">
        <f t="shared" si="2"/>
        <v>0</v>
      </c>
      <c r="J40" s="66"/>
    </row>
    <row r="41" spans="1:10" ht="16.5" customHeight="1" x14ac:dyDescent="0.25">
      <c r="A41" s="4">
        <v>38</v>
      </c>
      <c r="B41" s="66" t="s">
        <v>151</v>
      </c>
      <c r="C41" s="4" t="s">
        <v>84</v>
      </c>
      <c r="D41" s="6">
        <v>30</v>
      </c>
      <c r="E41" s="4"/>
      <c r="F41" s="6"/>
      <c r="G41" s="5">
        <f t="shared" si="1"/>
        <v>0</v>
      </c>
      <c r="H41" s="67"/>
      <c r="I41" s="7">
        <f t="shared" si="2"/>
        <v>0</v>
      </c>
      <c r="J41" s="66"/>
    </row>
    <row r="42" spans="1:10" ht="41.25" customHeight="1" x14ac:dyDescent="0.25">
      <c r="A42" s="4">
        <v>39</v>
      </c>
      <c r="B42" s="66" t="s">
        <v>210</v>
      </c>
      <c r="C42" s="4" t="s">
        <v>84</v>
      </c>
      <c r="D42" s="6">
        <v>5</v>
      </c>
      <c r="E42" s="4"/>
      <c r="F42" s="6"/>
      <c r="G42" s="5">
        <f t="shared" si="1"/>
        <v>0</v>
      </c>
      <c r="H42" s="67"/>
      <c r="I42" s="7">
        <f t="shared" si="2"/>
        <v>0</v>
      </c>
      <c r="J42" s="68" t="s">
        <v>258</v>
      </c>
    </row>
    <row r="43" spans="1:10" ht="41.25" customHeight="1" x14ac:dyDescent="0.25">
      <c r="A43" s="4">
        <v>40</v>
      </c>
      <c r="B43" s="66" t="s">
        <v>211</v>
      </c>
      <c r="C43" s="4" t="s">
        <v>84</v>
      </c>
      <c r="D43" s="6">
        <v>5</v>
      </c>
      <c r="E43" s="4"/>
      <c r="F43" s="6"/>
      <c r="G43" s="5">
        <f t="shared" si="1"/>
        <v>0</v>
      </c>
      <c r="H43" s="67"/>
      <c r="I43" s="7">
        <f t="shared" si="2"/>
        <v>0</v>
      </c>
      <c r="J43" s="68" t="s">
        <v>258</v>
      </c>
    </row>
    <row r="44" spans="1:10" ht="41.25" customHeight="1" x14ac:dyDescent="0.25">
      <c r="A44" s="4">
        <v>41</v>
      </c>
      <c r="B44" s="66" t="s">
        <v>212</v>
      </c>
      <c r="C44" s="4" t="s">
        <v>84</v>
      </c>
      <c r="D44" s="6">
        <v>5</v>
      </c>
      <c r="E44" s="4"/>
      <c r="F44" s="6"/>
      <c r="G44" s="5">
        <f t="shared" si="1"/>
        <v>0</v>
      </c>
      <c r="H44" s="67"/>
      <c r="I44" s="7">
        <f t="shared" si="2"/>
        <v>0</v>
      </c>
      <c r="J44" s="68" t="s">
        <v>258</v>
      </c>
    </row>
    <row r="45" spans="1:10" ht="16.5" customHeight="1" x14ac:dyDescent="0.25">
      <c r="A45" s="4">
        <v>42</v>
      </c>
      <c r="B45" s="66" t="s">
        <v>264</v>
      </c>
      <c r="C45" s="4" t="s">
        <v>10</v>
      </c>
      <c r="D45" s="6">
        <v>9</v>
      </c>
      <c r="E45" s="4">
        <v>100</v>
      </c>
      <c r="F45" s="6"/>
      <c r="G45" s="5">
        <f t="shared" si="1"/>
        <v>0</v>
      </c>
      <c r="H45" s="67"/>
      <c r="I45" s="7">
        <f t="shared" si="2"/>
        <v>0</v>
      </c>
      <c r="J45" s="66"/>
    </row>
    <row r="46" spans="1:10" ht="16.5" customHeight="1" x14ac:dyDescent="0.25">
      <c r="A46" s="4">
        <v>43</v>
      </c>
      <c r="B46" s="66" t="s">
        <v>152</v>
      </c>
      <c r="C46" s="4" t="s">
        <v>84</v>
      </c>
      <c r="D46" s="6">
        <v>4</v>
      </c>
      <c r="E46" s="4"/>
      <c r="F46" s="6"/>
      <c r="G46" s="5">
        <f t="shared" si="1"/>
        <v>0</v>
      </c>
      <c r="H46" s="67"/>
      <c r="I46" s="7">
        <f t="shared" si="2"/>
        <v>0</v>
      </c>
      <c r="J46" s="66"/>
    </row>
    <row r="47" spans="1:10" ht="66" customHeight="1" x14ac:dyDescent="0.25">
      <c r="A47" s="4">
        <v>44</v>
      </c>
      <c r="B47" s="66" t="s">
        <v>297</v>
      </c>
      <c r="C47" s="4" t="s">
        <v>84</v>
      </c>
      <c r="D47" s="6">
        <v>30</v>
      </c>
      <c r="E47" s="4"/>
      <c r="F47" s="6"/>
      <c r="G47" s="5">
        <f t="shared" si="1"/>
        <v>0</v>
      </c>
      <c r="H47" s="67"/>
      <c r="I47" s="7">
        <f t="shared" si="2"/>
        <v>0</v>
      </c>
      <c r="J47" s="68" t="s">
        <v>296</v>
      </c>
    </row>
    <row r="48" spans="1:10" ht="66" customHeight="1" x14ac:dyDescent="0.25">
      <c r="A48" s="4">
        <v>45</v>
      </c>
      <c r="B48" s="66" t="s">
        <v>298</v>
      </c>
      <c r="C48" s="4" t="s">
        <v>84</v>
      </c>
      <c r="D48" s="6">
        <v>60</v>
      </c>
      <c r="E48" s="4"/>
      <c r="F48" s="6"/>
      <c r="G48" s="5">
        <f t="shared" si="1"/>
        <v>0</v>
      </c>
      <c r="H48" s="67"/>
      <c r="I48" s="7">
        <f t="shared" si="2"/>
        <v>0</v>
      </c>
      <c r="J48" s="68" t="s">
        <v>296</v>
      </c>
    </row>
    <row r="49" spans="1:10" ht="16.899999999999999" customHeight="1" x14ac:dyDescent="0.25">
      <c r="A49" s="4">
        <v>46</v>
      </c>
      <c r="B49" s="66" t="s">
        <v>328</v>
      </c>
      <c r="C49" s="4" t="s">
        <v>84</v>
      </c>
      <c r="D49" s="6">
        <v>400</v>
      </c>
      <c r="E49" s="4"/>
      <c r="F49" s="6"/>
      <c r="G49" s="5">
        <f t="shared" si="1"/>
        <v>0</v>
      </c>
      <c r="H49" s="67"/>
      <c r="I49" s="7">
        <f t="shared" si="2"/>
        <v>0</v>
      </c>
      <c r="J49" s="66"/>
    </row>
    <row r="50" spans="1:10" ht="16.5" customHeight="1" x14ac:dyDescent="0.25">
      <c r="A50" s="4">
        <v>47</v>
      </c>
      <c r="B50" s="66" t="s">
        <v>326</v>
      </c>
      <c r="C50" s="4" t="s">
        <v>84</v>
      </c>
      <c r="D50" s="6">
        <v>250</v>
      </c>
      <c r="E50" s="4"/>
      <c r="F50" s="6"/>
      <c r="G50" s="5">
        <f t="shared" si="1"/>
        <v>0</v>
      </c>
      <c r="H50" s="67"/>
      <c r="I50" s="7">
        <f t="shared" si="2"/>
        <v>0</v>
      </c>
      <c r="J50" s="66"/>
    </row>
    <row r="51" spans="1:10" ht="16.5" customHeight="1" x14ac:dyDescent="0.25">
      <c r="A51" s="4">
        <v>48</v>
      </c>
      <c r="B51" s="66" t="s">
        <v>327</v>
      </c>
      <c r="C51" s="4" t="s">
        <v>84</v>
      </c>
      <c r="D51" s="6">
        <v>50</v>
      </c>
      <c r="E51" s="4"/>
      <c r="F51" s="6"/>
      <c r="G51" s="5">
        <f t="shared" si="1"/>
        <v>0</v>
      </c>
      <c r="H51" s="67"/>
      <c r="I51" s="7">
        <f t="shared" si="2"/>
        <v>0</v>
      </c>
      <c r="J51" s="66"/>
    </row>
    <row r="52" spans="1:10" ht="33" customHeight="1" x14ac:dyDescent="0.25">
      <c r="A52" s="4">
        <v>49</v>
      </c>
      <c r="B52" s="66" t="s">
        <v>300</v>
      </c>
      <c r="C52" s="4" t="s">
        <v>84</v>
      </c>
      <c r="D52" s="6">
        <v>60</v>
      </c>
      <c r="E52" s="4"/>
      <c r="F52" s="6"/>
      <c r="G52" s="5">
        <f t="shared" si="1"/>
        <v>0</v>
      </c>
      <c r="H52" s="67"/>
      <c r="I52" s="7">
        <f t="shared" si="2"/>
        <v>0</v>
      </c>
      <c r="J52" s="66"/>
    </row>
    <row r="53" spans="1:10" ht="33" customHeight="1" x14ac:dyDescent="0.25">
      <c r="A53" s="4">
        <v>50</v>
      </c>
      <c r="B53" s="66" t="s">
        <v>299</v>
      </c>
      <c r="C53" s="4" t="s">
        <v>84</v>
      </c>
      <c r="D53" s="6">
        <v>40</v>
      </c>
      <c r="E53" s="4"/>
      <c r="F53" s="6"/>
      <c r="G53" s="5">
        <f t="shared" si="1"/>
        <v>0</v>
      </c>
      <c r="H53" s="67"/>
      <c r="I53" s="7">
        <f t="shared" si="2"/>
        <v>0</v>
      </c>
      <c r="J53" s="66"/>
    </row>
    <row r="54" spans="1:10" ht="33" customHeight="1" x14ac:dyDescent="0.25">
      <c r="A54" s="4">
        <v>51</v>
      </c>
      <c r="B54" s="66" t="s">
        <v>378</v>
      </c>
      <c r="C54" s="4" t="s">
        <v>84</v>
      </c>
      <c r="D54" s="6">
        <v>800</v>
      </c>
      <c r="E54" s="4"/>
      <c r="F54" s="6"/>
      <c r="G54" s="5">
        <f t="shared" si="1"/>
        <v>0</v>
      </c>
      <c r="H54" s="67"/>
      <c r="I54" s="7">
        <f t="shared" si="2"/>
        <v>0</v>
      </c>
      <c r="J54" s="66"/>
    </row>
    <row r="55" spans="1:10" ht="33" customHeight="1" x14ac:dyDescent="0.25">
      <c r="A55" s="4">
        <v>52</v>
      </c>
      <c r="B55" s="66" t="s">
        <v>377</v>
      </c>
      <c r="C55" s="4" t="s">
        <v>84</v>
      </c>
      <c r="D55" s="6">
        <v>800</v>
      </c>
      <c r="E55" s="4"/>
      <c r="F55" s="6"/>
      <c r="G55" s="5">
        <f t="shared" si="1"/>
        <v>0</v>
      </c>
      <c r="H55" s="67"/>
      <c r="I55" s="7">
        <f t="shared" si="2"/>
        <v>0</v>
      </c>
      <c r="J55" s="66"/>
    </row>
    <row r="56" spans="1:10" ht="33" customHeight="1" x14ac:dyDescent="0.25">
      <c r="A56" s="4">
        <v>53</v>
      </c>
      <c r="B56" s="66" t="s">
        <v>302</v>
      </c>
      <c r="C56" s="4" t="s">
        <v>84</v>
      </c>
      <c r="D56" s="6">
        <v>700</v>
      </c>
      <c r="E56" s="4"/>
      <c r="F56" s="6"/>
      <c r="G56" s="5">
        <f t="shared" si="1"/>
        <v>0</v>
      </c>
      <c r="H56" s="67"/>
      <c r="I56" s="7">
        <f t="shared" si="2"/>
        <v>0</v>
      </c>
      <c r="J56" s="66"/>
    </row>
    <row r="57" spans="1:10" ht="16.5" customHeight="1" x14ac:dyDescent="0.25">
      <c r="A57" s="4">
        <v>54</v>
      </c>
      <c r="B57" s="66" t="s">
        <v>213</v>
      </c>
      <c r="C57" s="4" t="s">
        <v>84</v>
      </c>
      <c r="D57" s="6">
        <v>10</v>
      </c>
      <c r="E57" s="4"/>
      <c r="F57" s="6"/>
      <c r="G57" s="5">
        <f t="shared" si="1"/>
        <v>0</v>
      </c>
      <c r="H57" s="67"/>
      <c r="I57" s="7">
        <f t="shared" si="2"/>
        <v>0</v>
      </c>
      <c r="J57" s="66"/>
    </row>
    <row r="58" spans="1:10" ht="16.899999999999999" customHeight="1" x14ac:dyDescent="0.25">
      <c r="A58" s="4">
        <v>55</v>
      </c>
      <c r="B58" s="66" t="s">
        <v>155</v>
      </c>
      <c r="C58" s="4" t="s">
        <v>154</v>
      </c>
      <c r="D58" s="6">
        <v>400</v>
      </c>
      <c r="E58" s="4"/>
      <c r="F58" s="6"/>
      <c r="G58" s="5">
        <f t="shared" si="1"/>
        <v>0</v>
      </c>
      <c r="H58" s="67"/>
      <c r="I58" s="7">
        <f t="shared" si="2"/>
        <v>0</v>
      </c>
      <c r="J58" s="66"/>
    </row>
    <row r="59" spans="1:10" ht="16.899999999999999" customHeight="1" x14ac:dyDescent="0.25">
      <c r="A59" s="4">
        <v>56</v>
      </c>
      <c r="B59" s="66" t="s">
        <v>303</v>
      </c>
      <c r="C59" s="4" t="s">
        <v>154</v>
      </c>
      <c r="D59" s="6">
        <v>200</v>
      </c>
      <c r="E59" s="4"/>
      <c r="F59" s="6"/>
      <c r="G59" s="5">
        <f t="shared" si="1"/>
        <v>0</v>
      </c>
      <c r="H59" s="67"/>
      <c r="I59" s="7">
        <f t="shared" si="2"/>
        <v>0</v>
      </c>
      <c r="J59" s="66"/>
    </row>
    <row r="60" spans="1:10" ht="16.899999999999999" customHeight="1" x14ac:dyDescent="0.25">
      <c r="A60" s="4">
        <v>57</v>
      </c>
      <c r="B60" s="66" t="s">
        <v>156</v>
      </c>
      <c r="C60" s="4" t="s">
        <v>154</v>
      </c>
      <c r="D60" s="6">
        <v>200</v>
      </c>
      <c r="E60" s="4"/>
      <c r="F60" s="6"/>
      <c r="G60" s="5">
        <f t="shared" si="1"/>
        <v>0</v>
      </c>
      <c r="H60" s="67"/>
      <c r="I60" s="7">
        <f t="shared" si="2"/>
        <v>0</v>
      </c>
      <c r="J60" s="66"/>
    </row>
    <row r="61" spans="1:10" ht="16.899999999999999" customHeight="1" x14ac:dyDescent="0.25">
      <c r="A61" s="4">
        <v>58</v>
      </c>
      <c r="B61" s="66" t="s">
        <v>157</v>
      </c>
      <c r="C61" s="4" t="s">
        <v>10</v>
      </c>
      <c r="D61" s="6">
        <v>45</v>
      </c>
      <c r="E61" s="4">
        <v>100</v>
      </c>
      <c r="F61" s="6"/>
      <c r="G61" s="5">
        <f t="shared" si="1"/>
        <v>0</v>
      </c>
      <c r="H61" s="67"/>
      <c r="I61" s="7">
        <f t="shared" si="2"/>
        <v>0</v>
      </c>
      <c r="J61" s="66"/>
    </row>
    <row r="62" spans="1:10" ht="16.899999999999999" customHeight="1" x14ac:dyDescent="0.25">
      <c r="A62" s="4">
        <v>59</v>
      </c>
      <c r="B62" s="66" t="s">
        <v>158</v>
      </c>
      <c r="C62" s="4" t="s">
        <v>10</v>
      </c>
      <c r="D62" s="6">
        <v>60</v>
      </c>
      <c r="E62" s="4">
        <v>100</v>
      </c>
      <c r="F62" s="6"/>
      <c r="G62" s="5">
        <f t="shared" si="1"/>
        <v>0</v>
      </c>
      <c r="H62" s="67"/>
      <c r="I62" s="7">
        <f t="shared" si="2"/>
        <v>0</v>
      </c>
      <c r="J62" s="66"/>
    </row>
    <row r="63" spans="1:10" ht="16.899999999999999" customHeight="1" x14ac:dyDescent="0.25">
      <c r="A63" s="4">
        <v>60</v>
      </c>
      <c r="B63" s="66" t="s">
        <v>159</v>
      </c>
      <c r="C63" s="4" t="s">
        <v>10</v>
      </c>
      <c r="D63" s="6">
        <v>15</v>
      </c>
      <c r="E63" s="4">
        <v>100</v>
      </c>
      <c r="F63" s="6"/>
      <c r="G63" s="5">
        <f t="shared" si="1"/>
        <v>0</v>
      </c>
      <c r="H63" s="67"/>
      <c r="I63" s="7">
        <f t="shared" si="2"/>
        <v>0</v>
      </c>
      <c r="J63" s="66"/>
    </row>
    <row r="64" spans="1:10" ht="16.899999999999999" customHeight="1" x14ac:dyDescent="0.25">
      <c r="A64" s="4">
        <v>61</v>
      </c>
      <c r="B64" s="66" t="s">
        <v>304</v>
      </c>
      <c r="C64" s="4" t="s">
        <v>84</v>
      </c>
      <c r="D64" s="6">
        <v>10</v>
      </c>
      <c r="E64" s="4"/>
      <c r="F64" s="6"/>
      <c r="G64" s="5">
        <f t="shared" si="1"/>
        <v>0</v>
      </c>
      <c r="H64" s="67"/>
      <c r="I64" s="7">
        <f t="shared" si="2"/>
        <v>0</v>
      </c>
      <c r="J64" s="66"/>
    </row>
    <row r="65" spans="1:10" ht="16.899999999999999" customHeight="1" x14ac:dyDescent="0.25">
      <c r="A65" s="4">
        <v>62</v>
      </c>
      <c r="B65" s="66" t="s">
        <v>306</v>
      </c>
      <c r="C65" s="4" t="s">
        <v>84</v>
      </c>
      <c r="D65" s="6">
        <v>10</v>
      </c>
      <c r="E65" s="4"/>
      <c r="F65" s="6"/>
      <c r="G65" s="5">
        <f t="shared" si="1"/>
        <v>0</v>
      </c>
      <c r="H65" s="67"/>
      <c r="I65" s="7">
        <f t="shared" si="2"/>
        <v>0</v>
      </c>
      <c r="J65" s="66"/>
    </row>
    <row r="66" spans="1:10" ht="16.899999999999999" customHeight="1" x14ac:dyDescent="0.25">
      <c r="A66" s="4">
        <v>63</v>
      </c>
      <c r="B66" s="66" t="s">
        <v>305</v>
      </c>
      <c r="C66" s="4" t="s">
        <v>84</v>
      </c>
      <c r="D66" s="6">
        <v>10</v>
      </c>
      <c r="E66" s="4"/>
      <c r="F66" s="6"/>
      <c r="G66" s="5">
        <f t="shared" si="1"/>
        <v>0</v>
      </c>
      <c r="H66" s="67"/>
      <c r="I66" s="7">
        <f t="shared" si="2"/>
        <v>0</v>
      </c>
      <c r="J66" s="66"/>
    </row>
    <row r="67" spans="1:10" ht="16.899999999999999" customHeight="1" x14ac:dyDescent="0.25">
      <c r="A67" s="4">
        <v>64</v>
      </c>
      <c r="B67" s="66" t="s">
        <v>307</v>
      </c>
      <c r="C67" s="4" t="s">
        <v>84</v>
      </c>
      <c r="D67" s="6">
        <v>10</v>
      </c>
      <c r="E67" s="4"/>
      <c r="F67" s="6"/>
      <c r="G67" s="5">
        <f t="shared" si="1"/>
        <v>0</v>
      </c>
      <c r="H67" s="67"/>
      <c r="I67" s="7">
        <f t="shared" si="2"/>
        <v>0</v>
      </c>
      <c r="J67" s="66"/>
    </row>
    <row r="68" spans="1:10" ht="16.899999999999999" customHeight="1" x14ac:dyDescent="0.25">
      <c r="A68" s="4">
        <v>65</v>
      </c>
      <c r="B68" s="66" t="s">
        <v>308</v>
      </c>
      <c r="C68" s="4" t="s">
        <v>84</v>
      </c>
      <c r="D68" s="6">
        <v>10</v>
      </c>
      <c r="E68" s="4"/>
      <c r="F68" s="6"/>
      <c r="G68" s="5">
        <f t="shared" si="1"/>
        <v>0</v>
      </c>
      <c r="H68" s="67"/>
      <c r="I68" s="7">
        <f t="shared" ref="I68:I99" si="3">G68*(1+H68)</f>
        <v>0</v>
      </c>
      <c r="J68" s="66"/>
    </row>
    <row r="69" spans="1:10" ht="16.899999999999999" customHeight="1" x14ac:dyDescent="0.25">
      <c r="A69" s="4">
        <v>66</v>
      </c>
      <c r="B69" s="66" t="s">
        <v>313</v>
      </c>
      <c r="C69" s="4" t="s">
        <v>84</v>
      </c>
      <c r="D69" s="6">
        <v>10</v>
      </c>
      <c r="E69" s="4"/>
      <c r="F69" s="6"/>
      <c r="G69" s="5">
        <f t="shared" ref="G69:G102" si="4">D69*F69</f>
        <v>0</v>
      </c>
      <c r="H69" s="67"/>
      <c r="I69" s="7">
        <f t="shared" si="3"/>
        <v>0</v>
      </c>
      <c r="J69" s="66"/>
    </row>
    <row r="70" spans="1:10" ht="16.899999999999999" customHeight="1" x14ac:dyDescent="0.25">
      <c r="A70" s="4">
        <v>67</v>
      </c>
      <c r="B70" s="66" t="s">
        <v>309</v>
      </c>
      <c r="C70" s="4" t="s">
        <v>84</v>
      </c>
      <c r="D70" s="6">
        <v>10</v>
      </c>
      <c r="E70" s="4"/>
      <c r="F70" s="6"/>
      <c r="G70" s="5">
        <f t="shared" si="4"/>
        <v>0</v>
      </c>
      <c r="H70" s="67"/>
      <c r="I70" s="7">
        <f t="shared" si="3"/>
        <v>0</v>
      </c>
      <c r="J70" s="66"/>
    </row>
    <row r="71" spans="1:10" ht="16.899999999999999" customHeight="1" x14ac:dyDescent="0.25">
      <c r="A71" s="4">
        <v>68</v>
      </c>
      <c r="B71" s="66" t="s">
        <v>314</v>
      </c>
      <c r="C71" s="4" t="s">
        <v>84</v>
      </c>
      <c r="D71" s="6">
        <v>10</v>
      </c>
      <c r="E71" s="4"/>
      <c r="F71" s="6"/>
      <c r="G71" s="5">
        <f t="shared" si="4"/>
        <v>0</v>
      </c>
      <c r="H71" s="67"/>
      <c r="I71" s="7">
        <f t="shared" si="3"/>
        <v>0</v>
      </c>
      <c r="J71" s="66"/>
    </row>
    <row r="72" spans="1:10" ht="16.899999999999999" customHeight="1" x14ac:dyDescent="0.25">
      <c r="A72" s="4">
        <v>69</v>
      </c>
      <c r="B72" s="66" t="s">
        <v>310</v>
      </c>
      <c r="C72" s="4" t="s">
        <v>84</v>
      </c>
      <c r="D72" s="6">
        <v>10</v>
      </c>
      <c r="E72" s="4"/>
      <c r="F72" s="6"/>
      <c r="G72" s="5">
        <f t="shared" si="4"/>
        <v>0</v>
      </c>
      <c r="H72" s="67"/>
      <c r="I72" s="7">
        <f t="shared" si="3"/>
        <v>0</v>
      </c>
      <c r="J72" s="66"/>
    </row>
    <row r="73" spans="1:10" ht="16.899999999999999" customHeight="1" x14ac:dyDescent="0.25">
      <c r="A73" s="4">
        <v>70</v>
      </c>
      <c r="B73" s="66" t="s">
        <v>312</v>
      </c>
      <c r="C73" s="4" t="s">
        <v>84</v>
      </c>
      <c r="D73" s="6">
        <v>10</v>
      </c>
      <c r="E73" s="4"/>
      <c r="F73" s="6"/>
      <c r="G73" s="5">
        <f t="shared" si="4"/>
        <v>0</v>
      </c>
      <c r="H73" s="67"/>
      <c r="I73" s="7">
        <f t="shared" si="3"/>
        <v>0</v>
      </c>
      <c r="J73" s="66"/>
    </row>
    <row r="74" spans="1:10" ht="16.899999999999999" customHeight="1" x14ac:dyDescent="0.25">
      <c r="A74" s="4">
        <v>71</v>
      </c>
      <c r="B74" s="66" t="s">
        <v>311</v>
      </c>
      <c r="C74" s="4" t="s">
        <v>84</v>
      </c>
      <c r="D74" s="6">
        <v>10</v>
      </c>
      <c r="E74" s="4"/>
      <c r="F74" s="6"/>
      <c r="G74" s="5">
        <f t="shared" si="4"/>
        <v>0</v>
      </c>
      <c r="H74" s="67"/>
      <c r="I74" s="7">
        <f t="shared" si="3"/>
        <v>0</v>
      </c>
      <c r="J74" s="66"/>
    </row>
    <row r="75" spans="1:10" ht="16.899999999999999" customHeight="1" x14ac:dyDescent="0.25">
      <c r="A75" s="4">
        <v>72</v>
      </c>
      <c r="B75" s="66" t="s">
        <v>315</v>
      </c>
      <c r="C75" s="4" t="s">
        <v>84</v>
      </c>
      <c r="D75" s="6">
        <v>10</v>
      </c>
      <c r="E75" s="4"/>
      <c r="F75" s="6"/>
      <c r="G75" s="5">
        <f t="shared" si="4"/>
        <v>0</v>
      </c>
      <c r="H75" s="67"/>
      <c r="I75" s="7">
        <f t="shared" si="3"/>
        <v>0</v>
      </c>
      <c r="J75" s="66"/>
    </row>
    <row r="76" spans="1:10" ht="33" customHeight="1" x14ac:dyDescent="0.25">
      <c r="A76" s="4">
        <v>73</v>
      </c>
      <c r="B76" s="66" t="s">
        <v>301</v>
      </c>
      <c r="C76" s="4" t="s">
        <v>84</v>
      </c>
      <c r="D76" s="6">
        <v>700</v>
      </c>
      <c r="E76" s="4"/>
      <c r="F76" s="6"/>
      <c r="G76" s="5">
        <f t="shared" si="4"/>
        <v>0</v>
      </c>
      <c r="H76" s="67"/>
      <c r="I76" s="7">
        <f t="shared" si="3"/>
        <v>0</v>
      </c>
      <c r="J76" s="66"/>
    </row>
    <row r="77" spans="1:10" ht="16.899999999999999" customHeight="1" x14ac:dyDescent="0.25">
      <c r="A77" s="4">
        <v>74</v>
      </c>
      <c r="B77" s="66" t="s">
        <v>316</v>
      </c>
      <c r="C77" s="4" t="s">
        <v>10</v>
      </c>
      <c r="D77" s="6">
        <v>200</v>
      </c>
      <c r="E77" s="4">
        <v>100</v>
      </c>
      <c r="F77" s="6"/>
      <c r="G77" s="5">
        <f t="shared" si="4"/>
        <v>0</v>
      </c>
      <c r="H77" s="67"/>
      <c r="I77" s="7">
        <f t="shared" si="3"/>
        <v>0</v>
      </c>
      <c r="J77" s="66"/>
    </row>
    <row r="78" spans="1:10" ht="16.899999999999999" customHeight="1" x14ac:dyDescent="0.25">
      <c r="A78" s="4">
        <v>75</v>
      </c>
      <c r="B78" s="66" t="s">
        <v>317</v>
      </c>
      <c r="C78" s="4" t="s">
        <v>10</v>
      </c>
      <c r="D78" s="6">
        <v>60</v>
      </c>
      <c r="E78" s="4">
        <v>100</v>
      </c>
      <c r="F78" s="6"/>
      <c r="G78" s="5">
        <f t="shared" si="4"/>
        <v>0</v>
      </c>
      <c r="H78" s="67"/>
      <c r="I78" s="7">
        <f t="shared" si="3"/>
        <v>0</v>
      </c>
      <c r="J78" s="66"/>
    </row>
    <row r="79" spans="1:10" ht="16.899999999999999" customHeight="1" x14ac:dyDescent="0.25">
      <c r="A79" s="4">
        <v>76</v>
      </c>
      <c r="B79" s="66" t="s">
        <v>161</v>
      </c>
      <c r="C79" s="4" t="s">
        <v>10</v>
      </c>
      <c r="D79" s="6">
        <v>10</v>
      </c>
      <c r="E79" s="4">
        <v>100</v>
      </c>
      <c r="F79" s="6"/>
      <c r="G79" s="5">
        <f t="shared" si="4"/>
        <v>0</v>
      </c>
      <c r="H79" s="67"/>
      <c r="I79" s="7">
        <f t="shared" si="3"/>
        <v>0</v>
      </c>
      <c r="J79" s="66"/>
    </row>
    <row r="80" spans="1:10" ht="16.899999999999999" customHeight="1" x14ac:dyDescent="0.25">
      <c r="A80" s="4">
        <v>77</v>
      </c>
      <c r="B80" s="66" t="s">
        <v>393</v>
      </c>
      <c r="C80" s="4" t="s">
        <v>84</v>
      </c>
      <c r="D80" s="6">
        <v>5</v>
      </c>
      <c r="E80" s="4">
        <v>100</v>
      </c>
      <c r="F80" s="6"/>
      <c r="G80" s="5">
        <f t="shared" si="4"/>
        <v>0</v>
      </c>
      <c r="H80" s="67"/>
      <c r="I80" s="7">
        <f>G80*(1+H80)</f>
        <v>0</v>
      </c>
      <c r="J80" s="66"/>
    </row>
    <row r="81" spans="1:13" ht="16.899999999999999" customHeight="1" x14ac:dyDescent="0.25">
      <c r="A81" s="4">
        <v>78</v>
      </c>
      <c r="B81" s="66" t="s">
        <v>224</v>
      </c>
      <c r="C81" s="4" t="s">
        <v>84</v>
      </c>
      <c r="D81" s="6">
        <v>10</v>
      </c>
      <c r="E81" s="4">
        <v>100</v>
      </c>
      <c r="F81" s="6"/>
      <c r="G81" s="5">
        <f t="shared" si="4"/>
        <v>0</v>
      </c>
      <c r="H81" s="67"/>
      <c r="I81" s="7">
        <f t="shared" si="3"/>
        <v>0</v>
      </c>
      <c r="J81" s="66"/>
    </row>
    <row r="82" spans="1:13" ht="16.899999999999999" customHeight="1" x14ac:dyDescent="0.25">
      <c r="A82" s="4">
        <v>79</v>
      </c>
      <c r="B82" s="66" t="s">
        <v>167</v>
      </c>
      <c r="C82" s="4" t="s">
        <v>84</v>
      </c>
      <c r="D82" s="6">
        <v>9</v>
      </c>
      <c r="E82" s="4"/>
      <c r="F82" s="6"/>
      <c r="G82" s="5">
        <f t="shared" si="4"/>
        <v>0</v>
      </c>
      <c r="H82" s="67"/>
      <c r="I82" s="7">
        <f t="shared" si="3"/>
        <v>0</v>
      </c>
      <c r="J82" s="68" t="s">
        <v>318</v>
      </c>
    </row>
    <row r="83" spans="1:13" ht="16.899999999999999" customHeight="1" x14ac:dyDescent="0.25">
      <c r="A83" s="4">
        <v>80</v>
      </c>
      <c r="B83" s="66" t="s">
        <v>162</v>
      </c>
      <c r="C83" s="4" t="s">
        <v>10</v>
      </c>
      <c r="D83" s="6">
        <v>15</v>
      </c>
      <c r="E83" s="4" t="s">
        <v>163</v>
      </c>
      <c r="F83" s="6"/>
      <c r="G83" s="5">
        <f t="shared" si="4"/>
        <v>0</v>
      </c>
      <c r="H83" s="67"/>
      <c r="I83" s="7">
        <f t="shared" si="3"/>
        <v>0</v>
      </c>
      <c r="J83" s="66"/>
    </row>
    <row r="84" spans="1:13" ht="16.899999999999999" customHeight="1" x14ac:dyDescent="0.25">
      <c r="A84" s="4">
        <v>81</v>
      </c>
      <c r="B84" s="66" t="s">
        <v>164</v>
      </c>
      <c r="C84" s="4" t="s">
        <v>10</v>
      </c>
      <c r="D84" s="6">
        <v>50</v>
      </c>
      <c r="E84" s="4" t="s">
        <v>163</v>
      </c>
      <c r="F84" s="6"/>
      <c r="G84" s="5">
        <f t="shared" si="4"/>
        <v>0</v>
      </c>
      <c r="H84" s="67"/>
      <c r="I84" s="7">
        <f t="shared" si="3"/>
        <v>0</v>
      </c>
      <c r="J84" s="66"/>
    </row>
    <row r="85" spans="1:13" ht="16.899999999999999" customHeight="1" x14ac:dyDescent="0.25">
      <c r="A85" s="4">
        <v>82</v>
      </c>
      <c r="B85" s="66" t="s">
        <v>165</v>
      </c>
      <c r="C85" s="4" t="s">
        <v>10</v>
      </c>
      <c r="D85" s="6">
        <v>60</v>
      </c>
      <c r="E85" s="4" t="s">
        <v>163</v>
      </c>
      <c r="F85" s="6"/>
      <c r="G85" s="5">
        <f t="shared" si="4"/>
        <v>0</v>
      </c>
      <c r="H85" s="67"/>
      <c r="I85" s="7">
        <f t="shared" si="3"/>
        <v>0</v>
      </c>
      <c r="J85" s="66"/>
    </row>
    <row r="86" spans="1:13" ht="16.899999999999999" customHeight="1" x14ac:dyDescent="0.25">
      <c r="A86" s="4">
        <v>83</v>
      </c>
      <c r="B86" s="66" t="s">
        <v>166</v>
      </c>
      <c r="C86" s="4" t="s">
        <v>10</v>
      </c>
      <c r="D86" s="6">
        <v>60</v>
      </c>
      <c r="E86" s="4" t="s">
        <v>163</v>
      </c>
      <c r="F86" s="6"/>
      <c r="G86" s="5">
        <f t="shared" si="4"/>
        <v>0</v>
      </c>
      <c r="H86" s="67"/>
      <c r="I86" s="7">
        <f t="shared" si="3"/>
        <v>0</v>
      </c>
      <c r="J86" s="66"/>
    </row>
    <row r="87" spans="1:13" ht="16.899999999999999" customHeight="1" x14ac:dyDescent="0.25">
      <c r="A87" s="4">
        <v>84</v>
      </c>
      <c r="B87" s="66" t="s">
        <v>319</v>
      </c>
      <c r="C87" s="4" t="s">
        <v>84</v>
      </c>
      <c r="D87" s="6">
        <v>10</v>
      </c>
      <c r="E87" s="4"/>
      <c r="F87" s="6"/>
      <c r="G87" s="5">
        <f t="shared" si="4"/>
        <v>0</v>
      </c>
      <c r="H87" s="67"/>
      <c r="I87" s="7">
        <f t="shared" si="3"/>
        <v>0</v>
      </c>
      <c r="J87" s="66"/>
    </row>
    <row r="88" spans="1:13" ht="16.899999999999999" customHeight="1" x14ac:dyDescent="0.25">
      <c r="A88" s="4">
        <v>85</v>
      </c>
      <c r="B88" s="66" t="s">
        <v>320</v>
      </c>
      <c r="C88" s="4" t="s">
        <v>84</v>
      </c>
      <c r="D88" s="6">
        <v>15</v>
      </c>
      <c r="E88" s="4"/>
      <c r="F88" s="6"/>
      <c r="G88" s="5">
        <f t="shared" si="4"/>
        <v>0</v>
      </c>
      <c r="H88" s="67"/>
      <c r="I88" s="7">
        <f t="shared" si="3"/>
        <v>0</v>
      </c>
      <c r="J88" s="66"/>
    </row>
    <row r="89" spans="1:13" ht="16.899999999999999" customHeight="1" x14ac:dyDescent="0.25">
      <c r="A89" s="4">
        <v>86</v>
      </c>
      <c r="B89" s="66" t="s">
        <v>321</v>
      </c>
      <c r="C89" s="4" t="s">
        <v>84</v>
      </c>
      <c r="D89" s="6">
        <v>40</v>
      </c>
      <c r="E89" s="4"/>
      <c r="F89" s="6"/>
      <c r="G89" s="5">
        <f t="shared" si="4"/>
        <v>0</v>
      </c>
      <c r="H89" s="67"/>
      <c r="I89" s="7">
        <f t="shared" si="3"/>
        <v>0</v>
      </c>
      <c r="J89" s="66"/>
      <c r="L89" s="10"/>
      <c r="M89" s="10"/>
    </row>
    <row r="90" spans="1:13" ht="16.899999999999999" customHeight="1" x14ac:dyDescent="0.25">
      <c r="A90" s="4">
        <v>87</v>
      </c>
      <c r="B90" s="66" t="s">
        <v>322</v>
      </c>
      <c r="C90" s="4" t="s">
        <v>84</v>
      </c>
      <c r="D90" s="6">
        <v>40</v>
      </c>
      <c r="E90" s="4"/>
      <c r="F90" s="6"/>
      <c r="G90" s="5">
        <f t="shared" si="4"/>
        <v>0</v>
      </c>
      <c r="H90" s="67"/>
      <c r="I90" s="7">
        <f t="shared" si="3"/>
        <v>0</v>
      </c>
      <c r="J90" s="66"/>
    </row>
    <row r="91" spans="1:13" ht="16.899999999999999" customHeight="1" x14ac:dyDescent="0.25">
      <c r="A91" s="4">
        <v>88</v>
      </c>
      <c r="B91" s="66" t="s">
        <v>323</v>
      </c>
      <c r="C91" s="4" t="s">
        <v>84</v>
      </c>
      <c r="D91" s="6">
        <v>50</v>
      </c>
      <c r="E91" s="4"/>
      <c r="F91" s="6"/>
      <c r="G91" s="5">
        <f t="shared" si="4"/>
        <v>0</v>
      </c>
      <c r="H91" s="67"/>
      <c r="I91" s="7">
        <f t="shared" si="3"/>
        <v>0</v>
      </c>
      <c r="J91" s="66"/>
    </row>
    <row r="92" spans="1:13" ht="16.899999999999999" customHeight="1" x14ac:dyDescent="0.25">
      <c r="A92" s="4">
        <v>89</v>
      </c>
      <c r="B92" s="66" t="s">
        <v>324</v>
      </c>
      <c r="C92" s="4" t="s">
        <v>84</v>
      </c>
      <c r="D92" s="6">
        <v>40</v>
      </c>
      <c r="E92" s="4"/>
      <c r="F92" s="6"/>
      <c r="G92" s="5">
        <f t="shared" si="4"/>
        <v>0</v>
      </c>
      <c r="H92" s="67"/>
      <c r="I92" s="7">
        <f t="shared" si="3"/>
        <v>0</v>
      </c>
      <c r="J92" s="66"/>
    </row>
    <row r="93" spans="1:13" ht="16.899999999999999" customHeight="1" x14ac:dyDescent="0.25">
      <c r="A93" s="4">
        <v>90</v>
      </c>
      <c r="B93" s="66" t="s">
        <v>325</v>
      </c>
      <c r="C93" s="4" t="s">
        <v>84</v>
      </c>
      <c r="D93" s="6">
        <v>40</v>
      </c>
      <c r="E93" s="4"/>
      <c r="F93" s="6"/>
      <c r="G93" s="5">
        <f t="shared" si="4"/>
        <v>0</v>
      </c>
      <c r="H93" s="67"/>
      <c r="I93" s="7">
        <f t="shared" si="3"/>
        <v>0</v>
      </c>
      <c r="J93" s="66"/>
    </row>
    <row r="94" spans="1:13" ht="16.899999999999999" customHeight="1" x14ac:dyDescent="0.25">
      <c r="A94" s="4">
        <v>91</v>
      </c>
      <c r="B94" s="66" t="s">
        <v>226</v>
      </c>
      <c r="C94" s="4" t="s">
        <v>84</v>
      </c>
      <c r="D94" s="6">
        <v>15</v>
      </c>
      <c r="E94" s="4"/>
      <c r="F94" s="6"/>
      <c r="G94" s="5">
        <f t="shared" si="4"/>
        <v>0</v>
      </c>
      <c r="H94" s="67"/>
      <c r="I94" s="7">
        <f t="shared" si="3"/>
        <v>0</v>
      </c>
      <c r="J94" s="66"/>
    </row>
    <row r="95" spans="1:13" ht="33" customHeight="1" x14ac:dyDescent="0.25">
      <c r="A95" s="4">
        <v>92</v>
      </c>
      <c r="B95" s="66" t="s">
        <v>168</v>
      </c>
      <c r="C95" s="4" t="s">
        <v>84</v>
      </c>
      <c r="D95" s="6">
        <v>100</v>
      </c>
      <c r="E95" s="4"/>
      <c r="F95" s="6"/>
      <c r="G95" s="5">
        <f t="shared" si="4"/>
        <v>0</v>
      </c>
      <c r="H95" s="67"/>
      <c r="I95" s="7">
        <f t="shared" si="3"/>
        <v>0</v>
      </c>
      <c r="J95" s="69" t="s">
        <v>263</v>
      </c>
    </row>
    <row r="96" spans="1:13" ht="33" customHeight="1" x14ac:dyDescent="0.25">
      <c r="A96" s="4">
        <v>93</v>
      </c>
      <c r="B96" s="66" t="s">
        <v>169</v>
      </c>
      <c r="C96" s="4" t="s">
        <v>84</v>
      </c>
      <c r="D96" s="6">
        <v>1250</v>
      </c>
      <c r="E96" s="4"/>
      <c r="F96" s="6"/>
      <c r="G96" s="5">
        <f t="shared" si="4"/>
        <v>0</v>
      </c>
      <c r="H96" s="67"/>
      <c r="I96" s="7">
        <f t="shared" si="3"/>
        <v>0</v>
      </c>
      <c r="J96" s="69" t="s">
        <v>263</v>
      </c>
    </row>
    <row r="97" spans="1:10" ht="33" customHeight="1" x14ac:dyDescent="0.25">
      <c r="A97" s="4">
        <v>94</v>
      </c>
      <c r="B97" s="66" t="s">
        <v>170</v>
      </c>
      <c r="C97" s="4" t="s">
        <v>84</v>
      </c>
      <c r="D97" s="6">
        <v>150</v>
      </c>
      <c r="E97" s="4"/>
      <c r="F97" s="6"/>
      <c r="G97" s="5">
        <f t="shared" si="4"/>
        <v>0</v>
      </c>
      <c r="H97" s="67"/>
      <c r="I97" s="7">
        <f t="shared" si="3"/>
        <v>0</v>
      </c>
      <c r="J97" s="69" t="s">
        <v>263</v>
      </c>
    </row>
    <row r="98" spans="1:10" ht="31.5" customHeight="1" x14ac:dyDescent="0.25">
      <c r="A98" s="4">
        <v>95</v>
      </c>
      <c r="B98" s="66" t="s">
        <v>171</v>
      </c>
      <c r="C98" s="4" t="s">
        <v>84</v>
      </c>
      <c r="D98" s="6">
        <v>800</v>
      </c>
      <c r="E98" s="4"/>
      <c r="F98" s="6"/>
      <c r="G98" s="5">
        <f t="shared" si="4"/>
        <v>0</v>
      </c>
      <c r="H98" s="67"/>
      <c r="I98" s="7">
        <f t="shared" si="3"/>
        <v>0</v>
      </c>
      <c r="J98" s="66"/>
    </row>
    <row r="99" spans="1:10" ht="16.899999999999999" customHeight="1" x14ac:dyDescent="0.25">
      <c r="A99" s="4">
        <v>96</v>
      </c>
      <c r="B99" s="66" t="s">
        <v>172</v>
      </c>
      <c r="C99" s="4" t="s">
        <v>84</v>
      </c>
      <c r="D99" s="6">
        <v>25</v>
      </c>
      <c r="E99" s="4"/>
      <c r="F99" s="6"/>
      <c r="G99" s="5">
        <f t="shared" si="4"/>
        <v>0</v>
      </c>
      <c r="H99" s="67"/>
      <c r="I99" s="7">
        <f t="shared" si="3"/>
        <v>0</v>
      </c>
      <c r="J99" s="66"/>
    </row>
    <row r="100" spans="1:10" ht="16.899999999999999" customHeight="1" x14ac:dyDescent="0.25">
      <c r="A100" s="4">
        <v>97</v>
      </c>
      <c r="B100" s="66" t="s">
        <v>173</v>
      </c>
      <c r="C100" s="4" t="s">
        <v>84</v>
      </c>
      <c r="D100" s="6">
        <v>75</v>
      </c>
      <c r="E100" s="4"/>
      <c r="F100" s="6"/>
      <c r="G100" s="5">
        <f t="shared" si="4"/>
        <v>0</v>
      </c>
      <c r="H100" s="67"/>
      <c r="I100" s="7">
        <f t="shared" ref="I100:I102" si="5">G100*(1+H100)</f>
        <v>0</v>
      </c>
      <c r="J100" s="66"/>
    </row>
    <row r="101" spans="1:10" ht="16.899999999999999" customHeight="1" x14ac:dyDescent="0.25">
      <c r="A101" s="4">
        <v>98</v>
      </c>
      <c r="B101" s="66" t="s">
        <v>174</v>
      </c>
      <c r="C101" s="4" t="s">
        <v>84</v>
      </c>
      <c r="D101" s="6">
        <v>15</v>
      </c>
      <c r="E101" s="4"/>
      <c r="F101" s="6"/>
      <c r="G101" s="5">
        <f t="shared" si="4"/>
        <v>0</v>
      </c>
      <c r="H101" s="67"/>
      <c r="I101" s="7">
        <f t="shared" si="5"/>
        <v>0</v>
      </c>
      <c r="J101" s="66"/>
    </row>
    <row r="102" spans="1:10" ht="16.899999999999999" customHeight="1" x14ac:dyDescent="0.25">
      <c r="A102" s="4">
        <v>99</v>
      </c>
      <c r="B102" s="66" t="s">
        <v>209</v>
      </c>
      <c r="C102" s="4" t="s">
        <v>10</v>
      </c>
      <c r="D102" s="6">
        <v>20</v>
      </c>
      <c r="E102" s="4"/>
      <c r="F102" s="6"/>
      <c r="G102" s="5">
        <f t="shared" si="4"/>
        <v>0</v>
      </c>
      <c r="H102" s="67"/>
      <c r="I102" s="7">
        <f t="shared" si="5"/>
        <v>0</v>
      </c>
      <c r="J102" s="66"/>
    </row>
    <row r="103" spans="1:10" ht="16.899999999999999" customHeight="1" x14ac:dyDescent="0.25">
      <c r="G103" s="5">
        <f>SUM(G4:G102)</f>
        <v>0</v>
      </c>
      <c r="H103" s="6"/>
      <c r="I103" s="7">
        <f>SUM(I4:I102)</f>
        <v>0</v>
      </c>
    </row>
    <row r="104" spans="1:10" ht="16.899999999999999" customHeight="1" x14ac:dyDescent="0.25"/>
    <row r="105" spans="1:10" ht="16.899999999999999" customHeight="1" x14ac:dyDescent="0.25"/>
    <row r="106" spans="1:10" ht="16.899999999999999" customHeight="1" x14ac:dyDescent="0.25"/>
    <row r="107" spans="1:10" ht="16.899999999999999" customHeight="1" x14ac:dyDescent="0.25"/>
    <row r="108" spans="1:10" ht="16.899999999999999" customHeight="1" x14ac:dyDescent="0.25"/>
    <row r="109" spans="1:10" ht="16.899999999999999" customHeight="1" x14ac:dyDescent="0.25"/>
    <row r="110" spans="1:10" ht="16.899999999999999" customHeight="1" x14ac:dyDescent="0.25"/>
    <row r="111" spans="1:10" ht="16.899999999999999" customHeight="1" x14ac:dyDescent="0.25"/>
    <row r="112" spans="1:10" ht="16.899999999999999" customHeight="1" x14ac:dyDescent="0.25"/>
    <row r="113" ht="16.899999999999999" customHeight="1" x14ac:dyDescent="0.25"/>
    <row r="114" ht="16.899999999999999" customHeight="1" x14ac:dyDescent="0.25"/>
    <row r="115" ht="16.899999999999999" customHeight="1" x14ac:dyDescent="0.25"/>
    <row r="116" ht="16.899999999999999" customHeight="1" x14ac:dyDescent="0.25"/>
    <row r="117" ht="16.899999999999999" customHeight="1" x14ac:dyDescent="0.25"/>
    <row r="118" ht="16.899999999999999" customHeight="1" x14ac:dyDescent="0.25"/>
    <row r="119" ht="16.899999999999999" customHeight="1" x14ac:dyDescent="0.25"/>
    <row r="120" ht="16.899999999999999" customHeight="1" x14ac:dyDescent="0.25"/>
    <row r="121" ht="16.899999999999999" customHeight="1" x14ac:dyDescent="0.25"/>
    <row r="122" ht="16.899999999999999" customHeight="1" x14ac:dyDescent="0.25"/>
    <row r="123" ht="16.899999999999999" customHeight="1" x14ac:dyDescent="0.25"/>
    <row r="124" ht="16.899999999999999" customHeight="1" x14ac:dyDescent="0.25"/>
    <row r="125" ht="16.899999999999999" customHeight="1" x14ac:dyDescent="0.25"/>
    <row r="126" ht="16.899999999999999" customHeight="1" x14ac:dyDescent="0.25"/>
    <row r="127" ht="16.899999999999999" customHeight="1" x14ac:dyDescent="0.25"/>
    <row r="128" ht="16.899999999999999" customHeight="1" x14ac:dyDescent="0.25"/>
    <row r="129" ht="16.899999999999999" customHeight="1" x14ac:dyDescent="0.25"/>
    <row r="130" ht="16.899999999999999" customHeight="1" x14ac:dyDescent="0.25"/>
    <row r="131" ht="16.899999999999999" customHeight="1" x14ac:dyDescent="0.25"/>
    <row r="132" ht="16.899999999999999" customHeight="1" x14ac:dyDescent="0.25"/>
  </sheetData>
  <sortState xmlns:xlrd2="http://schemas.microsoft.com/office/spreadsheetml/2017/richdata2" ref="A29:N35">
    <sortCondition ref="B29:B35"/>
  </sortState>
  <mergeCells count="2">
    <mergeCell ref="A2:J2"/>
    <mergeCell ref="B1:J1"/>
  </mergeCells>
  <pageMargins left="0.25" right="0.25" top="0.75" bottom="0.75" header="0.51180555555555496" footer="0.51180555555555496"/>
  <pageSetup paperSize="9" scale="68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P37"/>
  <sheetViews>
    <sheetView zoomScaleNormal="100" workbookViewId="0"/>
  </sheetViews>
  <sheetFormatPr defaultColWidth="8.7109375" defaultRowHeight="15" x14ac:dyDescent="0.25"/>
  <cols>
    <col min="1" max="1" width="4" style="1" customWidth="1"/>
    <col min="2" max="2" width="40.140625" customWidth="1"/>
    <col min="3" max="4" width="8.85546875" customWidth="1"/>
    <col min="5" max="5" width="9.42578125" style="1" customWidth="1"/>
    <col min="6" max="7" width="8.85546875" customWidth="1"/>
    <col min="8" max="8" width="8.85546875" style="1" customWidth="1"/>
    <col min="9" max="9" width="10.7109375" customWidth="1"/>
    <col min="10" max="10" width="35.140625" customWidth="1"/>
    <col min="11" max="16" width="15.28515625" customWidth="1"/>
  </cols>
  <sheetData>
    <row r="1" spans="1:16" ht="91.5" customHeight="1" thickBot="1" x14ac:dyDescent="0.3">
      <c r="B1" s="80" t="s">
        <v>265</v>
      </c>
      <c r="C1" s="80"/>
      <c r="D1" s="80"/>
      <c r="E1" s="80"/>
      <c r="F1" s="80"/>
      <c r="G1" s="80"/>
      <c r="H1" s="80"/>
      <c r="I1" s="80"/>
      <c r="J1" s="80"/>
      <c r="M1" s="28"/>
      <c r="N1" s="29"/>
      <c r="O1" s="30"/>
      <c r="P1" s="28"/>
    </row>
    <row r="2" spans="1:16" x14ac:dyDescent="0.25">
      <c r="A2" s="82" t="s">
        <v>389</v>
      </c>
      <c r="B2" s="82"/>
      <c r="C2" s="82"/>
      <c r="D2" s="82"/>
      <c r="E2" s="82"/>
      <c r="F2" s="82"/>
      <c r="G2" s="82"/>
      <c r="H2" s="82"/>
      <c r="I2" s="82"/>
      <c r="J2" s="82"/>
      <c r="M2" s="26">
        <f>I14</f>
        <v>0</v>
      </c>
      <c r="N2" s="26">
        <f>G14</f>
        <v>0</v>
      </c>
      <c r="O2" s="27">
        <f>SUM('pakiet 1:pakiet 4'!M2:M2)</f>
        <v>0</v>
      </c>
      <c r="P2" s="27">
        <f>SUM('pakiet 1:pakiet 4'!N2:N2)</f>
        <v>0</v>
      </c>
    </row>
    <row r="3" spans="1:16" ht="35.450000000000003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M3" s="21" t="s">
        <v>331</v>
      </c>
      <c r="N3" s="22" t="s">
        <v>332</v>
      </c>
      <c r="O3" s="20" t="s">
        <v>329</v>
      </c>
      <c r="P3" s="20" t="s">
        <v>330</v>
      </c>
    </row>
    <row r="4" spans="1:16" ht="66" customHeight="1" x14ac:dyDescent="0.25">
      <c r="A4" s="4">
        <v>1</v>
      </c>
      <c r="B4" s="66" t="s">
        <v>121</v>
      </c>
      <c r="C4" s="4" t="s">
        <v>10</v>
      </c>
      <c r="D4" s="6">
        <v>50</v>
      </c>
      <c r="E4" s="4" t="s">
        <v>122</v>
      </c>
      <c r="F4" s="6"/>
      <c r="G4" s="5">
        <f>D4*F4</f>
        <v>0</v>
      </c>
      <c r="H4" s="67"/>
      <c r="I4" s="7">
        <f>G4*(1+H4)</f>
        <v>0</v>
      </c>
      <c r="J4" s="68" t="s">
        <v>270</v>
      </c>
    </row>
    <row r="5" spans="1:16" ht="16.5" customHeight="1" x14ac:dyDescent="0.25">
      <c r="A5" s="4">
        <v>2</v>
      </c>
      <c r="B5" s="66" t="s">
        <v>383</v>
      </c>
      <c r="C5" s="4" t="s">
        <v>10</v>
      </c>
      <c r="D5" s="6">
        <v>100</v>
      </c>
      <c r="E5" s="4" t="s">
        <v>384</v>
      </c>
      <c r="F5" s="6"/>
      <c r="G5" s="5">
        <f t="shared" ref="G5:G13" si="0">D5*F5</f>
        <v>0</v>
      </c>
      <c r="H5" s="67"/>
      <c r="I5" s="7">
        <f t="shared" ref="I5:I13" si="1">G5*(1+H5)</f>
        <v>0</v>
      </c>
      <c r="J5" s="66" t="s">
        <v>12</v>
      </c>
    </row>
    <row r="6" spans="1:16" ht="16.5" customHeight="1" x14ac:dyDescent="0.25">
      <c r="A6" s="4">
        <v>3</v>
      </c>
      <c r="B6" s="66" t="s">
        <v>386</v>
      </c>
      <c r="C6" s="4" t="s">
        <v>10</v>
      </c>
      <c r="D6" s="6">
        <v>80</v>
      </c>
      <c r="E6" s="4" t="s">
        <v>385</v>
      </c>
      <c r="F6" s="6"/>
      <c r="G6" s="5">
        <f t="shared" si="0"/>
        <v>0</v>
      </c>
      <c r="H6" s="67"/>
      <c r="I6" s="7">
        <f t="shared" si="1"/>
        <v>0</v>
      </c>
      <c r="J6" s="66" t="s">
        <v>12</v>
      </c>
    </row>
    <row r="7" spans="1:16" ht="57.75" customHeight="1" x14ac:dyDescent="0.25">
      <c r="A7" s="4">
        <v>4</v>
      </c>
      <c r="B7" s="66" t="s">
        <v>272</v>
      </c>
      <c r="C7" s="4" t="s">
        <v>10</v>
      </c>
      <c r="D7" s="6">
        <v>8</v>
      </c>
      <c r="E7" s="4" t="s">
        <v>153</v>
      </c>
      <c r="F7" s="6"/>
      <c r="G7" s="5">
        <f t="shared" si="0"/>
        <v>0</v>
      </c>
      <c r="H7" s="67"/>
      <c r="I7" s="7">
        <f t="shared" si="1"/>
        <v>0</v>
      </c>
      <c r="J7" s="68" t="s">
        <v>275</v>
      </c>
    </row>
    <row r="8" spans="1:16" ht="57.75" customHeight="1" x14ac:dyDescent="0.25">
      <c r="A8" s="4">
        <v>5</v>
      </c>
      <c r="B8" s="66" t="s">
        <v>271</v>
      </c>
      <c r="C8" s="4" t="s">
        <v>10</v>
      </c>
      <c r="D8" s="6">
        <v>18</v>
      </c>
      <c r="E8" s="4" t="s">
        <v>268</v>
      </c>
      <c r="F8" s="6"/>
      <c r="G8" s="5">
        <f t="shared" si="0"/>
        <v>0</v>
      </c>
      <c r="H8" s="67"/>
      <c r="I8" s="7">
        <f t="shared" si="1"/>
        <v>0</v>
      </c>
      <c r="J8" s="68" t="s">
        <v>275</v>
      </c>
    </row>
    <row r="9" spans="1:16" ht="16.899999999999999" customHeight="1" x14ac:dyDescent="0.25">
      <c r="A9" s="4">
        <v>6</v>
      </c>
      <c r="B9" s="66" t="s">
        <v>273</v>
      </c>
      <c r="C9" s="4" t="s">
        <v>10</v>
      </c>
      <c r="D9" s="6">
        <v>10</v>
      </c>
      <c r="E9" s="4" t="s">
        <v>153</v>
      </c>
      <c r="F9" s="6"/>
      <c r="G9" s="5">
        <f t="shared" si="0"/>
        <v>0</v>
      </c>
      <c r="H9" s="67"/>
      <c r="I9" s="7">
        <f t="shared" si="1"/>
        <v>0</v>
      </c>
      <c r="J9" s="66" t="s">
        <v>12</v>
      </c>
    </row>
    <row r="10" spans="1:16" ht="16.899999999999999" customHeight="1" x14ac:dyDescent="0.25">
      <c r="A10" s="4">
        <v>7</v>
      </c>
      <c r="B10" s="66" t="s">
        <v>269</v>
      </c>
      <c r="C10" s="4" t="s">
        <v>10</v>
      </c>
      <c r="D10" s="6">
        <v>30</v>
      </c>
      <c r="E10" s="4" t="s">
        <v>160</v>
      </c>
      <c r="F10" s="6"/>
      <c r="G10" s="5">
        <f t="shared" si="0"/>
        <v>0</v>
      </c>
      <c r="H10" s="67"/>
      <c r="I10" s="7">
        <f t="shared" si="1"/>
        <v>0</v>
      </c>
      <c r="J10" s="66" t="s">
        <v>12</v>
      </c>
    </row>
    <row r="11" spans="1:16" ht="16.899999999999999" customHeight="1" x14ac:dyDescent="0.25">
      <c r="A11" s="4">
        <v>8</v>
      </c>
      <c r="B11" s="66" t="s">
        <v>267</v>
      </c>
      <c r="C11" s="4" t="s">
        <v>10</v>
      </c>
      <c r="D11" s="6">
        <v>8</v>
      </c>
      <c r="E11" s="4" t="s">
        <v>122</v>
      </c>
      <c r="F11" s="6"/>
      <c r="G11" s="5">
        <f t="shared" si="0"/>
        <v>0</v>
      </c>
      <c r="H11" s="67"/>
      <c r="I11" s="7">
        <f t="shared" si="1"/>
        <v>0</v>
      </c>
      <c r="J11" s="66" t="s">
        <v>12</v>
      </c>
    </row>
    <row r="12" spans="1:16" ht="16.899999999999999" customHeight="1" x14ac:dyDescent="0.25">
      <c r="A12" s="4">
        <v>9</v>
      </c>
      <c r="B12" s="66" t="s">
        <v>266</v>
      </c>
      <c r="C12" s="4" t="s">
        <v>10</v>
      </c>
      <c r="D12" s="6">
        <v>8</v>
      </c>
      <c r="E12" s="4" t="s">
        <v>153</v>
      </c>
      <c r="F12" s="6"/>
      <c r="G12" s="5">
        <f t="shared" si="0"/>
        <v>0</v>
      </c>
      <c r="H12" s="67"/>
      <c r="I12" s="7">
        <f>G12*(1+H12)</f>
        <v>0</v>
      </c>
      <c r="J12" s="66" t="s">
        <v>12</v>
      </c>
    </row>
    <row r="13" spans="1:16" ht="16.5" customHeight="1" x14ac:dyDescent="0.25">
      <c r="A13" s="4">
        <v>10</v>
      </c>
      <c r="B13" s="66" t="s">
        <v>274</v>
      </c>
      <c r="C13" s="4" t="s">
        <v>10</v>
      </c>
      <c r="D13" s="6">
        <v>32</v>
      </c>
      <c r="E13" s="4" t="s">
        <v>122</v>
      </c>
      <c r="F13" s="6"/>
      <c r="G13" s="5">
        <f t="shared" si="0"/>
        <v>0</v>
      </c>
      <c r="H13" s="67"/>
      <c r="I13" s="7">
        <f t="shared" si="1"/>
        <v>0</v>
      </c>
      <c r="J13" s="66"/>
    </row>
    <row r="14" spans="1:16" ht="16.899999999999999" customHeight="1" x14ac:dyDescent="0.25">
      <c r="G14" s="5">
        <f>SUM(G4:G13)</f>
        <v>0</v>
      </c>
      <c r="H14" s="6"/>
      <c r="I14" s="7">
        <f>SUM(I4:I13)</f>
        <v>0</v>
      </c>
    </row>
    <row r="15" spans="1:16" ht="16.899999999999999" customHeight="1" x14ac:dyDescent="0.25"/>
    <row r="16" spans="1:16" ht="16.899999999999999" customHeight="1" x14ac:dyDescent="0.25"/>
    <row r="17" ht="16.899999999999999" customHeight="1" x14ac:dyDescent="0.25"/>
    <row r="18" ht="16.899999999999999" customHeight="1" x14ac:dyDescent="0.25"/>
    <row r="19" ht="16.899999999999999" customHeight="1" x14ac:dyDescent="0.25"/>
    <row r="20" ht="16.899999999999999" customHeight="1" x14ac:dyDescent="0.25"/>
    <row r="21" ht="16.899999999999999" customHeight="1" x14ac:dyDescent="0.25"/>
    <row r="22" ht="16.899999999999999" customHeight="1" x14ac:dyDescent="0.25"/>
    <row r="23" ht="16.899999999999999" customHeight="1" x14ac:dyDescent="0.25"/>
    <row r="24" ht="16.899999999999999" customHeight="1" x14ac:dyDescent="0.25"/>
    <row r="25" ht="16.899999999999999" customHeight="1" x14ac:dyDescent="0.25"/>
    <row r="26" ht="16.899999999999999" customHeight="1" x14ac:dyDescent="0.25"/>
    <row r="27" ht="16.899999999999999" customHeight="1" x14ac:dyDescent="0.25"/>
    <row r="28" ht="16.899999999999999" customHeight="1" x14ac:dyDescent="0.25"/>
    <row r="29" ht="16.899999999999999" customHeight="1" x14ac:dyDescent="0.25"/>
    <row r="30" ht="16.899999999999999" customHeight="1" x14ac:dyDescent="0.25"/>
    <row r="31" ht="16.899999999999999" customHeight="1" x14ac:dyDescent="0.25"/>
    <row r="32" ht="16.899999999999999" customHeight="1" x14ac:dyDescent="0.25"/>
    <row r="33" ht="16.899999999999999" customHeight="1" x14ac:dyDescent="0.25"/>
    <row r="34" ht="16.899999999999999" customHeight="1" x14ac:dyDescent="0.25"/>
    <row r="35" ht="16.899999999999999" customHeight="1" x14ac:dyDescent="0.25"/>
    <row r="36" ht="16.899999999999999" customHeight="1" x14ac:dyDescent="0.25"/>
    <row r="37" ht="16.899999999999999" customHeight="1" x14ac:dyDescent="0.25"/>
  </sheetData>
  <sortState xmlns:xlrd2="http://schemas.microsoft.com/office/spreadsheetml/2017/richdata2" ref="A4:N13">
    <sortCondition ref="B4:B13"/>
  </sortState>
  <mergeCells count="2">
    <mergeCell ref="A2:J2"/>
    <mergeCell ref="B1:J1"/>
  </mergeCells>
  <pageMargins left="0.25" right="0.25" top="0.75" bottom="0.75" header="0.51180555555555496" footer="0.51180555555555496"/>
  <pageSetup paperSize="9" scale="68" firstPageNumber="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  <pageSetUpPr fitToPage="1"/>
  </sheetPr>
  <dimension ref="A1:P74"/>
  <sheetViews>
    <sheetView zoomScaleNormal="100" workbookViewId="0"/>
  </sheetViews>
  <sheetFormatPr defaultColWidth="8.7109375" defaultRowHeight="15" x14ac:dyDescent="0.25"/>
  <cols>
    <col min="1" max="1" width="4" style="1" customWidth="1"/>
    <col min="2" max="2" width="40.140625" customWidth="1"/>
    <col min="3" max="4" width="8.85546875" customWidth="1"/>
    <col min="5" max="5" width="9.42578125" style="1" customWidth="1"/>
    <col min="6" max="7" width="8.85546875" customWidth="1"/>
    <col min="8" max="8" width="8.85546875" style="1" customWidth="1"/>
    <col min="9" max="9" width="10.7109375" customWidth="1"/>
    <col min="10" max="10" width="35.140625" customWidth="1"/>
    <col min="11" max="16" width="15.28515625" customWidth="1"/>
  </cols>
  <sheetData>
    <row r="1" spans="1:16" ht="91.5" customHeight="1" thickBot="1" x14ac:dyDescent="0.3">
      <c r="B1" s="80" t="s">
        <v>265</v>
      </c>
      <c r="C1" s="80"/>
      <c r="D1" s="80"/>
      <c r="E1" s="80"/>
      <c r="F1" s="80"/>
      <c r="G1" s="80"/>
      <c r="H1" s="80"/>
      <c r="I1" s="80"/>
      <c r="J1" s="80"/>
      <c r="M1" s="28"/>
      <c r="N1" s="29"/>
      <c r="O1" s="30"/>
      <c r="P1" s="28"/>
    </row>
    <row r="2" spans="1:16" x14ac:dyDescent="0.25">
      <c r="A2" s="83" t="s">
        <v>390</v>
      </c>
      <c r="B2" s="83"/>
      <c r="C2" s="83"/>
      <c r="D2" s="83"/>
      <c r="E2" s="83"/>
      <c r="F2" s="83"/>
      <c r="G2" s="83"/>
      <c r="H2" s="83"/>
      <c r="I2" s="83"/>
      <c r="J2" s="83"/>
      <c r="M2" s="26">
        <f>I42</f>
        <v>0</v>
      </c>
      <c r="N2" s="26">
        <f>G42</f>
        <v>0</v>
      </c>
      <c r="O2" s="27">
        <f>SUM('pakiet 1:pakiet 4'!M2:M2)</f>
        <v>0</v>
      </c>
      <c r="P2" s="27">
        <f>SUM('pakiet 1:pakiet 4'!N2:N2)</f>
        <v>0</v>
      </c>
    </row>
    <row r="3" spans="1:16" ht="35.450000000000003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M3" s="21" t="s">
        <v>331</v>
      </c>
      <c r="N3" s="22" t="s">
        <v>332</v>
      </c>
      <c r="O3" s="20" t="s">
        <v>329</v>
      </c>
      <c r="P3" s="20" t="s">
        <v>330</v>
      </c>
    </row>
    <row r="4" spans="1:16" ht="16.5" customHeight="1" x14ac:dyDescent="0.25">
      <c r="A4" s="4">
        <v>1</v>
      </c>
      <c r="B4" s="66" t="s">
        <v>227</v>
      </c>
      <c r="C4" s="4" t="s">
        <v>10</v>
      </c>
      <c r="D4" s="6">
        <v>20</v>
      </c>
      <c r="E4" s="4" t="s">
        <v>16</v>
      </c>
      <c r="F4" s="6"/>
      <c r="G4" s="5">
        <f>D4*F4</f>
        <v>0</v>
      </c>
      <c r="H4" s="67"/>
      <c r="I4" s="7">
        <f t="shared" ref="I4:I41" si="0">G4*(1+H4)</f>
        <v>0</v>
      </c>
      <c r="J4" s="66" t="s">
        <v>12</v>
      </c>
    </row>
    <row r="5" spans="1:16" ht="16.5" customHeight="1" x14ac:dyDescent="0.25">
      <c r="A5" s="4">
        <v>2</v>
      </c>
      <c r="B5" s="66" t="s">
        <v>228</v>
      </c>
      <c r="C5" s="4" t="s">
        <v>10</v>
      </c>
      <c r="D5" s="6">
        <v>20</v>
      </c>
      <c r="E5" s="4" t="s">
        <v>175</v>
      </c>
      <c r="F5" s="6"/>
      <c r="G5" s="5">
        <f t="shared" ref="G5:G41" si="1">D5*F5</f>
        <v>0</v>
      </c>
      <c r="H5" s="67"/>
      <c r="I5" s="7">
        <f t="shared" si="0"/>
        <v>0</v>
      </c>
      <c r="J5" s="66" t="s">
        <v>12</v>
      </c>
    </row>
    <row r="6" spans="1:16" ht="16.5" customHeight="1" x14ac:dyDescent="0.25">
      <c r="A6" s="4">
        <v>3</v>
      </c>
      <c r="B6" s="66" t="s">
        <v>229</v>
      </c>
      <c r="C6" s="4" t="s">
        <v>10</v>
      </c>
      <c r="D6" s="6">
        <v>45</v>
      </c>
      <c r="E6" s="4" t="s">
        <v>175</v>
      </c>
      <c r="F6" s="6"/>
      <c r="G6" s="5">
        <f t="shared" si="1"/>
        <v>0</v>
      </c>
      <c r="H6" s="67"/>
      <c r="I6" s="7">
        <f t="shared" si="0"/>
        <v>0</v>
      </c>
      <c r="J6" s="66" t="s">
        <v>12</v>
      </c>
    </row>
    <row r="7" spans="1:16" ht="16.5" customHeight="1" x14ac:dyDescent="0.25">
      <c r="A7" s="4">
        <v>4</v>
      </c>
      <c r="B7" s="66" t="s">
        <v>222</v>
      </c>
      <c r="C7" s="4" t="s">
        <v>10</v>
      </c>
      <c r="D7" s="6">
        <v>90</v>
      </c>
      <c r="E7" s="4" t="s">
        <v>33</v>
      </c>
      <c r="F7" s="6"/>
      <c r="G7" s="5">
        <f t="shared" si="1"/>
        <v>0</v>
      </c>
      <c r="H7" s="67"/>
      <c r="I7" s="7">
        <f t="shared" si="0"/>
        <v>0</v>
      </c>
      <c r="J7" s="66" t="s">
        <v>12</v>
      </c>
    </row>
    <row r="8" spans="1:16" ht="16.899999999999999" customHeight="1" x14ac:dyDescent="0.25">
      <c r="A8" s="4">
        <v>5</v>
      </c>
      <c r="B8" s="66" t="s">
        <v>176</v>
      </c>
      <c r="C8" s="4" t="s">
        <v>10</v>
      </c>
      <c r="D8" s="6">
        <v>13</v>
      </c>
      <c r="E8" s="4" t="s">
        <v>175</v>
      </c>
      <c r="F8" s="6"/>
      <c r="G8" s="5">
        <f t="shared" si="1"/>
        <v>0</v>
      </c>
      <c r="H8" s="67"/>
      <c r="I8" s="7">
        <f t="shared" si="0"/>
        <v>0</v>
      </c>
      <c r="J8" s="66" t="s">
        <v>12</v>
      </c>
    </row>
    <row r="9" spans="1:16" ht="16.899999999999999" customHeight="1" x14ac:dyDescent="0.25">
      <c r="A9" s="4">
        <v>6</v>
      </c>
      <c r="B9" s="66" t="s">
        <v>276</v>
      </c>
      <c r="C9" s="4" t="s">
        <v>10</v>
      </c>
      <c r="D9" s="6">
        <v>6</v>
      </c>
      <c r="E9" s="4" t="s">
        <v>24</v>
      </c>
      <c r="F9" s="6"/>
      <c r="G9" s="5">
        <f t="shared" si="1"/>
        <v>0</v>
      </c>
      <c r="H9" s="67"/>
      <c r="I9" s="7">
        <f t="shared" si="0"/>
        <v>0</v>
      </c>
      <c r="J9" s="66" t="s">
        <v>12</v>
      </c>
    </row>
    <row r="10" spans="1:16" ht="16.899999999999999" customHeight="1" x14ac:dyDescent="0.25">
      <c r="A10" s="4">
        <v>7</v>
      </c>
      <c r="B10" s="66" t="s">
        <v>193</v>
      </c>
      <c r="C10" s="4" t="s">
        <v>10</v>
      </c>
      <c r="D10" s="6">
        <v>25</v>
      </c>
      <c r="E10" s="4"/>
      <c r="F10" s="6"/>
      <c r="G10" s="5">
        <f t="shared" si="1"/>
        <v>0</v>
      </c>
      <c r="H10" s="67"/>
      <c r="I10" s="7">
        <f t="shared" si="0"/>
        <v>0</v>
      </c>
      <c r="J10" s="66" t="s">
        <v>12</v>
      </c>
    </row>
    <row r="11" spans="1:16" ht="16.899999999999999" customHeight="1" x14ac:dyDescent="0.25">
      <c r="A11" s="4">
        <v>8</v>
      </c>
      <c r="B11" s="66" t="s">
        <v>177</v>
      </c>
      <c r="C11" s="4" t="s">
        <v>10</v>
      </c>
      <c r="D11" s="6">
        <v>200</v>
      </c>
      <c r="E11" s="4" t="s">
        <v>24</v>
      </c>
      <c r="F11" s="6"/>
      <c r="G11" s="5">
        <f t="shared" si="1"/>
        <v>0</v>
      </c>
      <c r="H11" s="67"/>
      <c r="I11" s="7">
        <f t="shared" si="0"/>
        <v>0</v>
      </c>
      <c r="J11" s="66" t="s">
        <v>12</v>
      </c>
    </row>
    <row r="12" spans="1:16" ht="16.899999999999999" customHeight="1" x14ac:dyDescent="0.25">
      <c r="A12" s="4">
        <v>9</v>
      </c>
      <c r="B12" s="66" t="s">
        <v>178</v>
      </c>
      <c r="C12" s="4" t="s">
        <v>10</v>
      </c>
      <c r="D12" s="6">
        <v>6</v>
      </c>
      <c r="E12" s="4"/>
      <c r="F12" s="6"/>
      <c r="G12" s="5">
        <f t="shared" si="1"/>
        <v>0</v>
      </c>
      <c r="H12" s="67"/>
      <c r="I12" s="7">
        <f t="shared" si="0"/>
        <v>0</v>
      </c>
      <c r="J12" s="66" t="s">
        <v>12</v>
      </c>
    </row>
    <row r="13" spans="1:16" ht="16.899999999999999" customHeight="1" x14ac:dyDescent="0.25">
      <c r="A13" s="4">
        <v>10</v>
      </c>
      <c r="B13" s="66" t="s">
        <v>179</v>
      </c>
      <c r="C13" s="4" t="s">
        <v>180</v>
      </c>
      <c r="D13" s="6">
        <v>3</v>
      </c>
      <c r="E13" s="4" t="s">
        <v>181</v>
      </c>
      <c r="F13" s="6"/>
      <c r="G13" s="5">
        <f t="shared" si="1"/>
        <v>0</v>
      </c>
      <c r="H13" s="67"/>
      <c r="I13" s="7">
        <f t="shared" si="0"/>
        <v>0</v>
      </c>
      <c r="J13" s="66" t="s">
        <v>12</v>
      </c>
    </row>
    <row r="14" spans="1:16" ht="16.899999999999999" customHeight="1" x14ac:dyDescent="0.25">
      <c r="A14" s="4">
        <v>11</v>
      </c>
      <c r="B14" s="66" t="s">
        <v>277</v>
      </c>
      <c r="C14" s="4" t="s">
        <v>10</v>
      </c>
      <c r="D14" s="6">
        <v>5</v>
      </c>
      <c r="E14" s="4" t="s">
        <v>278</v>
      </c>
      <c r="F14" s="6"/>
      <c r="G14" s="5">
        <f t="shared" si="1"/>
        <v>0</v>
      </c>
      <c r="H14" s="67"/>
      <c r="I14" s="7">
        <f t="shared" si="0"/>
        <v>0</v>
      </c>
      <c r="J14" s="66" t="s">
        <v>12</v>
      </c>
    </row>
    <row r="15" spans="1:16" ht="16.899999999999999" customHeight="1" x14ac:dyDescent="0.25">
      <c r="A15" s="4">
        <v>12</v>
      </c>
      <c r="B15" s="66" t="s">
        <v>284</v>
      </c>
      <c r="C15" s="4" t="s">
        <v>10</v>
      </c>
      <c r="D15" s="6">
        <v>10</v>
      </c>
      <c r="E15" s="4"/>
      <c r="F15" s="6"/>
      <c r="G15" s="5">
        <f t="shared" si="1"/>
        <v>0</v>
      </c>
      <c r="H15" s="67"/>
      <c r="I15" s="7">
        <f t="shared" si="0"/>
        <v>0</v>
      </c>
      <c r="J15" s="66" t="s">
        <v>12</v>
      </c>
    </row>
    <row r="16" spans="1:16" ht="16.899999999999999" customHeight="1" x14ac:dyDescent="0.25">
      <c r="A16" s="4">
        <v>13</v>
      </c>
      <c r="B16" s="66" t="s">
        <v>282</v>
      </c>
      <c r="C16" s="4" t="s">
        <v>10</v>
      </c>
      <c r="D16" s="6">
        <v>18</v>
      </c>
      <c r="E16" s="4" t="s">
        <v>16</v>
      </c>
      <c r="F16" s="6"/>
      <c r="G16" s="5">
        <f t="shared" si="1"/>
        <v>0</v>
      </c>
      <c r="H16" s="67"/>
      <c r="I16" s="7">
        <f t="shared" si="0"/>
        <v>0</v>
      </c>
      <c r="J16" s="66" t="s">
        <v>12</v>
      </c>
    </row>
    <row r="17" spans="1:10" ht="16.899999999999999" customHeight="1" x14ac:dyDescent="0.25">
      <c r="A17" s="4">
        <v>14</v>
      </c>
      <c r="B17" s="66" t="s">
        <v>223</v>
      </c>
      <c r="C17" s="4" t="s">
        <v>10</v>
      </c>
      <c r="D17" s="6">
        <v>18</v>
      </c>
      <c r="E17" s="4" t="s">
        <v>24</v>
      </c>
      <c r="F17" s="6"/>
      <c r="G17" s="5">
        <f t="shared" si="1"/>
        <v>0</v>
      </c>
      <c r="H17" s="67"/>
      <c r="I17" s="7">
        <f t="shared" si="0"/>
        <v>0</v>
      </c>
      <c r="J17" s="66" t="s">
        <v>12</v>
      </c>
    </row>
    <row r="18" spans="1:10" ht="16.899999999999999" customHeight="1" x14ac:dyDescent="0.25">
      <c r="A18" s="4">
        <v>15</v>
      </c>
      <c r="B18" s="66" t="s">
        <v>182</v>
      </c>
      <c r="C18" s="4" t="s">
        <v>10</v>
      </c>
      <c r="D18" s="6">
        <v>24</v>
      </c>
      <c r="E18" s="4"/>
      <c r="F18" s="6"/>
      <c r="G18" s="5">
        <f t="shared" si="1"/>
        <v>0</v>
      </c>
      <c r="H18" s="67"/>
      <c r="I18" s="7">
        <f t="shared" si="0"/>
        <v>0</v>
      </c>
      <c r="J18" s="66" t="s">
        <v>12</v>
      </c>
    </row>
    <row r="19" spans="1:10" ht="16.899999999999999" customHeight="1" x14ac:dyDescent="0.25">
      <c r="A19" s="4">
        <v>16</v>
      </c>
      <c r="B19" s="66" t="s">
        <v>183</v>
      </c>
      <c r="C19" s="4" t="s">
        <v>10</v>
      </c>
      <c r="D19" s="6">
        <v>18</v>
      </c>
      <c r="E19" s="4"/>
      <c r="F19" s="6"/>
      <c r="G19" s="5">
        <f t="shared" si="1"/>
        <v>0</v>
      </c>
      <c r="H19" s="67"/>
      <c r="I19" s="7">
        <f t="shared" si="0"/>
        <v>0</v>
      </c>
      <c r="J19" s="66" t="s">
        <v>12</v>
      </c>
    </row>
    <row r="20" spans="1:10" ht="16.899999999999999" customHeight="1" x14ac:dyDescent="0.25">
      <c r="A20" s="4">
        <v>17</v>
      </c>
      <c r="B20" s="66" t="s">
        <v>283</v>
      </c>
      <c r="C20" s="4" t="s">
        <v>10</v>
      </c>
      <c r="D20" s="6">
        <v>100</v>
      </c>
      <c r="E20" s="4" t="s">
        <v>192</v>
      </c>
      <c r="F20" s="6"/>
      <c r="G20" s="5">
        <f t="shared" si="1"/>
        <v>0</v>
      </c>
      <c r="H20" s="67"/>
      <c r="I20" s="7">
        <f t="shared" si="0"/>
        <v>0</v>
      </c>
      <c r="J20" s="66" t="s">
        <v>12</v>
      </c>
    </row>
    <row r="21" spans="1:10" ht="16.899999999999999" customHeight="1" x14ac:dyDescent="0.25">
      <c r="A21" s="4">
        <v>18</v>
      </c>
      <c r="B21" s="66" t="s">
        <v>184</v>
      </c>
      <c r="C21" s="4" t="s">
        <v>10</v>
      </c>
      <c r="D21" s="6">
        <v>60</v>
      </c>
      <c r="E21" s="4" t="s">
        <v>24</v>
      </c>
      <c r="F21" s="6"/>
      <c r="G21" s="5">
        <f t="shared" si="1"/>
        <v>0</v>
      </c>
      <c r="H21" s="67"/>
      <c r="I21" s="7">
        <f t="shared" si="0"/>
        <v>0</v>
      </c>
      <c r="J21" s="66" t="s">
        <v>12</v>
      </c>
    </row>
    <row r="22" spans="1:10" ht="16.899999999999999" customHeight="1" x14ac:dyDescent="0.25">
      <c r="A22" s="4">
        <v>19</v>
      </c>
      <c r="B22" s="66" t="s">
        <v>185</v>
      </c>
      <c r="C22" s="4" t="s">
        <v>10</v>
      </c>
      <c r="D22" s="6">
        <v>60</v>
      </c>
      <c r="E22" s="4" t="s">
        <v>118</v>
      </c>
      <c r="F22" s="6"/>
      <c r="G22" s="5">
        <f t="shared" si="1"/>
        <v>0</v>
      </c>
      <c r="H22" s="67"/>
      <c r="I22" s="7">
        <f t="shared" si="0"/>
        <v>0</v>
      </c>
      <c r="J22" s="66" t="s">
        <v>12</v>
      </c>
    </row>
    <row r="23" spans="1:10" ht="16.899999999999999" customHeight="1" x14ac:dyDescent="0.25">
      <c r="A23" s="4">
        <v>20</v>
      </c>
      <c r="B23" s="66" t="s">
        <v>186</v>
      </c>
      <c r="C23" s="4" t="s">
        <v>10</v>
      </c>
      <c r="D23" s="6">
        <v>40</v>
      </c>
      <c r="E23" s="4" t="s">
        <v>118</v>
      </c>
      <c r="F23" s="6"/>
      <c r="G23" s="5">
        <f t="shared" si="1"/>
        <v>0</v>
      </c>
      <c r="H23" s="67"/>
      <c r="I23" s="7">
        <f t="shared" si="0"/>
        <v>0</v>
      </c>
      <c r="J23" s="66" t="s">
        <v>12</v>
      </c>
    </row>
    <row r="24" spans="1:10" ht="16.899999999999999" customHeight="1" x14ac:dyDescent="0.25">
      <c r="A24" s="4">
        <v>21</v>
      </c>
      <c r="B24" s="66" t="s">
        <v>187</v>
      </c>
      <c r="C24" s="4" t="s">
        <v>10</v>
      </c>
      <c r="D24" s="6">
        <v>13</v>
      </c>
      <c r="E24" s="4" t="s">
        <v>26</v>
      </c>
      <c r="F24" s="6"/>
      <c r="G24" s="5">
        <f t="shared" si="1"/>
        <v>0</v>
      </c>
      <c r="H24" s="67"/>
      <c r="I24" s="7">
        <f t="shared" si="0"/>
        <v>0</v>
      </c>
      <c r="J24" s="66" t="s">
        <v>12</v>
      </c>
    </row>
    <row r="25" spans="1:10" ht="16.899999999999999" customHeight="1" x14ac:dyDescent="0.25">
      <c r="A25" s="4">
        <v>22</v>
      </c>
      <c r="B25" s="66" t="s">
        <v>203</v>
      </c>
      <c r="C25" s="4" t="s">
        <v>10</v>
      </c>
      <c r="D25" s="6">
        <v>180</v>
      </c>
      <c r="E25" s="4" t="s">
        <v>24</v>
      </c>
      <c r="F25" s="6"/>
      <c r="G25" s="5">
        <f t="shared" si="1"/>
        <v>0</v>
      </c>
      <c r="H25" s="67"/>
      <c r="I25" s="7">
        <f t="shared" si="0"/>
        <v>0</v>
      </c>
      <c r="J25" s="66" t="s">
        <v>12</v>
      </c>
    </row>
    <row r="26" spans="1:10" ht="16.899999999999999" customHeight="1" x14ac:dyDescent="0.25">
      <c r="A26" s="4">
        <v>23</v>
      </c>
      <c r="B26" s="66" t="s">
        <v>188</v>
      </c>
      <c r="C26" s="4" t="s">
        <v>10</v>
      </c>
      <c r="D26" s="6">
        <v>20</v>
      </c>
      <c r="E26" s="4"/>
      <c r="F26" s="6"/>
      <c r="G26" s="5">
        <f t="shared" si="1"/>
        <v>0</v>
      </c>
      <c r="H26" s="67"/>
      <c r="I26" s="7">
        <f t="shared" si="0"/>
        <v>0</v>
      </c>
      <c r="J26" s="66" t="s">
        <v>12</v>
      </c>
    </row>
    <row r="27" spans="1:10" ht="16.899999999999999" customHeight="1" x14ac:dyDescent="0.25">
      <c r="A27" s="4">
        <v>24</v>
      </c>
      <c r="B27" s="66" t="s">
        <v>189</v>
      </c>
      <c r="C27" s="4" t="s">
        <v>10</v>
      </c>
      <c r="D27" s="6">
        <v>15</v>
      </c>
      <c r="E27" s="4"/>
      <c r="F27" s="6"/>
      <c r="G27" s="5">
        <f t="shared" si="1"/>
        <v>0</v>
      </c>
      <c r="H27" s="67"/>
      <c r="I27" s="7">
        <f t="shared" si="0"/>
        <v>0</v>
      </c>
      <c r="J27" s="66" t="s">
        <v>12</v>
      </c>
    </row>
    <row r="28" spans="1:10" ht="16.899999999999999" customHeight="1" x14ac:dyDescent="0.25">
      <c r="A28" s="4">
        <v>25</v>
      </c>
      <c r="B28" s="66" t="s">
        <v>279</v>
      </c>
      <c r="C28" s="4" t="s">
        <v>10</v>
      </c>
      <c r="D28" s="6">
        <v>6</v>
      </c>
      <c r="E28" s="4" t="s">
        <v>33</v>
      </c>
      <c r="F28" s="6"/>
      <c r="G28" s="5">
        <f t="shared" si="1"/>
        <v>0</v>
      </c>
      <c r="H28" s="67"/>
      <c r="I28" s="7">
        <f t="shared" si="0"/>
        <v>0</v>
      </c>
      <c r="J28" s="66" t="s">
        <v>12</v>
      </c>
    </row>
    <row r="29" spans="1:10" ht="16.899999999999999" customHeight="1" x14ac:dyDescent="0.25">
      <c r="A29" s="4">
        <v>26</v>
      </c>
      <c r="B29" s="66" t="s">
        <v>190</v>
      </c>
      <c r="C29" s="4" t="s">
        <v>10</v>
      </c>
      <c r="D29" s="6">
        <v>100</v>
      </c>
      <c r="E29" s="4" t="s">
        <v>19</v>
      </c>
      <c r="F29" s="6"/>
      <c r="G29" s="5">
        <f t="shared" si="1"/>
        <v>0</v>
      </c>
      <c r="H29" s="67"/>
      <c r="I29" s="7">
        <f t="shared" si="0"/>
        <v>0</v>
      </c>
      <c r="J29" s="66" t="s">
        <v>12</v>
      </c>
    </row>
    <row r="30" spans="1:10" ht="16.899999999999999" customHeight="1" x14ac:dyDescent="0.25">
      <c r="A30" s="4">
        <v>27</v>
      </c>
      <c r="B30" s="66" t="s">
        <v>286</v>
      </c>
      <c r="C30" s="4" t="s">
        <v>10</v>
      </c>
      <c r="D30" s="6">
        <v>8</v>
      </c>
      <c r="E30" s="4"/>
      <c r="F30" s="6"/>
      <c r="G30" s="5">
        <f t="shared" si="1"/>
        <v>0</v>
      </c>
      <c r="H30" s="67"/>
      <c r="I30" s="7">
        <f t="shared" si="0"/>
        <v>0</v>
      </c>
      <c r="J30" s="66" t="s">
        <v>12</v>
      </c>
    </row>
    <row r="31" spans="1:10" ht="16.899999999999999" customHeight="1" x14ac:dyDescent="0.25">
      <c r="A31" s="4">
        <v>28</v>
      </c>
      <c r="B31" s="66" t="s">
        <v>191</v>
      </c>
      <c r="C31" s="4" t="s">
        <v>10</v>
      </c>
      <c r="D31" s="6">
        <v>36</v>
      </c>
      <c r="E31" s="4" t="s">
        <v>192</v>
      </c>
      <c r="F31" s="6"/>
      <c r="G31" s="5">
        <f t="shared" si="1"/>
        <v>0</v>
      </c>
      <c r="H31" s="67"/>
      <c r="I31" s="7">
        <f t="shared" si="0"/>
        <v>0</v>
      </c>
      <c r="J31" s="66" t="s">
        <v>12</v>
      </c>
    </row>
    <row r="32" spans="1:10" ht="16.899999999999999" customHeight="1" x14ac:dyDescent="0.25">
      <c r="A32" s="4">
        <v>29</v>
      </c>
      <c r="B32" s="66" t="s">
        <v>202</v>
      </c>
      <c r="C32" s="4" t="s">
        <v>10</v>
      </c>
      <c r="D32" s="6">
        <v>75</v>
      </c>
      <c r="E32" s="4" t="s">
        <v>285</v>
      </c>
      <c r="F32" s="6"/>
      <c r="G32" s="5">
        <f t="shared" si="1"/>
        <v>0</v>
      </c>
      <c r="H32" s="67"/>
      <c r="I32" s="7">
        <f t="shared" si="0"/>
        <v>0</v>
      </c>
      <c r="J32" s="66" t="s">
        <v>12</v>
      </c>
    </row>
    <row r="33" spans="1:10" ht="16.899999999999999" customHeight="1" x14ac:dyDescent="0.25">
      <c r="A33" s="4">
        <v>30</v>
      </c>
      <c r="B33" s="66" t="s">
        <v>280</v>
      </c>
      <c r="C33" s="4" t="s">
        <v>10</v>
      </c>
      <c r="D33" s="6">
        <v>12</v>
      </c>
      <c r="E33" s="4" t="s">
        <v>24</v>
      </c>
      <c r="F33" s="6"/>
      <c r="G33" s="5">
        <f t="shared" si="1"/>
        <v>0</v>
      </c>
      <c r="H33" s="67"/>
      <c r="I33" s="7">
        <f t="shared" si="0"/>
        <v>0</v>
      </c>
      <c r="J33" s="66" t="s">
        <v>12</v>
      </c>
    </row>
    <row r="34" spans="1:10" ht="17.100000000000001" customHeight="1" x14ac:dyDescent="0.25">
      <c r="A34" s="4">
        <v>31</v>
      </c>
      <c r="B34" s="66" t="s">
        <v>107</v>
      </c>
      <c r="C34" s="4" t="s">
        <v>10</v>
      </c>
      <c r="D34" s="6">
        <v>200</v>
      </c>
      <c r="E34" s="4" t="s">
        <v>64</v>
      </c>
      <c r="F34" s="6"/>
      <c r="G34" s="5">
        <f t="shared" si="1"/>
        <v>0</v>
      </c>
      <c r="H34" s="67"/>
      <c r="I34" s="7">
        <f>G34*(1+H34)</f>
        <v>0</v>
      </c>
      <c r="J34" s="66" t="s">
        <v>12</v>
      </c>
    </row>
    <row r="35" spans="1:10" ht="16.899999999999999" customHeight="1" x14ac:dyDescent="0.25">
      <c r="A35" s="4">
        <v>32</v>
      </c>
      <c r="B35" s="66" t="s">
        <v>230</v>
      </c>
      <c r="C35" s="4" t="s">
        <v>10</v>
      </c>
      <c r="D35" s="6">
        <v>100</v>
      </c>
      <c r="E35" s="4" t="s">
        <v>231</v>
      </c>
      <c r="F35" s="6"/>
      <c r="G35" s="5">
        <f t="shared" si="1"/>
        <v>0</v>
      </c>
      <c r="H35" s="67"/>
      <c r="I35" s="7">
        <f t="shared" si="0"/>
        <v>0</v>
      </c>
      <c r="J35" s="66" t="s">
        <v>12</v>
      </c>
    </row>
    <row r="36" spans="1:10" ht="16.899999999999999" customHeight="1" x14ac:dyDescent="0.25">
      <c r="A36" s="4">
        <v>33</v>
      </c>
      <c r="B36" s="66" t="s">
        <v>194</v>
      </c>
      <c r="C36" s="4" t="s">
        <v>10</v>
      </c>
      <c r="D36" s="6">
        <v>150</v>
      </c>
      <c r="E36" s="4" t="s">
        <v>90</v>
      </c>
      <c r="F36" s="6"/>
      <c r="G36" s="5">
        <f t="shared" si="1"/>
        <v>0</v>
      </c>
      <c r="H36" s="67"/>
      <c r="I36" s="7">
        <f t="shared" si="0"/>
        <v>0</v>
      </c>
      <c r="J36" s="66" t="s">
        <v>12</v>
      </c>
    </row>
    <row r="37" spans="1:10" ht="16.899999999999999" customHeight="1" x14ac:dyDescent="0.25">
      <c r="A37" s="4">
        <v>34</v>
      </c>
      <c r="B37" s="66" t="s">
        <v>195</v>
      </c>
      <c r="C37" s="4" t="s">
        <v>10</v>
      </c>
      <c r="D37" s="6">
        <v>25</v>
      </c>
      <c r="E37" s="4"/>
      <c r="F37" s="6"/>
      <c r="G37" s="5">
        <f t="shared" si="1"/>
        <v>0</v>
      </c>
      <c r="H37" s="67"/>
      <c r="I37" s="7">
        <f t="shared" si="0"/>
        <v>0</v>
      </c>
      <c r="J37" s="66" t="s">
        <v>12</v>
      </c>
    </row>
    <row r="38" spans="1:10" ht="16.899999999999999" customHeight="1" x14ac:dyDescent="0.25">
      <c r="A38" s="4">
        <v>35</v>
      </c>
      <c r="B38" s="66" t="s">
        <v>196</v>
      </c>
      <c r="C38" s="4" t="s">
        <v>10</v>
      </c>
      <c r="D38" s="6">
        <v>12</v>
      </c>
      <c r="E38" s="4"/>
      <c r="F38" s="6"/>
      <c r="G38" s="5">
        <f t="shared" si="1"/>
        <v>0</v>
      </c>
      <c r="H38" s="67"/>
      <c r="I38" s="7">
        <f t="shared" si="0"/>
        <v>0</v>
      </c>
      <c r="J38" s="66" t="s">
        <v>12</v>
      </c>
    </row>
    <row r="39" spans="1:10" ht="16.899999999999999" customHeight="1" x14ac:dyDescent="0.25">
      <c r="A39" s="4">
        <v>36</v>
      </c>
      <c r="B39" s="66" t="s">
        <v>281</v>
      </c>
      <c r="C39" s="4" t="s">
        <v>10</v>
      </c>
      <c r="D39" s="6">
        <v>20</v>
      </c>
      <c r="E39" s="4" t="s">
        <v>175</v>
      </c>
      <c r="F39" s="6"/>
      <c r="G39" s="5">
        <f t="shared" si="1"/>
        <v>0</v>
      </c>
      <c r="H39" s="67"/>
      <c r="I39" s="7">
        <f t="shared" si="0"/>
        <v>0</v>
      </c>
      <c r="J39" s="66" t="s">
        <v>12</v>
      </c>
    </row>
    <row r="40" spans="1:10" ht="16.899999999999999" customHeight="1" x14ac:dyDescent="0.25">
      <c r="A40" s="4">
        <v>37</v>
      </c>
      <c r="B40" s="66" t="s">
        <v>197</v>
      </c>
      <c r="C40" s="4" t="s">
        <v>10</v>
      </c>
      <c r="D40" s="6">
        <v>10</v>
      </c>
      <c r="E40" s="4"/>
      <c r="F40" s="6"/>
      <c r="G40" s="5">
        <f t="shared" si="1"/>
        <v>0</v>
      </c>
      <c r="H40" s="67"/>
      <c r="I40" s="7">
        <f t="shared" si="0"/>
        <v>0</v>
      </c>
      <c r="J40" s="66" t="s">
        <v>12</v>
      </c>
    </row>
    <row r="41" spans="1:10" ht="16.899999999999999" customHeight="1" x14ac:dyDescent="0.25">
      <c r="A41" s="4">
        <v>38</v>
      </c>
      <c r="B41" s="66" t="s">
        <v>198</v>
      </c>
      <c r="C41" s="4" t="s">
        <v>10</v>
      </c>
      <c r="D41" s="6">
        <v>8</v>
      </c>
      <c r="E41" s="4"/>
      <c r="F41" s="6"/>
      <c r="G41" s="5">
        <f t="shared" si="1"/>
        <v>0</v>
      </c>
      <c r="H41" s="67"/>
      <c r="I41" s="7">
        <f t="shared" si="0"/>
        <v>0</v>
      </c>
      <c r="J41" s="66" t="s">
        <v>12</v>
      </c>
    </row>
    <row r="42" spans="1:10" ht="16.899999999999999" customHeight="1" x14ac:dyDescent="0.25">
      <c r="A42" s="8"/>
      <c r="G42" s="5">
        <f>SUM(G8:G41)</f>
        <v>0</v>
      </c>
      <c r="H42" s="6"/>
      <c r="I42" s="7">
        <f>SUM(I8:I41)</f>
        <v>0</v>
      </c>
    </row>
    <row r="43" spans="1:10" ht="16.899999999999999" customHeight="1" x14ac:dyDescent="0.25">
      <c r="A43" s="8"/>
    </row>
    <row r="44" spans="1:10" ht="16.899999999999999" customHeight="1" x14ac:dyDescent="0.25"/>
    <row r="45" spans="1:10" ht="16.899999999999999" customHeight="1" x14ac:dyDescent="0.25"/>
    <row r="46" spans="1:10" ht="16.899999999999999" customHeight="1" x14ac:dyDescent="0.25"/>
    <row r="47" spans="1:10" ht="16.899999999999999" customHeight="1" x14ac:dyDescent="0.25"/>
    <row r="48" spans="1:10" ht="16.899999999999999" customHeight="1" x14ac:dyDescent="0.25"/>
    <row r="49" ht="16.899999999999999" customHeight="1" x14ac:dyDescent="0.25"/>
    <row r="50" ht="16.899999999999999" customHeight="1" x14ac:dyDescent="0.25"/>
    <row r="51" ht="16.899999999999999" customHeight="1" x14ac:dyDescent="0.25"/>
    <row r="52" ht="16.899999999999999" customHeight="1" x14ac:dyDescent="0.25"/>
    <row r="53" ht="16.899999999999999" customHeight="1" x14ac:dyDescent="0.25"/>
    <row r="54" ht="16.899999999999999" customHeight="1" x14ac:dyDescent="0.25"/>
    <row r="55" ht="16.899999999999999" customHeight="1" x14ac:dyDescent="0.25"/>
    <row r="56" ht="16.899999999999999" customHeight="1" x14ac:dyDescent="0.25"/>
    <row r="57" ht="16.899999999999999" customHeight="1" x14ac:dyDescent="0.25"/>
    <row r="58" ht="16.899999999999999" customHeight="1" x14ac:dyDescent="0.25"/>
    <row r="59" ht="16.899999999999999" customHeight="1" x14ac:dyDescent="0.25"/>
    <row r="60" ht="16.899999999999999" customHeight="1" x14ac:dyDescent="0.25"/>
    <row r="61" ht="16.899999999999999" customHeight="1" x14ac:dyDescent="0.25"/>
    <row r="62" ht="16.899999999999999" customHeight="1" x14ac:dyDescent="0.25"/>
    <row r="63" ht="16.899999999999999" customHeight="1" x14ac:dyDescent="0.25"/>
    <row r="64" ht="16.899999999999999" customHeight="1" x14ac:dyDescent="0.25"/>
    <row r="65" ht="16.899999999999999" customHeight="1" x14ac:dyDescent="0.25"/>
    <row r="66" ht="16.899999999999999" customHeight="1" x14ac:dyDescent="0.25"/>
    <row r="67" ht="16.899999999999999" customHeight="1" x14ac:dyDescent="0.25"/>
    <row r="68" ht="16.899999999999999" customHeight="1" x14ac:dyDescent="0.25"/>
    <row r="69" ht="16.899999999999999" customHeight="1" x14ac:dyDescent="0.25"/>
    <row r="70" ht="16.899999999999999" customHeight="1" x14ac:dyDescent="0.25"/>
    <row r="71" ht="16.899999999999999" customHeight="1" x14ac:dyDescent="0.25"/>
    <row r="72" ht="16.899999999999999" customHeight="1" x14ac:dyDescent="0.25"/>
    <row r="73" ht="16.899999999999999" customHeight="1" x14ac:dyDescent="0.25"/>
    <row r="74" ht="16.899999999999999" customHeight="1" x14ac:dyDescent="0.25"/>
  </sheetData>
  <sortState xmlns:xlrd2="http://schemas.microsoft.com/office/spreadsheetml/2017/richdata2" ref="A4:N41">
    <sortCondition ref="B4:B41"/>
  </sortState>
  <mergeCells count="2">
    <mergeCell ref="A2:J2"/>
    <mergeCell ref="B1:J1"/>
  </mergeCells>
  <pageMargins left="0.25" right="0.25" top="0.75" bottom="0.75" header="0.51180555555555496" footer="0.51180555555555496"/>
  <pageSetup paperSize="9" scale="68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pakiet 1</vt:lpstr>
      <vt:lpstr>pakiet 2</vt:lpstr>
      <vt:lpstr>pakiet 3</vt:lpstr>
      <vt:lpstr>pakiet 4</vt:lpstr>
      <vt:lpstr>'pakiet 1'!Obszar_wydruku</vt:lpstr>
      <vt:lpstr>'pakiet 2'!Obszar_wydruku</vt:lpstr>
      <vt:lpstr>'pakiet 3'!Obszar_wydruku</vt:lpstr>
      <vt:lpstr>'pakiet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Mateusz Miedzik</dc:creator>
  <dc:description/>
  <cp:lastModifiedBy>Mateusz Miedzik</cp:lastModifiedBy>
  <cp:revision>17</cp:revision>
  <cp:lastPrinted>2023-04-20T10:16:23Z</cp:lastPrinted>
  <dcterms:created xsi:type="dcterms:W3CDTF">2017-11-23T13:15:22Z</dcterms:created>
  <dcterms:modified xsi:type="dcterms:W3CDTF">2023-04-20T10:16:44Z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