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FAC"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5" i="1" l="1"/>
  <c r="M291" i="1" l="1"/>
  <c r="N544" i="1" l="1"/>
  <c r="Q544" i="1" s="1"/>
  <c r="M544" i="1"/>
  <c r="P544" i="1" s="1"/>
  <c r="N625" i="1" l="1"/>
  <c r="Q625" i="1" s="1"/>
  <c r="M625" i="1"/>
  <c r="P625" i="1" s="1"/>
  <c r="N624" i="1"/>
  <c r="Q624" i="1" s="1"/>
  <c r="M624" i="1"/>
  <c r="P624" i="1" s="1"/>
  <c r="N623" i="1"/>
  <c r="M623" i="1"/>
  <c r="P623" i="1" s="1"/>
  <c r="N607" i="1"/>
  <c r="Q607" i="1" s="1"/>
  <c r="M607" i="1"/>
  <c r="P607" i="1" s="1"/>
  <c r="N606" i="1"/>
  <c r="Q606" i="1" s="1"/>
  <c r="M606" i="1"/>
  <c r="P606" i="1" s="1"/>
  <c r="N605" i="1"/>
  <c r="Q605" i="1" s="1"/>
  <c r="M605" i="1"/>
  <c r="P605" i="1" s="1"/>
  <c r="N582" i="1"/>
  <c r="Q582" i="1" s="1"/>
  <c r="M582" i="1"/>
  <c r="P582" i="1" s="1"/>
  <c r="N581" i="1"/>
  <c r="Q581" i="1" s="1"/>
  <c r="M581" i="1"/>
  <c r="P581" i="1" s="1"/>
  <c r="N580" i="1"/>
  <c r="Q580" i="1" s="1"/>
  <c r="M580" i="1"/>
  <c r="P580" i="1" s="1"/>
  <c r="N579" i="1"/>
  <c r="Q579" i="1" s="1"/>
  <c r="M579" i="1"/>
  <c r="P579" i="1" s="1"/>
  <c r="N578" i="1"/>
  <c r="Q578" i="1" s="1"/>
  <c r="M578" i="1"/>
  <c r="P578" i="1" s="1"/>
  <c r="N577" i="1"/>
  <c r="Q577" i="1" s="1"/>
  <c r="M577" i="1"/>
  <c r="N561" i="1"/>
  <c r="Q561" i="1" s="1"/>
  <c r="M561" i="1"/>
  <c r="P561" i="1" s="1"/>
  <c r="P562" i="1" s="1"/>
  <c r="G567" i="1" s="1"/>
  <c r="G662" i="1" s="1"/>
  <c r="N545" i="1"/>
  <c r="Q545" i="1" s="1"/>
  <c r="M545" i="1"/>
  <c r="P545" i="1" s="1"/>
  <c r="N543" i="1"/>
  <c r="Q543" i="1" s="1"/>
  <c r="M543" i="1"/>
  <c r="P543" i="1" s="1"/>
  <c r="N542" i="1"/>
  <c r="Q542" i="1" s="1"/>
  <c r="M542" i="1"/>
  <c r="P542" i="1" s="1"/>
  <c r="N522" i="1"/>
  <c r="Q522" i="1" s="1"/>
  <c r="N523" i="1"/>
  <c r="Q523" i="1" s="1"/>
  <c r="N524" i="1"/>
  <c r="Q524" i="1" s="1"/>
  <c r="N525" i="1"/>
  <c r="Q525" i="1" s="1"/>
  <c r="M522" i="1"/>
  <c r="P522" i="1" s="1"/>
  <c r="M523" i="1"/>
  <c r="P523" i="1" s="1"/>
  <c r="M524" i="1"/>
  <c r="P524" i="1" s="1"/>
  <c r="M525" i="1"/>
  <c r="P525" i="1" s="1"/>
  <c r="N526" i="1"/>
  <c r="M526" i="1"/>
  <c r="P526" i="1" s="1"/>
  <c r="N521" i="1"/>
  <c r="Q521" i="1" s="1"/>
  <c r="M521" i="1"/>
  <c r="N505" i="1"/>
  <c r="Q505" i="1" s="1"/>
  <c r="M505" i="1"/>
  <c r="P505" i="1" s="1"/>
  <c r="N504" i="1"/>
  <c r="Q504" i="1" s="1"/>
  <c r="M504" i="1"/>
  <c r="N488" i="1"/>
  <c r="Q488" i="1" s="1"/>
  <c r="Q489" i="1" s="1"/>
  <c r="H494" i="1" s="1"/>
  <c r="H658" i="1" s="1"/>
  <c r="M488" i="1"/>
  <c r="M489" i="1" s="1"/>
  <c r="E494" i="1" s="1"/>
  <c r="E658" i="1" s="1"/>
  <c r="N626" i="1" l="1"/>
  <c r="F631" i="1" s="1"/>
  <c r="P626" i="1"/>
  <c r="G631" i="1" s="1"/>
  <c r="Q623" i="1"/>
  <c r="Q626" i="1" s="1"/>
  <c r="H631" i="1" s="1"/>
  <c r="M626" i="1"/>
  <c r="E631" i="1" s="1"/>
  <c r="E665" i="1" s="1"/>
  <c r="N608" i="1"/>
  <c r="F613" i="1" s="1"/>
  <c r="P608" i="1"/>
  <c r="G613" i="1" s="1"/>
  <c r="G664" i="1" s="1"/>
  <c r="Q608" i="1"/>
  <c r="H613" i="1" s="1"/>
  <c r="H664" i="1" s="1"/>
  <c r="M608" i="1"/>
  <c r="E613" i="1" s="1"/>
  <c r="E664" i="1" s="1"/>
  <c r="M583" i="1"/>
  <c r="E588" i="1" s="1"/>
  <c r="P577" i="1"/>
  <c r="P583" i="1" s="1"/>
  <c r="G588" i="1" s="1"/>
  <c r="G663" i="1" s="1"/>
  <c r="Q583" i="1"/>
  <c r="H588" i="1" s="1"/>
  <c r="H663" i="1" s="1"/>
  <c r="N583" i="1"/>
  <c r="F588" i="1" s="1"/>
  <c r="F663" i="1" s="1"/>
  <c r="L567" i="1"/>
  <c r="Q562" i="1"/>
  <c r="H567" i="1" s="1"/>
  <c r="M562" i="1"/>
  <c r="N562" i="1"/>
  <c r="F567" i="1" s="1"/>
  <c r="F662" i="1" s="1"/>
  <c r="Q546" i="1"/>
  <c r="H551" i="1" s="1"/>
  <c r="H661" i="1" s="1"/>
  <c r="P546" i="1"/>
  <c r="G551" i="1" s="1"/>
  <c r="G661" i="1" s="1"/>
  <c r="M546" i="1"/>
  <c r="E551" i="1" s="1"/>
  <c r="E661" i="1" s="1"/>
  <c r="N546" i="1"/>
  <c r="F551" i="1" s="1"/>
  <c r="F661" i="1" s="1"/>
  <c r="M527" i="1"/>
  <c r="E532" i="1" s="1"/>
  <c r="N527" i="1"/>
  <c r="F532" i="1" s="1"/>
  <c r="P521" i="1"/>
  <c r="P527" i="1" s="1"/>
  <c r="G532" i="1" s="1"/>
  <c r="G660" i="1" s="1"/>
  <c r="Q526" i="1"/>
  <c r="Q527" i="1" s="1"/>
  <c r="H532" i="1" s="1"/>
  <c r="M506" i="1"/>
  <c r="E511" i="1" s="1"/>
  <c r="Q506" i="1"/>
  <c r="H511" i="1" s="1"/>
  <c r="P504" i="1"/>
  <c r="P506" i="1" s="1"/>
  <c r="G511" i="1" s="1"/>
  <c r="G659" i="1" s="1"/>
  <c r="N506" i="1"/>
  <c r="F511" i="1" s="1"/>
  <c r="F659" i="1" s="1"/>
  <c r="P488" i="1"/>
  <c r="P489" i="1" s="1"/>
  <c r="G494" i="1" s="1"/>
  <c r="J494" i="1"/>
  <c r="M494" i="1"/>
  <c r="N489" i="1"/>
  <c r="F494" i="1" s="1"/>
  <c r="N472" i="1"/>
  <c r="Q472" i="1" s="1"/>
  <c r="M472" i="1"/>
  <c r="P472" i="1" s="1"/>
  <c r="N471" i="1"/>
  <c r="Q471" i="1" s="1"/>
  <c r="M471" i="1"/>
  <c r="P471" i="1" s="1"/>
  <c r="N470" i="1"/>
  <c r="Q470" i="1" s="1"/>
  <c r="M470" i="1"/>
  <c r="N451" i="1"/>
  <c r="Q451" i="1" s="1"/>
  <c r="N452" i="1"/>
  <c r="Q452" i="1" s="1"/>
  <c r="M451" i="1"/>
  <c r="P451" i="1" s="1"/>
  <c r="M452" i="1"/>
  <c r="P452" i="1" s="1"/>
  <c r="N454" i="1"/>
  <c r="Q454" i="1" s="1"/>
  <c r="M454" i="1"/>
  <c r="P454" i="1" s="1"/>
  <c r="N453" i="1"/>
  <c r="Q453" i="1" s="1"/>
  <c r="M453" i="1"/>
  <c r="P453" i="1" s="1"/>
  <c r="N450" i="1"/>
  <c r="Q450" i="1" s="1"/>
  <c r="M450" i="1"/>
  <c r="N449" i="1"/>
  <c r="M449" i="1"/>
  <c r="P449" i="1" s="1"/>
  <c r="N433" i="1"/>
  <c r="Q433" i="1" s="1"/>
  <c r="M433" i="1"/>
  <c r="P433" i="1" s="1"/>
  <c r="N432" i="1"/>
  <c r="Q432" i="1" s="1"/>
  <c r="M432" i="1"/>
  <c r="P432" i="1" s="1"/>
  <c r="N431" i="1"/>
  <c r="Q431" i="1" s="1"/>
  <c r="M431" i="1"/>
  <c r="N430" i="1"/>
  <c r="Q430" i="1" s="1"/>
  <c r="M430" i="1"/>
  <c r="P430" i="1" s="1"/>
  <c r="N414" i="1"/>
  <c r="Q414" i="1" s="1"/>
  <c r="M414" i="1"/>
  <c r="P414" i="1" s="1"/>
  <c r="N413" i="1"/>
  <c r="Q413" i="1" s="1"/>
  <c r="M413" i="1"/>
  <c r="P413" i="1" s="1"/>
  <c r="N412" i="1"/>
  <c r="Q412" i="1" s="1"/>
  <c r="M412" i="1"/>
  <c r="P412" i="1" s="1"/>
  <c r="N411" i="1"/>
  <c r="M411" i="1"/>
  <c r="P411" i="1" s="1"/>
  <c r="N410" i="1"/>
  <c r="Q410" i="1" s="1"/>
  <c r="M410" i="1"/>
  <c r="N394" i="1"/>
  <c r="Q394" i="1" s="1"/>
  <c r="M394" i="1"/>
  <c r="P394" i="1" s="1"/>
  <c r="N393" i="1"/>
  <c r="Q393" i="1" s="1"/>
  <c r="M393" i="1"/>
  <c r="P393" i="1" s="1"/>
  <c r="N392" i="1"/>
  <c r="Q392" i="1" s="1"/>
  <c r="M392" i="1"/>
  <c r="P392" i="1" s="1"/>
  <c r="N391" i="1"/>
  <c r="Q391" i="1" s="1"/>
  <c r="M391" i="1"/>
  <c r="P391" i="1" s="1"/>
  <c r="N390" i="1"/>
  <c r="Q390" i="1" s="1"/>
  <c r="M390" i="1"/>
  <c r="P390" i="1" s="1"/>
  <c r="N389" i="1"/>
  <c r="Q389" i="1" s="1"/>
  <c r="M389" i="1"/>
  <c r="P389" i="1" s="1"/>
  <c r="N388" i="1"/>
  <c r="Q388" i="1" s="1"/>
  <c r="M388" i="1"/>
  <c r="N387" i="1"/>
  <c r="Q387" i="1" s="1"/>
  <c r="M387" i="1"/>
  <c r="P387" i="1" s="1"/>
  <c r="N362" i="1"/>
  <c r="Q362" i="1" s="1"/>
  <c r="N363" i="1"/>
  <c r="Q363" i="1" s="1"/>
  <c r="N364" i="1"/>
  <c r="Q364" i="1" s="1"/>
  <c r="N365" i="1"/>
  <c r="Q365" i="1" s="1"/>
  <c r="N366" i="1"/>
  <c r="Q366" i="1" s="1"/>
  <c r="M362" i="1"/>
  <c r="P362" i="1" s="1"/>
  <c r="M363" i="1"/>
  <c r="P363" i="1" s="1"/>
  <c r="M364" i="1"/>
  <c r="P364" i="1" s="1"/>
  <c r="M365" i="1"/>
  <c r="P365" i="1" s="1"/>
  <c r="M366" i="1"/>
  <c r="P366" i="1" s="1"/>
  <c r="N371" i="1"/>
  <c r="Q371" i="1" s="1"/>
  <c r="M371" i="1"/>
  <c r="P371" i="1" s="1"/>
  <c r="N370" i="1"/>
  <c r="Q370" i="1" s="1"/>
  <c r="M370" i="1"/>
  <c r="P370" i="1" s="1"/>
  <c r="N369" i="1"/>
  <c r="Q369" i="1" s="1"/>
  <c r="M369" i="1"/>
  <c r="P369" i="1" s="1"/>
  <c r="N368" i="1"/>
  <c r="Q368" i="1" s="1"/>
  <c r="M368" i="1"/>
  <c r="P368" i="1" s="1"/>
  <c r="N367" i="1"/>
  <c r="Q367" i="1" s="1"/>
  <c r="M367" i="1"/>
  <c r="P367" i="1" s="1"/>
  <c r="N361" i="1"/>
  <c r="Q361" i="1" s="1"/>
  <c r="M361" i="1"/>
  <c r="P361" i="1" s="1"/>
  <c r="N360" i="1"/>
  <c r="Q360" i="1" s="1"/>
  <c r="M360" i="1"/>
  <c r="P360" i="1" s="1"/>
  <c r="N359" i="1"/>
  <c r="Q359" i="1" s="1"/>
  <c r="M359" i="1"/>
  <c r="P359" i="1" s="1"/>
  <c r="N358" i="1"/>
  <c r="Q358" i="1" s="1"/>
  <c r="M358" i="1"/>
  <c r="P358" i="1" s="1"/>
  <c r="N332" i="1"/>
  <c r="Q332" i="1" s="1"/>
  <c r="N333" i="1"/>
  <c r="Q333" i="1" s="1"/>
  <c r="M332" i="1"/>
  <c r="P332" i="1" s="1"/>
  <c r="M333" i="1"/>
  <c r="P333" i="1" s="1"/>
  <c r="N336" i="1"/>
  <c r="Q336" i="1" s="1"/>
  <c r="M336" i="1"/>
  <c r="P336" i="1" s="1"/>
  <c r="N335" i="1"/>
  <c r="Q335" i="1" s="1"/>
  <c r="M335" i="1"/>
  <c r="P335" i="1" s="1"/>
  <c r="N334" i="1"/>
  <c r="Q334" i="1" s="1"/>
  <c r="M334" i="1"/>
  <c r="P334" i="1" s="1"/>
  <c r="N331" i="1"/>
  <c r="Q331" i="1" s="1"/>
  <c r="M331" i="1"/>
  <c r="P331" i="1" s="1"/>
  <c r="N330" i="1"/>
  <c r="Q330" i="1" s="1"/>
  <c r="M330" i="1"/>
  <c r="P330" i="1" s="1"/>
  <c r="N329" i="1"/>
  <c r="Q329" i="1" s="1"/>
  <c r="M329" i="1"/>
  <c r="P329" i="1" s="1"/>
  <c r="N328" i="1"/>
  <c r="M328" i="1"/>
  <c r="P328" i="1" s="1"/>
  <c r="N312" i="1"/>
  <c r="Q312" i="1" s="1"/>
  <c r="M312" i="1"/>
  <c r="P312" i="1" s="1"/>
  <c r="N311" i="1"/>
  <c r="Q311" i="1" s="1"/>
  <c r="M311" i="1"/>
  <c r="P311" i="1" s="1"/>
  <c r="N310" i="1"/>
  <c r="Q310" i="1" s="1"/>
  <c r="M310" i="1"/>
  <c r="P310" i="1" s="1"/>
  <c r="N309" i="1"/>
  <c r="Q309" i="1" s="1"/>
  <c r="M309" i="1"/>
  <c r="P309" i="1" s="1"/>
  <c r="N290" i="1"/>
  <c r="Q290" i="1" s="1"/>
  <c r="N291" i="1"/>
  <c r="Q291" i="1" s="1"/>
  <c r="M290" i="1"/>
  <c r="P290" i="1" s="1"/>
  <c r="P291" i="1"/>
  <c r="N292" i="1"/>
  <c r="Q292" i="1" s="1"/>
  <c r="M292" i="1"/>
  <c r="P292" i="1" s="1"/>
  <c r="N289" i="1"/>
  <c r="Q289" i="1" s="1"/>
  <c r="M289" i="1"/>
  <c r="P289" i="1" s="1"/>
  <c r="N288" i="1"/>
  <c r="Q288" i="1" s="1"/>
  <c r="M288" i="1"/>
  <c r="P288" i="1" s="1"/>
  <c r="N287" i="1"/>
  <c r="Q287" i="1" s="1"/>
  <c r="M287" i="1"/>
  <c r="N286" i="1"/>
  <c r="Q286" i="1" s="1"/>
  <c r="M286" i="1"/>
  <c r="P286" i="1" s="1"/>
  <c r="N270" i="1"/>
  <c r="Q270" i="1" s="1"/>
  <c r="M270" i="1"/>
  <c r="P270" i="1" s="1"/>
  <c r="N269" i="1"/>
  <c r="Q269" i="1" s="1"/>
  <c r="M269" i="1"/>
  <c r="P269" i="1" s="1"/>
  <c r="N268" i="1"/>
  <c r="Q268" i="1" s="1"/>
  <c r="M268" i="1"/>
  <c r="P268" i="1" s="1"/>
  <c r="N267" i="1"/>
  <c r="Q267" i="1" s="1"/>
  <c r="M267" i="1"/>
  <c r="P267" i="1" s="1"/>
  <c r="N266" i="1"/>
  <c r="Q266" i="1" s="1"/>
  <c r="M266" i="1"/>
  <c r="N250" i="1"/>
  <c r="Q250" i="1" s="1"/>
  <c r="M250" i="1"/>
  <c r="P250" i="1" s="1"/>
  <c r="N249" i="1"/>
  <c r="Q249" i="1" s="1"/>
  <c r="M249" i="1"/>
  <c r="P249" i="1" s="1"/>
  <c r="N248" i="1"/>
  <c r="Q248" i="1" s="1"/>
  <c r="M248" i="1"/>
  <c r="P248" i="1" s="1"/>
  <c r="N247" i="1"/>
  <c r="Q247" i="1" s="1"/>
  <c r="M247" i="1"/>
  <c r="P247" i="1" s="1"/>
  <c r="N246" i="1"/>
  <c r="M246" i="1"/>
  <c r="P246" i="1" s="1"/>
  <c r="N245" i="1"/>
  <c r="Q245" i="1" s="1"/>
  <c r="M245" i="1"/>
  <c r="N229" i="1"/>
  <c r="Q229" i="1" s="1"/>
  <c r="M229" i="1"/>
  <c r="P229" i="1" s="1"/>
  <c r="N228" i="1"/>
  <c r="Q228" i="1" s="1"/>
  <c r="M228" i="1"/>
  <c r="P228" i="1" s="1"/>
  <c r="N227" i="1"/>
  <c r="Q227" i="1" s="1"/>
  <c r="M227" i="1"/>
  <c r="P227" i="1" s="1"/>
  <c r="N226" i="1"/>
  <c r="Q226" i="1" s="1"/>
  <c r="M226" i="1"/>
  <c r="P226" i="1" s="1"/>
  <c r="N196" i="1"/>
  <c r="Q196" i="1" s="1"/>
  <c r="N197" i="1"/>
  <c r="Q197" i="1" s="1"/>
  <c r="N198" i="1"/>
  <c r="Q198" i="1" s="1"/>
  <c r="N199" i="1"/>
  <c r="Q199" i="1" s="1"/>
  <c r="N200" i="1"/>
  <c r="Q200" i="1" s="1"/>
  <c r="N201" i="1"/>
  <c r="Q201" i="1" s="1"/>
  <c r="N202" i="1"/>
  <c r="Q202" i="1" s="1"/>
  <c r="N203" i="1"/>
  <c r="Q203" i="1" s="1"/>
  <c r="N204" i="1"/>
  <c r="Q204" i="1" s="1"/>
  <c r="N205" i="1"/>
  <c r="Q205" i="1" s="1"/>
  <c r="N206" i="1"/>
  <c r="Q206" i="1" s="1"/>
  <c r="N207" i="1"/>
  <c r="Q207" i="1" s="1"/>
  <c r="N208" i="1"/>
  <c r="Q208" i="1" s="1"/>
  <c r="N209" i="1"/>
  <c r="Q209" i="1" s="1"/>
  <c r="N210" i="1"/>
  <c r="Q210" i="1" s="1"/>
  <c r="M196" i="1"/>
  <c r="P196" i="1" s="1"/>
  <c r="M197" i="1"/>
  <c r="P197" i="1" s="1"/>
  <c r="M198" i="1"/>
  <c r="P198" i="1" s="1"/>
  <c r="M199" i="1"/>
  <c r="P199" i="1" s="1"/>
  <c r="M200" i="1"/>
  <c r="P200" i="1" s="1"/>
  <c r="M201" i="1"/>
  <c r="P201" i="1" s="1"/>
  <c r="M202" i="1"/>
  <c r="P202" i="1" s="1"/>
  <c r="M203" i="1"/>
  <c r="P203" i="1" s="1"/>
  <c r="M204" i="1"/>
  <c r="P204" i="1" s="1"/>
  <c r="M205" i="1"/>
  <c r="P205" i="1" s="1"/>
  <c r="M206" i="1"/>
  <c r="P206" i="1" s="1"/>
  <c r="M207" i="1"/>
  <c r="P207" i="1" s="1"/>
  <c r="M208" i="1"/>
  <c r="P208" i="1" s="1"/>
  <c r="M209" i="1"/>
  <c r="P209" i="1" s="1"/>
  <c r="M210" i="1"/>
  <c r="P210" i="1" s="1"/>
  <c r="N195" i="1"/>
  <c r="Q195" i="1" s="1"/>
  <c r="M195" i="1"/>
  <c r="P195" i="1" s="1"/>
  <c r="N179" i="1"/>
  <c r="N180" i="1" s="1"/>
  <c r="M179" i="1"/>
  <c r="M180" i="1" s="1"/>
  <c r="E185" i="1" s="1"/>
  <c r="E644" i="1" s="1"/>
  <c r="N151" i="1"/>
  <c r="Q151" i="1" s="1"/>
  <c r="M151" i="1"/>
  <c r="P151" i="1" s="1"/>
  <c r="N150" i="1"/>
  <c r="Q150" i="1" s="1"/>
  <c r="M150" i="1"/>
  <c r="P150" i="1" s="1"/>
  <c r="N149" i="1"/>
  <c r="Q149" i="1" s="1"/>
  <c r="M149" i="1"/>
  <c r="P149" i="1" s="1"/>
  <c r="N148" i="1"/>
  <c r="Q148" i="1" s="1"/>
  <c r="M148" i="1"/>
  <c r="P148" i="1" s="1"/>
  <c r="N147" i="1"/>
  <c r="Q147" i="1" s="1"/>
  <c r="M147" i="1"/>
  <c r="P147" i="1" s="1"/>
  <c r="N146" i="1"/>
  <c r="Q146" i="1" s="1"/>
  <c r="M146" i="1"/>
  <c r="P146" i="1" s="1"/>
  <c r="N145" i="1"/>
  <c r="M145" i="1"/>
  <c r="P145" i="1" s="1"/>
  <c r="N144" i="1"/>
  <c r="Q144" i="1" s="1"/>
  <c r="M144" i="1"/>
  <c r="P144" i="1" s="1"/>
  <c r="N121" i="1"/>
  <c r="Q121" i="1" s="1"/>
  <c r="M121" i="1"/>
  <c r="P121" i="1" s="1"/>
  <c r="N120" i="1"/>
  <c r="Q120" i="1" s="1"/>
  <c r="M120" i="1"/>
  <c r="P120" i="1" s="1"/>
  <c r="N119" i="1"/>
  <c r="Q119" i="1" s="1"/>
  <c r="M119" i="1"/>
  <c r="P119" i="1" s="1"/>
  <c r="N118" i="1"/>
  <c r="Q118" i="1" s="1"/>
  <c r="M118" i="1"/>
  <c r="P118" i="1" s="1"/>
  <c r="N117" i="1"/>
  <c r="Q117" i="1" s="1"/>
  <c r="M117" i="1"/>
  <c r="P117" i="1" s="1"/>
  <c r="N116" i="1"/>
  <c r="Q116" i="1" s="1"/>
  <c r="M116" i="1"/>
  <c r="P116" i="1" s="1"/>
  <c r="N115" i="1"/>
  <c r="Q115" i="1" s="1"/>
  <c r="M115" i="1"/>
  <c r="P115" i="1" s="1"/>
  <c r="N114" i="1"/>
  <c r="Q114" i="1" s="1"/>
  <c r="M114" i="1"/>
  <c r="P114" i="1" s="1"/>
  <c r="N113" i="1"/>
  <c r="Q113" i="1" s="1"/>
  <c r="M113" i="1"/>
  <c r="P113" i="1" s="1"/>
  <c r="N112" i="1"/>
  <c r="Q112" i="1" s="1"/>
  <c r="M112" i="1"/>
  <c r="P112" i="1" s="1"/>
  <c r="N65" i="1"/>
  <c r="Q65" i="1" s="1"/>
  <c r="N66" i="1"/>
  <c r="Q66" i="1" s="1"/>
  <c r="N67" i="1"/>
  <c r="Q67" i="1" s="1"/>
  <c r="N68" i="1"/>
  <c r="Q68" i="1" s="1"/>
  <c r="N69" i="1"/>
  <c r="Q69" i="1" s="1"/>
  <c r="N70" i="1"/>
  <c r="Q70" i="1" s="1"/>
  <c r="N71" i="1"/>
  <c r="Q71" i="1" s="1"/>
  <c r="N72" i="1"/>
  <c r="Q72" i="1" s="1"/>
  <c r="N73" i="1"/>
  <c r="Q73" i="1" s="1"/>
  <c r="N74" i="1"/>
  <c r="Q74" i="1" s="1"/>
  <c r="N75" i="1"/>
  <c r="Q75" i="1" s="1"/>
  <c r="N76" i="1"/>
  <c r="Q76" i="1" s="1"/>
  <c r="N77" i="1"/>
  <c r="Q77" i="1" s="1"/>
  <c r="M65" i="1"/>
  <c r="P65" i="1" s="1"/>
  <c r="M66" i="1"/>
  <c r="P66" i="1" s="1"/>
  <c r="M67" i="1"/>
  <c r="P67" i="1" s="1"/>
  <c r="M68" i="1"/>
  <c r="P68" i="1" s="1"/>
  <c r="M69" i="1"/>
  <c r="P69" i="1" s="1"/>
  <c r="M70" i="1"/>
  <c r="P70" i="1" s="1"/>
  <c r="M71" i="1"/>
  <c r="P71" i="1" s="1"/>
  <c r="M72" i="1"/>
  <c r="P72" i="1" s="1"/>
  <c r="M73" i="1"/>
  <c r="P73" i="1" s="1"/>
  <c r="M74" i="1"/>
  <c r="P74" i="1" s="1"/>
  <c r="M75" i="1"/>
  <c r="P75" i="1" s="1"/>
  <c r="M76" i="1"/>
  <c r="P76" i="1" s="1"/>
  <c r="M77" i="1"/>
  <c r="P77" i="1" s="1"/>
  <c r="N64" i="1"/>
  <c r="Q64" i="1" s="1"/>
  <c r="M64" i="1"/>
  <c r="P64" i="1" s="1"/>
  <c r="E567" i="1" l="1"/>
  <c r="E662" i="1" s="1"/>
  <c r="M532" i="1"/>
  <c r="H660" i="1"/>
  <c r="J532" i="1"/>
  <c r="J660" i="1" s="1"/>
  <c r="E660" i="1"/>
  <c r="J588" i="1"/>
  <c r="J663" i="1" s="1"/>
  <c r="E663" i="1"/>
  <c r="E495" i="1"/>
  <c r="F658" i="1"/>
  <c r="Q494" i="1"/>
  <c r="Q658" i="1" s="1"/>
  <c r="M658" i="1"/>
  <c r="N494" i="1"/>
  <c r="N658" i="1" s="1"/>
  <c r="J658" i="1"/>
  <c r="E533" i="1"/>
  <c r="F660" i="1"/>
  <c r="G495" i="1"/>
  <c r="G658" i="1"/>
  <c r="K613" i="1"/>
  <c r="F664" i="1"/>
  <c r="G632" i="1"/>
  <c r="H665" i="1"/>
  <c r="M511" i="1"/>
  <c r="H659" i="1"/>
  <c r="G568" i="1"/>
  <c r="H662" i="1"/>
  <c r="L631" i="1"/>
  <c r="G665" i="1"/>
  <c r="J511" i="1"/>
  <c r="J659" i="1" s="1"/>
  <c r="E659" i="1"/>
  <c r="P567" i="1"/>
  <c r="P662" i="1" s="1"/>
  <c r="L662" i="1"/>
  <c r="K631" i="1"/>
  <c r="F665" i="1"/>
  <c r="J631" i="1"/>
  <c r="E632" i="1"/>
  <c r="M631" i="1"/>
  <c r="J613" i="1"/>
  <c r="E614" i="1"/>
  <c r="M613" i="1"/>
  <c r="G614" i="1"/>
  <c r="L613" i="1"/>
  <c r="L664" i="1" s="1"/>
  <c r="M588" i="1"/>
  <c r="K588" i="1"/>
  <c r="G589" i="1"/>
  <c r="L588" i="1"/>
  <c r="L663" i="1" s="1"/>
  <c r="N588" i="1"/>
  <c r="N663" i="1" s="1"/>
  <c r="E589" i="1"/>
  <c r="K567" i="1"/>
  <c r="J567" i="1"/>
  <c r="M567" i="1"/>
  <c r="K551" i="1"/>
  <c r="J551" i="1"/>
  <c r="J661" i="1" s="1"/>
  <c r="E552" i="1"/>
  <c r="M551" i="1"/>
  <c r="L551" i="1"/>
  <c r="G552" i="1"/>
  <c r="G533" i="1"/>
  <c r="K532" i="1"/>
  <c r="L532" i="1"/>
  <c r="Q473" i="1"/>
  <c r="H478" i="1" s="1"/>
  <c r="H657" i="1" s="1"/>
  <c r="K511" i="1"/>
  <c r="L511" i="1"/>
  <c r="G512" i="1"/>
  <c r="E512" i="1"/>
  <c r="L494" i="1"/>
  <c r="M455" i="1"/>
  <c r="E460" i="1" s="1"/>
  <c r="M473" i="1"/>
  <c r="E478" i="1" s="1"/>
  <c r="N473" i="1"/>
  <c r="F478" i="1" s="1"/>
  <c r="F657" i="1" s="1"/>
  <c r="K494" i="1"/>
  <c r="P470" i="1"/>
  <c r="N455" i="1"/>
  <c r="F460" i="1" s="1"/>
  <c r="P450" i="1"/>
  <c r="P455" i="1" s="1"/>
  <c r="G460" i="1" s="1"/>
  <c r="G656" i="1" s="1"/>
  <c r="Q449" i="1"/>
  <c r="Q455" i="1" s="1"/>
  <c r="H460" i="1" s="1"/>
  <c r="H656" i="1" s="1"/>
  <c r="Q395" i="1"/>
  <c r="H400" i="1" s="1"/>
  <c r="H653" i="1" s="1"/>
  <c r="M415" i="1"/>
  <c r="E420" i="1" s="1"/>
  <c r="M434" i="1"/>
  <c r="E439" i="1" s="1"/>
  <c r="N415" i="1"/>
  <c r="F420" i="1" s="1"/>
  <c r="F654" i="1" s="1"/>
  <c r="Q434" i="1"/>
  <c r="H439" i="1" s="1"/>
  <c r="H655" i="1" s="1"/>
  <c r="P431" i="1"/>
  <c r="P434" i="1" s="1"/>
  <c r="G439" i="1" s="1"/>
  <c r="G655" i="1" s="1"/>
  <c r="N434" i="1"/>
  <c r="F439" i="1" s="1"/>
  <c r="F655" i="1" s="1"/>
  <c r="M395" i="1"/>
  <c r="E400" i="1" s="1"/>
  <c r="E653" i="1" s="1"/>
  <c r="N395" i="1"/>
  <c r="F400" i="1" s="1"/>
  <c r="F653" i="1" s="1"/>
  <c r="P410" i="1"/>
  <c r="Q411" i="1"/>
  <c r="Q415" i="1" s="1"/>
  <c r="Q293" i="1"/>
  <c r="H298" i="1" s="1"/>
  <c r="P388" i="1"/>
  <c r="P372" i="1"/>
  <c r="G377" i="1" s="1"/>
  <c r="Q372" i="1"/>
  <c r="H377" i="1" s="1"/>
  <c r="H652" i="1" s="1"/>
  <c r="M372" i="1"/>
  <c r="E377" i="1" s="1"/>
  <c r="E652" i="1" s="1"/>
  <c r="N372" i="1"/>
  <c r="F377" i="1" s="1"/>
  <c r="F652" i="1" s="1"/>
  <c r="N337" i="1"/>
  <c r="F342" i="1" s="1"/>
  <c r="M337" i="1"/>
  <c r="E342" i="1" s="1"/>
  <c r="Q328" i="1"/>
  <c r="Q337" i="1" s="1"/>
  <c r="H342" i="1" s="1"/>
  <c r="H651" i="1" s="1"/>
  <c r="P337" i="1"/>
  <c r="G342" i="1" s="1"/>
  <c r="G651" i="1" s="1"/>
  <c r="M293" i="1"/>
  <c r="E298" i="1" s="1"/>
  <c r="N293" i="1"/>
  <c r="F298" i="1" s="1"/>
  <c r="F649" i="1" s="1"/>
  <c r="M313" i="1"/>
  <c r="E318" i="1" s="1"/>
  <c r="E650" i="1" s="1"/>
  <c r="Q313" i="1"/>
  <c r="H318" i="1" s="1"/>
  <c r="H650" i="1" s="1"/>
  <c r="P313" i="1"/>
  <c r="G318" i="1" s="1"/>
  <c r="G650" i="1" s="1"/>
  <c r="N313" i="1"/>
  <c r="F318" i="1" s="1"/>
  <c r="F650" i="1" s="1"/>
  <c r="M271" i="1"/>
  <c r="E276" i="1" s="1"/>
  <c r="M251" i="1"/>
  <c r="E256" i="1" s="1"/>
  <c r="E647" i="1" s="1"/>
  <c r="P287" i="1"/>
  <c r="Q271" i="1"/>
  <c r="H276" i="1" s="1"/>
  <c r="H648" i="1" s="1"/>
  <c r="P266" i="1"/>
  <c r="P271" i="1" s="1"/>
  <c r="G276" i="1" s="1"/>
  <c r="N271" i="1"/>
  <c r="F276" i="1" s="1"/>
  <c r="F648" i="1" s="1"/>
  <c r="P211" i="1"/>
  <c r="G216" i="1" s="1"/>
  <c r="G645" i="1" s="1"/>
  <c r="N251" i="1"/>
  <c r="F256" i="1" s="1"/>
  <c r="P230" i="1"/>
  <c r="G235" i="1" s="1"/>
  <c r="G646" i="1" s="1"/>
  <c r="M230" i="1"/>
  <c r="E235" i="1" s="1"/>
  <c r="E646" i="1" s="1"/>
  <c r="P245" i="1"/>
  <c r="N211" i="1"/>
  <c r="F216" i="1" s="1"/>
  <c r="F645" i="1" s="1"/>
  <c r="M211" i="1"/>
  <c r="E216" i="1" s="1"/>
  <c r="Q246" i="1"/>
  <c r="Q211" i="1"/>
  <c r="H216" i="1" s="1"/>
  <c r="Q230" i="1"/>
  <c r="H235" i="1" s="1"/>
  <c r="H646" i="1" s="1"/>
  <c r="N230" i="1"/>
  <c r="F235" i="1" s="1"/>
  <c r="F646" i="1" s="1"/>
  <c r="P152" i="1"/>
  <c r="G157" i="1" s="1"/>
  <c r="G643" i="1" s="1"/>
  <c r="M152" i="1"/>
  <c r="E157" i="1" s="1"/>
  <c r="E643" i="1" s="1"/>
  <c r="N152" i="1"/>
  <c r="F157" i="1" s="1"/>
  <c r="F185" i="1"/>
  <c r="J185" i="1"/>
  <c r="J644" i="1" s="1"/>
  <c r="Q179" i="1"/>
  <c r="Q180" i="1" s="1"/>
  <c r="H185" i="1" s="1"/>
  <c r="H644" i="1" s="1"/>
  <c r="P179" i="1"/>
  <c r="P180" i="1" s="1"/>
  <c r="G185" i="1" s="1"/>
  <c r="G644" i="1" s="1"/>
  <c r="N78" i="1"/>
  <c r="F83" i="1" s="1"/>
  <c r="Q145" i="1"/>
  <c r="Q152" i="1" s="1"/>
  <c r="Q122" i="1"/>
  <c r="H127" i="1" s="1"/>
  <c r="H642" i="1" s="1"/>
  <c r="P122" i="1"/>
  <c r="G127" i="1" s="1"/>
  <c r="G642" i="1" s="1"/>
  <c r="M122" i="1"/>
  <c r="E127" i="1" s="1"/>
  <c r="N122" i="1"/>
  <c r="F127" i="1" s="1"/>
  <c r="F642" i="1" s="1"/>
  <c r="Q78" i="1"/>
  <c r="H83" i="1" s="1"/>
  <c r="P78" i="1"/>
  <c r="G83" i="1" s="1"/>
  <c r="M78" i="1"/>
  <c r="E83" i="1" s="1"/>
  <c r="E568" i="1" l="1"/>
  <c r="N532" i="1"/>
  <c r="N660" i="1" s="1"/>
  <c r="N567" i="1"/>
  <c r="N662" i="1" s="1"/>
  <c r="J662" i="1"/>
  <c r="J614" i="1"/>
  <c r="J664" i="1"/>
  <c r="J127" i="1"/>
  <c r="E642" i="1"/>
  <c r="L276" i="1"/>
  <c r="L648" i="1" s="1"/>
  <c r="G648" i="1"/>
  <c r="O494" i="1"/>
  <c r="K658" i="1"/>
  <c r="L533" i="1"/>
  <c r="L660" i="1"/>
  <c r="O567" i="1"/>
  <c r="O662" i="1" s="1"/>
  <c r="K662" i="1"/>
  <c r="L632" i="1"/>
  <c r="M665" i="1"/>
  <c r="K342" i="1"/>
  <c r="K651" i="1" s="1"/>
  <c r="F651" i="1"/>
  <c r="Q511" i="1"/>
  <c r="Q659" i="1" s="1"/>
  <c r="M659" i="1"/>
  <c r="J460" i="1"/>
  <c r="J656" i="1" s="1"/>
  <c r="E656" i="1"/>
  <c r="K83" i="1"/>
  <c r="F641" i="1"/>
  <c r="J216" i="1"/>
  <c r="J645" i="1" s="1"/>
  <c r="E645" i="1"/>
  <c r="J276" i="1"/>
  <c r="J648" i="1" s="1"/>
  <c r="E648" i="1"/>
  <c r="L495" i="1"/>
  <c r="L658" i="1"/>
  <c r="P551" i="1"/>
  <c r="P661" i="1" s="1"/>
  <c r="L661" i="1"/>
  <c r="O631" i="1"/>
  <c r="O665" i="1" s="1"/>
  <c r="K665" i="1"/>
  <c r="O532" i="1"/>
  <c r="O660" i="1" s="1"/>
  <c r="K660" i="1"/>
  <c r="M216" i="1"/>
  <c r="H645" i="1"/>
  <c r="J478" i="1"/>
  <c r="E657" i="1"/>
  <c r="J439" i="1"/>
  <c r="J655" i="1" s="1"/>
  <c r="E655" i="1"/>
  <c r="Q551" i="1"/>
  <c r="Q661" i="1" s="1"/>
  <c r="M661" i="1"/>
  <c r="J589" i="1"/>
  <c r="K663" i="1"/>
  <c r="J342" i="1"/>
  <c r="J651" i="1" s="1"/>
  <c r="E651" i="1"/>
  <c r="J632" i="1"/>
  <c r="J665" i="1"/>
  <c r="L377" i="1"/>
  <c r="L652" i="1" s="1"/>
  <c r="G652" i="1"/>
  <c r="J420" i="1"/>
  <c r="J654" i="1" s="1"/>
  <c r="E654" i="1"/>
  <c r="N511" i="1"/>
  <c r="N659" i="1" s="1"/>
  <c r="Q588" i="1"/>
  <c r="Q663" i="1" s="1"/>
  <c r="M663" i="1"/>
  <c r="O613" i="1"/>
  <c r="O664" i="1" s="1"/>
  <c r="K664" i="1"/>
  <c r="J83" i="1"/>
  <c r="E641" i="1"/>
  <c r="M298" i="1"/>
  <c r="H649" i="1"/>
  <c r="L512" i="1"/>
  <c r="L659" i="1"/>
  <c r="L83" i="1"/>
  <c r="L641" i="1" s="1"/>
  <c r="G641" i="1"/>
  <c r="K256" i="1"/>
  <c r="F647" i="1"/>
  <c r="O511" i="1"/>
  <c r="O659" i="1" s="1"/>
  <c r="K659" i="1"/>
  <c r="Q567" i="1"/>
  <c r="M662" i="1"/>
  <c r="Q613" i="1"/>
  <c r="Q664" i="1" s="1"/>
  <c r="M664" i="1"/>
  <c r="E186" i="1"/>
  <c r="F644" i="1"/>
  <c r="O551" i="1"/>
  <c r="O661" i="1" s="1"/>
  <c r="K661" i="1"/>
  <c r="K157" i="1"/>
  <c r="F643" i="1"/>
  <c r="M83" i="1"/>
  <c r="H641" i="1"/>
  <c r="J298" i="1"/>
  <c r="J649" i="1" s="1"/>
  <c r="E649" i="1"/>
  <c r="K460" i="1"/>
  <c r="K656" i="1" s="1"/>
  <c r="F656" i="1"/>
  <c r="P631" i="1"/>
  <c r="P665" i="1" s="1"/>
  <c r="L665" i="1"/>
  <c r="Q532" i="1"/>
  <c r="Q660" i="1" s="1"/>
  <c r="M660" i="1"/>
  <c r="J552" i="1"/>
  <c r="Q631" i="1"/>
  <c r="N631" i="1"/>
  <c r="N613" i="1"/>
  <c r="L614" i="1"/>
  <c r="P613" i="1"/>
  <c r="L589" i="1"/>
  <c r="P588" i="1"/>
  <c r="O588" i="1"/>
  <c r="N568" i="1"/>
  <c r="L568" i="1"/>
  <c r="J568" i="1"/>
  <c r="L552" i="1"/>
  <c r="N551" i="1"/>
  <c r="P532" i="1"/>
  <c r="J533" i="1"/>
  <c r="P511" i="1"/>
  <c r="J512" i="1"/>
  <c r="P494" i="1"/>
  <c r="J495" i="1"/>
  <c r="P473" i="1"/>
  <c r="G478" i="1" s="1"/>
  <c r="E479" i="1"/>
  <c r="M478" i="1"/>
  <c r="K478" i="1"/>
  <c r="E461" i="1"/>
  <c r="G461" i="1"/>
  <c r="L460" i="1"/>
  <c r="L656" i="1" s="1"/>
  <c r="M460" i="1"/>
  <c r="E440" i="1"/>
  <c r="H420" i="1"/>
  <c r="P415" i="1"/>
  <c r="G420" i="1" s="1"/>
  <c r="G654" i="1" s="1"/>
  <c r="M439" i="1"/>
  <c r="G440" i="1"/>
  <c r="L439" i="1"/>
  <c r="K439" i="1"/>
  <c r="E421" i="1"/>
  <c r="K420" i="1"/>
  <c r="P395" i="1"/>
  <c r="G400" i="1" s="1"/>
  <c r="G653" i="1" s="1"/>
  <c r="E401" i="1"/>
  <c r="J400" i="1"/>
  <c r="M400" i="1"/>
  <c r="K400" i="1"/>
  <c r="M377" i="1"/>
  <c r="K377" i="1"/>
  <c r="E378" i="1"/>
  <c r="J377" i="1"/>
  <c r="J652" i="1" s="1"/>
  <c r="G378" i="1"/>
  <c r="E343" i="1"/>
  <c r="M342" i="1"/>
  <c r="L342" i="1"/>
  <c r="G343" i="1"/>
  <c r="E319" i="1"/>
  <c r="J318" i="1"/>
  <c r="P293" i="1"/>
  <c r="G298" i="1" s="1"/>
  <c r="G649" i="1" s="1"/>
  <c r="K318" i="1"/>
  <c r="K650" i="1" s="1"/>
  <c r="G319" i="1"/>
  <c r="L318" i="1"/>
  <c r="M318" i="1"/>
  <c r="K298" i="1"/>
  <c r="E299" i="1"/>
  <c r="G277" i="1"/>
  <c r="K185" i="1"/>
  <c r="K276" i="1"/>
  <c r="M276" i="1"/>
  <c r="E277" i="1"/>
  <c r="J256" i="1"/>
  <c r="E257" i="1"/>
  <c r="P251" i="1"/>
  <c r="G256" i="1" s="1"/>
  <c r="G647" i="1" s="1"/>
  <c r="Q251" i="1"/>
  <c r="H256" i="1" s="1"/>
  <c r="G217" i="1"/>
  <c r="L216" i="1"/>
  <c r="E217" i="1"/>
  <c r="M235" i="1"/>
  <c r="J235" i="1"/>
  <c r="J646" i="1" s="1"/>
  <c r="E236" i="1"/>
  <c r="K235" i="1"/>
  <c r="L235" i="1"/>
  <c r="G236" i="1"/>
  <c r="K216" i="1"/>
  <c r="M185" i="1"/>
  <c r="G186" i="1"/>
  <c r="L185" i="1"/>
  <c r="N185" i="1"/>
  <c r="N644" i="1" s="1"/>
  <c r="H157" i="1"/>
  <c r="J157" i="1"/>
  <c r="E158" i="1"/>
  <c r="L157" i="1"/>
  <c r="E128" i="1"/>
  <c r="M127" i="1"/>
  <c r="L127" i="1"/>
  <c r="L642" i="1" s="1"/>
  <c r="G128" i="1"/>
  <c r="K127" i="1"/>
  <c r="E84" i="1"/>
  <c r="G84" i="1"/>
  <c r="N216" i="1" l="1"/>
  <c r="N645" i="1" s="1"/>
  <c r="N439" i="1"/>
  <c r="N655" i="1" s="1"/>
  <c r="O460" i="1"/>
  <c r="O656" i="1" s="1"/>
  <c r="P552" i="1"/>
  <c r="P276" i="1"/>
  <c r="P648" i="1" s="1"/>
  <c r="O342" i="1"/>
  <c r="O651" i="1" s="1"/>
  <c r="N298" i="1"/>
  <c r="N649" i="1" s="1"/>
  <c r="L84" i="1"/>
  <c r="P83" i="1"/>
  <c r="P641" i="1" s="1"/>
  <c r="J84" i="1"/>
  <c r="N342" i="1"/>
  <c r="N651" i="1" s="1"/>
  <c r="N420" i="1"/>
  <c r="N654" i="1" s="1"/>
  <c r="P342" i="1"/>
  <c r="P651" i="1" s="1"/>
  <c r="L651" i="1"/>
  <c r="O420" i="1"/>
  <c r="O654" i="1" s="1"/>
  <c r="K654" i="1"/>
  <c r="M157" i="1"/>
  <c r="L158" i="1" s="1"/>
  <c r="H643" i="1"/>
  <c r="Q235" i="1"/>
  <c r="Q646" i="1" s="1"/>
  <c r="M646" i="1"/>
  <c r="O377" i="1"/>
  <c r="O652" i="1" s="1"/>
  <c r="K652" i="1"/>
  <c r="J461" i="1"/>
  <c r="P533" i="1"/>
  <c r="P660" i="1"/>
  <c r="N614" i="1"/>
  <c r="N664" i="1"/>
  <c r="O83" i="1"/>
  <c r="O641" i="1" s="1"/>
  <c r="K641" i="1"/>
  <c r="P235" i="1"/>
  <c r="P646" i="1" s="1"/>
  <c r="L646" i="1"/>
  <c r="N478" i="1"/>
  <c r="N657" i="1" s="1"/>
  <c r="J657" i="1"/>
  <c r="O185" i="1"/>
  <c r="O644" i="1" s="1"/>
  <c r="K644" i="1"/>
  <c r="Q377" i="1"/>
  <c r="Q652" i="1" s="1"/>
  <c r="M652" i="1"/>
  <c r="Q439" i="1"/>
  <c r="Q655" i="1" s="1"/>
  <c r="M655" i="1"/>
  <c r="O478" i="1"/>
  <c r="K657" i="1"/>
  <c r="N552" i="1"/>
  <c r="N661" i="1"/>
  <c r="N632" i="1"/>
  <c r="N665" i="1"/>
  <c r="Q83" i="1"/>
  <c r="Q641" i="1" s="1"/>
  <c r="M641" i="1"/>
  <c r="O400" i="1"/>
  <c r="O653" i="1" s="1"/>
  <c r="K653" i="1"/>
  <c r="P632" i="1"/>
  <c r="Q665" i="1"/>
  <c r="Q342" i="1"/>
  <c r="Q651" i="1" s="1"/>
  <c r="M651" i="1"/>
  <c r="O256" i="1"/>
  <c r="O647" i="1" s="1"/>
  <c r="K647" i="1"/>
  <c r="J128" i="1"/>
  <c r="K642" i="1"/>
  <c r="G479" i="1"/>
  <c r="G657" i="1"/>
  <c r="P185" i="1"/>
  <c r="P644" i="1" s="1"/>
  <c r="L644" i="1"/>
  <c r="Q478" i="1"/>
  <c r="Q657" i="1" s="1"/>
  <c r="M657" i="1"/>
  <c r="M420" i="1"/>
  <c r="M654" i="1" s="1"/>
  <c r="H654" i="1"/>
  <c r="N400" i="1"/>
  <c r="N653" i="1" s="1"/>
  <c r="J653" i="1"/>
  <c r="O298" i="1"/>
  <c r="O649" i="1" s="1"/>
  <c r="K649" i="1"/>
  <c r="Q400" i="1"/>
  <c r="Q653" i="1" s="1"/>
  <c r="M653" i="1"/>
  <c r="O157" i="1"/>
  <c r="O643" i="1" s="1"/>
  <c r="K643" i="1"/>
  <c r="Q185" i="1"/>
  <c r="Q644" i="1" s="1"/>
  <c r="M644" i="1"/>
  <c r="O216" i="1"/>
  <c r="O645" i="1" s="1"/>
  <c r="K645" i="1"/>
  <c r="Q318" i="1"/>
  <c r="Q650" i="1" s="1"/>
  <c r="M650" i="1"/>
  <c r="Q460" i="1"/>
  <c r="Q656" i="1" s="1"/>
  <c r="M656" i="1"/>
  <c r="P495" i="1"/>
  <c r="P658" i="1"/>
  <c r="N127" i="1"/>
  <c r="N642" i="1" s="1"/>
  <c r="J642" i="1"/>
  <c r="N495" i="1"/>
  <c r="O658" i="1"/>
  <c r="M256" i="1"/>
  <c r="H647" i="1"/>
  <c r="Q127" i="1"/>
  <c r="Q642" i="1" s="1"/>
  <c r="M642" i="1"/>
  <c r="J257" i="1"/>
  <c r="J647" i="1"/>
  <c r="P318" i="1"/>
  <c r="P650" i="1" s="1"/>
  <c r="L650" i="1"/>
  <c r="J343" i="1"/>
  <c r="N512" i="1"/>
  <c r="N589" i="1"/>
  <c r="O663" i="1"/>
  <c r="O235" i="1"/>
  <c r="O646" i="1" s="1"/>
  <c r="K646" i="1"/>
  <c r="P512" i="1"/>
  <c r="P659" i="1"/>
  <c r="Q298" i="1"/>
  <c r="Q649" i="1" s="1"/>
  <c r="M649" i="1"/>
  <c r="L277" i="1"/>
  <c r="M648" i="1"/>
  <c r="O439" i="1"/>
  <c r="O655" i="1" s="1"/>
  <c r="K655" i="1"/>
  <c r="P614" i="1"/>
  <c r="P664" i="1"/>
  <c r="Q216" i="1"/>
  <c r="Q645" i="1" s="1"/>
  <c r="M645" i="1"/>
  <c r="L217" i="1"/>
  <c r="L645" i="1"/>
  <c r="P589" i="1"/>
  <c r="P663" i="1"/>
  <c r="P157" i="1"/>
  <c r="P643" i="1" s="1"/>
  <c r="L643" i="1"/>
  <c r="N276" i="1"/>
  <c r="N648" i="1" s="1"/>
  <c r="J158" i="1"/>
  <c r="J643" i="1"/>
  <c r="J277" i="1"/>
  <c r="K648" i="1"/>
  <c r="N318" i="1"/>
  <c r="N650" i="1" s="1"/>
  <c r="J650" i="1"/>
  <c r="P377" i="1"/>
  <c r="P652" i="1" s="1"/>
  <c r="P439" i="1"/>
  <c r="P655" i="1" s="1"/>
  <c r="L655" i="1"/>
  <c r="N460" i="1"/>
  <c r="N656" i="1" s="1"/>
  <c r="N533" i="1"/>
  <c r="P568" i="1"/>
  <c r="Q662" i="1"/>
  <c r="N83" i="1"/>
  <c r="J641" i="1"/>
  <c r="J319" i="1"/>
  <c r="L478" i="1"/>
  <c r="J479" i="1"/>
  <c r="L461" i="1"/>
  <c r="P460" i="1"/>
  <c r="J440" i="1"/>
  <c r="J421" i="1"/>
  <c r="L420" i="1"/>
  <c r="G421" i="1"/>
  <c r="L440" i="1"/>
  <c r="G401" i="1"/>
  <c r="L400" i="1"/>
  <c r="J401" i="1"/>
  <c r="L378" i="1"/>
  <c r="J378" i="1"/>
  <c r="N377" i="1"/>
  <c r="L343" i="1"/>
  <c r="L298" i="1"/>
  <c r="G299" i="1"/>
  <c r="O318" i="1"/>
  <c r="P216" i="1"/>
  <c r="L319" i="1"/>
  <c r="J299" i="1"/>
  <c r="O276" i="1"/>
  <c r="J186" i="1"/>
  <c r="Q276" i="1"/>
  <c r="G257" i="1"/>
  <c r="L256" i="1"/>
  <c r="N256" i="1"/>
  <c r="J236" i="1"/>
  <c r="L236" i="1"/>
  <c r="N235" i="1"/>
  <c r="J217" i="1"/>
  <c r="L186" i="1"/>
  <c r="G158" i="1"/>
  <c r="N157" i="1"/>
  <c r="L128" i="1"/>
  <c r="O127" i="1"/>
  <c r="P127" i="1"/>
  <c r="N421" i="1" l="1"/>
  <c r="N217" i="1"/>
  <c r="N401" i="1"/>
  <c r="N461" i="1"/>
  <c r="Q420" i="1"/>
  <c r="Q654" i="1" s="1"/>
  <c r="N343" i="1"/>
  <c r="P343" i="1"/>
  <c r="P319" i="1"/>
  <c r="P236" i="1"/>
  <c r="N440" i="1"/>
  <c r="N128" i="1"/>
  <c r="O642" i="1"/>
  <c r="P84" i="1"/>
  <c r="P217" i="1"/>
  <c r="P645" i="1"/>
  <c r="P461" i="1"/>
  <c r="P656" i="1"/>
  <c r="N319" i="1"/>
  <c r="O650" i="1"/>
  <c r="L299" i="1"/>
  <c r="L649" i="1"/>
  <c r="N257" i="1"/>
  <c r="N647" i="1"/>
  <c r="P256" i="1"/>
  <c r="L647" i="1"/>
  <c r="P277" i="1"/>
  <c r="Q648" i="1"/>
  <c r="P478" i="1"/>
  <c r="L657" i="1"/>
  <c r="N158" i="1"/>
  <c r="N643" i="1"/>
  <c r="P186" i="1"/>
  <c r="Q256" i="1"/>
  <c r="Q647" i="1" s="1"/>
  <c r="M647" i="1"/>
  <c r="P400" i="1"/>
  <c r="L653" i="1"/>
  <c r="P440" i="1"/>
  <c r="N186" i="1"/>
  <c r="Q157" i="1"/>
  <c r="M643" i="1"/>
  <c r="N378" i="1"/>
  <c r="N652" i="1"/>
  <c r="P420" i="1"/>
  <c r="P654" i="1" s="1"/>
  <c r="L654" i="1"/>
  <c r="N299" i="1"/>
  <c r="N277" i="1"/>
  <c r="O648" i="1"/>
  <c r="N641" i="1"/>
  <c r="N84" i="1"/>
  <c r="N479" i="1"/>
  <c r="O657" i="1"/>
  <c r="P378" i="1"/>
  <c r="N236" i="1"/>
  <c r="N646" i="1"/>
  <c r="P128" i="1"/>
  <c r="P642" i="1"/>
  <c r="L401" i="1"/>
  <c r="L421" i="1"/>
  <c r="L479" i="1"/>
  <c r="P298" i="1"/>
  <c r="L257" i="1"/>
  <c r="N6" i="1"/>
  <c r="Q6" i="1" s="1"/>
  <c r="N7" i="1"/>
  <c r="Q7" i="1" s="1"/>
  <c r="N8" i="1"/>
  <c r="Q8" i="1" s="1"/>
  <c r="N9" i="1"/>
  <c r="Q9" i="1" s="1"/>
  <c r="N10" i="1"/>
  <c r="Q10" i="1" s="1"/>
  <c r="N11" i="1"/>
  <c r="Q11" i="1" s="1"/>
  <c r="N12" i="1"/>
  <c r="Q12" i="1" s="1"/>
  <c r="N13" i="1"/>
  <c r="Q13" i="1" s="1"/>
  <c r="N14" i="1"/>
  <c r="Q14" i="1" s="1"/>
  <c r="N15" i="1"/>
  <c r="Q15" i="1" s="1"/>
  <c r="N16" i="1"/>
  <c r="N17" i="1"/>
  <c r="Q17" i="1" s="1"/>
  <c r="N18" i="1"/>
  <c r="Q18" i="1" s="1"/>
  <c r="N19" i="1"/>
  <c r="Q19" i="1" s="1"/>
  <c r="N20" i="1"/>
  <c r="Q20" i="1" s="1"/>
  <c r="N21" i="1"/>
  <c r="Q21" i="1" s="1"/>
  <c r="N22" i="1"/>
  <c r="Q22" i="1" s="1"/>
  <c r="N23" i="1"/>
  <c r="Q23" i="1" s="1"/>
  <c r="N24" i="1"/>
  <c r="Q24" i="1" s="1"/>
  <c r="N25" i="1"/>
  <c r="Q25" i="1" s="1"/>
  <c r="N26" i="1"/>
  <c r="Q26" i="1" s="1"/>
  <c r="N27" i="1"/>
  <c r="Q27" i="1" s="1"/>
  <c r="N28" i="1"/>
  <c r="Q28" i="1" s="1"/>
  <c r="N29" i="1"/>
  <c r="Q29" i="1" s="1"/>
  <c r="N30" i="1"/>
  <c r="Q30" i="1" s="1"/>
  <c r="N31" i="1"/>
  <c r="Q31" i="1" s="1"/>
  <c r="N32" i="1"/>
  <c r="Q32" i="1" s="1"/>
  <c r="N33" i="1"/>
  <c r="Q33" i="1" s="1"/>
  <c r="N34" i="1"/>
  <c r="Q34" i="1" s="1"/>
  <c r="N35" i="1"/>
  <c r="Q35" i="1" s="1"/>
  <c r="N36" i="1"/>
  <c r="Q36" i="1" s="1"/>
  <c r="N37" i="1"/>
  <c r="Q37" i="1" s="1"/>
  <c r="P6" i="1"/>
  <c r="P7" i="1"/>
  <c r="P8" i="1"/>
  <c r="P9" i="1"/>
  <c r="P10" i="1"/>
  <c r="P11" i="1"/>
  <c r="P12" i="1"/>
  <c r="P13" i="1"/>
  <c r="P14" i="1"/>
  <c r="P15" i="1"/>
  <c r="P17" i="1"/>
  <c r="P18" i="1"/>
  <c r="P19" i="1"/>
  <c r="P20" i="1"/>
  <c r="P21" i="1"/>
  <c r="P22" i="1"/>
  <c r="P23" i="1"/>
  <c r="P24" i="1"/>
  <c r="P25" i="1"/>
  <c r="P26" i="1"/>
  <c r="P27" i="1"/>
  <c r="P28" i="1"/>
  <c r="P29" i="1"/>
  <c r="P30" i="1"/>
  <c r="P31" i="1"/>
  <c r="P32" i="1"/>
  <c r="P33" i="1"/>
  <c r="P34" i="1"/>
  <c r="P35" i="1"/>
  <c r="P36" i="1"/>
  <c r="P37" i="1"/>
  <c r="N5" i="1"/>
  <c r="Q5" i="1" s="1"/>
  <c r="P479" i="1" l="1"/>
  <c r="P657" i="1"/>
  <c r="Q643" i="1"/>
  <c r="P158" i="1"/>
  <c r="P299" i="1"/>
  <c r="P649" i="1"/>
  <c r="P421" i="1"/>
  <c r="P257" i="1"/>
  <c r="P647" i="1"/>
  <c r="P401" i="1"/>
  <c r="P653" i="1"/>
  <c r="P16" i="1"/>
  <c r="M38" i="1"/>
  <c r="E43" i="1" s="1"/>
  <c r="E640" i="1" s="1"/>
  <c r="E666" i="1" s="1"/>
  <c r="Q16" i="1"/>
  <c r="Q38" i="1" s="1"/>
  <c r="H43" i="1" s="1"/>
  <c r="N38" i="1"/>
  <c r="F43" i="1" s="1"/>
  <c r="P5" i="1"/>
  <c r="M43" i="1" l="1"/>
  <c r="H640" i="1"/>
  <c r="H666" i="1" s="1"/>
  <c r="K43" i="1"/>
  <c r="F640" i="1"/>
  <c r="F666" i="1" s="1"/>
  <c r="E667" i="1" s="1"/>
  <c r="P38" i="1"/>
  <c r="G43" i="1" s="1"/>
  <c r="G640" i="1" s="1"/>
  <c r="G666" i="1" s="1"/>
  <c r="J43" i="1"/>
  <c r="E44" i="1"/>
  <c r="G667" i="1" l="1"/>
  <c r="J44" i="1"/>
  <c r="J640" i="1"/>
  <c r="J666" i="1" s="1"/>
  <c r="O43" i="1"/>
  <c r="O640" i="1" s="1"/>
  <c r="O666" i="1" s="1"/>
  <c r="K640" i="1"/>
  <c r="K666" i="1" s="1"/>
  <c r="Q43" i="1"/>
  <c r="Q640" i="1" s="1"/>
  <c r="Q666" i="1" s="1"/>
  <c r="M640" i="1"/>
  <c r="M666" i="1" s="1"/>
  <c r="L43" i="1"/>
  <c r="P43" i="1" s="1"/>
  <c r="G44" i="1"/>
  <c r="N43" i="1"/>
  <c r="P44" i="1" l="1"/>
  <c r="P640" i="1"/>
  <c r="P666" i="1" s="1"/>
  <c r="P667" i="1" s="1"/>
  <c r="N44" i="1"/>
  <c r="N640" i="1"/>
  <c r="N666" i="1" s="1"/>
  <c r="N667" i="1" s="1"/>
  <c r="L44" i="1"/>
  <c r="L640" i="1"/>
  <c r="L666" i="1" s="1"/>
  <c r="L667" i="1" s="1"/>
  <c r="J667" i="1"/>
</calcChain>
</file>

<file path=xl/sharedStrings.xml><?xml version="1.0" encoding="utf-8"?>
<sst xmlns="http://schemas.openxmlformats.org/spreadsheetml/2006/main" count="1817" uniqueCount="355">
  <si>
    <t>Asortyment</t>
  </si>
  <si>
    <t>Zamawiana ilość (j.m.) WAM</t>
  </si>
  <si>
    <t>Zamawiana ilość (j.m.) Barlicki</t>
  </si>
  <si>
    <t>j.m.</t>
  </si>
  <si>
    <t>Nr i nazwa dokumnetu dop. do obrotu</t>
  </si>
  <si>
    <t>Nazwa preparatu oferowanego</t>
  </si>
  <si>
    <t>Producent</t>
  </si>
  <si>
    <t>Wielkość opakowania oferowanego</t>
  </si>
  <si>
    <t>Ilość oferowana (op.) WAM</t>
  </si>
  <si>
    <t>Ilość oferowana (op.) Barlicki</t>
  </si>
  <si>
    <t>Wartość netto (zł) WAM</t>
  </si>
  <si>
    <t>Wartość netto (zł) Barlicki</t>
  </si>
  <si>
    <t>Stawka VAT (%)</t>
  </si>
  <si>
    <t>Wartość brutto (zł) WAM</t>
  </si>
  <si>
    <t>Wartość brutto (zł) Barlicki</t>
  </si>
  <si>
    <t>PAKIET 1</t>
  </si>
  <si>
    <t>1.</t>
  </si>
  <si>
    <t>op.</t>
  </si>
  <si>
    <t>2.</t>
  </si>
  <si>
    <t>3.</t>
  </si>
  <si>
    <t>4.</t>
  </si>
  <si>
    <t>5.</t>
  </si>
  <si>
    <t>6.</t>
  </si>
  <si>
    <t>7.</t>
  </si>
  <si>
    <t>8.</t>
  </si>
  <si>
    <t>9.</t>
  </si>
  <si>
    <t>10.</t>
  </si>
  <si>
    <t>11.</t>
  </si>
  <si>
    <t>12.</t>
  </si>
  <si>
    <t>RAZEM</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</si>
  <si>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</si>
  <si>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</si>
  <si>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</si>
  <si>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</si>
  <si>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</si>
  <si>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</si>
  <si>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</si>
  <si>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WAM</t>
  </si>
  <si>
    <t>Barlicki</t>
  </si>
  <si>
    <t>Cena netto (zł) za j.m</t>
  </si>
  <si>
    <t>Lp.</t>
  </si>
  <si>
    <t>Rękaw papierowo-foliowy płaski z minimum dwoma wskaźnikami S i EO 50 mm x 200 mb ± 5 mm</t>
  </si>
  <si>
    <t>rolka</t>
  </si>
  <si>
    <t>Rękaw papierowo-foliowy płaski z minimum dwoma wskaźnikami S i EO 75 mm. x 200 mb ± 5 mm</t>
  </si>
  <si>
    <t>Rękaw papierowo-foliowy płaski z minimum dwoma wskaźnikami S i EO 100 mm. x 200 mb ± 5 mm</t>
  </si>
  <si>
    <t>Rękaw papierowo-foliowy płaski z  minimum dwoma wskaźnikami S i EO 150 mm. x 200 mb</t>
  </si>
  <si>
    <t>Rękaw papierowo-foliowy płaski z minimum dwoma wskaźnikami S i EO, 120 mm. x 200 mb ± 5 mm</t>
  </si>
  <si>
    <t>Rękaw papierowo-foliowy płaski z minimum dwoma wskaźnikami S i EO 200 mm. x 200 mb ± 5 mm</t>
  </si>
  <si>
    <t>Rękaw papierowo-foliowy płaski z minimum dwoma wskaźnikami S i EO 250 mm. x 200 mb ± 5 mm</t>
  </si>
  <si>
    <t>Rękaw papierowo-foliowy płaski z minimum dwoma wskaźnikami  S I EO 300 mm. x 200 mb ± 5 mm</t>
  </si>
  <si>
    <t xml:space="preserve">Rękaw papierowo-foliowy płaski z minimum dwoma wskaźnikami  S i EO 350 mm. x 200 mb ± 5 mm </t>
  </si>
  <si>
    <t>Rękaw papierowo-foliowy płaski z minimum dwoma wskaźnikami  S i EO 400 mm x 200 mb ± 5 mm</t>
  </si>
  <si>
    <t>Rękaw papierowo-foliowy z zakładką z minimum dwoma wskaźnikami S i EO 200mmx50mmx100m ± 10 mm</t>
  </si>
  <si>
    <t>Rękaw włókninowo-foliowy płaski z minimum dwoma wskaźnikami  S i EO 210 mm x 100 mb ± 5 mm</t>
  </si>
  <si>
    <t>Rękaw włókninowo-foliowy płaski z minimum dwoma wskaźnikami  S i EO 250 mm x 100 mb ± 5 mm</t>
  </si>
  <si>
    <t>Rękaw włókninowo-foliowy płaski z minimum dwoma wskaźnikami  S i EO 300 mm x 100 mb ± 5 mm</t>
  </si>
  <si>
    <t>Rękaw włókninowo-foliowy płaski z minimum dwoma wskaźnikami  S i EO 360 mm x 100 mb ± 5 mm</t>
  </si>
  <si>
    <t>13.</t>
  </si>
  <si>
    <t>14.</t>
  </si>
  <si>
    <t>15.</t>
  </si>
  <si>
    <t>16.</t>
  </si>
  <si>
    <t>17.</t>
  </si>
  <si>
    <t>18.</t>
  </si>
  <si>
    <t>19.</t>
  </si>
  <si>
    <t>20.</t>
  </si>
  <si>
    <t>21.</t>
  </si>
  <si>
    <t>22.</t>
  </si>
  <si>
    <t>23.</t>
  </si>
  <si>
    <t>24.</t>
  </si>
  <si>
    <t>25.</t>
  </si>
  <si>
    <t>26.</t>
  </si>
  <si>
    <t>27.</t>
  </si>
  <si>
    <t>28.</t>
  </si>
  <si>
    <t>29.</t>
  </si>
  <si>
    <t>30.</t>
  </si>
  <si>
    <t>31.</t>
  </si>
  <si>
    <t>32.</t>
  </si>
  <si>
    <t>33.</t>
  </si>
  <si>
    <t>13 = 10 x 12</t>
  </si>
  <si>
    <t>14 = 11 x 12</t>
  </si>
  <si>
    <t>16 = 13 + (13 x 15)</t>
  </si>
  <si>
    <t>17 = 14 + (14 x 15)</t>
  </si>
  <si>
    <t>PARAMETRY TECHNICZNE</t>
  </si>
  <si>
    <t xml:space="preserve">1. </t>
  </si>
  <si>
    <t>Rękawy i torebki  papierowo-foliowe płaskie i z fałdą:</t>
  </si>
  <si>
    <t>Rękawy i torebki włókninowo - foliowe:</t>
  </si>
  <si>
    <t>Wymagana dokumentacja (oświadczenie) producenta określająca maksymalny okres przechowywania wyrobów po sterylizacji zapakowanych w oferowane rękawy papierowo-foliowe</t>
  </si>
  <si>
    <t xml:space="preserve"> Ze względu na wymagania procedury zgrzewania wszystkie pozycje muszą pochodzić od jednego producenta</t>
  </si>
  <si>
    <t>Zamawiający wymaga załączenia do oferty ulotek oferowanego asortymentu.</t>
  </si>
  <si>
    <t>Zamawiający wymaga załączenia do oferty Kart Danych Technicznych, potwierdzających powyższe, wymagane parametry.</t>
  </si>
  <si>
    <t>Zamawiający wymaga użyczenia na czas trwania umowy, zgrzewarki rotacyjnej, służącej do ciągłego zgrzewania opakowań papierowo-foliowych i włókninowo-foliowych, wyposażonej w wyświetlacz z temperaturą zgrzewu - 1 sztuka, a także fabrycznie nową obcinarkę do rękawów jednopoziomową, rozmiar: 873mm x 125mm x 420mm +/- 10mm - 1 sztuka.</t>
  </si>
  <si>
    <t>Rękawy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Wskaźniki o pow. min. 100mm2 zgodnie z 868-5 w postaci ukośnych pasków. Nadrukowane spełniane normy EN 868-5 i ISO 11607-1,2, znak handlowy, nazwa wytwórcy i znak jednorazowego użycia. Piktogram otwartej torebki umieszczony od strony papieru i folii. Znak CE i MD umieszczony na etykiecie oraz wewnątrz rolki. Rękawy produkowane w procesie zwalidowanym zgodnie z ISO 11607-2, do wglądu raport walidacji. Producent posiada certyfikat ISO 13485:2016 na projektowanie i produkcję opakowań do sterylizacji. Temperatura zgrzewu 180-220 °C, nacisk 40-100N. Rękawy nawinięte laminatem na zewnątrz, pakowane w mleczną folię chroniącą przed światłem i wilgocią. Termin ważności 5 lat, data ważności na wlepce wewnątrz rolki.
Papier
- zawartość chlorków nie większa niż 0,05%, siarczków nie większa niż 0,25%  
- wytrzymały na rozciąganie na sucho w kierunku walcowania nie mniej niż 6,4 kN/m, w kierunku poprzecznym nie mniej niż 3,4 kNm,       
- wytrzymałość na rozciąganie na mokro w kierunku walcowania nie mniej niż 2,1 kN/m, w kierunku poprzecznym nie mniej niż 1,1 kN/m.
Folia o gramaturze 52,9g/m2 ±6% i grubości 52µm ±8%. Wytrzymałość na rozciąganie 60 N/mm2.</t>
  </si>
  <si>
    <t>Rękawy włókninowo-foliowe z bezbarwnego laminatu 7 warstwowego oraz włókniny medycznej niebieskiej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znak handlowy, nazwa wytwórcy i znak jednorazowego użycia. Piktogram otwartej torebki umieszczony od strony włókniny i folii. Rękawy produkowane w procesie zwalidowanym zgodnie z ISO 11607-2, do wglądu raport walidacji. Producent posiada certyfikat ISO 13485:2016 na projektowanie i produkcję opakowań do sterylizacji. Znak CE i MD umieszczony na etykiecie oraz wewnątrz rolki. Temperatura zgrzewu 180-220 °C, nacisk 40-100N. Rękawy nawinięte laminatem na zewnątrz, pakowane w mleczną folię chroniącą przed światłem i wilgocią. Termin ważności 5 lat, data ważności na wlepce wewnątrz rolki.
Włóknina
- grubość 230µm
- wytrzymałość na rozciąganie na sucho w kierunku walcowania nie mniej niż 2,2 kN/m, w kierunku poprzecznym nie mniej niż 0,9 kNm,        
- wytrzymałość na rozciąganie na mokro w kierunku walcowania nie mniej niż 1,8 kN/m, w kierunku poprzecznym nie mniej niż 0,7 kN/m.
Folia o gramaturze 53g/m2 ±6% i grubości 52µm ±6%. Wydłużenie przy zerwaniu wzdłuż i poprzek min. 100%.</t>
  </si>
  <si>
    <t>Papier krepowany miękki biały i zielony o wymiarach 750x750mm - przemiennie pakowany, opakowanie 250 arkuszy</t>
  </si>
  <si>
    <t>Papier krepowany miękki biały i zielony o wymiarach 900x900mm - przemiennie pakowany, opakowanie 250 arkuszy</t>
  </si>
  <si>
    <t>Papier krepowany miękki biały i zielony o wymiarach 1000x1000mm - przemiennie pakowany, opakowanie 250 arkuszy</t>
  </si>
  <si>
    <t>Papier krepowany miękki biały i zielony o wymiarach 1200x1200mm - przemiennie pakowany, opakowanie 100 arkuszy</t>
  </si>
  <si>
    <t>Rękawy Tyvek-folia płaskie ze wskaźnikiem sterylizacji plazmą VH2O2,100mb, szerokość 50 mm</t>
  </si>
  <si>
    <t>Rękawy Tyvek-folia płaskie ze wskaźnikiem sterylizacji plazmą VH2O2,100mb, szerokość 75 mm</t>
  </si>
  <si>
    <t>Rękawy Tyvek-folia płaskie ze wskaźnikiem sterylizacji plazmą VH2O2,100mb, szerokość 100 mm</t>
  </si>
  <si>
    <t>Rękawy Tyvek-folia płaskie ze wskaźnikiem sterylizacji plazmą VH2O2,100mb, szerokość 150 mm</t>
  </si>
  <si>
    <t>Rękawy Tyvek-folia płaskie ze wskaźnikiem sterylizacji plazmą VH2O2,100mb, szerokość 200 mm</t>
  </si>
  <si>
    <t>Rękawy Tyvek-folia płaskie ze wskaźnikiem sterylizacji plazmą VH2O2,100mb, szerokość 250 mm</t>
  </si>
  <si>
    <t>Rękawy Tyvek-folia płaskie ze wskaźnikiem sterylizacji plazmą VH2O2,100mb, szerokość 300 mm</t>
  </si>
  <si>
    <t>Rękawy Tyvek-folia płaskie ze wskaźnikiem sterylizacji plazmą VH2O2,100mb, szerokość 350 mm</t>
  </si>
  <si>
    <t>Rękawy Tyvek-folia płaskie ze wskaźnikiem sterylizacji plazmą VH2O2,100mb, szerokość 420 mm</t>
  </si>
  <si>
    <t>Rękawy Tyvek-folia płaskie ze wskaźnikiem sterylizacji plazmą VH2O2,100mb, szerokość 500 mm</t>
  </si>
  <si>
    <t>PAKIET 2</t>
  </si>
  <si>
    <r>
      <rPr>
        <b/>
        <sz val="8"/>
        <color indexed="8"/>
        <rFont val="Tahoma"/>
        <family val="2"/>
        <charset val="238"/>
      </rPr>
      <t>Papier sterylizacyjny, krepowany kolor biały  i  zielony,</t>
    </r>
    <r>
      <rPr>
        <sz val="8"/>
        <color indexed="8"/>
        <rFont val="Tahoma"/>
        <family val="2"/>
        <charset val="238"/>
      </rPr>
      <t xml:space="preserve"> zgodny z normą PN – EN 868-2 oraz PN – EN ISO 11607 -1 oraz PN - EN ISO 11607-2 ( załączyć stosowne dokumenty wydane przez producenta lub niezależną jednostkę notyfikowaną, potwierdzające zgodność z ww. normami oraz posiadający następujące właściwości:</t>
    </r>
  </si>
  <si>
    <t>a )</t>
  </si>
  <si>
    <t>gramatura min.60g / m2 ( tolerancja wg PN EN 868 – 2 )</t>
  </si>
  <si>
    <t>b )</t>
  </si>
  <si>
    <t>c )</t>
  </si>
  <si>
    <t>zawartość chlorków nie więcej niż 0,05%</t>
  </si>
  <si>
    <t>d )</t>
  </si>
  <si>
    <t>zawartość siarczanów nie więcej niż 0,034%</t>
  </si>
  <si>
    <t>e )</t>
  </si>
  <si>
    <t>wytrzymałość na wypychanie min. 115 kPa</t>
  </si>
  <si>
    <t>f )</t>
  </si>
  <si>
    <t>wytrzymałość na rozciaganie min. MD 1,85 kN/m</t>
  </si>
  <si>
    <t>g )</t>
  </si>
  <si>
    <t>wytrzymałość na rozciąganie min. CD 1,35 kN/m</t>
  </si>
  <si>
    <t>h )</t>
  </si>
  <si>
    <t>wytrzymałość na rozciaganie na mokro min. MD 0,72 kN/m</t>
  </si>
  <si>
    <t>i )</t>
  </si>
  <si>
    <t>wydłużenie przy zerwaniu wzdłuż 10,5%</t>
  </si>
  <si>
    <t>j )</t>
  </si>
  <si>
    <t>wydłużenie przy zerwaniu w poprzek 4,2%</t>
  </si>
  <si>
    <t>k )</t>
  </si>
  <si>
    <t>wytrzymałość na rozciaganie na mokro min. CD 0,42 kN/m</t>
  </si>
  <si>
    <t>l )</t>
  </si>
  <si>
    <t>wodoodporność min 22 s</t>
  </si>
  <si>
    <t>m )</t>
  </si>
  <si>
    <t>grubość papieru min. 0,16mm</t>
  </si>
  <si>
    <t>n )</t>
  </si>
  <si>
    <t>wytrzymałość na rozdzieranie min 29,7N</t>
  </si>
  <si>
    <t>Zamawiający wymaga użyczenia na czas trwania umowy, fabrycznie nową obcinarkę do rękawów, jednopoziomową, rozmiar: 873mm x 125mm x 420mm +/- 10mm - 1 sztuka</t>
  </si>
  <si>
    <t>bez zapachu, nietoksyczny, bez lateksu 100% włókno celulozowe</t>
  </si>
  <si>
    <r>
      <rPr>
        <b/>
        <sz val="8"/>
        <color indexed="8"/>
        <rFont val="Tahoma"/>
        <family val="2"/>
        <charset val="238"/>
      </rPr>
      <t>Rękawy TYVEK - folia płaskie ze wskaźnikiem sterylizacji plazmą VH2O2:</t>
    </r>
    <r>
      <rPr>
        <sz val="8"/>
        <color indexed="8"/>
        <rFont val="Tahoma"/>
        <family val="2"/>
        <charset val="238"/>
      </rPr>
      <t xml:space="preserve">
Tyvek – gramatura 64,4 g/m² (EN ISO 536), bariera mikrobowa – 4,7 LRV (ASTM F1608), wytrzymałość na przepuklenie 1055 kPa (ISO 2758). 
Laminat foliowy bezbarwny składający się z trzech warstw: 12µ poliestru, 2µ kleju – warstwa klejąca laminatu, 38µgrubości polietylenu.
Wskaźniki sterylizacji zgodne z PN-EN 11140-1:2015-01; do sterylizacji plazmą – w kolorze czerwonym, po sterylizacji zmienia barwę na żółtą. Przed wskaźnikiem symbol VH202, pod wskaźnikiem napis PLAZMA (w językach: angielskim, niemieckim, rosyjskim, polskim). Za wskaźnikiem napis „żółty po sterylizacji” w ww. językach. 
Zgrzew składa się z dwóch ścieżek o szerokości 3 mm każda, łączne pole zgrzewu ma szerokość: - 7,2 mm – strona bez wskaźnika, - 12,8 mm – strona ze wskaźnikiem sterylizacji plazmą. Wytrzymałość zgrzewów na rozrywanie: - wartość minimalna 1,50 N/15 mm, - wartość maksymalną ogranicza trudność w otwieraniu opakowania.
Widoczne od strony laminatu: znak ikonograficzny kierunku otwierania, napis ISO 11607-1,2, EN 868-5, piktogram „przekreślonej paczki” - symbol graficzny zalecenia "nie używać jeżeli system bariery sterylnej jest uszkodzony", piktogram „przekreślonej dwójki” – symbol graficzny wyrobu jednorazowego użycia.
Widoczne od strony tyveku: Nr LOT, znak ikonograficzny kierunku otwierania oraz rozmiar (szerokość opakowania w milimetrach x długość opakowania w metrach). Termin ważności wyrobu wynosi 5 lat od daty produkcji.</t>
    </r>
  </si>
  <si>
    <t>PAKIET 3</t>
  </si>
  <si>
    <t>Torebka posterylizacyjna  200 x 300 mm opakowanie 1000 szt.</t>
  </si>
  <si>
    <t>Torebka posterylizacyjna  300 x 500 mm opakowanie 500 szt.</t>
  </si>
  <si>
    <t>Torebka posterylizacyjna  420 x 700 mm opakowanie 500 szt.</t>
  </si>
  <si>
    <t>Torebka posterylizacyjna  600 x 750 mm opakowanie 100 szt.</t>
  </si>
  <si>
    <t>Torebka posterylizacyjna  700 x 1000 mm opakowanie 100 szt.</t>
  </si>
  <si>
    <t>Torebka podezynfekcyjna  197 x 170 mm opakowanie 500 szt.</t>
  </si>
  <si>
    <t>Torebka podezynfekcyjna  197 x 300 mm opakowanie 500 szt.</t>
  </si>
  <si>
    <t>Torebka podezynfekcyjna  247 x 390 mm opakowanie 500 szt.</t>
  </si>
  <si>
    <t>Torebka podezynfekcyjna  297 x 500 mm opakowanie 500 szt.</t>
  </si>
  <si>
    <t>Torebka podezynfekcyjna  623 x 550 mm opakowanie 200 szt.</t>
  </si>
  <si>
    <t>Torebka foliowa z zamknięciem służąca do przechowywania i transportu wysterylizowanych pakietów. Zamknięcie torebki poprzez warstwę klejącą - wielorazowe. Właściwości folii- grubość minimum 60 µm, wytrzymałość na rozciąganie wzdłużne: ≥20 N/mm2</t>
  </si>
  <si>
    <t>Torebka foliowa służąca do przechowywania zdezynfekowanych produktów, chroniące przed ponownym skażeniem. Aby zminimalizować ryzyko zanieczyszczenia, produkt powinien być fabrycznie wysterylizowany promieniami gamma. Zamawiający wymaga, aby zamknięcie torebki było skonstruowane tak, aby była widoczna każda ingerencja wewnątrz. Opakowanie jednorazowego użytku z miejscem na podpis i datę pakowania.</t>
  </si>
  <si>
    <t>PAKIET 4</t>
  </si>
  <si>
    <t>Wymagany arkusz danych technicznych wystawiony przez producenta oraz deklaracja zgodności CE</t>
  </si>
  <si>
    <t>Pozycja 1-3</t>
  </si>
  <si>
    <r>
      <rPr>
        <b/>
        <sz val="8"/>
        <rFont val="Tahoma"/>
        <family val="2"/>
        <charset val="238"/>
      </rPr>
      <t>Włóknina naprzemiennie pakowana SMS/Interleaved, zgodnie z normą ISO 11607</t>
    </r>
    <r>
      <rPr>
        <sz val="8"/>
        <color theme="1"/>
        <rFont val="Tahoma"/>
        <family val="2"/>
        <charset val="238"/>
      </rPr>
      <t xml:space="preserve">
Opakowanie w arkuszach, składające się z dwóch warstw naprzemiennie pakowanych: jedna warstwa  niebieska, która jednocześnie stanowi warstwę zewnętrzną SBS, to włóknina SSMMS poilipropylenowa ; o gramaturze 41g/m2 (+/-2 g/m2), ciśnienie rozrywające na sucho 135 kPa, ciśnienie rozrywające na mokro min.90 kPa,wytrzymałość na rozciąganie MD na sucho  min.1,00 kN/m,druga warstwa zielona , która jednocześnie jest warstwą wewnętrzną SBS, to celulozowa włóknina o gramaturze 56 g/m2 (+/-2g/m2).</t>
    </r>
  </si>
  <si>
    <t>Pozycja 4-5</t>
  </si>
  <si>
    <r>
      <rPr>
        <b/>
        <sz val="8"/>
        <rFont val="Tahoma"/>
        <family val="2"/>
        <charset val="238"/>
      </rPr>
      <t xml:space="preserve">Włóknina celulozowa  naprzemiennie pakowana zgodna z normą ISO 11607
</t>
    </r>
    <r>
      <rPr>
        <sz val="8"/>
        <color theme="1"/>
        <rFont val="Tahoma"/>
        <family val="2"/>
        <charset val="238"/>
      </rPr>
      <t>Arkusze w kolorze niebieskim i zielonym. Gramatura 52g/m2,wytrzymałość na rozciaganie MD na sucho 1,85 kN/m, wytrzymałość na rozciaganie MD na mokro 1,03 kN/m,ciśnienie rozrywające na sucho 175 kPa, ciśnienie rozrywające  ˃130 kPa.</t>
    </r>
  </si>
  <si>
    <t>Pozycja 6</t>
  </si>
  <si>
    <r>
      <rPr>
        <b/>
        <sz val="8"/>
        <rFont val="Tahoma"/>
        <family val="2"/>
        <charset val="238"/>
      </rPr>
      <t xml:space="preserve">Włóknina SMS naprzemiennie pakowana, zgodna z normą ISO 11607
</t>
    </r>
    <r>
      <rPr>
        <sz val="8"/>
        <color theme="1"/>
        <rFont val="Tahoma"/>
        <family val="2"/>
        <charset val="238"/>
      </rPr>
      <t>Opakowanie w arkuszach, składające się z dwóch warstw naprzemiennie pakowanych: jedna warstwa  niebieska włókniny SMS, druga warstwa zielona włóknina SMS ; Gramatura 43g/m2,wytrzymałość na rozciaganie MD na sucho 1,8 kN/m, wytrzymałość na rozciaganie MD na mokro 0,8 kN/m,ciśnienie rozrywające na sucho i mokro &gt;240 kPa</t>
    </r>
  </si>
  <si>
    <t>Pozycja 7-8</t>
  </si>
  <si>
    <r>
      <rPr>
        <b/>
        <sz val="8"/>
        <rFont val="Tahoma"/>
        <family val="2"/>
        <charset val="238"/>
      </rPr>
      <t xml:space="preserve">Włóknina SMS zgodna z ISO 11607
</t>
    </r>
    <r>
      <rPr>
        <sz val="8"/>
        <color theme="1"/>
        <rFont val="Tahoma"/>
        <family val="2"/>
        <charset val="238"/>
      </rPr>
      <t>Arkusze w kolorze niebieskim. Gramatura 60g/m2,wytrzymałość na rozciaganie MD na sucho 2,3 kN/m, wytrzymałość na rozciaganie MD na mokro 1,2 kN/m, ciśnienie rozrywające na sucho 320 kPa.</t>
    </r>
  </si>
  <si>
    <t>Torebki posterylizacyjne - pozycje 1-5</t>
  </si>
  <si>
    <t>Torebki podezynfekcyjne - pozycje 6-10</t>
  </si>
  <si>
    <t>PAKIET 5</t>
  </si>
  <si>
    <t>szt.</t>
  </si>
  <si>
    <t>Lampa z podświetlaną soczewką na wysięgniku, mocowana do stołu, zasilanie 230V, przegubowe ramię ułatwiające precyzyjne ustawienie lupy, połączenie z blatem stołuza pomocą imadła mocującego, wymiary soczewki: ø120-140mm, moc 3 dioptrie, oświtlenie świetlówką o mocy min. 20W wykonaną w postaci okręgu, klapka zapobiegająca osadzaniu kurzu na soczewce, obudowa soczewki wykonana z plastiku odpornego na uderzenia i środki do mycia.</t>
  </si>
  <si>
    <t>PAKIET 6</t>
  </si>
  <si>
    <t xml:space="preserve">Szczotki do mycia narzędzi endoskopowych. Wymiary czyścika: 2,0mm, długość 1000 mm.  Kolor: żółty. Opakowanie 50 szt. </t>
  </si>
  <si>
    <t xml:space="preserve">Szczotki do mycia narzędzi endoskopowych. Wymiary czyścika: 3,0mm, długość 1000 mm.  Kolor: biały Opakowanie 50 szt. </t>
  </si>
  <si>
    <t xml:space="preserve">Szczotki do mycia narzędzi endoskopowych. Wymiary czyścika: 2,5 mm, długość 2300 mm.  Kolor: czerwony. Opakowanie 50 szt. </t>
  </si>
  <si>
    <t xml:space="preserve">Szczotki do mycia narzędzi endoskopowych. Wymiary czyścika: 3 mm, długość 2300 mm.  Kolor: niebieski. Opakowanie 50 szt. </t>
  </si>
  <si>
    <t xml:space="preserve">Szczotki do mycia narzędzi endoskopowych. Wymiary czyścika: 5 mm, długość 2300 mm.  Kolor: czerwony. Opakowanie 50 szt. </t>
  </si>
  <si>
    <t xml:space="preserve">Szczotki do mycia narzędzi endoskopowych. Wymiary czyścika: 6 mm, długość 2300 mm.  Kolor: zielony. Opakowanie 50 szt. </t>
  </si>
  <si>
    <t xml:space="preserve">Szczotka z zaworem do czyszczenia endoskopu, kolor: czerwony. Wymiary: 5,2/ 11mm, długość 156 mm. Opakowanie 100 szt. </t>
  </si>
  <si>
    <t xml:space="preserve">Dwustronna szczotka z bardzo twardym zielonym włosiem syntetycznym, długość włosia 25, 35mm. Długość całkowita 175 mm. Opakowanie 5 szt. </t>
  </si>
  <si>
    <t xml:space="preserve">Szczotka z bardzo twardym włosiem syntetycznym z wygiętą końcówką, dłogość włosia 35 i 45 mm. długość całkowita: 165 mm. Opakowanie 5 szt. </t>
  </si>
  <si>
    <t xml:space="preserve">Szczotka z miękkim włosiem syntetycznym żółta, długość włosia: 80 mm długość całkowita: 220 mm. Opakowanie 10 szt. </t>
  </si>
  <si>
    <t xml:space="preserve">Szczotka do narzędzi o wąskich kanałach, wielorazowego użytku odporna na procesy mycia w myjni dezynfektorze. Wymiary:  2,0 x 100 mm 300 mm. Opakowanie 5 szt. </t>
  </si>
  <si>
    <t xml:space="preserve">Szczotka do narzędzi o wąskich kanałach, wielorazowego użytku odporna na procesy mycia w myjni dezynfektorze. Wymiary:  4,0 x 100 mm 300 mm. Opakowanie 5 szt. </t>
  </si>
  <si>
    <t xml:space="preserve">Szczotka do narzędzi o wąskich kanałach, wielorazowego użytku odporna na procesy mycia w myjni dezynfektorze. Wymiary:  10,0 x 100 mm 300 mm. Opakowanie 5 szt. </t>
  </si>
  <si>
    <t xml:space="preserve">Szczotka do narzędzi o wąskich kanałach, wielorazowego użytku odporna na procesy mycia w myjni dezynfektorze. Wymiary:  15,0 x 100 mm 300 mm. Opakowanie 5 szt. </t>
  </si>
  <si>
    <t xml:space="preserve">Szczotka do mycia narzędzi z rączką z tworzywa sztucznego - dł. 18,4 cm - włosie stal nierdzewna - opakowanie 5 szt.    </t>
  </si>
  <si>
    <t>PAKIET 7</t>
  </si>
  <si>
    <t>Metkownica alfanumeryczna trzyrzędowa GKE z zapisem informacji wzdłuż przesuwu etykiet. Możliwość zapisu 12 symboli w każdym z  rzędów. Umożliwia kodowanie takich informacji jak: 
1) W rzędzie pierwszym:
- nr operatora
- nr sterylizatora
- nr cyklu
- kod pakietu
2) W rzędzie  drugim:
- datę sterylizacji
3) W rzędzie trzecim:
- datę ważności</t>
  </si>
  <si>
    <t xml:space="preserve">Etykiety dwukrotnie przylepne ze wskaźnikiem sterylizacji Tlenkiem Etylenu,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zielony.     </t>
  </si>
  <si>
    <t xml:space="preserve">Etykiety dwukrotnie przylepne ze wskaźnikiem sterylizacji parą wodną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brązowy.      </t>
  </si>
  <si>
    <t xml:space="preserve">Etykiety dwukrotnie przylepne ze wskaźnikiem sterylizacji plazmowej kompatybilne z posiadaną przez szpital metkownicą trzyrzędową alfanumeryczną GKE z zapisem informacji wzdłuż przesuwu etykiet. 1 rolka = 750 etykiet. Opakowanie zawiera 12 rolek po 750 szt. etykiet + wałek z tuszem. Etykiety nawinięte na plastikową gilzę. Po sterylizacji zmiana  wskaźnika na kolor żółty.      </t>
  </si>
  <si>
    <t>szt</t>
  </si>
  <si>
    <t>PAKIET 8</t>
  </si>
  <si>
    <t>Wałki barwiące dostosowane do metkownic trzyrzędowych, kompatybilne z metkownicami typu BLITZ o symbolu T 222, posiadnych przez zamawiającego.</t>
  </si>
  <si>
    <t>Metki do metkownicy trzyrzędowej z nadrukowanym wskaźnikiem sterylizacji parowej, podwójnie samoprzylepne o sześciu polach informacji z wydzielonymi miejscami. Pasujące do metkownic BLITZ o symbolu T 222 posiadanych przez zamawiającego.  500 szt w rolce</t>
  </si>
  <si>
    <t>Metkownica alfanumeryczna, trzyrzędowa, drukująca informacje na metkach w trzech rzędach w kierunku poprzecznym do rozwijania taśmy. Wyposażona w wałek barwiący. Drukowanie na etykietach o wymiarach 28 x 29 mm.</t>
  </si>
  <si>
    <t>Metki do metkownicy trzyrzędowej z nadrukowanym wskaźnikiem sterylizacji w nadtlenku wodoru, z nadrukowanym na TYVEKU wskaźnikiem sterylizacji plazmowej. Podwójnie samoprzylepne. Pasujące do metkownic BLITZ o symbolu T 222 posiadanych przez zamawiającego. 500 szt w rolce.</t>
  </si>
  <si>
    <t>Koperta z nadrukiem przeznaczona do dokumentacji kontroli mycia i dezynfekcji, posiada miejsce na zapisy decyzji o zwolnieniu wsadu, z miejscem na wklejanie etykiet i testu mycia, liczba cykli do zapisania na jednej stronie nie mniej niż 9. Dostosowana do wpinania do segregatora, opakowanie 100 szt.</t>
  </si>
  <si>
    <t xml:space="preserve">Koperta z nadrukiem do dokumentowania procesów sterylizacji, przystosowana dla 2 osobnych sterylizatorów. Liczba cykli do zapisania na jednej kopercie 15, miejsce na wklejenie etykiety. Po obu stronach  posieda miejsca zapisu o programach przygotowujących strylizator do pracy oraz  decyzji o zwolnieniu wsadu z podpisem osoby odpowiedzialnej za daną czynność, dostosowana do wpinania do segregatora. Opakowanie 100 szt. </t>
  </si>
  <si>
    <t>PAKIET 9</t>
  </si>
  <si>
    <t>Wielorazowe osłonki na ostrza narzędzi - silikonowe, kolor biały. Wymiar 1,6 x 19 mm 100 szt.</t>
  </si>
  <si>
    <t>Wielorazowe osłonki na ostrza narzędzi - silikonowe, kolor niebieski. Wymiar 2 x 19 mm 100 szt.</t>
  </si>
  <si>
    <t>Wielorazowe osłonki na ostrza narzędzi - silikonowe, kolor zielony. Wymiar 2,8 x 19 mm 100 szt.</t>
  </si>
  <si>
    <t>Wielorazowe osłonki na ostrza narzędzi - silikonowe, kolor czerwony Wymiar 3,2 x 25,4 mm 100 szt.</t>
  </si>
  <si>
    <t>PAKIET 10</t>
  </si>
  <si>
    <t>Jednorazowe osłonki na ostrza narzędzi
- papierowe, wytrzymujące temperaturę 134 st C.
- szer. nacięcia 30 mm, długość robocza 105 mm
- opakowanie 1000 szt.</t>
  </si>
  <si>
    <t>Jednorazowe osłonki na ostrza narzędzi
- przezroczyste, wytrzymujące temperaturę 134 st C.
- szer. nacięcia 30 mm, długość robocza 105 mm
- opakowanie 1000 szt.</t>
  </si>
  <si>
    <t>Jednorazowe osłonki na ostrza narzędzi
- przezroczyste, wytrzymujące temperaturę 134 st C.
- szer. nacięcia 15 mm, długośc robocza 60 mm
- opakowanie 1000 szt.</t>
  </si>
  <si>
    <t>Rękawice ochronne do obsługi autoklawu, bawełniane, szeroki mankiet,  długość części osłaniającej przedramię do 28 cm. Całkowita długość rękawic 50 cm. Nadaje się do prania w temperaturze 60 st. Wytrzymałość na temperaturę do 180 st. (komplet 2 szt.)</t>
  </si>
  <si>
    <t>Rękawice szare, ochronne z włókien aramidowych, odporne na temperaturę 100 st, dobrze wchłaniające pot. Nadajace się do prania w temperaturze 30 stopni. Posiadają wysoki komfort noszenia. Rozmiar 8,5-9 (komplet 2 sztuk).</t>
  </si>
  <si>
    <t>Paski do znakowania narzędzi, odporne na warunki sterylizacji parą wodną w formacie  karty A4, jedna karta zawiera 44 paski dł. 50mm, 44 paski dł. 38 mm, 220 pasków dł. 25 mm. 20 różnych kolorów do wyboru przez zamawiającego.</t>
  </si>
  <si>
    <t>Filtry jednorazowe do kontenerów sterylizacyjnych, okrągłe, o średnicy 19 cm (opakowanie 500 szt.).</t>
  </si>
  <si>
    <t>komplet</t>
  </si>
  <si>
    <t>PAKIET 11</t>
  </si>
  <si>
    <t xml:space="preserve">Taśma sterylizacyjna  samoprzylepna ze  wskaźnikiem chemicznym do nadtlenku wodoru, do zamykania jednorazowych opakowań 25 mm x 50m     </t>
  </si>
  <si>
    <t xml:space="preserve">Taśma sterylizacyjna  samoprzylepna ze  wskaźnikiem chemicznym do pary wodnej, do zamykania jednorazowych opakowań 19 mm x 50m     </t>
  </si>
  <si>
    <t xml:space="preserve">Taśma sterylizacyjna  samoprzylepna- niebieska ze  wskaźnikiem chemicznym do pary wodnej. O mocniejszej niż standardowa lepkośći. Taśma musi utrzymać pakiety o dużej wadze zapakowanych w arkusze włókniny 19 mm x 50m     </t>
  </si>
  <si>
    <t>PAKIET 12</t>
  </si>
  <si>
    <t>Koszyki do mycia, 40x40x20 mm z pokrywą.</t>
  </si>
  <si>
    <t>Koszyki do mycia, 70x70x30 mm z pokrywą.</t>
  </si>
  <si>
    <t>Koszyki do mycia, 80x40x30 mm z pokrywą.</t>
  </si>
  <si>
    <t>Koszyki do mycia, 90x90x50 mm z pokrywą.</t>
  </si>
  <si>
    <t>Koszyki do mycia, 105x70x25 mm z pokrywą.</t>
  </si>
  <si>
    <t>Koszyki do mycia, 141x50x40 mm z pokrywą.</t>
  </si>
  <si>
    <t>Pojemnik na druty Kirschnera, długość 220 mm, blacha perforowana, podstawa 20x20 mm, stal nierdzewna.</t>
  </si>
  <si>
    <t>Kosz do endoskopu 600x80x52 mm.</t>
  </si>
  <si>
    <t>Kosz do endoskopu 460x80x52 mm.</t>
  </si>
  <si>
    <t>Koszyk z drobnej siatki służący do zabezpieczania delikatnych narzędzi w trakcie procesów mycia i sterylizacji. Zamykany drucianym zaciskiem, wykonany z niemagnetycznej stali 304, zaokrąglone krawędzie. Wielkość oczka 1 mm, średnica drutu 0,5 mm. średnica obramowania górnego oraz pokrywy 3,5 mm. progukt zarejestrowany jako produkt medyczny.</t>
  </si>
  <si>
    <t>Pozycja 1-6</t>
  </si>
  <si>
    <t>Pozycja 8-9</t>
  </si>
  <si>
    <t>Koszyk do bezpiecznego transportu endoskopów posiarający zamykaną, zdejmowalną pokrywę oraz miękkie wytrzymujące proces sterylizacji parowej silikonowe wkładki do stabilizacji narzędzi w trakcie transportu i magazynowania. Wykonany z niemagnetycznej stali 304 lub stali o analogicznych właściwościach . Koszyk spełnia wymagania procesów automatycznego mycia i dezynfekcji oraz sterylizacji narzędzi chirurgicznych.</t>
  </si>
  <si>
    <t>PAKIET 13</t>
  </si>
  <si>
    <t>Test do codziennej kontroli pracy  zgrzewarki rolkowej i temperatury zgrzewu, odtwarzający wynik bezpośrednio po kontroli. Test w formie arkusza z możliwością włożenia do posiadanego rękawa Tyvek. Sprawdza parametry krytyczne procesu (temperatura, siła nacisku, szybkość i czas przesuwu). Opakowanie 125 szt.</t>
  </si>
  <si>
    <t>Jednorazowe narożniki na rogi tac zapobiegające przedzieraniu się opakowań. Opakowanie 600 szt.</t>
  </si>
  <si>
    <t>Uchwyt do  kleszczy ze stali nierdzewnej z silikonową osłoną, Wymiary: 40, 50, 60, 70 ,80 mm. Rozmiar  do wyboru przez zamawiającego.</t>
  </si>
  <si>
    <t>Specjalistyczny, szorstki czyścik o wymiarach 15x10 cm – do skutecznego usuwania zanieczyszczeń i nalotów z powierzchni instrumentów medycznych i innych powierzchni wykonanych ze stali. Opakowanie 3 sztuki.</t>
  </si>
  <si>
    <t>Specjalistyczny, bardzo szorstki czyścik o wymiarach 15x10 cm – do skutecznego usuwania zanieczyszczeń i nalotów z powierzchni instrumentów medycznych i innych powierzchni wykonanych ze stali. Opakowanie 3 sztuki.</t>
  </si>
  <si>
    <t xml:space="preserve">Pisak odporny na warunki sterylizacji w parze wodnej 134.0 do opisywania pakietów  w rękawach papierowo - foliowych, średnia grubość, kolor czarny, czerwony, granatowy - do wyboru przez zamawiającego.   </t>
  </si>
  <si>
    <t>Metryczki kartonikowe do kontenerów Aesculapa z indykatorem zewnętrznym sterylizacji parowej, identyfikujące nazwę zestawu operacyjnego. UWAGA - rozmiar 35x80. Opakowanie 1000 szt.</t>
  </si>
  <si>
    <t>Maty silikonowe z jeżem, zielone, z miękkiego silikonu, odporne na warunki sterylizaci w 134 C. Wymiary 520x220 mm</t>
  </si>
  <si>
    <t>Maty silikonowe z jeżem, zielone, z miękkiego silikonu, odporne na warunki sterylizaci w 134 C. Wymiary 460x220 mm</t>
  </si>
  <si>
    <t>Test do codziennej kontroli pracy  zgrzewarki rolkowej i temperatury zgrzewu w zakresie 180-200 C, odtwarzający wynik bezpośrednio po kontroli. Test w formie arkusza z możliwością włożenia do posiadanego rękawa papierowo – foliowego. Sprawdza parametry krytyczne procesu (temperatura, siła nacisku, szybkość i czas przesuwu (opakowanie 250 szt).</t>
  </si>
  <si>
    <t>Tabliczki identyfikacyjne z tworzywa sztucznego - 90x38 mm - 100 szt. - dostęp 16 kolorów do wyboru przez zamawiającego.</t>
  </si>
  <si>
    <t>Ściereczki włókninowe białe do czyszczenia i wycierania narzędzi. Wymiary 330x370 mm. Opakowanie 1200 sztuk</t>
  </si>
  <si>
    <t>PAKIET 14</t>
  </si>
  <si>
    <t>Fiolkowy wskaźnik biologiczny  o szybkim odczycie do sterylizacji nadtlenkiem wodoru. Ostateczny odczyt wyniku negatywnego/zabicie bakterii po 24 minutach inkubacji. Wskaźnik posiadający udokumentowane potwierdzenie  FDA o kompatybilności  z typem  sterylizatora posiadanego przez Zamawiającego.Wykrycie przez odczyt automatyczny fluorescencji  w autoczytniku. Wskaźnik posiada wewnętrzny system kruszenia ampułki nie wymagający użycia zewnętrznego "kruszera". Kształt fiolki w kształcie litry "D" - dopasowany do kształtu komory autoczytnika. Nakrętka wskaźnika w kolorze różowym. Na fiolce repozycjonowalna nierwąca się naklejka z miejscem do opisu oraz wskaźnik chemiczny. Opakowanie zawiera 30 sztuk wskaźników.</t>
  </si>
  <si>
    <t>Wieloparametrowy wskaźnik chemiczny klasy IV do pary wodnej o liniowym ułożeniu substancji wskaźnikowej, na długości minimum 6 cm,  do zastosowania we wszystkich rodzajach pakietów bez konieczności umieszczania go w dodatkowym opakowaniu papierowo-foliowym, chroniącym przed zabrudzeniem  np.pakiety bieliźniane (op. 480szt).</t>
  </si>
  <si>
    <t>Wieloparametrowy wskaźnik chemiczny klasy IV do tlenku etylenu o liniowym ułożeniu substancji wskaźnikowej, na długości minimum 6 cm. Zmiana koloru łatwa w interpretacji: z bordowego na zielony (op. 480szt).</t>
  </si>
  <si>
    <t>Integrator chemiczny klasy V do pary wodnej z przesuwającą się substancją wskaźnikową w 2 okienkach, do zastosowania we wszystkich cyklach sterylizacji parą wodną w temperaturze od 118 do 136 C, nie wymagający interpretacji zmiany koloru (op. 250 szt.).</t>
  </si>
  <si>
    <t>Pakiet jednokrotnego użytku typu Bowie-Dick, symulujący pakiet porowaty z dodatkowym osobnym arkuszem wczesnego ostrzegania, wykrywającym nieprawidłowości, które nie powodują jeszcze nieprawidłowego wyniku arkusza testowego. Bez zawartości ołowiu. Arkusze: testowy i wczesnego ostrzegania  zapewniają łatwą i jednoznaczną interpretację wyniku. Zmiana koloru z żółtego na czarny. Na arkuszu wczesnego ostrzegania umieszczone pole referencyjne zmiany koloru.</t>
  </si>
  <si>
    <t>PAKIET 15</t>
  </si>
  <si>
    <t>Preparat czyszczący do usuwania pozostałości po taśmach klejących. Zawiera terpen pomarańczowy i olej natłuszczający. Nie zawiera alkoholu. Opakowanie o pojemności 500 ml.</t>
  </si>
  <si>
    <t>Test do rutynowej kontroli skuteczności mycia mechanicznego w myjniach – dezynfektorach, w formie plastikowego arkusza z naniesioną z dwóch stron substancją testową, której formuła jest zgodna z EN ISO 15883. Arkusz testowy do zastosowania z uchwytem zapewniającym kontrolę procesu mycia z czterech różnych kierunków. Odczyt wyniku testu natychmiastowy, jednoznaczny w interpretacji. Oświadczenie producenta o możliwości stosowania także w myjkach ultradźwiękowych (op. 100 szt.).</t>
  </si>
  <si>
    <t>Uchwyt do testów kontroli mycia w myjni - dezynfektorze. Uchwyt kompatybilny z testami skutecznosci mycia, umożliwiającymi kontrolę mycia z czterech różnych kierunków.</t>
  </si>
  <si>
    <t>Test kontroli parametrów dezynfekcji termicznej dla myjni-dezynfektora w zakresie parametrów:  93 stopnie C /10 min, integracja krytycznych parametrów procesu (czas, temperatura) powoduje jednoznaczną zmianę przebarwienia substancji wskaźnikowej w polu testowym. Poświadczenie aktualnym dokumentem producenta, o braku zawartości niebezpiecznych substancji toksycznych (op. 100szt.).</t>
  </si>
  <si>
    <t xml:space="preserve"> Test pozostałości zanieczyszczeń białkowych. 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5-10 sekundzie z jasnożółtej na niebieską. Intensywność przebarwienia wzrasta wraz ze stopniem zanieczyszczenia. Test nie wymaga inkubacji, wykrywa pozostałości białkowe na poziomie 1 µg. Opakowanie 25 sztuk.</t>
  </si>
  <si>
    <t>PAKIET 16</t>
  </si>
  <si>
    <t>TEST KONTROLI WSADU - wskaźniki chemiczne zintegrowane do kontroli wsadu w procesie sterylizacji parą wodną, pokryte polimerem, samoprzylepne, z symetrycznie rozłożoną substancją wskaźnikową na długości testu, kompatybilne z posiadanym przyrządem testowym procesu zgodnymi z normą PN EN 867-5 z rurką i kapsułą ze stali kwasoodpornej w obudowie z tworzywa sztucznego (kolor pomarańczowy). Jeden test bada cały wsad w sterylizatorze o pojemności 6 jednostek wsadowych, opakowanie 250 szt.</t>
  </si>
  <si>
    <t xml:space="preserve">PRZYRZĄD PCD DO KONTROLI JAKOŚCI WSADU - przyrząd testowy kontroli wsadu do pary wodnej, walidowany wg PN EN 867-4 z rurką i kapsułą ze stali kwasoodpornej, symulacja wsadów kanałowych, wsadów porowatych i narzędzi litych, zakrętka i obudowa wykonane z tworzywa sztucznego chroniącego przed oparzeniem, przyrząd wielokrotnego użycia w kolorze pomarańczowym. </t>
  </si>
  <si>
    <t xml:space="preserve">TEST BOWIE-DICKA - testy symulacyjne Bowie-Dick (134 stopnie C, 3,5 min.), do kontroli pracy sterylizatorów, pokryte polimerem, zgodne z normą PN EN 867-4, samoprzylepne, z symetrycznie rozłożoną substancją wskaźnikową na długości testu, kompatybilne z posiadanym przyrządem testowym procesu składającym się z rurki i kapsuły ze stali kwasoodpornej w obudowie z tworzywa sztucznego (kolor fioletowy),  opakowanie 250 szt. </t>
  </si>
  <si>
    <t xml:space="preserve">PRZYRZĄD TESTOWY PCD DO TESTU BOWIE - DICKA - przyrząd testowy procesu Bowie- Dicka, walidowany wg PN EN 867-4 z rurką i kapsułą ze stali kwasoodpornej, symulacja wsadów z kanałami, wsadów porowatych i narzędzi litych, zakrętka i obudowa wykonane z tworzywa sztucznego chroniącego przed oparzeniem, przyrząd wielokrotnego użycia w kolorze fioletowym. </t>
  </si>
  <si>
    <t>PAKIET 17</t>
  </si>
  <si>
    <t>Olej w aerozolu do konserwacji narzędzi, zatwierdzony do stosowania przy metodzie sterylizacji parowej. Olej do aplikacji przed sterylizacją narzędzi, bez silikonu. Pojemność 300 ml.</t>
  </si>
  <si>
    <t>Olej w aerozolu do konserwacji napędów firmy Aesculap, zatwierdzony do stosowania przy metodzie sterylizacji parowej. Olej do aplikacji przed sterylizacją napędów, bez silikonu. Pojemność 300 ml.</t>
  </si>
  <si>
    <t>Adapter rozpylający do oleju do konserwacji systemów napędowych typu Acculan.</t>
  </si>
  <si>
    <t>Adapter rozpylający do oleju do konserwacji systemów napędowych typu ELAN 4.</t>
  </si>
  <si>
    <t>Adapter rozpylający do oleju do konserwacji systemów napędowych typu microLine.</t>
  </si>
  <si>
    <t>Adapter rozpylający do oleju do konserwacji systemów napędowych typu microspeed uni.</t>
  </si>
  <si>
    <t>PAKIET 18</t>
  </si>
  <si>
    <t>Wymazówka do pobierania próbek z powierzchni oraz narzędzi medycznych zgodna z instrukcją luminometru Luminometr Clean Trace LX25  Ilość w opakowaniu 100 sztuk.</t>
  </si>
  <si>
    <t>Wymazówka do testów wodnych z    pobieranych z kanałów wewnętrznych narzędzi i endoskopów zgodna z instrukcją luminometru Luminometr Clean Trace LX25  Ilość w opakowaniu 100 sztuk.</t>
  </si>
  <si>
    <t>Urządzenie do oznaczania skutecznosci czyszczenia i stanu higienicznego powierzchni użytkowuch, narzędzi medycznych oraz próbek wody. Mechanizm odczytu próbek - fotopowielacz. Obsługa urządzenia za pomocą ekranu dotykowego oraz przycisków sterujących w języku polskim. Urządzenie oznakowane CE. Producent urządzenia posiada system ISO 9001. Zakup urządzenia gwarantuje dostęp online do oprogramowania do planowania badań i zgrywania oraz analizy wyników kontroli. Możliwość współpracy luminometru z oprogramowaniem. Serwis gwarancyjny i pogwarancyjny na terenie kraju.</t>
  </si>
  <si>
    <t>PAKIET 19</t>
  </si>
  <si>
    <t>Kasety zawierające nadtlenek wodoru o stężeniu 58-59%, 1 kaseta zawiera 10 ampułek, o pojemności: 5,4 ml nadtlenku wodoru, każda kaseta wyposażona w kod umożliwiający identyfikację, w pełni kompatybilna z sterylizatorem plazmowym Sterrad 100NX ALL Clear posiadanym przez Zamawiającego. 1 op. zbiorcze zawiera 2 kasety.</t>
  </si>
  <si>
    <t>PAKIET 20</t>
  </si>
  <si>
    <t>Oznaczniki do tac narzędziowych oraz elementów transportowych sterylizatorni wykonane ze stali nierdzewnej lub plastiku odpornego na czynniki chemiczne procesu mycia i dezynfekcji oraz temperaturę i wilgotność procesy sterylizacji (135 st.C) i wyposażone w uchwyt umożliwiający umieszczenie na krawędzi tacy narzędziowej, pole do zapisu ok 70 x 30 mm (szer x wys).</t>
  </si>
  <si>
    <t>Oznaczniki do tac narzędziowych oraz elementów transportowych sterylizatorni wykonane ze stali nierdzewnej lub plastiku odpornego na czynniki chemiczne procesu mycia i dezynfekcji oraz temperaturę i wilgotność procesy sterylizacji (135 st.C) wyposażone w otwór o średnicy min 8 mm umożliwiający zawieszenie na wieszaku lub przymocowanie do oznaczanego elementu, pole do zapisu ok 70 x 30 mm.</t>
  </si>
  <si>
    <t>PAKIET 21</t>
  </si>
  <si>
    <t>Filtr wielorazowy z PTFE do kontenera sterylizacyjnego, minimum 1000 cykli. Opakowanie 10 sztuk, fi 190.</t>
  </si>
  <si>
    <t>Filtr wielorazowy z PTFE do kontenera sterylizacyjnego, minimum 1000 cykli. Opakowanie 2 sztuk. Rozmiar 95x215.</t>
  </si>
  <si>
    <t>Filtr wielorazowy z PTFE do kontenera sterylizacyjnego, minimum 1000 cykli. Opakowanie 10 sztuk. Rozmiar 225x225.</t>
  </si>
  <si>
    <t>Filtr wielorazowy z PTFE do kontenera sterylizacyjnego, minimum 1000 cykli. Opakowanie 2 sztuk. Rozmiar 171x231.</t>
  </si>
  <si>
    <t>Filtr wielorazowy do pokrywy Prima Line na 5000 cykli.</t>
  </si>
  <si>
    <t>KOSZ DENTYSTYCZNY rozmiar 273x84x41 mm, taca zawierająca trzy silikonowe uchwyty na instrumenty.</t>
  </si>
  <si>
    <t>PAKIET 22</t>
  </si>
  <si>
    <t>Etykieta trójdzielna, dwustronnie klejona. Przeznaczona do sterylizacji zarówno parą wodną jak i nadtlenkiem wodoru. Górna część etykiety w rozmiarze 100 x 35 mm, doln część dzielona na 2 części o wymiarze 50 x  21 mm. Bez wskaźnika sterylizacji.</t>
  </si>
  <si>
    <t>Taśma LAMINATED 24 mm czarna do drukarki kodów kreskowych.</t>
  </si>
  <si>
    <t>Kalka zebra w rozmiarze 110 mm x 450 m przeznaczona do drukarki T-DOC firmy Getinge</t>
  </si>
  <si>
    <t>PAKIET 23</t>
  </si>
  <si>
    <t>Fartuch jednorazowy włókninowy niesterylny, tył - materiał oddychający, przód i rękawy odporne na wodę. Długie rękawy z gumowym mankietem. Rozmiar uniwersalny, długość 136 cm,  gramatura 30g/m2 .</t>
  </si>
  <si>
    <t>PAKIET 24</t>
  </si>
  <si>
    <t>Preparat pielęgnacyjny i nawilżający powierzchnie ze stali nierdzewnej  środek do ręcznej pielęgnacji,  usuwający odciski palców, ślady po wodzie, usuwa tłusty brud, pozostawia na powierzchni warstwę ochronną przed kurzem, nalotami. Środek bezzapachowy. Po zastosowaniu pozostaje widocznie czysta i błyszcząca powierzchnia. Opakowanie: 400 ml ze spryskiwaczem</t>
  </si>
  <si>
    <t>Gotowy do użycia preparat na bazie nadtlenku wodoru do dezynfekcji powierzchni poprzez zamgławianie, z możliwością zastosowania do powierzchni kontaktujących się z żywnością, wykazujący działanie bakterio-, drożdżako-, grzybobójcze, bójcze wobec prątków gruźlicy, działanie wiruso- oraz sporobójcze w stężeniu 12 ml/m3 zgodnie z normą NFT 72-281:2014 do 3h, kompatybilny z urządzeniem PHILEAS. Produkt biobójczy. Opakowanie: 10 l</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</si>
  <si>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Wyrób medyczny klasy I. Opakowanie: kanister 20 litrów </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</si>
  <si>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Wyrób medyczny klasy I. Opakowanie: kanister 5 litrów </t>
  </si>
  <si>
    <t>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Wyrób medyczny klasy IIb Opakowanie: kanister 20 litrów.</t>
  </si>
  <si>
    <t>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Wyrób medyczny klasy IIb Opakowanie: kanister 5 litrów.</t>
  </si>
  <si>
    <t>Zamawiający wymaga instalacji i serwisowania Centralnego Układu Dozowania</t>
  </si>
  <si>
    <t>Układ przygotowany do dozowania środków z kanistrów 5-20 litrów/220 kg.</t>
  </si>
  <si>
    <t>Układ nie może ingerować w pracę znajdujących się w Sterylizatorni myjni - dezynfektorów.</t>
  </si>
  <si>
    <t>Układ ma sygnalizować zaburzenia pracy pomp dozujących oraz brak środków chemii procesowej.</t>
  </si>
  <si>
    <t>Wykonawca nie pobiera jakichkolwiek dodatkowych opłat związanych z instalacją i serwisowaniem systemu.</t>
  </si>
  <si>
    <t>Zamawiający wymaga wykonania analizy poprawności procesu mycia i dezynfekcji</t>
  </si>
  <si>
    <t>PAKIET 25</t>
  </si>
  <si>
    <t>Detergent umożliwiający bezpieczną procedurą autoamtycznego mycia endoskopów większości marek, w myjni RAPIDER zgodnie z normą PN EN 15883-4:2019. Do użytku jednorazowego, bez dodatku aldehydu. Ph koncentratu 11,5-12, gęstość względna 1,13-1,25. O zawartości procentowej glikolu propylenowego 10%, Fosforanu potasu dwuzasadowego 5%, Fosforanu potasu trójzasadowego 10%. Opakowanie 10l.</t>
  </si>
  <si>
    <t>Część A środka dezynfekującego, posiadający badania typu dla urządzenia rapidair zgodnie z normą PN EN 15883-4:2019 kompatybliny z detergentem myjącym z pozycji 2. Ph koncentratu około 0,8, Gęstość względna około 1,1. O zawartości procętowej nadtlenku wodoru 22%, kwasu octowego 9%, kwasu nadoctowego 5%. Opakowanie 10l.</t>
  </si>
  <si>
    <t>Część B środka dezynfekującego, posiadający badania typu dla urządzenia rapidair zgodnie z normą PN EN 15883-4:2019 kompatybliny z detergentem myjącym z pozycji 2. Ph koncentratu około 12, Gęstość względna około 1,04. O zawartości procętowej fosforanu trisodowego 2-4%, Opakowanie 10l.</t>
  </si>
  <si>
    <t>PAKIET 26</t>
  </si>
  <si>
    <t>Enzymatyczna pianka do mycia i wstępnej dezynfekcji narzędzi oparta na synergistycznym kompleksie enzymatycznym (protaza,lipaza,amylaza) i związków powierzchniowo czynnych, z dodatkiem fenoksyetanolu oraz inhibitorów korozji. Nie zawierający w składzie aldehydów, fenoli, chloru, związków tlenowych, pochodnych amin. Wysoki poziom właściwości myjących oraz stabilność pianki. Spektrum działania: B(EN 14561), F(EN 14562), V(HIV, HBV, HCV - BVDV, Vaccinia, MVA) w czasie 5-30 min z możliwością rozszerzenia o Tbc (EN 14348, EN 14563) w czasie do 60min. Opakowanie 750ml z aplikatorem pianowym.</t>
  </si>
  <si>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Wyrób medyczny Opakowania a 5L.</t>
  </si>
  <si>
    <t>Pompka do kanistra 5l w opakowaniu jednostkowym, kompatybilna z preparatem z pozycji 1. Pojedyncza doza 20 ml preparatu.</t>
  </si>
  <si>
    <t>Torebka papierowo-foliowa z minimum dwoma wskaźnikami S i EO 75mm x 150mm. Op. a'100 szt.</t>
  </si>
  <si>
    <t>Torebka papierowo-foliowa z minimum dwoma wskaźnikami S i EO 75mm x 250mm. Op. a'100 szt.</t>
  </si>
  <si>
    <t>Torebka papierowo-foliowa z minimum dwoma wskaźnikami S i EO 75mm x 300mm. Op. a'100 szt.</t>
  </si>
  <si>
    <t>Torebka papierowo-foliowa z minimum dwoma wskaźnikami S i EO 100mm x 200mm. Op. a'100 szt.</t>
  </si>
  <si>
    <t>Torebka papierowo-foliowa z minimum dwoma wskaźnikami S i EO 100mm x 250mm. Op. a'100 szt.</t>
  </si>
  <si>
    <t>Torebka papierowo-foliowa z minimum dwoma wskaźnikami S i EO 100mm x 300mm. Op. a'100 szt.</t>
  </si>
  <si>
    <t>Torebka papierowo-foliowa z minimum dwoma wskaźnikami S i EO 120mm x 250mm. Op. a'100 szt.</t>
  </si>
  <si>
    <t>Torebka papierowo-foliowa z minimum dwoma wskaźnikami S i EO 120mm x 300mm. Op. a'100 szt.</t>
  </si>
  <si>
    <t>Torebka papierowo-foliowa z minimum dwoma wskaźnikami S i EO 150mm x 300mm. Op. a'100 szt.</t>
  </si>
  <si>
    <t>Torebka papierowo-foliowa z minimum dwoma wskaźnikami S i EO 150mm x 380mm. Op. a'100 szt.</t>
  </si>
  <si>
    <t>Torebka papierowo-foliowa z minimum dwoma wskaźnikami S i EO 210mm x 280mm. Op. a'100 szt.</t>
  </si>
  <si>
    <t>Torebka papierowo-foliowa z minimum dwoma wskaźnikami S i EO 210mm x 350mm. Op. a'100 szt.</t>
  </si>
  <si>
    <t>Torebka papierowo-foliowa z minimum dwoma wskaźnikami S i EO 250mm x 380mm. Op. a'100 szt.</t>
  </si>
  <si>
    <t>Torebka włókninowo-foliowa płaska z minimum dwoma wskaźnikami  S i EO 210 mm x 420mm. Op. a'100 szt.</t>
  </si>
  <si>
    <t>Torebka włókninowo-foliowa płaska z minimum dwoma wskaźnikami  S i EO 270 mm x 450mm. Op. a'100 szt.</t>
  </si>
  <si>
    <t>Torebka włókninowo-foliowa płaska z minimum dwoma wskaźnikami  S i EO 320 mm x500 mm. Op. a'100 szt.</t>
  </si>
  <si>
    <t>Torebka włókninowo-foliowa płaska z minimum dwoma wskaźnikami  S i EO 420 mm x 600 mm. Op. a'100 szt.</t>
  </si>
  <si>
    <t>Torebka włókninowo-foliowa płaska z minimum dwoma wskaźnikami  S i EO 490 mm x 750 mm. Op. a'100 szt.</t>
  </si>
  <si>
    <t>Włóknina naprzemiennie pakowana SMS/Interleaved w rozmiarze 75 x 75 cm. Op. a'250 szt.</t>
  </si>
  <si>
    <t>Włóknina naprzemiennie pakowana SMS/Interleaved w rozmiarze 100 x 100 cm. Op. a'250 szt.</t>
  </si>
  <si>
    <t>Włóknina naprzemiennie pakowana SMS/Interleaved w rozmiarze 120 x 120 cm. Op. a'100 szt.</t>
  </si>
  <si>
    <t>Włóknina SMS w rozmiarze 120 x 120 cm. Op. a'100 szt.</t>
  </si>
  <si>
    <t>Włóknina SMS w rozmiarze 100 x 100 cm. Op. a'250 szt.</t>
  </si>
  <si>
    <t>Włóknina SMS  naprzemiennie pakowana w rozmiarze 90 x 90 cm. Op. a'250 szt.</t>
  </si>
  <si>
    <t>Włóknina naprzemiennie pakowana w rozmiarze 75 x 75 cm. Op. a'250 szt.</t>
  </si>
  <si>
    <t>Włóknina naprzemiennie pakowana w rozmiarze 100x 100 cm. Op. a'100 szt.</t>
  </si>
  <si>
    <t>JK090</t>
  </si>
  <si>
    <t>JK091</t>
  </si>
  <si>
    <t>JK089</t>
  </si>
  <si>
    <t>JK092</t>
  </si>
  <si>
    <t>JP050</t>
  </si>
  <si>
    <t>JG380R</t>
  </si>
  <si>
    <t>Skaner bezprzewodowy laserowy z wyświetlaczem. Ręczny, laserowy przenośny, bezprzewodowy z wyświetlaczem LCD skaner kodów kreskowych zgodny z posiadanym przez zamawiającego systemem dokumentacji obiegu narzędzi T-DOC1000SDM, odczyt z odległości do 110 cm, klasa szczelności min. IP65. Odporność na upadek min. 2 m</t>
  </si>
  <si>
    <t>Biologiczny zestaw testowy o szybkim odczycie do pary wodnej, symulujący pakiet porowaty zawierający wskaźnik biologiczny i kartę zewskaźnikiem chemicznymdo opisu cyklu. Wskaźnik biologiczny zapewnia ostateczny odczyt wyniku negatywnego po 24 minutach inkubacji. Wskaźnik zgodny z instrukcją obsługi posiadanego przez szpital inkubatora.</t>
  </si>
  <si>
    <t>Biologiczny zestaw testowy o szybkim odczycie do tlenku etylenu symulujący narzędzia rurowe zawierający wskaźnik biologiczny. Wykrycie aktywności metabolicznej wynik poz  ok. 60 – 120 min. inkubacji. Ostateczny  odczyt wyniku negatywnego / zabicie bakterii po 4 godzinach inkubacji. Odczyt automatyczny w autoczytniku poprzez wskazanie koloru na wyświetlaczu. Na fiolce  repozycjonowalna nierwąca się naklejka ze wskaźnikiem chemicznym i miejscem do opisu.</t>
  </si>
  <si>
    <t>Wieloparametrowy wskaźnik chemiczny, typ 4, do sterylizacji nadtlenkiem wodoru. Substancja wskaźnikowa w okienku odczytu podzielonym na dwa pola akceptacji (wynik nieprawidłowy/prawidłowy), zmieniająca kolor z niebieskiego na różowy. Technologia odczytu umożliwiające kontrolę penetracji nadtlenku wodoru przez pola odczytu. Biało-czerwony spód wskaźnika umożliwiający łatwe odnalezienie wskaźnika w kontrolowanym pakiecie. Na wskaźniku kod QR umożliwiający identyfikację produktu, numer LOT i datę przydatności do użycia.</t>
  </si>
  <si>
    <t>Nazwa preparatu oferowanego, nr. kat.</t>
  </si>
  <si>
    <t>Wielorazowe osłonki na ostrza narzędzi - silikonowe, kolor żółty. Wymiar 5 (± 0 mm) x 25 mm (± 0,5 mm) 100 szt.</t>
  </si>
  <si>
    <t xml:space="preserve">Taśma sterylizacyjna  samoprzylepna neutralna do zamykania pakietów 19 mm x 50m     </t>
  </si>
  <si>
    <t>Plomby jednorazowe, plastikowe do zamykania kontenerów typu Aesculap. 19 mm. Posiadają znacznik sterylizacji, opak. 1000 szt.</t>
  </si>
  <si>
    <t>Plomby jednorazowe, plastikowe do zamykania kontenerów typu Aesculap. 30 mm. Posiadają znacznik sterylizacji, opak. 1000 szt.</t>
  </si>
  <si>
    <t>Pakiet</t>
  </si>
  <si>
    <t>X</t>
  </si>
  <si>
    <t>Szczotka do mycia narzędzi z rączką z tworzywa sztucznego - dł. 18 cm - włosie nylon - opakowanie 5 szt.</t>
  </si>
  <si>
    <t>Wartość obcinarki do rękawów , która zaostanie przekazana Zamawiajacemu do uzytkowania w ramach Pakietu 2 określa się na kwotę …………………..zl netto/ …………………………….. Zł brutto.</t>
  </si>
  <si>
    <t>Wartość zgrzewarki rotacyjnej, która zaostanie przekazana Zamawiajacemu do uzytkowania w ramach Pakietu 1 określa się na kwotę …………………..zl netto/ …………………………….. zł brutto.</t>
  </si>
  <si>
    <t xml:space="preserve">Uwaga ! Należy należy zapoznać się z poniższymi uwagami przed wypełnieniem Formularza asortymentowo-cenowego         
1. W kolumnach M, N, P, Q w poszczególnych komórkach zostały wpisane formuły. Wystarczy wypełnić pozostałe komórki, a wartość netto/brutto oraz suma (o ile dotyczy) zostanie wyliczona automatycznie. Pomimo zastosowania formuł Zamawiający zaleca sprawdzenie poprawności wyliczeń zgodnie z zasadami określonymi w rozdziale XV. pkt. 5 SWZ. Formuły wpisane w Formularzu mają jedynie charakter pomocniczy - Wykonawca jest w pełni odpowiedzialny za prawidłowe wypełnienie Formularza asortymentowo-cenowego.         
2. Określenie właściwej stawki VAT należy do Wykonawcy. Należy podać stawkę VAT obowiązującą na dzień składania ofert.         
3. Niewycenione pakiety, dla czytelności, prosimy usunąć.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</si>
</sst>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zł-415]_-;\-* #,##0.00\ [$zł-415]_-;_-* &quot;-&quot;??\ [$zł-415]_-;_-@_-"/>
    <numFmt numFmtId="165" formatCode="_-* #,##0.00\ [$zł-415]_-;\-* #,##0.00\ [$zł-415]_-;_-* \-??\ [$zł-415]_-;_-@_-"/>
  </numFmts>
  <fonts count="14" x14ac:knownFonts="1">
    <font>
      <sz val="11"/>
      <color theme="1"/>
      <name val="Calibri"/>
      <family val="2"/>
      <scheme val="minor"/>
    </font>
    <font>
      <sz val="11"/>
      <color theme="1"/>
      <name val="Calibri"/>
      <family val="2"/>
      <scheme val="minor"/>
    </font>
    <font>
      <b/>
      <sz val="8"/>
      <name val="Tahoma"/>
      <family val="2"/>
      <charset val="238"/>
    </font>
    <font>
      <sz val="8"/>
      <color theme="1"/>
      <name val="Calibri"/>
      <family val="2"/>
      <charset val="238"/>
      <scheme val="minor"/>
    </font>
    <font>
      <sz val="8"/>
      <name val="Tahoma"/>
      <family val="2"/>
      <charset val="238"/>
    </font>
    <font>
      <sz val="10"/>
      <name val="Arial"/>
      <family val="2"/>
      <charset val="238"/>
    </font>
    <font>
      <sz val="10"/>
      <name val="Arial CE"/>
      <charset val="238"/>
    </font>
    <font>
      <sz val="11"/>
      <color rgb="FF000000"/>
      <name val="Calibri"/>
      <family val="2"/>
    </font>
    <font>
      <b/>
      <sz val="8"/>
      <color theme="1"/>
      <name val="Tahoma"/>
      <family val="2"/>
      <charset val="238"/>
    </font>
    <font>
      <sz val="8"/>
      <color theme="1"/>
      <name val="Tahoma"/>
      <family val="2"/>
      <charset val="238"/>
    </font>
    <font>
      <sz val="10"/>
      <name val="Arial CE"/>
      <family val="2"/>
      <charset val="238"/>
    </font>
    <font>
      <sz val="8"/>
      <color indexed="8"/>
      <name val="Tahoma"/>
      <family val="2"/>
      <charset val="238"/>
    </font>
    <font>
      <b/>
      <sz val="8"/>
      <color indexed="8"/>
      <name val="Tahoma"/>
      <family val="2"/>
      <charset val="238"/>
    </font>
    <font>
      <b/>
      <sz val="9"/>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rgb="FF00B0F0"/>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s>
  <cellStyleXfs count="19">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5" fillId="0" borderId="0"/>
    <xf numFmtId="44" fontId="3" fillId="0" borderId="0" applyFont="0" applyFill="0" applyBorder="0" applyAlignment="0" applyProtection="0"/>
    <xf numFmtId="0" fontId="6" fillId="0" borderId="0"/>
    <xf numFmtId="0" fontId="1" fillId="0" borderId="0"/>
    <xf numFmtId="0" fontId="7" fillId="0" borderId="0" applyBorder="0"/>
    <xf numFmtId="44" fontId="1" fillId="0" borderId="0" applyFont="0" applyFill="0" applyBorder="0" applyAlignment="0" applyProtection="0"/>
    <xf numFmtId="0" fontId="10" fillId="0" borderId="0"/>
    <xf numFmtId="0" fontId="10" fillId="0" borderId="0"/>
    <xf numFmtId="0" fontId="10" fillId="0" borderId="0"/>
    <xf numFmtId="0" fontId="1" fillId="0" borderId="0"/>
    <xf numFmtId="9" fontId="10" fillId="0" borderId="0" applyFill="0" applyBorder="0" applyAlignment="0" applyProtection="0"/>
    <xf numFmtId="44" fontId="5" fillId="0" borderId="0" applyFill="0" applyBorder="0" applyAlignment="0" applyProtection="0"/>
    <xf numFmtId="44" fontId="1" fillId="0" borderId="0" applyFont="0" applyFill="0" applyBorder="0" applyAlignment="0" applyProtection="0"/>
    <xf numFmtId="0" fontId="6" fillId="0" borderId="0"/>
  </cellStyleXfs>
  <cellXfs count="229">
    <xf numFmtId="0" fontId="0" fillId="0" borderId="0" xfId="0"/>
    <xf numFmtId="0" fontId="2" fillId="2" borderId="1" xfId="3" applyFont="1" applyFill="1" applyBorder="1" applyAlignment="1">
      <alignment horizontal="center" vertical="center" wrapText="1"/>
    </xf>
    <xf numFmtId="0" fontId="2" fillId="2" borderId="2" xfId="3" applyFont="1" applyFill="1" applyBorder="1" applyAlignment="1">
      <alignment horizontal="center" vertical="center" wrapText="1"/>
    </xf>
    <xf numFmtId="3" fontId="2" fillId="3" borderId="2" xfId="3" applyNumberFormat="1" applyFont="1" applyFill="1" applyBorder="1" applyAlignment="1">
      <alignment horizontal="center" vertical="center" wrapText="1"/>
    </xf>
    <xf numFmtId="3" fontId="2" fillId="4" borderId="2" xfId="3" applyNumberFormat="1" applyFont="1" applyFill="1" applyBorder="1" applyAlignment="1">
      <alignment horizontal="center" vertical="center" wrapText="1"/>
    </xf>
    <xf numFmtId="1" fontId="2" fillId="3" borderId="2" xfId="3" applyNumberFormat="1" applyFont="1" applyFill="1" applyBorder="1" applyAlignment="1">
      <alignment horizontal="center" vertical="center" wrapText="1"/>
    </xf>
    <xf numFmtId="1" fontId="2" fillId="4" borderId="2" xfId="3" applyNumberFormat="1" applyFont="1" applyFill="1" applyBorder="1" applyAlignment="1">
      <alignment horizontal="center" vertical="center" wrapText="1"/>
    </xf>
    <xf numFmtId="164" fontId="2" fillId="2" borderId="2" xfId="3" applyNumberFormat="1"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4" borderId="2" xfId="3" applyFont="1" applyFill="1" applyBorder="1" applyAlignment="1">
      <alignment horizontal="center" vertical="center" wrapText="1"/>
    </xf>
    <xf numFmtId="9" fontId="2" fillId="2" borderId="2" xfId="3" applyNumberFormat="1" applyFont="1" applyFill="1" applyBorder="1" applyAlignment="1">
      <alignment horizontal="center" vertical="center" wrapText="1"/>
    </xf>
    <xf numFmtId="0" fontId="2" fillId="4" borderId="3" xfId="4" applyFont="1" applyFill="1" applyBorder="1" applyAlignment="1">
      <alignment horizontal="center" vertical="center" wrapText="1"/>
    </xf>
    <xf numFmtId="0" fontId="4" fillId="2" borderId="4" xfId="4" applyFont="1" applyFill="1" applyBorder="1" applyAlignment="1">
      <alignment horizontal="center" vertical="center"/>
    </xf>
    <xf numFmtId="0" fontId="4" fillId="2" borderId="5" xfId="4" applyFont="1" applyFill="1" applyBorder="1" applyAlignment="1">
      <alignment horizontal="center" vertical="center"/>
    </xf>
    <xf numFmtId="3" fontId="4" fillId="2" borderId="5" xfId="4" applyNumberFormat="1" applyFont="1" applyFill="1" applyBorder="1" applyAlignment="1">
      <alignment horizontal="center" vertical="center"/>
    </xf>
    <xf numFmtId="1" fontId="4" fillId="2" borderId="5" xfId="4" applyNumberFormat="1" applyFont="1" applyFill="1" applyBorder="1" applyAlignment="1">
      <alignment horizontal="center" vertical="center"/>
    </xf>
    <xf numFmtId="0" fontId="4" fillId="2" borderId="5" xfId="4" applyNumberFormat="1" applyFont="1" applyFill="1" applyBorder="1" applyAlignment="1">
      <alignment horizontal="center" vertical="center"/>
    </xf>
    <xf numFmtId="0" fontId="4" fillId="2" borderId="6" xfId="4" applyFont="1" applyFill="1" applyBorder="1" applyAlignment="1">
      <alignment horizontal="center" vertical="center"/>
    </xf>
    <xf numFmtId="0" fontId="2" fillId="2" borderId="10" xfId="5" applyFont="1" applyFill="1" applyBorder="1" applyAlignment="1">
      <alignment horizontal="center" vertical="center"/>
    </xf>
    <xf numFmtId="0" fontId="4" fillId="2" borderId="10" xfId="5" applyFont="1" applyFill="1" applyBorder="1" applyAlignment="1">
      <alignment horizontal="left" vertical="center" wrapText="1"/>
    </xf>
    <xf numFmtId="0" fontId="4" fillId="3" borderId="10" xfId="5" applyFont="1" applyFill="1" applyBorder="1" applyAlignment="1">
      <alignment horizontal="center" vertical="center"/>
    </xf>
    <xf numFmtId="0" fontId="4" fillId="4" borderId="10" xfId="5" applyFont="1" applyFill="1" applyBorder="1" applyAlignment="1">
      <alignment horizontal="center" vertical="center"/>
    </xf>
    <xf numFmtId="0" fontId="4" fillId="2" borderId="10" xfId="5" applyFont="1" applyFill="1" applyBorder="1" applyAlignment="1">
      <alignment horizontal="center" vertical="center"/>
    </xf>
    <xf numFmtId="0" fontId="4" fillId="2" borderId="10" xfId="3" applyFont="1" applyFill="1" applyBorder="1" applyAlignment="1">
      <alignment horizontal="center" vertical="center" wrapText="1"/>
    </xf>
    <xf numFmtId="44" fontId="4" fillId="3" borderId="10" xfId="6" applyFont="1" applyFill="1" applyBorder="1" applyAlignment="1">
      <alignment horizontal="center" vertical="center"/>
    </xf>
    <xf numFmtId="44" fontId="4" fillId="4" borderId="10" xfId="6" applyFont="1" applyFill="1" applyBorder="1" applyAlignment="1">
      <alignment horizontal="center" vertical="center"/>
    </xf>
    <xf numFmtId="9" fontId="4" fillId="2" borderId="10" xfId="5" applyNumberFormat="1" applyFont="1" applyFill="1" applyBorder="1" applyAlignment="1">
      <alignment horizontal="center" vertical="center"/>
    </xf>
    <xf numFmtId="44" fontId="4" fillId="4" borderId="10" xfId="4" applyNumberFormat="1" applyFont="1" applyFill="1" applyBorder="1" applyAlignment="1">
      <alignment horizontal="center" vertical="center"/>
    </xf>
    <xf numFmtId="0" fontId="2" fillId="2" borderId="11" xfId="7" applyFont="1" applyFill="1" applyBorder="1" applyAlignment="1">
      <alignment horizontal="center" vertical="center"/>
    </xf>
    <xf numFmtId="0" fontId="4" fillId="3" borderId="11" xfId="4" applyFont="1" applyFill="1" applyBorder="1" applyAlignment="1">
      <alignment horizontal="center" vertical="center" wrapText="1"/>
    </xf>
    <xf numFmtId="0" fontId="4" fillId="4" borderId="11" xfId="4" applyFont="1" applyFill="1" applyBorder="1" applyAlignment="1">
      <alignment horizontal="center" vertical="center" wrapText="1"/>
    </xf>
    <xf numFmtId="0" fontId="4" fillId="2" borderId="11" xfId="5" applyFont="1" applyFill="1" applyBorder="1" applyAlignment="1">
      <alignment horizontal="center" vertical="center"/>
    </xf>
    <xf numFmtId="0" fontId="4" fillId="2" borderId="11" xfId="4" applyFont="1" applyFill="1" applyBorder="1" applyAlignment="1">
      <alignment horizontal="center" vertical="center" wrapText="1"/>
    </xf>
    <xf numFmtId="0" fontId="4" fillId="2" borderId="11" xfId="3" applyFont="1" applyFill="1" applyBorder="1" applyAlignment="1">
      <alignment horizontal="center" vertical="center" wrapText="1"/>
    </xf>
    <xf numFmtId="0" fontId="2" fillId="2" borderId="11" xfId="5" applyFont="1" applyFill="1" applyBorder="1" applyAlignment="1">
      <alignment horizontal="center" vertical="center"/>
    </xf>
    <xf numFmtId="0" fontId="4" fillId="3" borderId="11" xfId="8" applyFont="1" applyFill="1" applyBorder="1" applyAlignment="1">
      <alignment horizontal="center" vertical="center"/>
    </xf>
    <xf numFmtId="0" fontId="4" fillId="4" borderId="11" xfId="8" applyFont="1" applyFill="1" applyBorder="1" applyAlignment="1">
      <alignment horizontal="center" vertical="center"/>
    </xf>
    <xf numFmtId="0" fontId="4" fillId="2" borderId="11" xfId="8" applyFont="1" applyFill="1" applyBorder="1" applyAlignment="1">
      <alignment horizontal="center" vertical="center"/>
    </xf>
    <xf numFmtId="0" fontId="4" fillId="2" borderId="11" xfId="9" applyNumberFormat="1" applyFont="1" applyFill="1" applyBorder="1" applyAlignment="1" applyProtection="1">
      <alignment horizontal="center" vertical="center" wrapText="1"/>
    </xf>
    <xf numFmtId="0" fontId="4" fillId="3" borderId="11" xfId="7" applyFont="1" applyFill="1" applyBorder="1" applyAlignment="1">
      <alignment horizontal="center" vertical="center"/>
    </xf>
    <xf numFmtId="0" fontId="4" fillId="4" borderId="11" xfId="7" applyFont="1" applyFill="1" applyBorder="1" applyAlignment="1">
      <alignment horizontal="center" vertical="center"/>
    </xf>
    <xf numFmtId="0" fontId="4" fillId="2" borderId="11" xfId="7" applyFont="1" applyFill="1" applyBorder="1" applyAlignment="1">
      <alignment horizontal="center" vertical="center"/>
    </xf>
    <xf numFmtId="0" fontId="4" fillId="2" borderId="11" xfId="5" applyFont="1" applyFill="1" applyBorder="1" applyAlignment="1">
      <alignment horizontal="left" vertical="center" wrapText="1"/>
    </xf>
    <xf numFmtId="0" fontId="4" fillId="3" borderId="11" xfId="5" applyFont="1" applyFill="1" applyBorder="1" applyAlignment="1">
      <alignment horizontal="center" vertical="center"/>
    </xf>
    <xf numFmtId="0" fontId="4" fillId="4" borderId="11" xfId="5" applyFont="1" applyFill="1" applyBorder="1" applyAlignment="1">
      <alignment horizontal="center" vertical="center"/>
    </xf>
    <xf numFmtId="4" fontId="2" fillId="2" borderId="11" xfId="3" applyNumberFormat="1" applyFont="1" applyFill="1" applyBorder="1" applyAlignment="1">
      <alignment horizontal="center" vertical="center"/>
    </xf>
    <xf numFmtId="0" fontId="4" fillId="3" borderId="11" xfId="4" applyFont="1" applyFill="1" applyBorder="1" applyAlignment="1">
      <alignment horizontal="center" vertical="center"/>
    </xf>
    <xf numFmtId="0" fontId="4" fillId="4" borderId="11" xfId="4" applyFont="1" applyFill="1" applyBorder="1" applyAlignment="1">
      <alignment horizontal="center" vertical="center"/>
    </xf>
    <xf numFmtId="164" fontId="8" fillId="2" borderId="12" xfId="0" applyNumberFormat="1" applyFont="1" applyFill="1" applyBorder="1" applyAlignment="1">
      <alignment horizontal="center" vertical="center" wrapText="1"/>
    </xf>
    <xf numFmtId="164" fontId="8" fillId="5" borderId="13"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64" fontId="2" fillId="2" borderId="13" xfId="6" applyNumberFormat="1" applyFont="1" applyFill="1" applyBorder="1" applyAlignment="1">
      <alignment horizontal="center" vertical="center"/>
    </xf>
    <xf numFmtId="164" fontId="2" fillId="2" borderId="14" xfId="6" applyNumberFormat="1" applyFont="1" applyFill="1" applyBorder="1" applyAlignment="1">
      <alignment horizontal="center" vertical="center"/>
    </xf>
    <xf numFmtId="0" fontId="4" fillId="2" borderId="0" xfId="4" applyFont="1" applyFill="1" applyAlignment="1">
      <alignment horizontal="center" vertical="center"/>
    </xf>
    <xf numFmtId="0" fontId="2" fillId="2" borderId="18" xfId="6" applyNumberFormat="1" applyFont="1" applyFill="1" applyBorder="1" applyAlignment="1">
      <alignment horizontal="center" vertical="center" wrapText="1"/>
    </xf>
    <xf numFmtId="1" fontId="4" fillId="3" borderId="19" xfId="11" applyNumberFormat="1" applyFont="1" applyFill="1" applyBorder="1" applyAlignment="1">
      <alignment horizontal="center" vertical="center" wrapText="1"/>
    </xf>
    <xf numFmtId="0" fontId="4" fillId="4" borderId="20" xfId="11" applyFont="1" applyFill="1" applyBorder="1" applyAlignment="1">
      <alignment horizontal="center" vertical="center" wrapText="1"/>
    </xf>
    <xf numFmtId="164" fontId="4" fillId="3" borderId="19" xfId="11" applyNumberFormat="1" applyFont="1" applyFill="1" applyBorder="1" applyAlignment="1">
      <alignment horizontal="center" vertical="center" wrapText="1"/>
    </xf>
    <xf numFmtId="164" fontId="4" fillId="3" borderId="22" xfId="11" applyNumberFormat="1" applyFont="1" applyFill="1" applyBorder="1" applyAlignment="1">
      <alignment horizontal="center" vertical="center" wrapText="1"/>
    </xf>
    <xf numFmtId="164" fontId="4" fillId="4" borderId="23" xfId="11" applyNumberFormat="1" applyFont="1" applyFill="1" applyBorder="1" applyAlignment="1">
      <alignment horizontal="center" vertical="center" wrapText="1"/>
    </xf>
    <xf numFmtId="164" fontId="4" fillId="4" borderId="23" xfId="6" applyNumberFormat="1" applyFont="1" applyFill="1" applyBorder="1" applyAlignment="1">
      <alignment horizontal="center" vertical="center" wrapText="1"/>
    </xf>
    <xf numFmtId="164" fontId="4" fillId="3" borderId="22" xfId="6" applyNumberFormat="1" applyFont="1" applyFill="1" applyBorder="1" applyAlignment="1">
      <alignment horizontal="center" vertical="center" wrapText="1"/>
    </xf>
    <xf numFmtId="164" fontId="4" fillId="3" borderId="22" xfId="4" applyNumberFormat="1" applyFont="1" applyFill="1" applyBorder="1" applyAlignment="1">
      <alignment horizontal="center" vertical="center" wrapText="1"/>
    </xf>
    <xf numFmtId="164" fontId="4" fillId="4" borderId="23" xfId="4" applyNumberFormat="1" applyFont="1" applyFill="1" applyBorder="1" applyAlignment="1">
      <alignment horizontal="center" vertical="center" wrapText="1"/>
    </xf>
    <xf numFmtId="0" fontId="4" fillId="2" borderId="10" xfId="5" applyFont="1" applyFill="1" applyBorder="1" applyAlignment="1">
      <alignment horizontal="center" vertical="center" wrapText="1"/>
    </xf>
    <xf numFmtId="0" fontId="2" fillId="2" borderId="0" xfId="4" applyFont="1" applyFill="1" applyAlignment="1">
      <alignment horizontal="center" vertical="center"/>
    </xf>
    <xf numFmtId="0" fontId="4" fillId="2" borderId="11" xfId="7" applyFont="1" applyFill="1" applyBorder="1" applyAlignment="1">
      <alignment horizontal="center" vertical="center" wrapText="1"/>
    </xf>
    <xf numFmtId="0" fontId="4" fillId="2" borderId="11" xfId="8" applyFont="1" applyFill="1" applyBorder="1" applyAlignment="1">
      <alignment horizontal="center" vertical="center" wrapText="1"/>
    </xf>
    <xf numFmtId="49" fontId="4" fillId="2" borderId="11" xfId="9" applyNumberFormat="1" applyFont="1" applyFill="1" applyBorder="1" applyAlignment="1" applyProtection="1">
      <alignment horizontal="center" vertical="center" wrapText="1"/>
    </xf>
    <xf numFmtId="0" fontId="4" fillId="2" borderId="11" xfId="5"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0" borderId="1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4" fillId="2" borderId="27" xfId="0" applyFont="1" applyFill="1" applyBorder="1" applyAlignment="1">
      <alignment horizontal="left" vertical="center" wrapText="1"/>
    </xf>
    <xf numFmtId="0" fontId="11" fillId="0" borderId="10" xfId="0" applyFont="1" applyBorder="1" applyAlignment="1">
      <alignment wrapText="1"/>
    </xf>
    <xf numFmtId="0" fontId="9" fillId="0" borderId="22" xfId="0" applyFont="1" applyBorder="1" applyAlignment="1">
      <alignment horizontal="center" vertical="center"/>
    </xf>
    <xf numFmtId="0" fontId="2" fillId="0" borderId="4" xfId="0" applyFont="1" applyBorder="1" applyAlignment="1">
      <alignment horizontal="center" vertical="center"/>
    </xf>
    <xf numFmtId="0" fontId="11" fillId="0" borderId="10" xfId="0" applyFont="1" applyBorder="1" applyAlignment="1">
      <alignment vertical="center" wrapText="1"/>
    </xf>
    <xf numFmtId="0" fontId="4" fillId="0" borderId="27" xfId="0" applyFont="1" applyBorder="1" applyAlignment="1">
      <alignment horizontal="center" vertical="center"/>
    </xf>
    <xf numFmtId="0" fontId="4" fillId="2" borderId="27" xfId="0" applyFont="1" applyFill="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xf>
    <xf numFmtId="0" fontId="9" fillId="0" borderId="0" xfId="0" applyFont="1" applyFill="1" applyAlignment="1">
      <alignment horizontal="left" vertical="center"/>
    </xf>
    <xf numFmtId="164" fontId="4" fillId="0" borderId="10" xfId="3" applyNumberFormat="1" applyFont="1" applyFill="1" applyBorder="1" applyAlignment="1">
      <alignment horizontal="center" vertical="center"/>
    </xf>
    <xf numFmtId="164" fontId="4" fillId="0" borderId="11" xfId="3" applyNumberFormat="1" applyFont="1" applyFill="1" applyBorder="1" applyAlignment="1">
      <alignment horizontal="center" vertical="center"/>
    </xf>
    <xf numFmtId="9" fontId="4" fillId="0" borderId="10" xfId="5" applyNumberFormat="1" applyFont="1" applyFill="1" applyBorder="1" applyAlignment="1">
      <alignment horizontal="center" vertical="center"/>
    </xf>
    <xf numFmtId="0" fontId="4" fillId="0" borderId="10" xfId="5" applyFont="1" applyFill="1" applyBorder="1" applyAlignment="1">
      <alignment horizontal="center" vertical="center" wrapText="1"/>
    </xf>
    <xf numFmtId="0" fontId="9" fillId="0" borderId="0" xfId="0" applyFont="1" applyFill="1" applyAlignment="1">
      <alignment horizontal="center" vertical="center"/>
    </xf>
    <xf numFmtId="164" fontId="4" fillId="2" borderId="10" xfId="3" applyNumberFormat="1" applyFont="1" applyFill="1" applyBorder="1" applyAlignment="1">
      <alignment horizontal="center" vertical="center"/>
    </xf>
    <xf numFmtId="0" fontId="9" fillId="2" borderId="0" xfId="0" applyFont="1" applyFill="1" applyAlignment="1">
      <alignment horizontal="center" vertical="center"/>
    </xf>
    <xf numFmtId="0" fontId="8" fillId="0" borderId="15" xfId="0" applyFont="1" applyFill="1" applyBorder="1" applyAlignment="1">
      <alignment horizontal="center" vertical="center" wrapText="1"/>
    </xf>
    <xf numFmtId="0" fontId="4" fillId="0" borderId="10"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11" fillId="0" borderId="10" xfId="0" applyFont="1" applyFill="1" applyBorder="1" applyAlignment="1">
      <alignment wrapText="1"/>
    </xf>
    <xf numFmtId="0" fontId="4" fillId="0" borderId="27" xfId="0" applyFont="1" applyFill="1" applyBorder="1" applyAlignment="1">
      <alignment horizontal="left" vertical="center" wrapText="1"/>
    </xf>
    <xf numFmtId="165" fontId="4" fillId="0" borderId="11" xfId="12" applyNumberFormat="1" applyFont="1" applyFill="1" applyBorder="1" applyAlignment="1" applyProtection="1">
      <alignment horizontal="center" vertical="center" wrapText="1"/>
      <protection hidden="1"/>
    </xf>
    <xf numFmtId="0" fontId="9" fillId="0" borderId="0" xfId="0" applyFont="1" applyFill="1" applyAlignment="1">
      <alignment horizontal="center" vertical="center" wrapText="1"/>
    </xf>
    <xf numFmtId="0" fontId="2" fillId="2" borderId="29" xfId="6" applyNumberFormat="1" applyFont="1" applyFill="1" applyBorder="1" applyAlignment="1">
      <alignment horizontal="center" vertical="center" wrapText="1"/>
    </xf>
    <xf numFmtId="9" fontId="9" fillId="0" borderId="38" xfId="2" applyFont="1" applyBorder="1" applyAlignment="1">
      <alignment horizontal="center" vertical="center"/>
    </xf>
    <xf numFmtId="9" fontId="9" fillId="0" borderId="43" xfId="2" applyFont="1" applyBorder="1" applyAlignment="1">
      <alignment horizontal="center" vertical="center"/>
    </xf>
    <xf numFmtId="9" fontId="9" fillId="0" borderId="47" xfId="2" applyFont="1" applyBorder="1" applyAlignment="1">
      <alignment horizontal="center" vertical="center"/>
    </xf>
    <xf numFmtId="164" fontId="9" fillId="3" borderId="37" xfId="0" applyNumberFormat="1" applyFont="1" applyFill="1" applyBorder="1" applyAlignment="1">
      <alignment horizontal="center" vertical="center"/>
    </xf>
    <xf numFmtId="164" fontId="9" fillId="3" borderId="34" xfId="0" applyNumberFormat="1" applyFont="1" applyFill="1" applyBorder="1" applyAlignment="1">
      <alignment horizontal="center" vertical="center"/>
    </xf>
    <xf numFmtId="164" fontId="9" fillId="3" borderId="45" xfId="0" applyNumberFormat="1" applyFont="1" applyFill="1" applyBorder="1" applyAlignment="1">
      <alignment horizontal="center" vertical="center"/>
    </xf>
    <xf numFmtId="164" fontId="9" fillId="3" borderId="10"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35" xfId="0" applyNumberFormat="1" applyFont="1" applyFill="1" applyBorder="1" applyAlignment="1">
      <alignment horizontal="center" vertical="center"/>
    </xf>
    <xf numFmtId="164" fontId="9" fillId="4" borderId="10" xfId="0" applyNumberFormat="1" applyFont="1" applyFill="1" applyBorder="1" applyAlignment="1">
      <alignment horizontal="center" vertical="center"/>
    </xf>
    <xf numFmtId="164" fontId="9" fillId="4" borderId="11" xfId="0" applyNumberFormat="1" applyFont="1" applyFill="1" applyBorder="1" applyAlignment="1">
      <alignment horizontal="center" vertical="center"/>
    </xf>
    <xf numFmtId="164" fontId="9" fillId="4" borderId="35" xfId="0" applyNumberFormat="1" applyFont="1" applyFill="1" applyBorder="1" applyAlignment="1">
      <alignment horizontal="center" vertical="center"/>
    </xf>
    <xf numFmtId="164" fontId="9" fillId="4" borderId="40" xfId="0" applyNumberFormat="1" applyFont="1" applyFill="1" applyBorder="1" applyAlignment="1">
      <alignment horizontal="center" vertical="center"/>
    </xf>
    <xf numFmtId="164" fontId="9" fillId="4" borderId="41" xfId="0" applyNumberFormat="1" applyFont="1" applyFill="1" applyBorder="1" applyAlignment="1">
      <alignment horizontal="center" vertical="center"/>
    </xf>
    <xf numFmtId="164" fontId="9" fillId="4" borderId="46" xfId="0" applyNumberFormat="1" applyFont="1" applyFill="1" applyBorder="1" applyAlignment="1">
      <alignment horizontal="center" vertical="center"/>
    </xf>
    <xf numFmtId="0" fontId="11" fillId="0" borderId="10" xfId="0" applyFont="1" applyFill="1" applyBorder="1" applyAlignment="1">
      <alignment vertical="center" wrapText="1"/>
    </xf>
    <xf numFmtId="164" fontId="8" fillId="3" borderId="36" xfId="0" applyNumberFormat="1" applyFont="1" applyFill="1" applyBorder="1" applyAlignment="1">
      <alignment horizontal="center" vertical="center"/>
    </xf>
    <xf numFmtId="164" fontId="8" fillId="4" borderId="36" xfId="0" applyNumberFormat="1" applyFont="1" applyFill="1" applyBorder="1" applyAlignment="1">
      <alignment horizontal="center" vertical="center"/>
    </xf>
    <xf numFmtId="1" fontId="2" fillId="3" borderId="28" xfId="11" applyNumberFormat="1" applyFont="1" applyFill="1" applyBorder="1" applyAlignment="1">
      <alignment horizontal="center" vertical="center" wrapText="1"/>
    </xf>
    <xf numFmtId="0" fontId="2" fillId="4" borderId="29" xfId="11" applyFont="1" applyFill="1" applyBorder="1" applyAlignment="1">
      <alignment horizontal="center" vertical="center" wrapText="1"/>
    </xf>
    <xf numFmtId="1" fontId="2" fillId="3" borderId="29" xfId="11" applyNumberFormat="1" applyFont="1" applyFill="1" applyBorder="1" applyAlignment="1">
      <alignment horizontal="center" vertical="center" wrapText="1"/>
    </xf>
    <xf numFmtId="0" fontId="2" fillId="4" borderId="17" xfId="11" applyFont="1" applyFill="1" applyBorder="1" applyAlignment="1">
      <alignment horizontal="center" vertical="center" wrapText="1"/>
    </xf>
    <xf numFmtId="9" fontId="8" fillId="0" borderId="36" xfId="2" applyFont="1" applyBorder="1" applyAlignment="1">
      <alignment horizontal="center" vertical="center"/>
    </xf>
    <xf numFmtId="1" fontId="2" fillId="3" borderId="16" xfId="11" applyNumberFormat="1" applyFont="1" applyFill="1" applyBorder="1" applyAlignment="1">
      <alignment horizontal="center" vertical="center" wrapText="1"/>
    </xf>
    <xf numFmtId="164" fontId="2" fillId="3" borderId="29" xfId="11" applyNumberFormat="1" applyFont="1" applyFill="1" applyBorder="1" applyAlignment="1">
      <alignment horizontal="center" vertical="center" wrapText="1"/>
    </xf>
    <xf numFmtId="0" fontId="2" fillId="4" borderId="30" xfId="11" applyFont="1" applyFill="1" applyBorder="1" applyAlignment="1">
      <alignment horizontal="center" vertical="center" wrapText="1"/>
    </xf>
    <xf numFmtId="16" fontId="8" fillId="0" borderId="38"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2" fillId="0" borderId="10" xfId="5"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5" applyFont="1" applyFill="1" applyBorder="1" applyAlignment="1">
      <alignment horizontal="center" vertical="center"/>
    </xf>
    <xf numFmtId="0" fontId="4" fillId="0" borderId="10" xfId="3" applyFont="1" applyFill="1" applyBorder="1" applyAlignment="1">
      <alignment horizontal="center" vertical="center" wrapText="1"/>
    </xf>
    <xf numFmtId="0" fontId="4" fillId="0" borderId="11" xfId="5" applyFont="1" applyFill="1" applyBorder="1" applyAlignment="1">
      <alignment horizontal="center" vertical="center"/>
    </xf>
    <xf numFmtId="0" fontId="4" fillId="0" borderId="11" xfId="3" applyFont="1" applyFill="1" applyBorder="1" applyAlignment="1">
      <alignment horizontal="center" vertical="center" wrapText="1"/>
    </xf>
    <xf numFmtId="0" fontId="2" fillId="0" borderId="11" xfId="5" applyFont="1" applyFill="1" applyBorder="1" applyAlignment="1">
      <alignment horizontal="center" vertical="center"/>
    </xf>
    <xf numFmtId="0" fontId="2" fillId="2" borderId="0" xfId="4" applyFont="1" applyFill="1" applyBorder="1" applyAlignment="1">
      <alignment horizontal="center" vertical="center"/>
    </xf>
    <xf numFmtId="0" fontId="4" fillId="2" borderId="0" xfId="4"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48" xfId="0" applyFont="1" applyBorder="1" applyAlignment="1">
      <alignment horizontal="left" vertical="center" wrapText="1"/>
    </xf>
    <xf numFmtId="0" fontId="9" fillId="0" borderId="48" xfId="0" applyFont="1" applyBorder="1" applyAlignment="1">
      <alignment horizontal="left" vertical="center"/>
    </xf>
    <xf numFmtId="0" fontId="8" fillId="2" borderId="16" xfId="0" applyFont="1" applyFill="1" applyBorder="1" applyAlignment="1">
      <alignment horizontal="center" vertical="center" wrapText="1"/>
    </xf>
    <xf numFmtId="0" fontId="8" fillId="2" borderId="29" xfId="0" applyFont="1" applyFill="1" applyBorder="1" applyAlignment="1">
      <alignment horizontal="center" vertical="center" wrapText="1"/>
    </xf>
    <xf numFmtId="9" fontId="2" fillId="2" borderId="29" xfId="6" applyNumberFormat="1" applyFont="1" applyFill="1" applyBorder="1" applyAlignment="1">
      <alignment horizontal="center" vertical="center" wrapText="1"/>
    </xf>
    <xf numFmtId="0" fontId="2" fillId="2" borderId="29" xfId="4" applyFont="1" applyFill="1" applyBorder="1" applyAlignment="1">
      <alignment horizontal="center" vertical="center" wrapText="1"/>
    </xf>
    <xf numFmtId="0" fontId="2" fillId="2" borderId="30" xfId="4"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2" xfId="0" applyFont="1" applyBorder="1" applyAlignment="1">
      <alignment horizontal="center" vertical="center"/>
    </xf>
    <xf numFmtId="0" fontId="8" fillId="0" borderId="44" xfId="0" applyFont="1" applyBorder="1" applyAlignment="1">
      <alignment horizontal="center" vertical="center"/>
    </xf>
    <xf numFmtId="164" fontId="8" fillId="0" borderId="36" xfId="0" applyNumberFormat="1" applyFont="1" applyBorder="1" applyAlignment="1">
      <alignment horizontal="center" vertical="center"/>
    </xf>
    <xf numFmtId="0" fontId="8" fillId="0" borderId="36" xfId="0" applyFont="1" applyBorder="1" applyAlignment="1">
      <alignment horizontal="center" vertical="center"/>
    </xf>
    <xf numFmtId="0" fontId="9" fillId="0" borderId="33" xfId="0" applyFont="1" applyBorder="1" applyAlignment="1">
      <alignment horizontal="left"/>
    </xf>
    <xf numFmtId="0" fontId="9" fillId="0" borderId="20" xfId="0" applyFont="1" applyBorder="1" applyAlignment="1">
      <alignment horizontal="left"/>
    </xf>
    <xf numFmtId="0" fontId="9" fillId="0" borderId="11" xfId="0" applyFont="1" applyBorder="1" applyAlignment="1">
      <alignment horizontal="left"/>
    </xf>
    <xf numFmtId="0" fontId="9" fillId="0" borderId="23"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2" fillId="0" borderId="7" xfId="5" applyFont="1" applyFill="1" applyBorder="1" applyAlignment="1">
      <alignment horizontal="left" vertical="center"/>
    </xf>
    <xf numFmtId="0" fontId="2" fillId="0" borderId="8" xfId="5" applyFont="1" applyFill="1" applyBorder="1" applyAlignment="1">
      <alignment horizontal="left" vertical="center"/>
    </xf>
    <xf numFmtId="0" fontId="2" fillId="0" borderId="9" xfId="5" applyFont="1" applyFill="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17" xfId="0" applyFont="1" applyFill="1" applyBorder="1" applyAlignment="1">
      <alignment horizontal="center" vertical="center" wrapText="1"/>
    </xf>
    <xf numFmtId="9" fontId="2" fillId="2" borderId="17" xfId="6" applyNumberFormat="1" applyFont="1" applyFill="1" applyBorder="1" applyAlignment="1">
      <alignment horizontal="center" vertical="center" wrapText="1"/>
    </xf>
    <xf numFmtId="9" fontId="2" fillId="2" borderId="16" xfId="6" applyNumberFormat="1" applyFont="1" applyFill="1" applyBorder="1" applyAlignment="1">
      <alignment horizontal="center" vertical="center" wrapText="1"/>
    </xf>
    <xf numFmtId="0" fontId="2" fillId="2" borderId="17" xfId="4" applyFont="1" applyFill="1" applyBorder="1" applyAlignment="1">
      <alignment horizontal="center" vertical="center" wrapText="1"/>
    </xf>
    <xf numFmtId="0" fontId="2" fillId="2" borderId="16" xfId="4" applyFont="1" applyFill="1" applyBorder="1" applyAlignment="1">
      <alignment horizontal="center" vertical="center" wrapText="1"/>
    </xf>
    <xf numFmtId="0" fontId="2" fillId="2" borderId="9" xfId="4" applyFont="1" applyFill="1" applyBorder="1" applyAlignment="1">
      <alignment horizontal="center" vertical="center" wrapText="1"/>
    </xf>
    <xf numFmtId="9" fontId="4" fillId="2" borderId="21" xfId="2" applyFont="1" applyFill="1" applyBorder="1" applyAlignment="1">
      <alignment horizontal="center" vertical="center" wrapText="1"/>
    </xf>
    <xf numFmtId="9" fontId="4" fillId="2" borderId="24" xfId="2" applyFont="1" applyFill="1" applyBorder="1" applyAlignment="1">
      <alignment horizontal="center" vertical="center" wrapText="1"/>
    </xf>
    <xf numFmtId="9" fontId="4" fillId="2" borderId="12" xfId="2" applyFont="1" applyFill="1" applyBorder="1" applyAlignment="1">
      <alignment horizontal="center" vertical="center" wrapText="1"/>
    </xf>
    <xf numFmtId="164" fontId="2" fillId="2" borderId="25" xfId="7" applyNumberFormat="1" applyFont="1" applyFill="1" applyBorder="1" applyAlignment="1">
      <alignment horizontal="center" vertical="center"/>
    </xf>
    <xf numFmtId="164" fontId="2" fillId="2" borderId="26" xfId="7" applyNumberFormat="1" applyFont="1" applyFill="1" applyBorder="1" applyAlignment="1">
      <alignment horizontal="center" vertical="center"/>
    </xf>
    <xf numFmtId="164" fontId="2" fillId="2" borderId="25" xfId="11" applyNumberFormat="1" applyFont="1" applyFill="1" applyBorder="1" applyAlignment="1">
      <alignment horizontal="center" vertical="center"/>
    </xf>
    <xf numFmtId="164" fontId="2" fillId="2" borderId="26" xfId="11" applyNumberFormat="1" applyFont="1" applyFill="1" applyBorder="1" applyAlignment="1">
      <alignment horizontal="center" vertical="center"/>
    </xf>
    <xf numFmtId="164" fontId="2" fillId="2" borderId="25" xfId="1" applyNumberFormat="1" applyFont="1" applyFill="1" applyBorder="1" applyAlignment="1">
      <alignment horizontal="center" vertical="center"/>
    </xf>
    <xf numFmtId="164" fontId="2" fillId="2" borderId="26" xfId="1" applyNumberFormat="1" applyFont="1" applyFill="1" applyBorder="1" applyAlignment="1">
      <alignment horizontal="center" vertical="center"/>
    </xf>
    <xf numFmtId="0" fontId="2" fillId="2" borderId="7" xfId="5" applyFont="1" applyFill="1" applyBorder="1" applyAlignment="1">
      <alignment horizontal="left" vertical="center"/>
    </xf>
    <xf numFmtId="0" fontId="2" fillId="2" borderId="8" xfId="5" applyFont="1" applyFill="1" applyBorder="1" applyAlignment="1">
      <alignment horizontal="left" vertical="center"/>
    </xf>
    <xf numFmtId="0" fontId="2" fillId="2" borderId="9" xfId="5" applyFont="1" applyFill="1" applyBorder="1" applyAlignment="1">
      <alignment horizontal="left" vertical="center"/>
    </xf>
    <xf numFmtId="0" fontId="8" fillId="0" borderId="31"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10" xfId="0" applyFont="1" applyBorder="1" applyAlignment="1">
      <alignment horizontal="left" vertical="center" wrapText="1"/>
    </xf>
    <xf numFmtId="0" fontId="8" fillId="0" borderId="32" xfId="0" applyFont="1" applyBorder="1" applyAlignment="1">
      <alignment horizontal="left" vertical="center" wrapText="1"/>
    </xf>
    <xf numFmtId="0" fontId="9" fillId="0" borderId="11" xfId="0" applyFont="1" applyBorder="1" applyAlignment="1">
      <alignment horizontal="left" vertical="center" wrapText="1"/>
    </xf>
    <xf numFmtId="0" fontId="9" fillId="0" borderId="23" xfId="0" applyFont="1" applyBorder="1" applyAlignment="1">
      <alignment horizontal="left" vertical="center" wrapText="1"/>
    </xf>
    <xf numFmtId="0" fontId="8" fillId="0" borderId="11" xfId="0" applyFont="1" applyBorder="1" applyAlignment="1">
      <alignment horizontal="left" vertical="center"/>
    </xf>
    <xf numFmtId="0" fontId="8" fillId="0" borderId="23" xfId="0" applyFont="1" applyBorder="1" applyAlignment="1">
      <alignment horizontal="left" vertical="center"/>
    </xf>
    <xf numFmtId="0" fontId="8" fillId="0" borderId="11" xfId="0" applyFont="1" applyBorder="1" applyAlignment="1">
      <alignment horizontal="left" vertical="center" wrapText="1"/>
    </xf>
    <xf numFmtId="0" fontId="8" fillId="0" borderId="23" xfId="0" applyFont="1" applyBorder="1" applyAlignment="1">
      <alignment horizontal="left" vertical="center" wrapText="1"/>
    </xf>
    <xf numFmtId="0" fontId="9" fillId="0" borderId="11" xfId="0" applyFont="1" applyBorder="1" applyAlignment="1">
      <alignment horizontal="left" vertical="center"/>
    </xf>
    <xf numFmtId="0" fontId="9" fillId="0" borderId="23" xfId="0" applyFont="1" applyBorder="1" applyAlignment="1">
      <alignment horizontal="lef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left" vertical="center" wrapText="1"/>
    </xf>
    <xf numFmtId="0" fontId="9" fillId="0" borderId="32" xfId="0" applyFont="1" applyBorder="1" applyAlignment="1">
      <alignment horizontal="left" vertical="center" wrapText="1"/>
    </xf>
    <xf numFmtId="0" fontId="9" fillId="2" borderId="11" xfId="0" applyFont="1" applyFill="1" applyBorder="1" applyAlignment="1">
      <alignment horizontal="left" vertical="center"/>
    </xf>
    <xf numFmtId="0" fontId="9" fillId="2" borderId="23" xfId="0" applyFont="1" applyFill="1" applyBorder="1" applyAlignment="1">
      <alignment horizontal="left" vertical="center"/>
    </xf>
    <xf numFmtId="0" fontId="11"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3" fillId="0" borderId="0" xfId="0" applyFont="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8"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cellXfs>
  <cellStyles count="19">
    <cellStyle name="Normal_CENY" xfId="18"/>
    <cellStyle name="Normalny" xfId="0" builtinId="0"/>
    <cellStyle name="Normalny 2" xfId="8"/>
    <cellStyle name="Normalny 2 2" xfId="9"/>
    <cellStyle name="Normalny 3" xfId="5"/>
    <cellStyle name="Normalny 3 2" xfId="13"/>
    <cellStyle name="Normalny 5" xfId="11"/>
    <cellStyle name="Normalny 6" xfId="4"/>
    <cellStyle name="Normalny 7" xfId="7"/>
    <cellStyle name="Normalny 8" xfId="14"/>
    <cellStyle name="Normalny 8 2" xfId="3"/>
    <cellStyle name="Normalny_MM_PRZETARG" xfId="12"/>
    <cellStyle name="Procentowy" xfId="2" builtinId="5"/>
    <cellStyle name="Procentowy 2" xfId="15"/>
    <cellStyle name="Walutowy" xfId="1" builtinId="4"/>
    <cellStyle name="Walutowy 2" xfId="10"/>
    <cellStyle name="Walutowy 2 2" xfId="17"/>
    <cellStyle name="Walutowy 3" xfId="16"/>
    <cellStyle name="Walutowy 6"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7"/>
  <sheetViews>
    <sheetView tabSelected="1" topLeftCell="A637" zoomScaleNormal="100" workbookViewId="0">
      <selection activeCell="P667" sqref="P667:Q667"/>
    </sheetView>
  </sheetViews>
  <sheetFormatPr defaultRowHeight="10.5" x14ac:dyDescent="0.25"/>
  <cols>
    <col min="1" max="1" width="4.5703125" style="73" customWidth="1"/>
    <col min="2" max="2" width="28.5703125" style="74" customWidth="1"/>
    <col min="3" max="3" width="6.28515625" style="73" bestFit="1" customWidth="1"/>
    <col min="4" max="4" width="11" style="73" customWidth="1"/>
    <col min="5" max="5" width="14.7109375" style="73" bestFit="1" customWidth="1"/>
    <col min="6" max="6" width="47" style="73" customWidth="1"/>
    <col min="7" max="8" width="14.7109375" style="73" bestFit="1" customWidth="1"/>
    <col min="9" max="9" width="11.5703125" style="73" bestFit="1" customWidth="1"/>
    <col min="10" max="13" width="13.28515625" style="73" bestFit="1" customWidth="1"/>
    <col min="14" max="15" width="14.7109375" style="73" bestFit="1" customWidth="1"/>
    <col min="16" max="17" width="14.85546875" style="73" bestFit="1" customWidth="1"/>
    <col min="18" max="18" width="6.85546875" style="73" customWidth="1"/>
    <col min="19" max="19" width="7.28515625" style="73" bestFit="1" customWidth="1"/>
    <col min="20" max="16384" width="9.140625" style="73"/>
  </cols>
  <sheetData>
    <row r="1" spans="1:22" ht="93.75" customHeight="1" thickBot="1" x14ac:dyDescent="0.3">
      <c r="A1" s="142" t="s">
        <v>354</v>
      </c>
      <c r="B1" s="143"/>
      <c r="C1" s="143"/>
      <c r="D1" s="143"/>
      <c r="E1" s="143"/>
      <c r="F1" s="143"/>
      <c r="G1" s="143"/>
      <c r="H1" s="143"/>
      <c r="I1" s="143"/>
    </row>
    <row r="2" spans="1:22" s="66" customFormat="1" ht="31.5" x14ac:dyDescent="0.25">
      <c r="A2" s="1" t="s">
        <v>40</v>
      </c>
      <c r="B2" s="2" t="s">
        <v>0</v>
      </c>
      <c r="C2" s="2" t="s">
        <v>3</v>
      </c>
      <c r="D2" s="3" t="s">
        <v>1</v>
      </c>
      <c r="E2" s="4" t="s">
        <v>2</v>
      </c>
      <c r="F2" s="2" t="s">
        <v>344</v>
      </c>
      <c r="G2" s="2" t="s">
        <v>6</v>
      </c>
      <c r="H2" s="2" t="s">
        <v>4</v>
      </c>
      <c r="I2" s="2" t="s">
        <v>7</v>
      </c>
      <c r="J2" s="5" t="s">
        <v>8</v>
      </c>
      <c r="K2" s="6" t="s">
        <v>9</v>
      </c>
      <c r="L2" s="7" t="s">
        <v>39</v>
      </c>
      <c r="M2" s="8" t="s">
        <v>10</v>
      </c>
      <c r="N2" s="9" t="s">
        <v>11</v>
      </c>
      <c r="O2" s="10" t="s">
        <v>12</v>
      </c>
      <c r="P2" s="8" t="s">
        <v>13</v>
      </c>
      <c r="Q2" s="11" t="s">
        <v>14</v>
      </c>
      <c r="S2" s="139"/>
    </row>
    <row r="3" spans="1:22" s="54" customFormat="1" ht="11.25" thickBot="1" x14ac:dyDescent="0.3">
      <c r="A3" s="12">
        <v>1</v>
      </c>
      <c r="B3" s="71">
        <v>2</v>
      </c>
      <c r="C3" s="13">
        <v>3</v>
      </c>
      <c r="D3" s="14">
        <v>4</v>
      </c>
      <c r="E3" s="14">
        <v>5</v>
      </c>
      <c r="F3" s="13">
        <v>6</v>
      </c>
      <c r="G3" s="13">
        <v>7</v>
      </c>
      <c r="H3" s="13">
        <v>8</v>
      </c>
      <c r="I3" s="13">
        <v>9</v>
      </c>
      <c r="J3" s="15">
        <v>10</v>
      </c>
      <c r="K3" s="15">
        <v>11</v>
      </c>
      <c r="L3" s="16">
        <v>12</v>
      </c>
      <c r="M3" s="13" t="s">
        <v>78</v>
      </c>
      <c r="N3" s="13" t="s">
        <v>79</v>
      </c>
      <c r="O3" s="16">
        <v>15</v>
      </c>
      <c r="P3" s="13" t="s">
        <v>80</v>
      </c>
      <c r="Q3" s="17" t="s">
        <v>81</v>
      </c>
      <c r="S3" s="140"/>
    </row>
    <row r="4" spans="1:22" s="54" customFormat="1" ht="11.25" thickBot="1" x14ac:dyDescent="0.3">
      <c r="A4" s="161" t="s">
        <v>15</v>
      </c>
      <c r="B4" s="162"/>
      <c r="C4" s="162"/>
      <c r="D4" s="162"/>
      <c r="E4" s="162"/>
      <c r="F4" s="162"/>
      <c r="G4" s="162"/>
      <c r="H4" s="162"/>
      <c r="I4" s="162"/>
      <c r="J4" s="162"/>
      <c r="K4" s="162"/>
      <c r="L4" s="162"/>
      <c r="M4" s="162"/>
      <c r="N4" s="162"/>
      <c r="O4" s="162"/>
      <c r="P4" s="162"/>
      <c r="Q4" s="163"/>
      <c r="S4" s="140"/>
    </row>
    <row r="5" spans="1:22" ht="31.5" x14ac:dyDescent="0.25">
      <c r="A5" s="18" t="s">
        <v>16</v>
      </c>
      <c r="B5" s="65" t="s">
        <v>41</v>
      </c>
      <c r="C5" s="22" t="s">
        <v>42</v>
      </c>
      <c r="D5" s="20">
        <v>50</v>
      </c>
      <c r="E5" s="21">
        <v>7</v>
      </c>
      <c r="F5" s="23"/>
      <c r="G5" s="23"/>
      <c r="H5" s="22"/>
      <c r="I5" s="18"/>
      <c r="J5" s="20"/>
      <c r="K5" s="21"/>
      <c r="L5" s="88"/>
      <c r="M5" s="24">
        <f>L5*J5</f>
        <v>0</v>
      </c>
      <c r="N5" s="25">
        <f>L5*K5</f>
        <v>0</v>
      </c>
      <c r="O5" s="90"/>
      <c r="P5" s="24">
        <f>ROUND(M5+(M5*O5),2)</f>
        <v>0</v>
      </c>
      <c r="Q5" s="27">
        <f>ROUND(N5+(N5*O5),2)</f>
        <v>0</v>
      </c>
      <c r="R5" s="87"/>
      <c r="S5" s="141"/>
      <c r="T5" s="87"/>
      <c r="U5" s="92"/>
      <c r="V5" s="92"/>
    </row>
    <row r="6" spans="1:22" ht="31.5" x14ac:dyDescent="0.25">
      <c r="A6" s="28" t="s">
        <v>18</v>
      </c>
      <c r="B6" s="32" t="s">
        <v>43</v>
      </c>
      <c r="C6" s="31" t="s">
        <v>42</v>
      </c>
      <c r="D6" s="29">
        <v>400</v>
      </c>
      <c r="E6" s="30">
        <v>30</v>
      </c>
      <c r="F6" s="33"/>
      <c r="G6" s="33"/>
      <c r="H6" s="32"/>
      <c r="I6" s="34"/>
      <c r="J6" s="29"/>
      <c r="K6" s="30"/>
      <c r="L6" s="89"/>
      <c r="M6" s="24">
        <f t="shared" ref="M6:M37" si="0">L6*J6</f>
        <v>0</v>
      </c>
      <c r="N6" s="25">
        <f t="shared" ref="N6:N37" si="1">L6*K6</f>
        <v>0</v>
      </c>
      <c r="O6" s="90"/>
      <c r="P6" s="24">
        <f t="shared" ref="P6:P37" si="2">ROUND(M6+(M6*O6),2)</f>
        <v>0</v>
      </c>
      <c r="Q6" s="27">
        <f t="shared" ref="Q6:Q37" si="3">ROUND(N6+(N6*O6),2)</f>
        <v>0</v>
      </c>
      <c r="S6" s="101"/>
      <c r="T6" s="87"/>
      <c r="U6" s="92"/>
      <c r="V6" s="92"/>
    </row>
    <row r="7" spans="1:22" ht="31.5" x14ac:dyDescent="0.25">
      <c r="A7" s="18" t="s">
        <v>19</v>
      </c>
      <c r="B7" s="67" t="s">
        <v>44</v>
      </c>
      <c r="C7" s="31" t="s">
        <v>42</v>
      </c>
      <c r="D7" s="35">
        <v>400</v>
      </c>
      <c r="E7" s="36">
        <v>60</v>
      </c>
      <c r="F7" s="33"/>
      <c r="G7" s="33"/>
      <c r="H7" s="37"/>
      <c r="I7" s="34"/>
      <c r="J7" s="35"/>
      <c r="K7" s="36"/>
      <c r="L7" s="88"/>
      <c r="M7" s="24">
        <f t="shared" si="0"/>
        <v>0</v>
      </c>
      <c r="N7" s="25">
        <f t="shared" si="1"/>
        <v>0</v>
      </c>
      <c r="O7" s="90"/>
      <c r="P7" s="24">
        <f t="shared" si="2"/>
        <v>0</v>
      </c>
      <c r="Q7" s="27">
        <f t="shared" si="3"/>
        <v>0</v>
      </c>
      <c r="S7" s="101"/>
      <c r="T7" s="87"/>
      <c r="U7" s="92"/>
      <c r="V7" s="92"/>
    </row>
    <row r="8" spans="1:22" ht="31.5" x14ac:dyDescent="0.25">
      <c r="A8" s="28" t="s">
        <v>20</v>
      </c>
      <c r="B8" s="68" t="s">
        <v>46</v>
      </c>
      <c r="C8" s="31" t="s">
        <v>42</v>
      </c>
      <c r="D8" s="35">
        <v>300</v>
      </c>
      <c r="E8" s="36">
        <v>30</v>
      </c>
      <c r="F8" s="33"/>
      <c r="G8" s="33"/>
      <c r="H8" s="37"/>
      <c r="I8" s="34"/>
      <c r="J8" s="35"/>
      <c r="K8" s="36"/>
      <c r="L8" s="89"/>
      <c r="M8" s="24">
        <f t="shared" si="0"/>
        <v>0</v>
      </c>
      <c r="N8" s="25">
        <f t="shared" si="1"/>
        <v>0</v>
      </c>
      <c r="O8" s="90"/>
      <c r="P8" s="24">
        <f t="shared" si="2"/>
        <v>0</v>
      </c>
      <c r="Q8" s="27">
        <f t="shared" si="3"/>
        <v>0</v>
      </c>
      <c r="S8" s="101"/>
      <c r="T8" s="87"/>
      <c r="U8" s="92"/>
      <c r="V8" s="92"/>
    </row>
    <row r="9" spans="1:22" ht="31.5" x14ac:dyDescent="0.25">
      <c r="A9" s="18" t="s">
        <v>21</v>
      </c>
      <c r="B9" s="69" t="s">
        <v>45</v>
      </c>
      <c r="C9" s="31" t="s">
        <v>42</v>
      </c>
      <c r="D9" s="35">
        <v>200</v>
      </c>
      <c r="E9" s="36">
        <v>40</v>
      </c>
      <c r="F9" s="69"/>
      <c r="G9" s="38"/>
      <c r="H9" s="37"/>
      <c r="I9" s="34"/>
      <c r="J9" s="35"/>
      <c r="K9" s="36"/>
      <c r="L9" s="88"/>
      <c r="M9" s="24">
        <f t="shared" si="0"/>
        <v>0</v>
      </c>
      <c r="N9" s="25">
        <f t="shared" si="1"/>
        <v>0</v>
      </c>
      <c r="O9" s="90"/>
      <c r="P9" s="24">
        <f t="shared" si="2"/>
        <v>0</v>
      </c>
      <c r="Q9" s="27">
        <f t="shared" si="3"/>
        <v>0</v>
      </c>
      <c r="S9" s="101"/>
      <c r="T9" s="87"/>
    </row>
    <row r="10" spans="1:22" ht="31.5" x14ac:dyDescent="0.25">
      <c r="A10" s="28" t="s">
        <v>22</v>
      </c>
      <c r="B10" s="32" t="s">
        <v>47</v>
      </c>
      <c r="C10" s="41" t="s">
        <v>42</v>
      </c>
      <c r="D10" s="39">
        <v>100</v>
      </c>
      <c r="E10" s="40">
        <v>60</v>
      </c>
      <c r="F10" s="69"/>
      <c r="G10" s="33"/>
      <c r="H10" s="41"/>
      <c r="I10" s="34"/>
      <c r="J10" s="39"/>
      <c r="K10" s="40"/>
      <c r="L10" s="89"/>
      <c r="M10" s="24">
        <f t="shared" si="0"/>
        <v>0</v>
      </c>
      <c r="N10" s="25">
        <f t="shared" si="1"/>
        <v>0</v>
      </c>
      <c r="O10" s="90"/>
      <c r="P10" s="24">
        <f t="shared" si="2"/>
        <v>0</v>
      </c>
      <c r="Q10" s="27">
        <f t="shared" si="3"/>
        <v>0</v>
      </c>
      <c r="S10" s="101"/>
      <c r="T10" s="87"/>
    </row>
    <row r="11" spans="1:22" ht="31.5" x14ac:dyDescent="0.25">
      <c r="A11" s="18" t="s">
        <v>23</v>
      </c>
      <c r="B11" s="32" t="s">
        <v>48</v>
      </c>
      <c r="C11" s="31" t="s">
        <v>42</v>
      </c>
      <c r="D11" s="39">
        <v>80</v>
      </c>
      <c r="E11" s="40">
        <v>30</v>
      </c>
      <c r="F11" s="69"/>
      <c r="G11" s="33"/>
      <c r="H11" s="41"/>
      <c r="I11" s="34"/>
      <c r="J11" s="39"/>
      <c r="K11" s="40"/>
      <c r="L11" s="88"/>
      <c r="M11" s="24">
        <f t="shared" si="0"/>
        <v>0</v>
      </c>
      <c r="N11" s="25">
        <f t="shared" si="1"/>
        <v>0</v>
      </c>
      <c r="O11" s="90"/>
      <c r="P11" s="24">
        <f t="shared" si="2"/>
        <v>0</v>
      </c>
      <c r="Q11" s="27">
        <f t="shared" si="3"/>
        <v>0</v>
      </c>
      <c r="S11" s="101"/>
      <c r="T11" s="87"/>
    </row>
    <row r="12" spans="1:22" ht="31.5" x14ac:dyDescent="0.25">
      <c r="A12" s="28" t="s">
        <v>24</v>
      </c>
      <c r="B12" s="70" t="s">
        <v>49</v>
      </c>
      <c r="C12" s="31" t="s">
        <v>42</v>
      </c>
      <c r="D12" s="43">
        <v>75</v>
      </c>
      <c r="E12" s="44">
        <v>25</v>
      </c>
      <c r="F12" s="33"/>
      <c r="G12" s="33"/>
      <c r="H12" s="31"/>
      <c r="I12" s="45"/>
      <c r="J12" s="43"/>
      <c r="K12" s="44"/>
      <c r="L12" s="89"/>
      <c r="M12" s="24">
        <f t="shared" si="0"/>
        <v>0</v>
      </c>
      <c r="N12" s="25">
        <f t="shared" si="1"/>
        <v>0</v>
      </c>
      <c r="O12" s="90"/>
      <c r="P12" s="24">
        <f t="shared" si="2"/>
        <v>0</v>
      </c>
      <c r="Q12" s="27">
        <f t="shared" si="3"/>
        <v>0</v>
      </c>
      <c r="S12" s="101"/>
      <c r="T12" s="87"/>
    </row>
    <row r="13" spans="1:22" ht="31.5" x14ac:dyDescent="0.25">
      <c r="A13" s="18" t="s">
        <v>25</v>
      </c>
      <c r="B13" s="70" t="s">
        <v>50</v>
      </c>
      <c r="C13" s="31" t="s">
        <v>42</v>
      </c>
      <c r="D13" s="46">
        <v>5</v>
      </c>
      <c r="E13" s="47">
        <v>2</v>
      </c>
      <c r="F13" s="33"/>
      <c r="G13" s="33"/>
      <c r="H13" s="31"/>
      <c r="I13" s="45"/>
      <c r="J13" s="46"/>
      <c r="K13" s="47"/>
      <c r="L13" s="88"/>
      <c r="M13" s="24">
        <f t="shared" si="0"/>
        <v>0</v>
      </c>
      <c r="N13" s="25">
        <f t="shared" si="1"/>
        <v>0</v>
      </c>
      <c r="O13" s="90"/>
      <c r="P13" s="24">
        <f t="shared" si="2"/>
        <v>0</v>
      </c>
      <c r="Q13" s="27">
        <f t="shared" si="3"/>
        <v>0</v>
      </c>
      <c r="S13" s="101"/>
      <c r="T13" s="87"/>
    </row>
    <row r="14" spans="1:22" ht="31.5" x14ac:dyDescent="0.25">
      <c r="A14" s="28" t="s">
        <v>26</v>
      </c>
      <c r="B14" s="70" t="s">
        <v>51</v>
      </c>
      <c r="C14" s="31" t="s">
        <v>42</v>
      </c>
      <c r="D14" s="46">
        <v>0</v>
      </c>
      <c r="E14" s="47">
        <v>2</v>
      </c>
      <c r="F14" s="33"/>
      <c r="G14" s="33"/>
      <c r="H14" s="31"/>
      <c r="I14" s="45"/>
      <c r="J14" s="46"/>
      <c r="K14" s="47"/>
      <c r="L14" s="89"/>
      <c r="M14" s="24">
        <f t="shared" si="0"/>
        <v>0</v>
      </c>
      <c r="N14" s="25">
        <f t="shared" si="1"/>
        <v>0</v>
      </c>
      <c r="O14" s="90"/>
      <c r="P14" s="24">
        <f t="shared" si="2"/>
        <v>0</v>
      </c>
      <c r="Q14" s="27">
        <f t="shared" si="3"/>
        <v>0</v>
      </c>
      <c r="S14" s="101"/>
      <c r="T14" s="87"/>
    </row>
    <row r="15" spans="1:22" ht="31.5" x14ac:dyDescent="0.25">
      <c r="A15" s="18" t="s">
        <v>27</v>
      </c>
      <c r="B15" s="70" t="s">
        <v>52</v>
      </c>
      <c r="C15" s="31" t="s">
        <v>42</v>
      </c>
      <c r="D15" s="46">
        <v>24</v>
      </c>
      <c r="E15" s="47">
        <v>0</v>
      </c>
      <c r="F15" s="33"/>
      <c r="G15" s="33"/>
      <c r="H15" s="31"/>
      <c r="I15" s="45"/>
      <c r="J15" s="46"/>
      <c r="K15" s="47"/>
      <c r="L15" s="89"/>
      <c r="M15" s="24">
        <f t="shared" si="0"/>
        <v>0</v>
      </c>
      <c r="N15" s="25">
        <f t="shared" si="1"/>
        <v>0</v>
      </c>
      <c r="O15" s="90"/>
      <c r="P15" s="24">
        <f t="shared" si="2"/>
        <v>0</v>
      </c>
      <c r="Q15" s="27">
        <f t="shared" si="3"/>
        <v>0</v>
      </c>
      <c r="S15" s="101"/>
      <c r="T15" s="87"/>
    </row>
    <row r="16" spans="1:22" ht="31.5" x14ac:dyDescent="0.25">
      <c r="A16" s="28" t="s">
        <v>28</v>
      </c>
      <c r="B16" s="70" t="s">
        <v>308</v>
      </c>
      <c r="C16" s="31" t="s">
        <v>17</v>
      </c>
      <c r="D16" s="46">
        <v>0</v>
      </c>
      <c r="E16" s="47">
        <v>210</v>
      </c>
      <c r="F16" s="33"/>
      <c r="G16" s="33"/>
      <c r="H16" s="31"/>
      <c r="I16" s="45"/>
      <c r="J16" s="46"/>
      <c r="K16" s="47"/>
      <c r="L16" s="89"/>
      <c r="M16" s="24">
        <f t="shared" si="0"/>
        <v>0</v>
      </c>
      <c r="N16" s="25">
        <f t="shared" si="1"/>
        <v>0</v>
      </c>
      <c r="O16" s="90"/>
      <c r="P16" s="24">
        <f t="shared" si="2"/>
        <v>0</v>
      </c>
      <c r="Q16" s="27">
        <f t="shared" si="3"/>
        <v>0</v>
      </c>
      <c r="S16" s="101"/>
      <c r="T16" s="87"/>
    </row>
    <row r="17" spans="1:20" ht="31.5" x14ac:dyDescent="0.25">
      <c r="A17" s="18" t="s">
        <v>57</v>
      </c>
      <c r="B17" s="70" t="s">
        <v>309</v>
      </c>
      <c r="C17" s="31" t="s">
        <v>17</v>
      </c>
      <c r="D17" s="46">
        <v>0</v>
      </c>
      <c r="E17" s="47">
        <v>480</v>
      </c>
      <c r="F17" s="33"/>
      <c r="G17" s="33"/>
      <c r="H17" s="31"/>
      <c r="I17" s="45"/>
      <c r="J17" s="46"/>
      <c r="K17" s="47"/>
      <c r="L17" s="88"/>
      <c r="M17" s="24">
        <f t="shared" si="0"/>
        <v>0</v>
      </c>
      <c r="N17" s="25">
        <f t="shared" si="1"/>
        <v>0</v>
      </c>
      <c r="O17" s="90"/>
      <c r="P17" s="24">
        <f t="shared" si="2"/>
        <v>0</v>
      </c>
      <c r="Q17" s="27">
        <f t="shared" si="3"/>
        <v>0</v>
      </c>
      <c r="S17" s="101"/>
      <c r="T17" s="87"/>
    </row>
    <row r="18" spans="1:20" ht="31.5" x14ac:dyDescent="0.25">
      <c r="A18" s="28" t="s">
        <v>58</v>
      </c>
      <c r="B18" s="70" t="s">
        <v>310</v>
      </c>
      <c r="C18" s="31" t="s">
        <v>17</v>
      </c>
      <c r="D18" s="46">
        <v>0</v>
      </c>
      <c r="E18" s="47">
        <v>300</v>
      </c>
      <c r="F18" s="33"/>
      <c r="G18" s="33"/>
      <c r="H18" s="31"/>
      <c r="I18" s="45"/>
      <c r="J18" s="46"/>
      <c r="K18" s="47"/>
      <c r="L18" s="89"/>
      <c r="M18" s="24">
        <f t="shared" si="0"/>
        <v>0</v>
      </c>
      <c r="N18" s="25">
        <f t="shared" si="1"/>
        <v>0</v>
      </c>
      <c r="O18" s="90"/>
      <c r="P18" s="24">
        <f t="shared" si="2"/>
        <v>0</v>
      </c>
      <c r="Q18" s="27">
        <f t="shared" si="3"/>
        <v>0</v>
      </c>
      <c r="S18" s="101"/>
      <c r="T18" s="87"/>
    </row>
    <row r="19" spans="1:20" ht="31.5" x14ac:dyDescent="0.25">
      <c r="A19" s="18" t="s">
        <v>59</v>
      </c>
      <c r="B19" s="70" t="s">
        <v>311</v>
      </c>
      <c r="C19" s="31" t="s">
        <v>17</v>
      </c>
      <c r="D19" s="46">
        <v>0</v>
      </c>
      <c r="E19" s="47">
        <v>300</v>
      </c>
      <c r="F19" s="33"/>
      <c r="G19" s="33"/>
      <c r="H19" s="31"/>
      <c r="I19" s="45"/>
      <c r="J19" s="46"/>
      <c r="K19" s="47"/>
      <c r="L19" s="88"/>
      <c r="M19" s="24">
        <f t="shared" si="0"/>
        <v>0</v>
      </c>
      <c r="N19" s="25">
        <f t="shared" si="1"/>
        <v>0</v>
      </c>
      <c r="O19" s="90"/>
      <c r="P19" s="24">
        <f t="shared" si="2"/>
        <v>0</v>
      </c>
      <c r="Q19" s="27">
        <f t="shared" si="3"/>
        <v>0</v>
      </c>
      <c r="S19" s="101"/>
      <c r="T19" s="87"/>
    </row>
    <row r="20" spans="1:20" ht="31.5" x14ac:dyDescent="0.25">
      <c r="A20" s="28" t="s">
        <v>60</v>
      </c>
      <c r="B20" s="70" t="s">
        <v>312</v>
      </c>
      <c r="C20" s="31" t="s">
        <v>17</v>
      </c>
      <c r="D20" s="46">
        <v>0</v>
      </c>
      <c r="E20" s="47">
        <v>480</v>
      </c>
      <c r="F20" s="33"/>
      <c r="G20" s="33"/>
      <c r="H20" s="31"/>
      <c r="I20" s="45"/>
      <c r="J20" s="46"/>
      <c r="K20" s="47"/>
      <c r="L20" s="89"/>
      <c r="M20" s="24">
        <f t="shared" si="0"/>
        <v>0</v>
      </c>
      <c r="N20" s="25">
        <f t="shared" si="1"/>
        <v>0</v>
      </c>
      <c r="O20" s="90"/>
      <c r="P20" s="24">
        <f t="shared" si="2"/>
        <v>0</v>
      </c>
      <c r="Q20" s="27">
        <f t="shared" si="3"/>
        <v>0</v>
      </c>
      <c r="S20" s="101"/>
      <c r="T20" s="87"/>
    </row>
    <row r="21" spans="1:20" ht="31.5" x14ac:dyDescent="0.25">
      <c r="A21" s="18" t="s">
        <v>61</v>
      </c>
      <c r="B21" s="70" t="s">
        <v>313</v>
      </c>
      <c r="C21" s="31" t="s">
        <v>17</v>
      </c>
      <c r="D21" s="46">
        <v>0</v>
      </c>
      <c r="E21" s="47">
        <v>450</v>
      </c>
      <c r="F21" s="33"/>
      <c r="G21" s="33"/>
      <c r="H21" s="31"/>
      <c r="I21" s="45"/>
      <c r="J21" s="46"/>
      <c r="K21" s="47"/>
      <c r="L21" s="88"/>
      <c r="M21" s="24">
        <f t="shared" si="0"/>
        <v>0</v>
      </c>
      <c r="N21" s="25">
        <f t="shared" si="1"/>
        <v>0</v>
      </c>
      <c r="O21" s="90"/>
      <c r="P21" s="24">
        <f t="shared" si="2"/>
        <v>0</v>
      </c>
      <c r="Q21" s="27">
        <f t="shared" si="3"/>
        <v>0</v>
      </c>
      <c r="S21" s="101"/>
      <c r="T21" s="87"/>
    </row>
    <row r="22" spans="1:20" ht="31.5" x14ac:dyDescent="0.25">
      <c r="A22" s="28" t="s">
        <v>62</v>
      </c>
      <c r="B22" s="70" t="s">
        <v>314</v>
      </c>
      <c r="C22" s="31" t="s">
        <v>17</v>
      </c>
      <c r="D22" s="46">
        <v>0</v>
      </c>
      <c r="E22" s="47">
        <v>50</v>
      </c>
      <c r="F22" s="33"/>
      <c r="G22" s="33"/>
      <c r="H22" s="31"/>
      <c r="I22" s="45"/>
      <c r="J22" s="46"/>
      <c r="K22" s="47"/>
      <c r="L22" s="89"/>
      <c r="M22" s="24">
        <f t="shared" si="0"/>
        <v>0</v>
      </c>
      <c r="N22" s="25">
        <f t="shared" si="1"/>
        <v>0</v>
      </c>
      <c r="O22" s="90"/>
      <c r="P22" s="24">
        <f t="shared" si="2"/>
        <v>0</v>
      </c>
      <c r="Q22" s="27">
        <f t="shared" si="3"/>
        <v>0</v>
      </c>
      <c r="S22" s="101"/>
      <c r="T22" s="87"/>
    </row>
    <row r="23" spans="1:20" ht="31.5" x14ac:dyDescent="0.25">
      <c r="A23" s="18" t="s">
        <v>63</v>
      </c>
      <c r="B23" s="70" t="s">
        <v>315</v>
      </c>
      <c r="C23" s="31" t="s">
        <v>17</v>
      </c>
      <c r="D23" s="46">
        <v>0</v>
      </c>
      <c r="E23" s="47">
        <v>50</v>
      </c>
      <c r="F23" s="33"/>
      <c r="G23" s="33"/>
      <c r="H23" s="31"/>
      <c r="I23" s="45"/>
      <c r="J23" s="46"/>
      <c r="K23" s="47"/>
      <c r="L23" s="88"/>
      <c r="M23" s="24">
        <f t="shared" si="0"/>
        <v>0</v>
      </c>
      <c r="N23" s="25">
        <f t="shared" si="1"/>
        <v>0</v>
      </c>
      <c r="O23" s="90"/>
      <c r="P23" s="24">
        <f t="shared" si="2"/>
        <v>0</v>
      </c>
      <c r="Q23" s="27">
        <f t="shared" si="3"/>
        <v>0</v>
      </c>
      <c r="S23" s="101"/>
      <c r="T23" s="87"/>
    </row>
    <row r="24" spans="1:20" ht="31.5" x14ac:dyDescent="0.25">
      <c r="A24" s="28" t="s">
        <v>64</v>
      </c>
      <c r="B24" s="70" t="s">
        <v>316</v>
      </c>
      <c r="C24" s="31" t="s">
        <v>17</v>
      </c>
      <c r="D24" s="46">
        <v>0</v>
      </c>
      <c r="E24" s="47">
        <v>40</v>
      </c>
      <c r="F24" s="33"/>
      <c r="G24" s="33"/>
      <c r="H24" s="31"/>
      <c r="I24" s="45"/>
      <c r="J24" s="46"/>
      <c r="K24" s="47"/>
      <c r="L24" s="89"/>
      <c r="M24" s="24">
        <f t="shared" si="0"/>
        <v>0</v>
      </c>
      <c r="N24" s="25">
        <f t="shared" si="1"/>
        <v>0</v>
      </c>
      <c r="O24" s="90"/>
      <c r="P24" s="24">
        <f t="shared" si="2"/>
        <v>0</v>
      </c>
      <c r="Q24" s="27">
        <f t="shared" si="3"/>
        <v>0</v>
      </c>
      <c r="S24" s="101"/>
      <c r="T24" s="87"/>
    </row>
    <row r="25" spans="1:20" ht="31.5" x14ac:dyDescent="0.25">
      <c r="A25" s="18" t="s">
        <v>65</v>
      </c>
      <c r="B25" s="70" t="s">
        <v>317</v>
      </c>
      <c r="C25" s="31" t="s">
        <v>17</v>
      </c>
      <c r="D25" s="46">
        <v>0</v>
      </c>
      <c r="E25" s="47">
        <v>80</v>
      </c>
      <c r="F25" s="33"/>
      <c r="G25" s="33"/>
      <c r="H25" s="31"/>
      <c r="I25" s="45"/>
      <c r="J25" s="46"/>
      <c r="K25" s="47"/>
      <c r="L25" s="88"/>
      <c r="M25" s="24">
        <f t="shared" si="0"/>
        <v>0</v>
      </c>
      <c r="N25" s="25">
        <f t="shared" si="1"/>
        <v>0</v>
      </c>
      <c r="O25" s="90"/>
      <c r="P25" s="24">
        <f t="shared" si="2"/>
        <v>0</v>
      </c>
      <c r="Q25" s="27">
        <f t="shared" si="3"/>
        <v>0</v>
      </c>
      <c r="S25" s="101"/>
      <c r="T25" s="87"/>
    </row>
    <row r="26" spans="1:20" ht="31.5" x14ac:dyDescent="0.25">
      <c r="A26" s="28" t="s">
        <v>66</v>
      </c>
      <c r="B26" s="70" t="s">
        <v>318</v>
      </c>
      <c r="C26" s="31" t="s">
        <v>17</v>
      </c>
      <c r="D26" s="46">
        <v>0</v>
      </c>
      <c r="E26" s="47">
        <v>160</v>
      </c>
      <c r="F26" s="33"/>
      <c r="G26" s="33"/>
      <c r="H26" s="31"/>
      <c r="I26" s="45"/>
      <c r="J26" s="46"/>
      <c r="K26" s="47"/>
      <c r="L26" s="89"/>
      <c r="M26" s="24">
        <f t="shared" si="0"/>
        <v>0</v>
      </c>
      <c r="N26" s="25">
        <f t="shared" si="1"/>
        <v>0</v>
      </c>
      <c r="O26" s="90"/>
      <c r="P26" s="24">
        <f t="shared" si="2"/>
        <v>0</v>
      </c>
      <c r="Q26" s="27">
        <f t="shared" si="3"/>
        <v>0</v>
      </c>
      <c r="S26" s="101"/>
      <c r="T26" s="87"/>
    </row>
    <row r="27" spans="1:20" ht="31.5" x14ac:dyDescent="0.25">
      <c r="A27" s="18" t="s">
        <v>67</v>
      </c>
      <c r="B27" s="70" t="s">
        <v>319</v>
      </c>
      <c r="C27" s="31" t="s">
        <v>17</v>
      </c>
      <c r="D27" s="46">
        <v>0</v>
      </c>
      <c r="E27" s="47">
        <v>400</v>
      </c>
      <c r="F27" s="33"/>
      <c r="G27" s="33"/>
      <c r="H27" s="31"/>
      <c r="I27" s="45"/>
      <c r="J27" s="46"/>
      <c r="K27" s="47"/>
      <c r="L27" s="88"/>
      <c r="M27" s="24">
        <f t="shared" si="0"/>
        <v>0</v>
      </c>
      <c r="N27" s="25">
        <f t="shared" si="1"/>
        <v>0</v>
      </c>
      <c r="O27" s="90"/>
      <c r="P27" s="24">
        <f t="shared" si="2"/>
        <v>0</v>
      </c>
      <c r="Q27" s="27">
        <f t="shared" si="3"/>
        <v>0</v>
      </c>
      <c r="S27" s="101"/>
      <c r="T27" s="87"/>
    </row>
    <row r="28" spans="1:20" ht="31.5" x14ac:dyDescent="0.25">
      <c r="A28" s="28" t="s">
        <v>68</v>
      </c>
      <c r="B28" s="70" t="s">
        <v>320</v>
      </c>
      <c r="C28" s="31" t="s">
        <v>17</v>
      </c>
      <c r="D28" s="46">
        <v>0</v>
      </c>
      <c r="E28" s="47">
        <v>300</v>
      </c>
      <c r="F28" s="33"/>
      <c r="G28" s="33"/>
      <c r="H28" s="31"/>
      <c r="I28" s="45"/>
      <c r="J28" s="46"/>
      <c r="K28" s="47"/>
      <c r="L28" s="89"/>
      <c r="M28" s="24">
        <f t="shared" si="0"/>
        <v>0</v>
      </c>
      <c r="N28" s="25">
        <f t="shared" si="1"/>
        <v>0</v>
      </c>
      <c r="O28" s="90"/>
      <c r="P28" s="24">
        <f t="shared" si="2"/>
        <v>0</v>
      </c>
      <c r="Q28" s="27">
        <f t="shared" si="3"/>
        <v>0</v>
      </c>
      <c r="S28" s="101"/>
      <c r="T28" s="87"/>
    </row>
    <row r="29" spans="1:20" ht="31.5" x14ac:dyDescent="0.25">
      <c r="A29" s="18" t="s">
        <v>69</v>
      </c>
      <c r="B29" s="70" t="s">
        <v>321</v>
      </c>
      <c r="C29" s="31" t="s">
        <v>17</v>
      </c>
      <c r="D29" s="46">
        <v>0</v>
      </c>
      <c r="E29" s="47">
        <v>5</v>
      </c>
      <c r="F29" s="33"/>
      <c r="G29" s="33"/>
      <c r="H29" s="31"/>
      <c r="I29" s="45"/>
      <c r="J29" s="46"/>
      <c r="K29" s="47"/>
      <c r="L29" s="88"/>
      <c r="M29" s="24">
        <f t="shared" si="0"/>
        <v>0</v>
      </c>
      <c r="N29" s="25">
        <f t="shared" si="1"/>
        <v>0</v>
      </c>
      <c r="O29" s="90"/>
      <c r="P29" s="24">
        <f t="shared" si="2"/>
        <v>0</v>
      </c>
      <c r="Q29" s="27">
        <f t="shared" si="3"/>
        <v>0</v>
      </c>
      <c r="S29" s="101"/>
      <c r="T29" s="87"/>
    </row>
    <row r="30" spans="1:20" ht="31.5" x14ac:dyDescent="0.25">
      <c r="A30" s="28" t="s">
        <v>70</v>
      </c>
      <c r="B30" s="70" t="s">
        <v>322</v>
      </c>
      <c r="C30" s="31" t="s">
        <v>17</v>
      </c>
      <c r="D30" s="46">
        <v>0</v>
      </c>
      <c r="E30" s="47">
        <v>5</v>
      </c>
      <c r="F30" s="33"/>
      <c r="G30" s="33"/>
      <c r="H30" s="31"/>
      <c r="I30" s="45"/>
      <c r="J30" s="46"/>
      <c r="K30" s="47"/>
      <c r="L30" s="89"/>
      <c r="M30" s="24">
        <f t="shared" si="0"/>
        <v>0</v>
      </c>
      <c r="N30" s="25">
        <f t="shared" si="1"/>
        <v>0</v>
      </c>
      <c r="O30" s="90"/>
      <c r="P30" s="24">
        <f t="shared" si="2"/>
        <v>0</v>
      </c>
      <c r="Q30" s="27">
        <f t="shared" si="3"/>
        <v>0</v>
      </c>
      <c r="S30" s="101"/>
      <c r="T30" s="87"/>
    </row>
    <row r="31" spans="1:20" ht="31.5" x14ac:dyDescent="0.25">
      <c r="A31" s="18" t="s">
        <v>71</v>
      </c>
      <c r="B31" s="70" t="s">
        <v>323</v>
      </c>
      <c r="C31" s="31" t="s">
        <v>17</v>
      </c>
      <c r="D31" s="46">
        <v>0</v>
      </c>
      <c r="E31" s="47">
        <v>5</v>
      </c>
      <c r="F31" s="33"/>
      <c r="G31" s="33"/>
      <c r="H31" s="31"/>
      <c r="I31" s="45"/>
      <c r="J31" s="46"/>
      <c r="K31" s="47"/>
      <c r="L31" s="88"/>
      <c r="M31" s="24">
        <f t="shared" si="0"/>
        <v>0</v>
      </c>
      <c r="N31" s="25">
        <f t="shared" si="1"/>
        <v>0</v>
      </c>
      <c r="O31" s="90"/>
      <c r="P31" s="24">
        <f t="shared" si="2"/>
        <v>0</v>
      </c>
      <c r="Q31" s="27">
        <f t="shared" si="3"/>
        <v>0</v>
      </c>
      <c r="S31" s="101"/>
      <c r="T31" s="87"/>
    </row>
    <row r="32" spans="1:20" ht="31.5" x14ac:dyDescent="0.25">
      <c r="A32" s="28" t="s">
        <v>72</v>
      </c>
      <c r="B32" s="70" t="s">
        <v>324</v>
      </c>
      <c r="C32" s="31" t="s">
        <v>17</v>
      </c>
      <c r="D32" s="46">
        <v>0</v>
      </c>
      <c r="E32" s="47">
        <v>5</v>
      </c>
      <c r="F32" s="33"/>
      <c r="G32" s="33"/>
      <c r="H32" s="31"/>
      <c r="I32" s="45"/>
      <c r="J32" s="46"/>
      <c r="K32" s="47"/>
      <c r="L32" s="89"/>
      <c r="M32" s="24">
        <f t="shared" si="0"/>
        <v>0</v>
      </c>
      <c r="N32" s="25">
        <f t="shared" si="1"/>
        <v>0</v>
      </c>
      <c r="O32" s="90"/>
      <c r="P32" s="24">
        <f t="shared" si="2"/>
        <v>0</v>
      </c>
      <c r="Q32" s="27">
        <f t="shared" si="3"/>
        <v>0</v>
      </c>
      <c r="S32" s="101"/>
      <c r="T32" s="87"/>
    </row>
    <row r="33" spans="1:20" ht="31.5" x14ac:dyDescent="0.25">
      <c r="A33" s="18" t="s">
        <v>73</v>
      </c>
      <c r="B33" s="70" t="s">
        <v>325</v>
      </c>
      <c r="C33" s="31" t="s">
        <v>17</v>
      </c>
      <c r="D33" s="46">
        <v>0</v>
      </c>
      <c r="E33" s="47">
        <v>5</v>
      </c>
      <c r="F33" s="33"/>
      <c r="G33" s="33"/>
      <c r="H33" s="31"/>
      <c r="I33" s="45"/>
      <c r="J33" s="46"/>
      <c r="K33" s="47"/>
      <c r="L33" s="89"/>
      <c r="M33" s="24">
        <f t="shared" si="0"/>
        <v>0</v>
      </c>
      <c r="N33" s="25">
        <f t="shared" si="1"/>
        <v>0</v>
      </c>
      <c r="O33" s="90"/>
      <c r="P33" s="24">
        <f t="shared" si="2"/>
        <v>0</v>
      </c>
      <c r="Q33" s="27">
        <f t="shared" si="3"/>
        <v>0</v>
      </c>
      <c r="S33" s="101"/>
      <c r="T33" s="87"/>
    </row>
    <row r="34" spans="1:20" ht="31.5" x14ac:dyDescent="0.25">
      <c r="A34" s="28" t="s">
        <v>74</v>
      </c>
      <c r="B34" s="70" t="s">
        <v>53</v>
      </c>
      <c r="C34" s="31" t="s">
        <v>42</v>
      </c>
      <c r="D34" s="46">
        <v>100</v>
      </c>
      <c r="E34" s="47">
        <v>0</v>
      </c>
      <c r="F34" s="33"/>
      <c r="G34" s="33"/>
      <c r="H34" s="31"/>
      <c r="I34" s="45"/>
      <c r="J34" s="46"/>
      <c r="K34" s="47"/>
      <c r="L34" s="89"/>
      <c r="M34" s="24">
        <f t="shared" si="0"/>
        <v>0</v>
      </c>
      <c r="N34" s="25">
        <f t="shared" si="1"/>
        <v>0</v>
      </c>
      <c r="O34" s="90"/>
      <c r="P34" s="24">
        <f t="shared" si="2"/>
        <v>0</v>
      </c>
      <c r="Q34" s="27">
        <f t="shared" si="3"/>
        <v>0</v>
      </c>
      <c r="S34" s="101"/>
      <c r="T34" s="87"/>
    </row>
    <row r="35" spans="1:20" ht="31.5" x14ac:dyDescent="0.25">
      <c r="A35" s="18" t="s">
        <v>75</v>
      </c>
      <c r="B35" s="70" t="s">
        <v>54</v>
      </c>
      <c r="C35" s="31" t="s">
        <v>42</v>
      </c>
      <c r="D35" s="46">
        <v>80</v>
      </c>
      <c r="E35" s="47">
        <v>0</v>
      </c>
      <c r="F35" s="33"/>
      <c r="G35" s="33"/>
      <c r="H35" s="31"/>
      <c r="I35" s="45"/>
      <c r="J35" s="46"/>
      <c r="K35" s="47"/>
      <c r="L35" s="88"/>
      <c r="M35" s="24">
        <f t="shared" si="0"/>
        <v>0</v>
      </c>
      <c r="N35" s="25">
        <f t="shared" si="1"/>
        <v>0</v>
      </c>
      <c r="O35" s="90"/>
      <c r="P35" s="24">
        <f t="shared" si="2"/>
        <v>0</v>
      </c>
      <c r="Q35" s="27">
        <f t="shared" si="3"/>
        <v>0</v>
      </c>
      <c r="S35" s="101"/>
      <c r="T35" s="87"/>
    </row>
    <row r="36" spans="1:20" ht="31.5" x14ac:dyDescent="0.25">
      <c r="A36" s="28" t="s">
        <v>76</v>
      </c>
      <c r="B36" s="70" t="s">
        <v>55</v>
      </c>
      <c r="C36" s="31" t="s">
        <v>42</v>
      </c>
      <c r="D36" s="46">
        <v>80</v>
      </c>
      <c r="E36" s="47">
        <v>0</v>
      </c>
      <c r="F36" s="33"/>
      <c r="G36" s="33"/>
      <c r="H36" s="31"/>
      <c r="I36" s="45"/>
      <c r="J36" s="46"/>
      <c r="K36" s="47"/>
      <c r="L36" s="89"/>
      <c r="M36" s="24">
        <f t="shared" si="0"/>
        <v>0</v>
      </c>
      <c r="N36" s="25">
        <f t="shared" si="1"/>
        <v>0</v>
      </c>
      <c r="O36" s="90"/>
      <c r="P36" s="24">
        <f t="shared" si="2"/>
        <v>0</v>
      </c>
      <c r="Q36" s="27">
        <f t="shared" si="3"/>
        <v>0</v>
      </c>
      <c r="S36" s="101"/>
      <c r="T36" s="87"/>
    </row>
    <row r="37" spans="1:20" ht="31.5" x14ac:dyDescent="0.25">
      <c r="A37" s="18" t="s">
        <v>77</v>
      </c>
      <c r="B37" s="70" t="s">
        <v>56</v>
      </c>
      <c r="C37" s="31" t="s">
        <v>42</v>
      </c>
      <c r="D37" s="46">
        <v>5</v>
      </c>
      <c r="E37" s="47">
        <v>0</v>
      </c>
      <c r="F37" s="33"/>
      <c r="G37" s="33"/>
      <c r="H37" s="31"/>
      <c r="I37" s="45"/>
      <c r="J37" s="46"/>
      <c r="K37" s="47"/>
      <c r="L37" s="88"/>
      <c r="M37" s="24">
        <f t="shared" si="0"/>
        <v>0</v>
      </c>
      <c r="N37" s="25">
        <f t="shared" si="1"/>
        <v>0</v>
      </c>
      <c r="O37" s="90"/>
      <c r="P37" s="24">
        <f t="shared" si="2"/>
        <v>0</v>
      </c>
      <c r="Q37" s="27">
        <f t="shared" si="3"/>
        <v>0</v>
      </c>
      <c r="S37" s="101"/>
      <c r="T37" s="87"/>
    </row>
    <row r="38" spans="1:20" ht="11.25" thickBot="1" x14ac:dyDescent="0.3">
      <c r="L38" s="48" t="s">
        <v>29</v>
      </c>
      <c r="M38" s="49">
        <f>SUM(M5:M37)</f>
        <v>0</v>
      </c>
      <c r="N38" s="50">
        <f>SUM(N5:N37)</f>
        <v>0</v>
      </c>
      <c r="O38" s="51"/>
      <c r="P38" s="52">
        <f>SUM(P5:P37)</f>
        <v>0</v>
      </c>
      <c r="Q38" s="53">
        <f>SUM(Q5:Q37)</f>
        <v>0</v>
      </c>
      <c r="S38" s="101"/>
    </row>
    <row r="39" spans="1:20" ht="11.25" thickBot="1" x14ac:dyDescent="0.3">
      <c r="S39" s="101"/>
    </row>
    <row r="40" spans="1:20" ht="11.25" thickBot="1" x14ac:dyDescent="0.3">
      <c r="E40" s="164" t="s">
        <v>15</v>
      </c>
      <c r="F40" s="165"/>
      <c r="G40" s="165"/>
      <c r="H40" s="165"/>
      <c r="I40" s="165"/>
      <c r="J40" s="165"/>
      <c r="K40" s="165"/>
      <c r="L40" s="165"/>
      <c r="M40" s="165"/>
      <c r="N40" s="165"/>
      <c r="O40" s="165"/>
      <c r="P40" s="165"/>
      <c r="Q40" s="166"/>
      <c r="S40" s="101"/>
    </row>
    <row r="41" spans="1:20" ht="30.75" customHeight="1" thickBot="1" x14ac:dyDescent="0.3">
      <c r="E41" s="167" t="s">
        <v>30</v>
      </c>
      <c r="F41" s="144"/>
      <c r="G41" s="168" t="s">
        <v>31</v>
      </c>
      <c r="H41" s="144"/>
      <c r="I41" s="55" t="s">
        <v>32</v>
      </c>
      <c r="J41" s="169" t="s">
        <v>33</v>
      </c>
      <c r="K41" s="170"/>
      <c r="L41" s="171" t="s">
        <v>34</v>
      </c>
      <c r="M41" s="172"/>
      <c r="N41" s="171" t="s">
        <v>35</v>
      </c>
      <c r="O41" s="172"/>
      <c r="P41" s="171" t="s">
        <v>36</v>
      </c>
      <c r="Q41" s="173"/>
      <c r="S41" s="101"/>
    </row>
    <row r="42" spans="1:20" x14ac:dyDescent="0.25">
      <c r="E42" s="56" t="s">
        <v>37</v>
      </c>
      <c r="F42" s="57" t="s">
        <v>38</v>
      </c>
      <c r="G42" s="56" t="s">
        <v>37</v>
      </c>
      <c r="H42" s="57" t="s">
        <v>38</v>
      </c>
      <c r="I42" s="174">
        <v>0.2</v>
      </c>
      <c r="J42" s="56" t="s">
        <v>37</v>
      </c>
      <c r="K42" s="57" t="s">
        <v>38</v>
      </c>
      <c r="L42" s="58" t="s">
        <v>37</v>
      </c>
      <c r="M42" s="57" t="s">
        <v>38</v>
      </c>
      <c r="N42" s="56" t="s">
        <v>37</v>
      </c>
      <c r="O42" s="57" t="s">
        <v>38</v>
      </c>
      <c r="P42" s="56" t="s">
        <v>37</v>
      </c>
      <c r="Q42" s="57" t="s">
        <v>38</v>
      </c>
      <c r="S42" s="101"/>
    </row>
    <row r="43" spans="1:20" x14ac:dyDescent="0.25">
      <c r="E43" s="59">
        <f>M38</f>
        <v>0</v>
      </c>
      <c r="F43" s="60">
        <f>N38</f>
        <v>0</v>
      </c>
      <c r="G43" s="59">
        <f>P38</f>
        <v>0</v>
      </c>
      <c r="H43" s="61">
        <f>Q38</f>
        <v>0</v>
      </c>
      <c r="I43" s="175"/>
      <c r="J43" s="62">
        <f>E43*I42</f>
        <v>0</v>
      </c>
      <c r="K43" s="61">
        <f>F43*I42</f>
        <v>0</v>
      </c>
      <c r="L43" s="63">
        <f>I42*G43</f>
        <v>0</v>
      </c>
      <c r="M43" s="64">
        <f>I42*H43</f>
        <v>0</v>
      </c>
      <c r="N43" s="63">
        <f>E43+J43</f>
        <v>0</v>
      </c>
      <c r="O43" s="64">
        <f>F43+K43</f>
        <v>0</v>
      </c>
      <c r="P43" s="63">
        <f>G43+L43</f>
        <v>0</v>
      </c>
      <c r="Q43" s="64">
        <f>H43+M43</f>
        <v>0</v>
      </c>
      <c r="S43" s="101"/>
    </row>
    <row r="44" spans="1:20" ht="11.25" thickBot="1" x14ac:dyDescent="0.3">
      <c r="E44" s="177">
        <f>E43+F43</f>
        <v>0</v>
      </c>
      <c r="F44" s="178"/>
      <c r="G44" s="179">
        <f>G43+H43</f>
        <v>0</v>
      </c>
      <c r="H44" s="180"/>
      <c r="I44" s="176"/>
      <c r="J44" s="181">
        <f>J43+K43</f>
        <v>0</v>
      </c>
      <c r="K44" s="182"/>
      <c r="L44" s="181">
        <f>L43+M43</f>
        <v>0</v>
      </c>
      <c r="M44" s="182"/>
      <c r="N44" s="181">
        <f>N43+O43</f>
        <v>0</v>
      </c>
      <c r="O44" s="182"/>
      <c r="P44" s="181">
        <f>P43+Q43</f>
        <v>0</v>
      </c>
      <c r="Q44" s="182"/>
      <c r="S44" s="101"/>
    </row>
    <row r="45" spans="1:20" ht="11.25" thickBot="1" x14ac:dyDescent="0.3">
      <c r="S45" s="101"/>
    </row>
    <row r="46" spans="1:20" ht="11.25" thickBot="1" x14ac:dyDescent="0.3">
      <c r="A46" s="188" t="s">
        <v>82</v>
      </c>
      <c r="B46" s="189"/>
      <c r="C46" s="189"/>
      <c r="D46" s="189"/>
      <c r="E46" s="189"/>
      <c r="F46" s="189"/>
      <c r="G46" s="189"/>
      <c r="H46" s="189"/>
      <c r="I46" s="189"/>
      <c r="J46" s="189"/>
      <c r="K46" s="189"/>
      <c r="L46" s="189"/>
      <c r="M46" s="189"/>
      <c r="N46" s="189"/>
      <c r="O46" s="189"/>
      <c r="P46" s="189"/>
      <c r="Q46" s="190"/>
      <c r="S46" s="101"/>
    </row>
    <row r="47" spans="1:20" x14ac:dyDescent="0.25">
      <c r="A47" s="186" t="s">
        <v>83</v>
      </c>
      <c r="B47" s="191" t="s">
        <v>84</v>
      </c>
      <c r="C47" s="191"/>
      <c r="D47" s="191"/>
      <c r="E47" s="191"/>
      <c r="F47" s="191"/>
      <c r="G47" s="191"/>
      <c r="H47" s="191"/>
      <c r="I47" s="191"/>
      <c r="J47" s="191"/>
      <c r="K47" s="191"/>
      <c r="L47" s="191"/>
      <c r="M47" s="191"/>
      <c r="N47" s="191"/>
      <c r="O47" s="191"/>
      <c r="P47" s="191"/>
      <c r="Q47" s="192"/>
      <c r="S47" s="101"/>
    </row>
    <row r="48" spans="1:20" ht="100.5" customHeight="1" x14ac:dyDescent="0.25">
      <c r="A48" s="187"/>
      <c r="B48" s="193" t="s">
        <v>91</v>
      </c>
      <c r="C48" s="193"/>
      <c r="D48" s="193"/>
      <c r="E48" s="193"/>
      <c r="F48" s="193"/>
      <c r="G48" s="193"/>
      <c r="H48" s="193"/>
      <c r="I48" s="193"/>
      <c r="J48" s="193"/>
      <c r="K48" s="193"/>
      <c r="L48" s="193"/>
      <c r="M48" s="193"/>
      <c r="N48" s="193"/>
      <c r="O48" s="193"/>
      <c r="P48" s="193"/>
      <c r="Q48" s="194"/>
      <c r="S48" s="101"/>
    </row>
    <row r="49" spans="1:20" x14ac:dyDescent="0.25">
      <c r="A49" s="187" t="s">
        <v>18</v>
      </c>
      <c r="B49" s="195" t="s">
        <v>85</v>
      </c>
      <c r="C49" s="195"/>
      <c r="D49" s="195"/>
      <c r="E49" s="195"/>
      <c r="F49" s="195"/>
      <c r="G49" s="195"/>
      <c r="H49" s="195"/>
      <c r="I49" s="195"/>
      <c r="J49" s="195"/>
      <c r="K49" s="195"/>
      <c r="L49" s="195"/>
      <c r="M49" s="195"/>
      <c r="N49" s="195"/>
      <c r="O49" s="195"/>
      <c r="P49" s="195"/>
      <c r="Q49" s="196"/>
      <c r="S49" s="101"/>
    </row>
    <row r="50" spans="1:20" ht="99" customHeight="1" x14ac:dyDescent="0.25">
      <c r="A50" s="187"/>
      <c r="B50" s="193" t="s">
        <v>92</v>
      </c>
      <c r="C50" s="193"/>
      <c r="D50" s="193"/>
      <c r="E50" s="193"/>
      <c r="F50" s="193"/>
      <c r="G50" s="193"/>
      <c r="H50" s="193"/>
      <c r="I50" s="193"/>
      <c r="J50" s="193"/>
      <c r="K50" s="193"/>
      <c r="L50" s="193"/>
      <c r="M50" s="193"/>
      <c r="N50" s="193"/>
      <c r="O50" s="193"/>
      <c r="P50" s="193"/>
      <c r="Q50" s="194"/>
      <c r="S50" s="101"/>
    </row>
    <row r="51" spans="1:20" ht="15" customHeight="1" x14ac:dyDescent="0.25">
      <c r="A51" s="82" t="s">
        <v>19</v>
      </c>
      <c r="B51" s="197" t="s">
        <v>86</v>
      </c>
      <c r="C51" s="197"/>
      <c r="D51" s="197"/>
      <c r="E51" s="197"/>
      <c r="F51" s="197"/>
      <c r="G51" s="197"/>
      <c r="H51" s="197"/>
      <c r="I51" s="197"/>
      <c r="J51" s="197"/>
      <c r="K51" s="197"/>
      <c r="L51" s="197"/>
      <c r="M51" s="197"/>
      <c r="N51" s="197"/>
      <c r="O51" s="197"/>
      <c r="P51" s="197"/>
      <c r="Q51" s="198"/>
      <c r="S51" s="101"/>
    </row>
    <row r="52" spans="1:20" ht="15" customHeight="1" x14ac:dyDescent="0.25">
      <c r="A52" s="82" t="s">
        <v>20</v>
      </c>
      <c r="B52" s="193" t="s">
        <v>87</v>
      </c>
      <c r="C52" s="193"/>
      <c r="D52" s="193"/>
      <c r="E52" s="193"/>
      <c r="F52" s="193"/>
      <c r="G52" s="193"/>
      <c r="H52" s="193"/>
      <c r="I52" s="193"/>
      <c r="J52" s="193"/>
      <c r="K52" s="193"/>
      <c r="L52" s="193"/>
      <c r="M52" s="193"/>
      <c r="N52" s="193"/>
      <c r="O52" s="193"/>
      <c r="P52" s="193"/>
      <c r="Q52" s="194"/>
      <c r="S52" s="101"/>
    </row>
    <row r="53" spans="1:20" x14ac:dyDescent="0.25">
      <c r="A53" s="82" t="s">
        <v>21</v>
      </c>
      <c r="B53" s="199" t="s">
        <v>88</v>
      </c>
      <c r="C53" s="199"/>
      <c r="D53" s="199"/>
      <c r="E53" s="199"/>
      <c r="F53" s="199"/>
      <c r="G53" s="199"/>
      <c r="H53" s="199"/>
      <c r="I53" s="199"/>
      <c r="J53" s="199"/>
      <c r="K53" s="199"/>
      <c r="L53" s="199"/>
      <c r="M53" s="199"/>
      <c r="N53" s="199"/>
      <c r="O53" s="199"/>
      <c r="P53" s="199"/>
      <c r="Q53" s="200"/>
      <c r="S53" s="101"/>
    </row>
    <row r="54" spans="1:20" x14ac:dyDescent="0.25">
      <c r="A54" s="82" t="s">
        <v>22</v>
      </c>
      <c r="B54" s="199" t="s">
        <v>89</v>
      </c>
      <c r="C54" s="199"/>
      <c r="D54" s="199"/>
      <c r="E54" s="199"/>
      <c r="F54" s="199"/>
      <c r="G54" s="199"/>
      <c r="H54" s="199"/>
      <c r="I54" s="199"/>
      <c r="J54" s="199"/>
      <c r="K54" s="199"/>
      <c r="L54" s="199"/>
      <c r="M54" s="199"/>
      <c r="N54" s="199"/>
      <c r="O54" s="199"/>
      <c r="P54" s="199"/>
      <c r="Q54" s="200"/>
      <c r="S54" s="101"/>
    </row>
    <row r="55" spans="1:20" ht="27" customHeight="1" thickBot="1" x14ac:dyDescent="0.3">
      <c r="A55" s="83" t="s">
        <v>23</v>
      </c>
      <c r="B55" s="201" t="s">
        <v>90</v>
      </c>
      <c r="C55" s="201"/>
      <c r="D55" s="201"/>
      <c r="E55" s="201"/>
      <c r="F55" s="201"/>
      <c r="G55" s="201"/>
      <c r="H55" s="201"/>
      <c r="I55" s="201"/>
      <c r="J55" s="201"/>
      <c r="K55" s="201"/>
      <c r="L55" s="201"/>
      <c r="M55" s="201"/>
      <c r="N55" s="201"/>
      <c r="O55" s="201"/>
      <c r="P55" s="201"/>
      <c r="Q55" s="202"/>
      <c r="S55" s="101"/>
    </row>
    <row r="56" spans="1:20" x14ac:dyDescent="0.25">
      <c r="S56" s="101"/>
    </row>
    <row r="57" spans="1:20" ht="52.5" customHeight="1" x14ac:dyDescent="0.25">
      <c r="B57" s="203" t="s">
        <v>353</v>
      </c>
      <c r="C57" s="204"/>
      <c r="D57" s="204"/>
      <c r="E57" s="204"/>
      <c r="F57" s="204"/>
      <c r="G57" s="204"/>
      <c r="H57" s="204"/>
      <c r="I57" s="204"/>
      <c r="J57" s="204"/>
      <c r="K57" s="204"/>
      <c r="L57" s="204"/>
      <c r="M57" s="204"/>
      <c r="N57" s="204"/>
      <c r="O57" s="204"/>
      <c r="P57" s="204"/>
      <c r="S57" s="101"/>
    </row>
    <row r="58" spans="1:20" x14ac:dyDescent="0.25">
      <c r="S58" s="101"/>
    </row>
    <row r="59" spans="1:20" x14ac:dyDescent="0.25">
      <c r="S59" s="101"/>
    </row>
    <row r="60" spans="1:20" ht="11.25" thickBot="1" x14ac:dyDescent="0.3">
      <c r="S60" s="101"/>
    </row>
    <row r="61" spans="1:20" s="66" customFormat="1" ht="31.5" x14ac:dyDescent="0.25">
      <c r="A61" s="1" t="s">
        <v>40</v>
      </c>
      <c r="B61" s="2" t="s">
        <v>0</v>
      </c>
      <c r="C61" s="2" t="s">
        <v>3</v>
      </c>
      <c r="D61" s="3" t="s">
        <v>1</v>
      </c>
      <c r="E61" s="4" t="s">
        <v>2</v>
      </c>
      <c r="F61" s="2" t="s">
        <v>344</v>
      </c>
      <c r="G61" s="2" t="s">
        <v>6</v>
      </c>
      <c r="H61" s="2" t="s">
        <v>4</v>
      </c>
      <c r="I61" s="2" t="s">
        <v>7</v>
      </c>
      <c r="J61" s="5" t="s">
        <v>8</v>
      </c>
      <c r="K61" s="6" t="s">
        <v>9</v>
      </c>
      <c r="L61" s="7" t="s">
        <v>39</v>
      </c>
      <c r="M61" s="8" t="s">
        <v>10</v>
      </c>
      <c r="N61" s="9" t="s">
        <v>11</v>
      </c>
      <c r="O61" s="10" t="s">
        <v>12</v>
      </c>
      <c r="P61" s="8" t="s">
        <v>13</v>
      </c>
      <c r="Q61" s="11" t="s">
        <v>14</v>
      </c>
      <c r="S61" s="101"/>
    </row>
    <row r="62" spans="1:20" s="54" customFormat="1" ht="11.25" thickBot="1" x14ac:dyDescent="0.3">
      <c r="A62" s="12">
        <v>1</v>
      </c>
      <c r="B62" s="71">
        <v>2</v>
      </c>
      <c r="C62" s="13">
        <v>3</v>
      </c>
      <c r="D62" s="14">
        <v>4</v>
      </c>
      <c r="E62" s="14">
        <v>5</v>
      </c>
      <c r="F62" s="13">
        <v>6</v>
      </c>
      <c r="G62" s="13">
        <v>7</v>
      </c>
      <c r="H62" s="13">
        <v>8</v>
      </c>
      <c r="I62" s="13">
        <v>9</v>
      </c>
      <c r="J62" s="15">
        <v>10</v>
      </c>
      <c r="K62" s="15">
        <v>11</v>
      </c>
      <c r="L62" s="16">
        <v>12</v>
      </c>
      <c r="M62" s="13" t="s">
        <v>78</v>
      </c>
      <c r="N62" s="13" t="s">
        <v>79</v>
      </c>
      <c r="O62" s="16">
        <v>15</v>
      </c>
      <c r="P62" s="13" t="s">
        <v>80</v>
      </c>
      <c r="Q62" s="17" t="s">
        <v>81</v>
      </c>
      <c r="S62" s="101"/>
    </row>
    <row r="63" spans="1:20" s="54" customFormat="1" ht="11.25" thickBot="1" x14ac:dyDescent="0.3">
      <c r="A63" s="161" t="s">
        <v>107</v>
      </c>
      <c r="B63" s="162"/>
      <c r="C63" s="162"/>
      <c r="D63" s="162"/>
      <c r="E63" s="162"/>
      <c r="F63" s="162"/>
      <c r="G63" s="162"/>
      <c r="H63" s="162"/>
      <c r="I63" s="162"/>
      <c r="J63" s="162"/>
      <c r="K63" s="162"/>
      <c r="L63" s="162"/>
      <c r="M63" s="162"/>
      <c r="N63" s="162"/>
      <c r="O63" s="162"/>
      <c r="P63" s="162"/>
      <c r="Q63" s="163"/>
      <c r="S63" s="101"/>
    </row>
    <row r="64" spans="1:20" ht="31.5" x14ac:dyDescent="0.25">
      <c r="A64" s="18" t="s">
        <v>16</v>
      </c>
      <c r="B64" s="91" t="s">
        <v>93</v>
      </c>
      <c r="C64" s="22" t="s">
        <v>17</v>
      </c>
      <c r="D64" s="20">
        <v>15</v>
      </c>
      <c r="E64" s="21">
        <v>0</v>
      </c>
      <c r="F64" s="23"/>
      <c r="G64" s="23"/>
      <c r="H64" s="22"/>
      <c r="I64" s="18"/>
      <c r="J64" s="20"/>
      <c r="K64" s="21"/>
      <c r="L64" s="88"/>
      <c r="M64" s="24">
        <f>J64*L64</f>
        <v>0</v>
      </c>
      <c r="N64" s="25">
        <f>L64*K64</f>
        <v>0</v>
      </c>
      <c r="O64" s="90"/>
      <c r="P64" s="24">
        <f>ROUND(M64+(M64*O64),2)</f>
        <v>0</v>
      </c>
      <c r="Q64" s="27">
        <f>ROUND(N64+(N64*O64),2)</f>
        <v>0</v>
      </c>
      <c r="R64" s="87"/>
      <c r="S64" s="101"/>
      <c r="T64" s="87"/>
    </row>
    <row r="65" spans="1:20" ht="31.5" x14ac:dyDescent="0.25">
      <c r="A65" s="18" t="s">
        <v>18</v>
      </c>
      <c r="B65" s="91" t="s">
        <v>94</v>
      </c>
      <c r="C65" s="22" t="s">
        <v>17</v>
      </c>
      <c r="D65" s="20">
        <v>10</v>
      </c>
      <c r="E65" s="21">
        <v>0</v>
      </c>
      <c r="F65" s="23"/>
      <c r="G65" s="23"/>
      <c r="H65" s="22"/>
      <c r="I65" s="18"/>
      <c r="J65" s="20"/>
      <c r="K65" s="21"/>
      <c r="L65" s="88"/>
      <c r="M65" s="24">
        <f t="shared" ref="M65:M77" si="4">J65*L65</f>
        <v>0</v>
      </c>
      <c r="N65" s="25">
        <f t="shared" ref="N65:N77" si="5">L65*K65</f>
        <v>0</v>
      </c>
      <c r="O65" s="90"/>
      <c r="P65" s="24">
        <f t="shared" ref="P65:P77" si="6">ROUND(M65+(M65*O65),2)</f>
        <v>0</v>
      </c>
      <c r="Q65" s="27">
        <f t="shared" ref="Q65:Q77" si="7">ROUND(N65+(N65*O65),2)</f>
        <v>0</v>
      </c>
      <c r="S65" s="101"/>
      <c r="T65" s="87"/>
    </row>
    <row r="66" spans="1:20" ht="42" x14ac:dyDescent="0.25">
      <c r="A66" s="18" t="s">
        <v>19</v>
      </c>
      <c r="B66" s="91" t="s">
        <v>95</v>
      </c>
      <c r="C66" s="22" t="s">
        <v>17</v>
      </c>
      <c r="D66" s="20">
        <v>15</v>
      </c>
      <c r="E66" s="21">
        <v>0</v>
      </c>
      <c r="F66" s="23"/>
      <c r="G66" s="23"/>
      <c r="H66" s="22"/>
      <c r="I66" s="18"/>
      <c r="J66" s="20"/>
      <c r="K66" s="21"/>
      <c r="L66" s="88"/>
      <c r="M66" s="24">
        <f t="shared" si="4"/>
        <v>0</v>
      </c>
      <c r="N66" s="25">
        <f t="shared" si="5"/>
        <v>0</v>
      </c>
      <c r="O66" s="90"/>
      <c r="P66" s="24">
        <f t="shared" si="6"/>
        <v>0</v>
      </c>
      <c r="Q66" s="27">
        <f t="shared" si="7"/>
        <v>0</v>
      </c>
      <c r="S66" s="101"/>
      <c r="T66" s="87"/>
    </row>
    <row r="67" spans="1:20" ht="42" x14ac:dyDescent="0.25">
      <c r="A67" s="18" t="s">
        <v>20</v>
      </c>
      <c r="B67" s="91" t="s">
        <v>96</v>
      </c>
      <c r="C67" s="22" t="s">
        <v>17</v>
      </c>
      <c r="D67" s="20">
        <v>5</v>
      </c>
      <c r="E67" s="21">
        <v>6</v>
      </c>
      <c r="F67" s="23"/>
      <c r="G67" s="23"/>
      <c r="H67" s="22"/>
      <c r="I67" s="18"/>
      <c r="J67" s="20"/>
      <c r="K67" s="21"/>
      <c r="L67" s="88"/>
      <c r="M67" s="24">
        <f t="shared" si="4"/>
        <v>0</v>
      </c>
      <c r="N67" s="25">
        <f t="shared" si="5"/>
        <v>0</v>
      </c>
      <c r="O67" s="90"/>
      <c r="P67" s="24">
        <f t="shared" si="6"/>
        <v>0</v>
      </c>
      <c r="Q67" s="27">
        <f t="shared" si="7"/>
        <v>0</v>
      </c>
      <c r="S67" s="101"/>
      <c r="T67" s="87"/>
    </row>
    <row r="68" spans="1:20" ht="31.5" x14ac:dyDescent="0.25">
      <c r="A68" s="18" t="s">
        <v>21</v>
      </c>
      <c r="B68" s="91" t="s">
        <v>97</v>
      </c>
      <c r="C68" s="22" t="s">
        <v>42</v>
      </c>
      <c r="D68" s="20">
        <v>20</v>
      </c>
      <c r="E68" s="21">
        <v>0</v>
      </c>
      <c r="F68" s="23"/>
      <c r="G68" s="23"/>
      <c r="H68" s="22"/>
      <c r="I68" s="18"/>
      <c r="J68" s="20"/>
      <c r="K68" s="21"/>
      <c r="L68" s="88"/>
      <c r="M68" s="24">
        <f t="shared" si="4"/>
        <v>0</v>
      </c>
      <c r="N68" s="25">
        <f t="shared" si="5"/>
        <v>0</v>
      </c>
      <c r="O68" s="90"/>
      <c r="P68" s="24">
        <f t="shared" si="6"/>
        <v>0</v>
      </c>
      <c r="Q68" s="27">
        <f t="shared" si="7"/>
        <v>0</v>
      </c>
      <c r="S68" s="101"/>
      <c r="T68" s="87"/>
    </row>
    <row r="69" spans="1:20" ht="31.5" x14ac:dyDescent="0.25">
      <c r="A69" s="18" t="s">
        <v>22</v>
      </c>
      <c r="B69" s="91" t="s">
        <v>98</v>
      </c>
      <c r="C69" s="22" t="s">
        <v>42</v>
      </c>
      <c r="D69" s="20">
        <v>20</v>
      </c>
      <c r="E69" s="21">
        <v>8</v>
      </c>
      <c r="F69" s="23"/>
      <c r="G69" s="23"/>
      <c r="H69" s="22"/>
      <c r="I69" s="18"/>
      <c r="J69" s="20"/>
      <c r="K69" s="21"/>
      <c r="L69" s="88"/>
      <c r="M69" s="24">
        <f t="shared" si="4"/>
        <v>0</v>
      </c>
      <c r="N69" s="25">
        <f t="shared" si="5"/>
        <v>0</v>
      </c>
      <c r="O69" s="90"/>
      <c r="P69" s="24">
        <f t="shared" si="6"/>
        <v>0</v>
      </c>
      <c r="Q69" s="27">
        <f t="shared" si="7"/>
        <v>0</v>
      </c>
      <c r="S69" s="101"/>
      <c r="T69" s="87"/>
    </row>
    <row r="70" spans="1:20" ht="31.5" x14ac:dyDescent="0.25">
      <c r="A70" s="18" t="s">
        <v>23</v>
      </c>
      <c r="B70" s="91" t="s">
        <v>99</v>
      </c>
      <c r="C70" s="22" t="s">
        <v>42</v>
      </c>
      <c r="D70" s="20">
        <v>20</v>
      </c>
      <c r="E70" s="21">
        <v>12</v>
      </c>
      <c r="F70" s="23"/>
      <c r="G70" s="23"/>
      <c r="H70" s="22"/>
      <c r="I70" s="18"/>
      <c r="J70" s="20"/>
      <c r="K70" s="21"/>
      <c r="L70" s="88"/>
      <c r="M70" s="24">
        <f t="shared" si="4"/>
        <v>0</v>
      </c>
      <c r="N70" s="25">
        <f t="shared" si="5"/>
        <v>0</v>
      </c>
      <c r="O70" s="90"/>
      <c r="P70" s="24">
        <f t="shared" si="6"/>
        <v>0</v>
      </c>
      <c r="Q70" s="27">
        <f t="shared" si="7"/>
        <v>0</v>
      </c>
      <c r="S70" s="101"/>
      <c r="T70" s="87"/>
    </row>
    <row r="71" spans="1:20" ht="31.5" x14ac:dyDescent="0.25">
      <c r="A71" s="18" t="s">
        <v>24</v>
      </c>
      <c r="B71" s="91" t="s">
        <v>100</v>
      </c>
      <c r="C71" s="22" t="s">
        <v>42</v>
      </c>
      <c r="D71" s="20">
        <v>20</v>
      </c>
      <c r="E71" s="21">
        <v>30</v>
      </c>
      <c r="F71" s="23"/>
      <c r="G71" s="23"/>
      <c r="H71" s="22"/>
      <c r="I71" s="18"/>
      <c r="J71" s="20"/>
      <c r="K71" s="21"/>
      <c r="L71" s="88"/>
      <c r="M71" s="24">
        <f t="shared" si="4"/>
        <v>0</v>
      </c>
      <c r="N71" s="25">
        <f t="shared" si="5"/>
        <v>0</v>
      </c>
      <c r="O71" s="90"/>
      <c r="P71" s="24">
        <f t="shared" si="6"/>
        <v>0</v>
      </c>
      <c r="Q71" s="27">
        <f t="shared" si="7"/>
        <v>0</v>
      </c>
      <c r="S71" s="101"/>
      <c r="T71" s="87"/>
    </row>
    <row r="72" spans="1:20" ht="31.5" x14ac:dyDescent="0.25">
      <c r="A72" s="18" t="s">
        <v>25</v>
      </c>
      <c r="B72" s="91" t="s">
        <v>101</v>
      </c>
      <c r="C72" s="22" t="s">
        <v>42</v>
      </c>
      <c r="D72" s="20">
        <v>20</v>
      </c>
      <c r="E72" s="21">
        <v>40</v>
      </c>
      <c r="F72" s="23"/>
      <c r="G72" s="23"/>
      <c r="H72" s="22"/>
      <c r="I72" s="18"/>
      <c r="J72" s="20"/>
      <c r="K72" s="21"/>
      <c r="L72" s="88"/>
      <c r="M72" s="24">
        <f t="shared" si="4"/>
        <v>0</v>
      </c>
      <c r="N72" s="25">
        <f t="shared" si="5"/>
        <v>0</v>
      </c>
      <c r="O72" s="90"/>
      <c r="P72" s="24">
        <f t="shared" si="6"/>
        <v>0</v>
      </c>
      <c r="Q72" s="27">
        <f t="shared" si="7"/>
        <v>0</v>
      </c>
      <c r="S72" s="101"/>
      <c r="T72" s="87"/>
    </row>
    <row r="73" spans="1:20" ht="31.5" x14ac:dyDescent="0.25">
      <c r="A73" s="18" t="s">
        <v>26</v>
      </c>
      <c r="B73" s="91" t="s">
        <v>102</v>
      </c>
      <c r="C73" s="22" t="s">
        <v>42</v>
      </c>
      <c r="D73" s="20">
        <v>20</v>
      </c>
      <c r="E73" s="21">
        <v>50</v>
      </c>
      <c r="F73" s="23"/>
      <c r="G73" s="23"/>
      <c r="H73" s="22"/>
      <c r="I73" s="18"/>
      <c r="J73" s="20"/>
      <c r="K73" s="21"/>
      <c r="L73" s="88"/>
      <c r="M73" s="24">
        <f t="shared" si="4"/>
        <v>0</v>
      </c>
      <c r="N73" s="25">
        <f t="shared" si="5"/>
        <v>0</v>
      </c>
      <c r="O73" s="90"/>
      <c r="P73" s="24">
        <f t="shared" si="6"/>
        <v>0</v>
      </c>
      <c r="Q73" s="27">
        <f t="shared" si="7"/>
        <v>0</v>
      </c>
      <c r="S73" s="101"/>
      <c r="T73" s="87"/>
    </row>
    <row r="74" spans="1:20" ht="31.5" x14ac:dyDescent="0.25">
      <c r="A74" s="18" t="s">
        <v>27</v>
      </c>
      <c r="B74" s="91" t="s">
        <v>103</v>
      </c>
      <c r="C74" s="22" t="s">
        <v>42</v>
      </c>
      <c r="D74" s="20">
        <v>20</v>
      </c>
      <c r="E74" s="21">
        <v>20</v>
      </c>
      <c r="F74" s="23"/>
      <c r="G74" s="23"/>
      <c r="H74" s="22"/>
      <c r="I74" s="18"/>
      <c r="J74" s="20"/>
      <c r="K74" s="21"/>
      <c r="L74" s="88"/>
      <c r="M74" s="24">
        <f t="shared" si="4"/>
        <v>0</v>
      </c>
      <c r="N74" s="25">
        <f t="shared" si="5"/>
        <v>0</v>
      </c>
      <c r="O74" s="90"/>
      <c r="P74" s="24">
        <f t="shared" si="6"/>
        <v>0</v>
      </c>
      <c r="Q74" s="27">
        <f t="shared" si="7"/>
        <v>0</v>
      </c>
      <c r="S74" s="101"/>
      <c r="T74" s="87"/>
    </row>
    <row r="75" spans="1:20" ht="31.5" x14ac:dyDescent="0.25">
      <c r="A75" s="18" t="s">
        <v>28</v>
      </c>
      <c r="B75" s="91" t="s">
        <v>104</v>
      </c>
      <c r="C75" s="22" t="s">
        <v>42</v>
      </c>
      <c r="D75" s="20">
        <v>20</v>
      </c>
      <c r="E75" s="21">
        <v>6</v>
      </c>
      <c r="F75" s="23"/>
      <c r="G75" s="23"/>
      <c r="H75" s="22"/>
      <c r="I75" s="18"/>
      <c r="J75" s="20"/>
      <c r="K75" s="21"/>
      <c r="L75" s="88"/>
      <c r="M75" s="24">
        <f t="shared" si="4"/>
        <v>0</v>
      </c>
      <c r="N75" s="25">
        <f t="shared" si="5"/>
        <v>0</v>
      </c>
      <c r="O75" s="90"/>
      <c r="P75" s="24">
        <f t="shared" si="6"/>
        <v>0</v>
      </c>
      <c r="Q75" s="27">
        <f t="shared" si="7"/>
        <v>0</v>
      </c>
      <c r="S75" s="101"/>
      <c r="T75" s="87"/>
    </row>
    <row r="76" spans="1:20" ht="31.5" x14ac:dyDescent="0.25">
      <c r="A76" s="18" t="s">
        <v>57</v>
      </c>
      <c r="B76" s="91" t="s">
        <v>105</v>
      </c>
      <c r="C76" s="22" t="s">
        <v>42</v>
      </c>
      <c r="D76" s="20">
        <v>20</v>
      </c>
      <c r="E76" s="21">
        <v>4</v>
      </c>
      <c r="F76" s="23"/>
      <c r="G76" s="23"/>
      <c r="H76" s="22"/>
      <c r="I76" s="18"/>
      <c r="J76" s="20"/>
      <c r="K76" s="21"/>
      <c r="L76" s="88"/>
      <c r="M76" s="24">
        <f t="shared" si="4"/>
        <v>0</v>
      </c>
      <c r="N76" s="25">
        <f t="shared" si="5"/>
        <v>0</v>
      </c>
      <c r="O76" s="90"/>
      <c r="P76" s="24">
        <f t="shared" si="6"/>
        <v>0</v>
      </c>
      <c r="Q76" s="27">
        <f t="shared" si="7"/>
        <v>0</v>
      </c>
      <c r="S76" s="101"/>
      <c r="T76" s="87"/>
    </row>
    <row r="77" spans="1:20" ht="31.5" x14ac:dyDescent="0.25">
      <c r="A77" s="18" t="s">
        <v>58</v>
      </c>
      <c r="B77" s="91" t="s">
        <v>106</v>
      </c>
      <c r="C77" s="22" t="s">
        <v>42</v>
      </c>
      <c r="D77" s="20">
        <v>20</v>
      </c>
      <c r="E77" s="21">
        <v>0</v>
      </c>
      <c r="F77" s="23"/>
      <c r="G77" s="23"/>
      <c r="H77" s="22"/>
      <c r="I77" s="18"/>
      <c r="J77" s="20"/>
      <c r="K77" s="21"/>
      <c r="L77" s="88"/>
      <c r="M77" s="24">
        <f t="shared" si="4"/>
        <v>0</v>
      </c>
      <c r="N77" s="25">
        <f t="shared" si="5"/>
        <v>0</v>
      </c>
      <c r="O77" s="90"/>
      <c r="P77" s="24">
        <f t="shared" si="6"/>
        <v>0</v>
      </c>
      <c r="Q77" s="27">
        <f t="shared" si="7"/>
        <v>0</v>
      </c>
      <c r="S77" s="101"/>
      <c r="T77" s="87"/>
    </row>
    <row r="78" spans="1:20" ht="11.25" thickBot="1" x14ac:dyDescent="0.3">
      <c r="L78" s="48" t="s">
        <v>29</v>
      </c>
      <c r="M78" s="49">
        <f>SUM(M64:M77)</f>
        <v>0</v>
      </c>
      <c r="N78" s="50">
        <f>SUM(N64:N77)</f>
        <v>0</v>
      </c>
      <c r="O78" s="51"/>
      <c r="P78" s="52">
        <f>SUM(P64:P77)</f>
        <v>0</v>
      </c>
      <c r="Q78" s="53">
        <f>SUM(Q64:Q77)</f>
        <v>0</v>
      </c>
    </row>
    <row r="79" spans="1:20" ht="11.25" thickBot="1" x14ac:dyDescent="0.3"/>
    <row r="80" spans="1:20" ht="11.25" thickBot="1" x14ac:dyDescent="0.3">
      <c r="E80" s="164" t="s">
        <v>107</v>
      </c>
      <c r="F80" s="165"/>
      <c r="G80" s="165"/>
      <c r="H80" s="165"/>
      <c r="I80" s="165"/>
      <c r="J80" s="165"/>
      <c r="K80" s="165"/>
      <c r="L80" s="165"/>
      <c r="M80" s="165"/>
      <c r="N80" s="165"/>
      <c r="O80" s="165"/>
      <c r="P80" s="165"/>
      <c r="Q80" s="166"/>
    </row>
    <row r="81" spans="1:17" ht="30.75" customHeight="1" thickBot="1" x14ac:dyDescent="0.3">
      <c r="E81" s="167" t="s">
        <v>30</v>
      </c>
      <c r="F81" s="144"/>
      <c r="G81" s="168" t="s">
        <v>31</v>
      </c>
      <c r="H81" s="144"/>
      <c r="I81" s="55" t="s">
        <v>32</v>
      </c>
      <c r="J81" s="169" t="s">
        <v>33</v>
      </c>
      <c r="K81" s="170"/>
      <c r="L81" s="171" t="s">
        <v>34</v>
      </c>
      <c r="M81" s="172"/>
      <c r="N81" s="171" t="s">
        <v>35</v>
      </c>
      <c r="O81" s="172"/>
      <c r="P81" s="171" t="s">
        <v>36</v>
      </c>
      <c r="Q81" s="173"/>
    </row>
    <row r="82" spans="1:17" x14ac:dyDescent="0.25">
      <c r="E82" s="56" t="s">
        <v>37</v>
      </c>
      <c r="F82" s="57" t="s">
        <v>38</v>
      </c>
      <c r="G82" s="56" t="s">
        <v>37</v>
      </c>
      <c r="H82" s="57" t="s">
        <v>38</v>
      </c>
      <c r="I82" s="174">
        <v>0.2</v>
      </c>
      <c r="J82" s="56" t="s">
        <v>37</v>
      </c>
      <c r="K82" s="57" t="s">
        <v>38</v>
      </c>
      <c r="L82" s="58" t="s">
        <v>37</v>
      </c>
      <c r="M82" s="57" t="s">
        <v>38</v>
      </c>
      <c r="N82" s="56" t="s">
        <v>37</v>
      </c>
      <c r="O82" s="57" t="s">
        <v>38</v>
      </c>
      <c r="P82" s="56" t="s">
        <v>37</v>
      </c>
      <c r="Q82" s="57" t="s">
        <v>38</v>
      </c>
    </row>
    <row r="83" spans="1:17" x14ac:dyDescent="0.25">
      <c r="E83" s="59">
        <f>M78</f>
        <v>0</v>
      </c>
      <c r="F83" s="60">
        <f>N78</f>
        <v>0</v>
      </c>
      <c r="G83" s="59">
        <f>P78</f>
        <v>0</v>
      </c>
      <c r="H83" s="61">
        <f>Q78</f>
        <v>0</v>
      </c>
      <c r="I83" s="175"/>
      <c r="J83" s="62">
        <f>E83*I82</f>
        <v>0</v>
      </c>
      <c r="K83" s="61">
        <f>F83*I82</f>
        <v>0</v>
      </c>
      <c r="L83" s="63">
        <f>I82*G83</f>
        <v>0</v>
      </c>
      <c r="M83" s="64">
        <f>I82*H83</f>
        <v>0</v>
      </c>
      <c r="N83" s="63">
        <f>E83+J83</f>
        <v>0</v>
      </c>
      <c r="O83" s="64">
        <f>F83+K83</f>
        <v>0</v>
      </c>
      <c r="P83" s="63">
        <f>G83+L83</f>
        <v>0</v>
      </c>
      <c r="Q83" s="64">
        <f>H83+M83</f>
        <v>0</v>
      </c>
    </row>
    <row r="84" spans="1:17" ht="11.25" thickBot="1" x14ac:dyDescent="0.3">
      <c r="E84" s="177">
        <f>E83+F83</f>
        <v>0</v>
      </c>
      <c r="F84" s="178"/>
      <c r="G84" s="179">
        <f>G83+H83</f>
        <v>0</v>
      </c>
      <c r="H84" s="180"/>
      <c r="I84" s="176"/>
      <c r="J84" s="181">
        <f>J83+K83</f>
        <v>0</v>
      </c>
      <c r="K84" s="182"/>
      <c r="L84" s="181">
        <f>L83+M83</f>
        <v>0</v>
      </c>
      <c r="M84" s="182"/>
      <c r="N84" s="181">
        <f>N83+O83</f>
        <v>0</v>
      </c>
      <c r="O84" s="182"/>
      <c r="P84" s="181">
        <f>P83+Q83</f>
        <v>0</v>
      </c>
      <c r="Q84" s="182"/>
    </row>
    <row r="85" spans="1:17" ht="11.25" thickBot="1" x14ac:dyDescent="0.3"/>
    <row r="86" spans="1:17" ht="11.25" thickBot="1" x14ac:dyDescent="0.3">
      <c r="A86" s="188" t="s">
        <v>82</v>
      </c>
      <c r="B86" s="189"/>
      <c r="C86" s="189"/>
      <c r="D86" s="189"/>
      <c r="E86" s="189"/>
      <c r="F86" s="189"/>
      <c r="G86" s="189"/>
      <c r="H86" s="189"/>
      <c r="I86" s="189"/>
      <c r="J86" s="189"/>
      <c r="K86" s="189"/>
      <c r="L86" s="189"/>
      <c r="M86" s="189"/>
      <c r="N86" s="189"/>
      <c r="O86" s="189"/>
      <c r="P86" s="189"/>
      <c r="Q86" s="190"/>
    </row>
    <row r="87" spans="1:17" ht="23.25" customHeight="1" x14ac:dyDescent="0.25">
      <c r="A87" s="84" t="s">
        <v>16</v>
      </c>
      <c r="B87" s="205" t="s">
        <v>108</v>
      </c>
      <c r="C87" s="205"/>
      <c r="D87" s="205"/>
      <c r="E87" s="205"/>
      <c r="F87" s="205"/>
      <c r="G87" s="205"/>
      <c r="H87" s="205"/>
      <c r="I87" s="205"/>
      <c r="J87" s="205"/>
      <c r="K87" s="205"/>
      <c r="L87" s="205"/>
      <c r="M87" s="205"/>
      <c r="N87" s="205"/>
      <c r="O87" s="205"/>
      <c r="P87" s="205"/>
      <c r="Q87" s="206"/>
    </row>
    <row r="88" spans="1:17" ht="15" customHeight="1" x14ac:dyDescent="0.25">
      <c r="A88" s="77" t="s">
        <v>109</v>
      </c>
      <c r="B88" s="193" t="s">
        <v>110</v>
      </c>
      <c r="C88" s="193"/>
      <c r="D88" s="193"/>
      <c r="E88" s="193"/>
      <c r="F88" s="193"/>
      <c r="G88" s="193"/>
      <c r="H88" s="193"/>
      <c r="I88" s="193"/>
      <c r="J88" s="193"/>
      <c r="K88" s="193"/>
      <c r="L88" s="193"/>
      <c r="M88" s="193"/>
      <c r="N88" s="193"/>
      <c r="O88" s="193"/>
      <c r="P88" s="193"/>
      <c r="Q88" s="194"/>
    </row>
    <row r="89" spans="1:17" x14ac:dyDescent="0.25">
      <c r="A89" s="77" t="s">
        <v>111</v>
      </c>
      <c r="B89" s="207" t="s">
        <v>137</v>
      </c>
      <c r="C89" s="207"/>
      <c r="D89" s="207"/>
      <c r="E89" s="207"/>
      <c r="F89" s="207"/>
      <c r="G89" s="207"/>
      <c r="H89" s="207"/>
      <c r="I89" s="207"/>
      <c r="J89" s="207"/>
      <c r="K89" s="207"/>
      <c r="L89" s="207"/>
      <c r="M89" s="207"/>
      <c r="N89" s="207"/>
      <c r="O89" s="207"/>
      <c r="P89" s="207"/>
      <c r="Q89" s="208"/>
    </row>
    <row r="90" spans="1:17" x14ac:dyDescent="0.25">
      <c r="A90" s="77" t="s">
        <v>112</v>
      </c>
      <c r="B90" s="199" t="s">
        <v>113</v>
      </c>
      <c r="C90" s="199"/>
      <c r="D90" s="199"/>
      <c r="E90" s="199"/>
      <c r="F90" s="199"/>
      <c r="G90" s="199"/>
      <c r="H90" s="199"/>
      <c r="I90" s="199"/>
      <c r="J90" s="199"/>
      <c r="K90" s="199"/>
      <c r="L90" s="199"/>
      <c r="M90" s="199"/>
      <c r="N90" s="199"/>
      <c r="O90" s="199"/>
      <c r="P90" s="199"/>
      <c r="Q90" s="200"/>
    </row>
    <row r="91" spans="1:17" x14ac:dyDescent="0.25">
      <c r="A91" s="77" t="s">
        <v>114</v>
      </c>
      <c r="B91" s="199" t="s">
        <v>115</v>
      </c>
      <c r="C91" s="199"/>
      <c r="D91" s="199"/>
      <c r="E91" s="199"/>
      <c r="F91" s="199"/>
      <c r="G91" s="199"/>
      <c r="H91" s="199"/>
      <c r="I91" s="199"/>
      <c r="J91" s="199"/>
      <c r="K91" s="199"/>
      <c r="L91" s="199"/>
      <c r="M91" s="199"/>
      <c r="N91" s="199"/>
      <c r="O91" s="199"/>
      <c r="P91" s="199"/>
      <c r="Q91" s="200"/>
    </row>
    <row r="92" spans="1:17" x14ac:dyDescent="0.25">
      <c r="A92" s="77" t="s">
        <v>116</v>
      </c>
      <c r="B92" s="199" t="s">
        <v>117</v>
      </c>
      <c r="C92" s="199"/>
      <c r="D92" s="199"/>
      <c r="E92" s="199"/>
      <c r="F92" s="199"/>
      <c r="G92" s="199"/>
      <c r="H92" s="199"/>
      <c r="I92" s="199"/>
      <c r="J92" s="199"/>
      <c r="K92" s="199"/>
      <c r="L92" s="199"/>
      <c r="M92" s="199"/>
      <c r="N92" s="199"/>
      <c r="O92" s="199"/>
      <c r="P92" s="199"/>
      <c r="Q92" s="200"/>
    </row>
    <row r="93" spans="1:17" ht="15" customHeight="1" x14ac:dyDescent="0.25">
      <c r="A93" s="77" t="s">
        <v>118</v>
      </c>
      <c r="B93" s="193" t="s">
        <v>119</v>
      </c>
      <c r="C93" s="193"/>
      <c r="D93" s="193"/>
      <c r="E93" s="193"/>
      <c r="F93" s="193"/>
      <c r="G93" s="193"/>
      <c r="H93" s="193"/>
      <c r="I93" s="193"/>
      <c r="J93" s="193"/>
      <c r="K93" s="193"/>
      <c r="L93" s="193"/>
      <c r="M93" s="193"/>
      <c r="N93" s="193"/>
      <c r="O93" s="193"/>
      <c r="P93" s="193"/>
      <c r="Q93" s="194"/>
    </row>
    <row r="94" spans="1:17" ht="15" customHeight="1" x14ac:dyDescent="0.25">
      <c r="A94" s="77" t="s">
        <v>120</v>
      </c>
      <c r="B94" s="193" t="s">
        <v>121</v>
      </c>
      <c r="C94" s="193"/>
      <c r="D94" s="193"/>
      <c r="E94" s="193"/>
      <c r="F94" s="193"/>
      <c r="G94" s="193"/>
      <c r="H94" s="193"/>
      <c r="I94" s="193"/>
      <c r="J94" s="193"/>
      <c r="K94" s="193"/>
      <c r="L94" s="193"/>
      <c r="M94" s="193"/>
      <c r="N94" s="193"/>
      <c r="O94" s="193"/>
      <c r="P94" s="193"/>
      <c r="Q94" s="194"/>
    </row>
    <row r="95" spans="1:17" ht="15" customHeight="1" x14ac:dyDescent="0.25">
      <c r="A95" s="77" t="s">
        <v>122</v>
      </c>
      <c r="B95" s="193" t="s">
        <v>123</v>
      </c>
      <c r="C95" s="193"/>
      <c r="D95" s="193"/>
      <c r="E95" s="193"/>
      <c r="F95" s="193"/>
      <c r="G95" s="193"/>
      <c r="H95" s="193"/>
      <c r="I95" s="193"/>
      <c r="J95" s="193"/>
      <c r="K95" s="193"/>
      <c r="L95" s="193"/>
      <c r="M95" s="193"/>
      <c r="N95" s="193"/>
      <c r="O95" s="193"/>
      <c r="P95" s="193"/>
      <c r="Q95" s="194"/>
    </row>
    <row r="96" spans="1:17" ht="15" customHeight="1" x14ac:dyDescent="0.25">
      <c r="A96" s="77" t="s">
        <v>124</v>
      </c>
      <c r="B96" s="193" t="s">
        <v>125</v>
      </c>
      <c r="C96" s="193"/>
      <c r="D96" s="193"/>
      <c r="E96" s="193"/>
      <c r="F96" s="193"/>
      <c r="G96" s="193"/>
      <c r="H96" s="193"/>
      <c r="I96" s="193"/>
      <c r="J96" s="193"/>
      <c r="K96" s="193"/>
      <c r="L96" s="193"/>
      <c r="M96" s="193"/>
      <c r="N96" s="193"/>
      <c r="O96" s="193"/>
      <c r="P96" s="193"/>
      <c r="Q96" s="194"/>
    </row>
    <row r="97" spans="1:20" ht="15" customHeight="1" x14ac:dyDescent="0.25">
      <c r="A97" s="77" t="s">
        <v>126</v>
      </c>
      <c r="B97" s="193" t="s">
        <v>127</v>
      </c>
      <c r="C97" s="193"/>
      <c r="D97" s="193"/>
      <c r="E97" s="193"/>
      <c r="F97" s="193"/>
      <c r="G97" s="193"/>
      <c r="H97" s="193"/>
      <c r="I97" s="193"/>
      <c r="J97" s="193"/>
      <c r="K97" s="193"/>
      <c r="L97" s="193"/>
      <c r="M97" s="193"/>
      <c r="N97" s="193"/>
      <c r="O97" s="193"/>
      <c r="P97" s="193"/>
      <c r="Q97" s="194"/>
    </row>
    <row r="98" spans="1:20" ht="15" customHeight="1" x14ac:dyDescent="0.25">
      <c r="A98" s="77" t="s">
        <v>128</v>
      </c>
      <c r="B98" s="193" t="s">
        <v>129</v>
      </c>
      <c r="C98" s="193"/>
      <c r="D98" s="193"/>
      <c r="E98" s="193"/>
      <c r="F98" s="193"/>
      <c r="G98" s="193"/>
      <c r="H98" s="193"/>
      <c r="I98" s="193"/>
      <c r="J98" s="193"/>
      <c r="K98" s="193"/>
      <c r="L98" s="193"/>
      <c r="M98" s="193"/>
      <c r="N98" s="193"/>
      <c r="O98" s="193"/>
      <c r="P98" s="193"/>
      <c r="Q98" s="194"/>
    </row>
    <row r="99" spans="1:20" x14ac:dyDescent="0.25">
      <c r="A99" s="77" t="s">
        <v>130</v>
      </c>
      <c r="B99" s="199" t="s">
        <v>131</v>
      </c>
      <c r="C99" s="199"/>
      <c r="D99" s="199"/>
      <c r="E99" s="199"/>
      <c r="F99" s="199"/>
      <c r="G99" s="199"/>
      <c r="H99" s="199"/>
      <c r="I99" s="199"/>
      <c r="J99" s="199"/>
      <c r="K99" s="199"/>
      <c r="L99" s="199"/>
      <c r="M99" s="199"/>
      <c r="N99" s="199"/>
      <c r="O99" s="199"/>
      <c r="P99" s="199"/>
      <c r="Q99" s="200"/>
    </row>
    <row r="100" spans="1:20" x14ac:dyDescent="0.25">
      <c r="A100" s="77" t="s">
        <v>132</v>
      </c>
      <c r="B100" s="199" t="s">
        <v>133</v>
      </c>
      <c r="C100" s="199"/>
      <c r="D100" s="199"/>
      <c r="E100" s="199"/>
      <c r="F100" s="199"/>
      <c r="G100" s="199"/>
      <c r="H100" s="199"/>
      <c r="I100" s="199"/>
      <c r="J100" s="199"/>
      <c r="K100" s="199"/>
      <c r="L100" s="199"/>
      <c r="M100" s="199"/>
      <c r="N100" s="199"/>
      <c r="O100" s="199"/>
      <c r="P100" s="199"/>
      <c r="Q100" s="200"/>
    </row>
    <row r="101" spans="1:20" x14ac:dyDescent="0.25">
      <c r="A101" s="77" t="s">
        <v>134</v>
      </c>
      <c r="B101" s="199" t="s">
        <v>135</v>
      </c>
      <c r="C101" s="199"/>
      <c r="D101" s="199"/>
      <c r="E101" s="199"/>
      <c r="F101" s="199"/>
      <c r="G101" s="199"/>
      <c r="H101" s="199"/>
      <c r="I101" s="199"/>
      <c r="J101" s="199"/>
      <c r="K101" s="199"/>
      <c r="L101" s="199"/>
      <c r="M101" s="199"/>
      <c r="N101" s="199"/>
      <c r="O101" s="199"/>
      <c r="P101" s="199"/>
      <c r="Q101" s="200"/>
    </row>
    <row r="102" spans="1:20" ht="110.25" customHeight="1" x14ac:dyDescent="0.25">
      <c r="A102" s="85" t="s">
        <v>18</v>
      </c>
      <c r="B102" s="209" t="s">
        <v>138</v>
      </c>
      <c r="C102" s="193"/>
      <c r="D102" s="193"/>
      <c r="E102" s="193"/>
      <c r="F102" s="193"/>
      <c r="G102" s="193"/>
      <c r="H102" s="193"/>
      <c r="I102" s="193"/>
      <c r="J102" s="193"/>
      <c r="K102" s="193"/>
      <c r="L102" s="193"/>
      <c r="M102" s="193"/>
      <c r="N102" s="193"/>
      <c r="O102" s="193"/>
      <c r="P102" s="193"/>
      <c r="Q102" s="194"/>
    </row>
    <row r="103" spans="1:20" ht="15" customHeight="1" thickBot="1" x14ac:dyDescent="0.3">
      <c r="A103" s="78" t="s">
        <v>19</v>
      </c>
      <c r="B103" s="210" t="s">
        <v>136</v>
      </c>
      <c r="C103" s="210"/>
      <c r="D103" s="210"/>
      <c r="E103" s="210"/>
      <c r="F103" s="210"/>
      <c r="G103" s="210"/>
      <c r="H103" s="210"/>
      <c r="I103" s="210"/>
      <c r="J103" s="210"/>
      <c r="K103" s="210"/>
      <c r="L103" s="210"/>
      <c r="M103" s="210"/>
      <c r="N103" s="210"/>
      <c r="O103" s="210"/>
      <c r="P103" s="210"/>
      <c r="Q103" s="211"/>
    </row>
    <row r="105" spans="1:20" ht="52.5" customHeight="1" x14ac:dyDescent="0.25">
      <c r="B105" s="212" t="s">
        <v>352</v>
      </c>
      <c r="C105" s="204"/>
      <c r="D105" s="204"/>
      <c r="E105" s="204"/>
      <c r="F105" s="204"/>
      <c r="G105" s="204"/>
      <c r="H105" s="204"/>
      <c r="I105" s="204"/>
      <c r="J105" s="204"/>
      <c r="K105" s="204"/>
      <c r="L105" s="204"/>
      <c r="M105" s="204"/>
      <c r="N105" s="204"/>
      <c r="O105" s="204"/>
    </row>
    <row r="108" spans="1:20" ht="11.25" thickBot="1" x14ac:dyDescent="0.3"/>
    <row r="109" spans="1:20" s="66" customFormat="1" ht="31.5" x14ac:dyDescent="0.25">
      <c r="A109" s="1" t="s">
        <v>40</v>
      </c>
      <c r="B109" s="2" t="s">
        <v>0</v>
      </c>
      <c r="C109" s="2" t="s">
        <v>3</v>
      </c>
      <c r="D109" s="3" t="s">
        <v>1</v>
      </c>
      <c r="E109" s="4" t="s">
        <v>2</v>
      </c>
      <c r="F109" s="2" t="s">
        <v>344</v>
      </c>
      <c r="G109" s="2" t="s">
        <v>6</v>
      </c>
      <c r="H109" s="2" t="s">
        <v>4</v>
      </c>
      <c r="I109" s="2" t="s">
        <v>7</v>
      </c>
      <c r="J109" s="5" t="s">
        <v>8</v>
      </c>
      <c r="K109" s="6" t="s">
        <v>9</v>
      </c>
      <c r="L109" s="7" t="s">
        <v>39</v>
      </c>
      <c r="M109" s="8" t="s">
        <v>10</v>
      </c>
      <c r="N109" s="9" t="s">
        <v>11</v>
      </c>
      <c r="O109" s="10" t="s">
        <v>12</v>
      </c>
      <c r="P109" s="8" t="s">
        <v>13</v>
      </c>
      <c r="Q109" s="11" t="s">
        <v>14</v>
      </c>
    </row>
    <row r="110" spans="1:20" s="54" customFormat="1" ht="11.25" thickBot="1" x14ac:dyDescent="0.3">
      <c r="A110" s="12">
        <v>1</v>
      </c>
      <c r="B110" s="71">
        <v>2</v>
      </c>
      <c r="C110" s="13">
        <v>3</v>
      </c>
      <c r="D110" s="14">
        <v>4</v>
      </c>
      <c r="E110" s="14">
        <v>5</v>
      </c>
      <c r="F110" s="13">
        <v>6</v>
      </c>
      <c r="G110" s="13">
        <v>7</v>
      </c>
      <c r="H110" s="13">
        <v>8</v>
      </c>
      <c r="I110" s="13">
        <v>9</v>
      </c>
      <c r="J110" s="15">
        <v>10</v>
      </c>
      <c r="K110" s="15">
        <v>11</v>
      </c>
      <c r="L110" s="16">
        <v>12</v>
      </c>
      <c r="M110" s="13" t="s">
        <v>78</v>
      </c>
      <c r="N110" s="13" t="s">
        <v>79</v>
      </c>
      <c r="O110" s="16">
        <v>15</v>
      </c>
      <c r="P110" s="13" t="s">
        <v>80</v>
      </c>
      <c r="Q110" s="17" t="s">
        <v>81</v>
      </c>
    </row>
    <row r="111" spans="1:20" s="54" customFormat="1" ht="11.25" thickBot="1" x14ac:dyDescent="0.3">
      <c r="A111" s="161" t="s">
        <v>139</v>
      </c>
      <c r="B111" s="162"/>
      <c r="C111" s="162"/>
      <c r="D111" s="162"/>
      <c r="E111" s="162"/>
      <c r="F111" s="162"/>
      <c r="G111" s="162"/>
      <c r="H111" s="162"/>
      <c r="I111" s="162"/>
      <c r="J111" s="162"/>
      <c r="K111" s="162"/>
      <c r="L111" s="162"/>
      <c r="M111" s="162"/>
      <c r="N111" s="162"/>
      <c r="O111" s="162"/>
      <c r="P111" s="162"/>
      <c r="Q111" s="163"/>
    </row>
    <row r="112" spans="1:20" ht="21" x14ac:dyDescent="0.25">
      <c r="A112" s="18" t="s">
        <v>16</v>
      </c>
      <c r="B112" s="65" t="s">
        <v>140</v>
      </c>
      <c r="C112" s="22" t="s">
        <v>17</v>
      </c>
      <c r="D112" s="20">
        <v>0</v>
      </c>
      <c r="E112" s="21">
        <v>4</v>
      </c>
      <c r="F112" s="23"/>
      <c r="G112" s="23"/>
      <c r="H112" s="22"/>
      <c r="I112" s="22"/>
      <c r="J112" s="20"/>
      <c r="K112" s="21"/>
      <c r="L112" s="88"/>
      <c r="M112" s="24">
        <f>J112*L112</f>
        <v>0</v>
      </c>
      <c r="N112" s="25">
        <f>L112*K112</f>
        <v>0</v>
      </c>
      <c r="O112" s="90"/>
      <c r="P112" s="24">
        <f>ROUND(M112+(M112*O112),2)</f>
        <v>0</v>
      </c>
      <c r="Q112" s="27">
        <f>ROUND(N112+(N112*O112),2)</f>
        <v>0</v>
      </c>
      <c r="R112" s="92"/>
      <c r="S112" s="101"/>
      <c r="T112" s="101"/>
    </row>
    <row r="113" spans="1:20" ht="21" x14ac:dyDescent="0.25">
      <c r="A113" s="18" t="s">
        <v>18</v>
      </c>
      <c r="B113" s="65" t="s">
        <v>141</v>
      </c>
      <c r="C113" s="22" t="s">
        <v>17</v>
      </c>
      <c r="D113" s="20">
        <v>0</v>
      </c>
      <c r="E113" s="21">
        <v>6</v>
      </c>
      <c r="F113" s="23"/>
      <c r="G113" s="23"/>
      <c r="H113" s="22"/>
      <c r="I113" s="22"/>
      <c r="J113" s="20"/>
      <c r="K113" s="21"/>
      <c r="L113" s="88"/>
      <c r="M113" s="24">
        <f t="shared" ref="M113:M121" si="8">J113*L113</f>
        <v>0</v>
      </c>
      <c r="N113" s="25">
        <f t="shared" ref="N113:N121" si="9">L113*K113</f>
        <v>0</v>
      </c>
      <c r="O113" s="90"/>
      <c r="P113" s="24">
        <f t="shared" ref="P113:P121" si="10">ROUND(M113+(M113*O113),2)</f>
        <v>0</v>
      </c>
      <c r="Q113" s="27">
        <f t="shared" ref="Q113:Q121" si="11">ROUND(N113+(N113*O113),2)</f>
        <v>0</v>
      </c>
      <c r="S113" s="101"/>
      <c r="T113" s="101"/>
    </row>
    <row r="114" spans="1:20" ht="21" x14ac:dyDescent="0.25">
      <c r="A114" s="18" t="s">
        <v>19</v>
      </c>
      <c r="B114" s="65" t="s">
        <v>142</v>
      </c>
      <c r="C114" s="22" t="s">
        <v>17</v>
      </c>
      <c r="D114" s="20">
        <v>0</v>
      </c>
      <c r="E114" s="21">
        <v>6</v>
      </c>
      <c r="F114" s="23"/>
      <c r="G114" s="23"/>
      <c r="H114" s="22"/>
      <c r="I114" s="22"/>
      <c r="J114" s="20"/>
      <c r="K114" s="21"/>
      <c r="L114" s="88"/>
      <c r="M114" s="24">
        <f t="shared" si="8"/>
        <v>0</v>
      </c>
      <c r="N114" s="25">
        <f t="shared" si="9"/>
        <v>0</v>
      </c>
      <c r="O114" s="90"/>
      <c r="P114" s="24">
        <f t="shared" si="10"/>
        <v>0</v>
      </c>
      <c r="Q114" s="27">
        <f t="shared" si="11"/>
        <v>0</v>
      </c>
      <c r="S114" s="101"/>
      <c r="T114" s="101"/>
    </row>
    <row r="115" spans="1:20" ht="21" x14ac:dyDescent="0.25">
      <c r="A115" s="18" t="s">
        <v>20</v>
      </c>
      <c r="B115" s="65" t="s">
        <v>143</v>
      </c>
      <c r="C115" s="22" t="s">
        <v>17</v>
      </c>
      <c r="D115" s="20">
        <v>0</v>
      </c>
      <c r="E115" s="21">
        <v>8</v>
      </c>
      <c r="F115" s="23"/>
      <c r="G115" s="23"/>
      <c r="H115" s="22"/>
      <c r="I115" s="22"/>
      <c r="J115" s="20"/>
      <c r="K115" s="21"/>
      <c r="L115" s="88"/>
      <c r="M115" s="24">
        <f t="shared" si="8"/>
        <v>0</v>
      </c>
      <c r="N115" s="25">
        <f t="shared" si="9"/>
        <v>0</v>
      </c>
      <c r="O115" s="90"/>
      <c r="P115" s="24">
        <f t="shared" si="10"/>
        <v>0</v>
      </c>
      <c r="Q115" s="27">
        <f t="shared" si="11"/>
        <v>0</v>
      </c>
      <c r="S115" s="101"/>
      <c r="T115" s="101"/>
    </row>
    <row r="116" spans="1:20" ht="21" x14ac:dyDescent="0.25">
      <c r="A116" s="18" t="s">
        <v>21</v>
      </c>
      <c r="B116" s="65" t="s">
        <v>144</v>
      </c>
      <c r="C116" s="22" t="s">
        <v>17</v>
      </c>
      <c r="D116" s="20">
        <v>0</v>
      </c>
      <c r="E116" s="21">
        <v>8</v>
      </c>
      <c r="F116" s="23"/>
      <c r="G116" s="23"/>
      <c r="H116" s="22"/>
      <c r="I116" s="22"/>
      <c r="J116" s="20"/>
      <c r="K116" s="21"/>
      <c r="L116" s="88"/>
      <c r="M116" s="24">
        <f t="shared" si="8"/>
        <v>0</v>
      </c>
      <c r="N116" s="25">
        <f t="shared" si="9"/>
        <v>0</v>
      </c>
      <c r="O116" s="90"/>
      <c r="P116" s="24">
        <f t="shared" si="10"/>
        <v>0</v>
      </c>
      <c r="Q116" s="27">
        <f t="shared" si="11"/>
        <v>0</v>
      </c>
      <c r="S116" s="101"/>
      <c r="T116" s="101"/>
    </row>
    <row r="117" spans="1:20" ht="21" x14ac:dyDescent="0.25">
      <c r="A117" s="18" t="s">
        <v>22</v>
      </c>
      <c r="B117" s="65" t="s">
        <v>145</v>
      </c>
      <c r="C117" s="22" t="s">
        <v>17</v>
      </c>
      <c r="D117" s="20">
        <v>0</v>
      </c>
      <c r="E117" s="21">
        <v>5</v>
      </c>
      <c r="F117" s="23"/>
      <c r="G117" s="23"/>
      <c r="H117" s="22"/>
      <c r="I117" s="22"/>
      <c r="J117" s="20"/>
      <c r="K117" s="21"/>
      <c r="L117" s="88"/>
      <c r="M117" s="24">
        <f t="shared" si="8"/>
        <v>0</v>
      </c>
      <c r="N117" s="25">
        <f t="shared" si="9"/>
        <v>0</v>
      </c>
      <c r="O117" s="90"/>
      <c r="P117" s="24">
        <f t="shared" si="10"/>
        <v>0</v>
      </c>
      <c r="Q117" s="27">
        <f t="shared" si="11"/>
        <v>0</v>
      </c>
      <c r="S117" s="101"/>
      <c r="T117" s="101"/>
    </row>
    <row r="118" spans="1:20" ht="21" x14ac:dyDescent="0.25">
      <c r="A118" s="18" t="s">
        <v>23</v>
      </c>
      <c r="B118" s="65" t="s">
        <v>146</v>
      </c>
      <c r="C118" s="22" t="s">
        <v>17</v>
      </c>
      <c r="D118" s="20">
        <v>0</v>
      </c>
      <c r="E118" s="21">
        <v>4</v>
      </c>
      <c r="F118" s="23"/>
      <c r="G118" s="23"/>
      <c r="H118" s="22"/>
      <c r="I118" s="22"/>
      <c r="J118" s="20"/>
      <c r="K118" s="21"/>
      <c r="L118" s="88"/>
      <c r="M118" s="24">
        <f t="shared" si="8"/>
        <v>0</v>
      </c>
      <c r="N118" s="25">
        <f t="shared" si="9"/>
        <v>0</v>
      </c>
      <c r="O118" s="90"/>
      <c r="P118" s="24">
        <f t="shared" si="10"/>
        <v>0</v>
      </c>
      <c r="Q118" s="27">
        <f t="shared" si="11"/>
        <v>0</v>
      </c>
      <c r="S118" s="101"/>
      <c r="T118" s="101"/>
    </row>
    <row r="119" spans="1:20" ht="21" x14ac:dyDescent="0.25">
      <c r="A119" s="18" t="s">
        <v>24</v>
      </c>
      <c r="B119" s="65" t="s">
        <v>147</v>
      </c>
      <c r="C119" s="22" t="s">
        <v>17</v>
      </c>
      <c r="D119" s="20">
        <v>0</v>
      </c>
      <c r="E119" s="21">
        <v>4</v>
      </c>
      <c r="F119" s="23"/>
      <c r="G119" s="23"/>
      <c r="H119" s="22"/>
      <c r="I119" s="22"/>
      <c r="J119" s="20"/>
      <c r="K119" s="21"/>
      <c r="L119" s="88"/>
      <c r="M119" s="24">
        <f t="shared" si="8"/>
        <v>0</v>
      </c>
      <c r="N119" s="25">
        <f t="shared" si="9"/>
        <v>0</v>
      </c>
      <c r="O119" s="90"/>
      <c r="P119" s="24">
        <f t="shared" si="10"/>
        <v>0</v>
      </c>
      <c r="Q119" s="27">
        <f t="shared" si="11"/>
        <v>0</v>
      </c>
      <c r="S119" s="101"/>
      <c r="T119" s="101"/>
    </row>
    <row r="120" spans="1:20" ht="21" x14ac:dyDescent="0.25">
      <c r="A120" s="18" t="s">
        <v>25</v>
      </c>
      <c r="B120" s="65" t="s">
        <v>148</v>
      </c>
      <c r="C120" s="22" t="s">
        <v>17</v>
      </c>
      <c r="D120" s="20">
        <v>0</v>
      </c>
      <c r="E120" s="21">
        <v>4</v>
      </c>
      <c r="F120" s="23"/>
      <c r="G120" s="23"/>
      <c r="H120" s="22"/>
      <c r="I120" s="22"/>
      <c r="J120" s="20"/>
      <c r="K120" s="21"/>
      <c r="L120" s="88"/>
      <c r="M120" s="24">
        <f t="shared" si="8"/>
        <v>0</v>
      </c>
      <c r="N120" s="25">
        <f t="shared" si="9"/>
        <v>0</v>
      </c>
      <c r="O120" s="90"/>
      <c r="P120" s="24">
        <f t="shared" si="10"/>
        <v>0</v>
      </c>
      <c r="Q120" s="27">
        <f t="shared" si="11"/>
        <v>0</v>
      </c>
      <c r="S120" s="101"/>
      <c r="T120" s="101"/>
    </row>
    <row r="121" spans="1:20" ht="21" x14ac:dyDescent="0.25">
      <c r="A121" s="18" t="s">
        <v>26</v>
      </c>
      <c r="B121" s="65" t="s">
        <v>149</v>
      </c>
      <c r="C121" s="22" t="s">
        <v>17</v>
      </c>
      <c r="D121" s="20">
        <v>0</v>
      </c>
      <c r="E121" s="21">
        <v>3</v>
      </c>
      <c r="F121" s="23"/>
      <c r="G121" s="23"/>
      <c r="H121" s="22"/>
      <c r="I121" s="22"/>
      <c r="J121" s="20"/>
      <c r="K121" s="21"/>
      <c r="L121" s="88"/>
      <c r="M121" s="24">
        <f t="shared" si="8"/>
        <v>0</v>
      </c>
      <c r="N121" s="25">
        <f t="shared" si="9"/>
        <v>0</v>
      </c>
      <c r="O121" s="90"/>
      <c r="P121" s="24">
        <f t="shared" si="10"/>
        <v>0</v>
      </c>
      <c r="Q121" s="27">
        <f t="shared" si="11"/>
        <v>0</v>
      </c>
      <c r="S121" s="101"/>
      <c r="T121" s="101"/>
    </row>
    <row r="122" spans="1:20" ht="11.25" thickBot="1" x14ac:dyDescent="0.3">
      <c r="L122" s="48" t="s">
        <v>29</v>
      </c>
      <c r="M122" s="49">
        <f>SUM(M112:M121)</f>
        <v>0</v>
      </c>
      <c r="N122" s="50">
        <f>SUM(N112:N121)</f>
        <v>0</v>
      </c>
      <c r="O122" s="51"/>
      <c r="P122" s="52">
        <f>SUM(P112:P121)</f>
        <v>0</v>
      </c>
      <c r="Q122" s="53">
        <f>SUM(Q112:Q121)</f>
        <v>0</v>
      </c>
      <c r="S122" s="101"/>
      <c r="T122" s="101"/>
    </row>
    <row r="123" spans="1:20" ht="11.25" thickBot="1" x14ac:dyDescent="0.3"/>
    <row r="124" spans="1:20" ht="11.25" thickBot="1" x14ac:dyDescent="0.3">
      <c r="E124" s="164" t="s">
        <v>139</v>
      </c>
      <c r="F124" s="165"/>
      <c r="G124" s="165"/>
      <c r="H124" s="165"/>
      <c r="I124" s="165"/>
      <c r="J124" s="165"/>
      <c r="K124" s="165"/>
      <c r="L124" s="165"/>
      <c r="M124" s="165"/>
      <c r="N124" s="165"/>
      <c r="O124" s="165"/>
      <c r="P124" s="165"/>
      <c r="Q124" s="166"/>
    </row>
    <row r="125" spans="1:20" ht="30.75" customHeight="1" thickBot="1" x14ac:dyDescent="0.3">
      <c r="E125" s="167" t="s">
        <v>30</v>
      </c>
      <c r="F125" s="144"/>
      <c r="G125" s="168" t="s">
        <v>31</v>
      </c>
      <c r="H125" s="144"/>
      <c r="I125" s="55" t="s">
        <v>32</v>
      </c>
      <c r="J125" s="169" t="s">
        <v>33</v>
      </c>
      <c r="K125" s="170"/>
      <c r="L125" s="171" t="s">
        <v>34</v>
      </c>
      <c r="M125" s="172"/>
      <c r="N125" s="171" t="s">
        <v>35</v>
      </c>
      <c r="O125" s="172"/>
      <c r="P125" s="171" t="s">
        <v>36</v>
      </c>
      <c r="Q125" s="173"/>
    </row>
    <row r="126" spans="1:20" x14ac:dyDescent="0.25">
      <c r="E126" s="56" t="s">
        <v>37</v>
      </c>
      <c r="F126" s="57" t="s">
        <v>38</v>
      </c>
      <c r="G126" s="56" t="s">
        <v>37</v>
      </c>
      <c r="H126" s="57" t="s">
        <v>38</v>
      </c>
      <c r="I126" s="174">
        <v>0.2</v>
      </c>
      <c r="J126" s="56" t="s">
        <v>37</v>
      </c>
      <c r="K126" s="57" t="s">
        <v>38</v>
      </c>
      <c r="L126" s="58" t="s">
        <v>37</v>
      </c>
      <c r="M126" s="57" t="s">
        <v>38</v>
      </c>
      <c r="N126" s="56" t="s">
        <v>37</v>
      </c>
      <c r="O126" s="57" t="s">
        <v>38</v>
      </c>
      <c r="P126" s="56" t="s">
        <v>37</v>
      </c>
      <c r="Q126" s="57" t="s">
        <v>38</v>
      </c>
    </row>
    <row r="127" spans="1:20" x14ac:dyDescent="0.25">
      <c r="E127" s="59">
        <f>M122</f>
        <v>0</v>
      </c>
      <c r="F127" s="60">
        <f>N122</f>
        <v>0</v>
      </c>
      <c r="G127" s="59">
        <f>P122</f>
        <v>0</v>
      </c>
      <c r="H127" s="61">
        <f>Q122</f>
        <v>0</v>
      </c>
      <c r="I127" s="175"/>
      <c r="J127" s="62">
        <f>E127*I126</f>
        <v>0</v>
      </c>
      <c r="K127" s="61">
        <f>F127*I126</f>
        <v>0</v>
      </c>
      <c r="L127" s="63">
        <f>I126*G127</f>
        <v>0</v>
      </c>
      <c r="M127" s="64">
        <f>I126*H127</f>
        <v>0</v>
      </c>
      <c r="N127" s="63">
        <f>E127+J127</f>
        <v>0</v>
      </c>
      <c r="O127" s="64">
        <f>F127+K127</f>
        <v>0</v>
      </c>
      <c r="P127" s="63">
        <f>G127+L127</f>
        <v>0</v>
      </c>
      <c r="Q127" s="64">
        <f>H127+M127</f>
        <v>0</v>
      </c>
    </row>
    <row r="128" spans="1:20" ht="11.25" thickBot="1" x14ac:dyDescent="0.3">
      <c r="E128" s="177">
        <f>E127+F127</f>
        <v>0</v>
      </c>
      <c r="F128" s="178"/>
      <c r="G128" s="179">
        <f>G127+H127</f>
        <v>0</v>
      </c>
      <c r="H128" s="180"/>
      <c r="I128" s="176"/>
      <c r="J128" s="181">
        <f>J127+K127</f>
        <v>0</v>
      </c>
      <c r="K128" s="182"/>
      <c r="L128" s="181">
        <f>L127+M127</f>
        <v>0</v>
      </c>
      <c r="M128" s="182"/>
      <c r="N128" s="181">
        <f>N127+O127</f>
        <v>0</v>
      </c>
      <c r="O128" s="182"/>
      <c r="P128" s="181">
        <f>P127+Q127</f>
        <v>0</v>
      </c>
      <c r="Q128" s="182"/>
    </row>
    <row r="129" spans="1:20" ht="11.25" thickBot="1" x14ac:dyDescent="0.3"/>
    <row r="130" spans="1:20" ht="11.25" thickBot="1" x14ac:dyDescent="0.3">
      <c r="A130" s="188" t="s">
        <v>82</v>
      </c>
      <c r="B130" s="189"/>
      <c r="C130" s="189"/>
      <c r="D130" s="189"/>
      <c r="E130" s="189"/>
      <c r="F130" s="189"/>
      <c r="G130" s="189"/>
      <c r="H130" s="189"/>
      <c r="I130" s="189"/>
      <c r="J130" s="189"/>
      <c r="K130" s="189"/>
      <c r="L130" s="189"/>
      <c r="M130" s="189"/>
      <c r="N130" s="189"/>
      <c r="O130" s="189"/>
      <c r="P130" s="189"/>
      <c r="Q130" s="190"/>
    </row>
    <row r="131" spans="1:20" ht="15" customHeight="1" x14ac:dyDescent="0.25">
      <c r="A131" s="213" t="s">
        <v>16</v>
      </c>
      <c r="B131" s="191" t="s">
        <v>162</v>
      </c>
      <c r="C131" s="191"/>
      <c r="D131" s="191"/>
      <c r="E131" s="191"/>
      <c r="F131" s="191"/>
      <c r="G131" s="191"/>
      <c r="H131" s="191"/>
      <c r="I131" s="191"/>
      <c r="J131" s="191"/>
      <c r="K131" s="191"/>
      <c r="L131" s="191"/>
      <c r="M131" s="191"/>
      <c r="N131" s="191"/>
      <c r="O131" s="191"/>
      <c r="P131" s="191"/>
      <c r="Q131" s="192"/>
    </row>
    <row r="132" spans="1:20" ht="15" customHeight="1" x14ac:dyDescent="0.25">
      <c r="A132" s="214"/>
      <c r="B132" s="193" t="s">
        <v>150</v>
      </c>
      <c r="C132" s="193"/>
      <c r="D132" s="193"/>
      <c r="E132" s="193"/>
      <c r="F132" s="193"/>
      <c r="G132" s="193"/>
      <c r="H132" s="193"/>
      <c r="I132" s="193"/>
      <c r="J132" s="193"/>
      <c r="K132" s="193"/>
      <c r="L132" s="193"/>
      <c r="M132" s="193"/>
      <c r="N132" s="193"/>
      <c r="O132" s="193"/>
      <c r="P132" s="193"/>
      <c r="Q132" s="194"/>
    </row>
    <row r="133" spans="1:20" ht="15" customHeight="1" x14ac:dyDescent="0.25">
      <c r="A133" s="214" t="s">
        <v>18</v>
      </c>
      <c r="B133" s="197" t="s">
        <v>163</v>
      </c>
      <c r="C133" s="197"/>
      <c r="D133" s="197"/>
      <c r="E133" s="197"/>
      <c r="F133" s="197"/>
      <c r="G133" s="197"/>
      <c r="H133" s="197"/>
      <c r="I133" s="197"/>
      <c r="J133" s="197"/>
      <c r="K133" s="197"/>
      <c r="L133" s="197"/>
      <c r="M133" s="197"/>
      <c r="N133" s="197"/>
      <c r="O133" s="197"/>
      <c r="P133" s="197"/>
      <c r="Q133" s="198"/>
    </row>
    <row r="134" spans="1:20" ht="26.25" customHeight="1" thickBot="1" x14ac:dyDescent="0.3">
      <c r="A134" s="215"/>
      <c r="B134" s="216" t="s">
        <v>151</v>
      </c>
      <c r="C134" s="216"/>
      <c r="D134" s="216"/>
      <c r="E134" s="216"/>
      <c r="F134" s="216"/>
      <c r="G134" s="216"/>
      <c r="H134" s="216"/>
      <c r="I134" s="216"/>
      <c r="J134" s="216"/>
      <c r="K134" s="216"/>
      <c r="L134" s="216"/>
      <c r="M134" s="216"/>
      <c r="N134" s="216"/>
      <c r="O134" s="216"/>
      <c r="P134" s="216"/>
      <c r="Q134" s="217"/>
    </row>
    <row r="140" spans="1:20" ht="11.25" thickBot="1" x14ac:dyDescent="0.3"/>
    <row r="141" spans="1:20" s="66" customFormat="1" ht="31.5" x14ac:dyDescent="0.25">
      <c r="A141" s="1" t="s">
        <v>40</v>
      </c>
      <c r="B141" s="2" t="s">
        <v>0</v>
      </c>
      <c r="C141" s="2" t="s">
        <v>3</v>
      </c>
      <c r="D141" s="3" t="s">
        <v>1</v>
      </c>
      <c r="E141" s="4" t="s">
        <v>2</v>
      </c>
      <c r="F141" s="2" t="s">
        <v>344</v>
      </c>
      <c r="G141" s="2" t="s">
        <v>6</v>
      </c>
      <c r="H141" s="2" t="s">
        <v>4</v>
      </c>
      <c r="I141" s="2" t="s">
        <v>7</v>
      </c>
      <c r="J141" s="5" t="s">
        <v>8</v>
      </c>
      <c r="K141" s="6" t="s">
        <v>9</v>
      </c>
      <c r="L141" s="7" t="s">
        <v>39</v>
      </c>
      <c r="M141" s="8" t="s">
        <v>10</v>
      </c>
      <c r="N141" s="9" t="s">
        <v>11</v>
      </c>
      <c r="O141" s="10" t="s">
        <v>12</v>
      </c>
      <c r="P141" s="8" t="s">
        <v>13</v>
      </c>
      <c r="Q141" s="11" t="s">
        <v>14</v>
      </c>
    </row>
    <row r="142" spans="1:20" s="54" customFormat="1" ht="11.25" thickBot="1" x14ac:dyDescent="0.3">
      <c r="A142" s="12">
        <v>1</v>
      </c>
      <c r="B142" s="71">
        <v>2</v>
      </c>
      <c r="C142" s="13">
        <v>3</v>
      </c>
      <c r="D142" s="14">
        <v>4</v>
      </c>
      <c r="E142" s="14">
        <v>5</v>
      </c>
      <c r="F142" s="13">
        <v>6</v>
      </c>
      <c r="G142" s="13">
        <v>7</v>
      </c>
      <c r="H142" s="13">
        <v>8</v>
      </c>
      <c r="I142" s="13">
        <v>9</v>
      </c>
      <c r="J142" s="15">
        <v>10</v>
      </c>
      <c r="K142" s="15">
        <v>11</v>
      </c>
      <c r="L142" s="16">
        <v>12</v>
      </c>
      <c r="M142" s="13" t="s">
        <v>78</v>
      </c>
      <c r="N142" s="13" t="s">
        <v>79</v>
      </c>
      <c r="O142" s="16">
        <v>15</v>
      </c>
      <c r="P142" s="13" t="s">
        <v>80</v>
      </c>
      <c r="Q142" s="17" t="s">
        <v>81</v>
      </c>
    </row>
    <row r="143" spans="1:20" s="54" customFormat="1" ht="11.25" thickBot="1" x14ac:dyDescent="0.3">
      <c r="A143" s="161" t="s">
        <v>152</v>
      </c>
      <c r="B143" s="162"/>
      <c r="C143" s="162"/>
      <c r="D143" s="162"/>
      <c r="E143" s="162"/>
      <c r="F143" s="162"/>
      <c r="G143" s="162"/>
      <c r="H143" s="162"/>
      <c r="I143" s="162"/>
      <c r="J143" s="162"/>
      <c r="K143" s="162"/>
      <c r="L143" s="162"/>
      <c r="M143" s="162"/>
      <c r="N143" s="162"/>
      <c r="O143" s="162"/>
      <c r="P143" s="162"/>
      <c r="Q143" s="163"/>
    </row>
    <row r="144" spans="1:20" ht="31.5" x14ac:dyDescent="0.25">
      <c r="A144" s="18" t="s">
        <v>16</v>
      </c>
      <c r="B144" s="65" t="s">
        <v>326</v>
      </c>
      <c r="C144" s="22" t="s">
        <v>17</v>
      </c>
      <c r="D144" s="20">
        <v>30</v>
      </c>
      <c r="E144" s="21">
        <v>10</v>
      </c>
      <c r="F144" s="23"/>
      <c r="G144" s="23"/>
      <c r="H144" s="22"/>
      <c r="I144" s="18"/>
      <c r="J144" s="20"/>
      <c r="K144" s="21"/>
      <c r="L144" s="93"/>
      <c r="M144" s="24">
        <f>J144*L144</f>
        <v>0</v>
      </c>
      <c r="N144" s="25">
        <f>L144*K144</f>
        <v>0</v>
      </c>
      <c r="O144" s="26"/>
      <c r="P144" s="24">
        <f>ROUND(M144+(M144*O144),2)</f>
        <v>0</v>
      </c>
      <c r="Q144" s="27">
        <f>ROUND(N144+(N144*O144),2)</f>
        <v>0</v>
      </c>
      <c r="R144" s="94"/>
      <c r="S144" s="101"/>
      <c r="T144" s="101"/>
    </row>
    <row r="145" spans="1:20" ht="31.5" x14ac:dyDescent="0.25">
      <c r="A145" s="18" t="s">
        <v>18</v>
      </c>
      <c r="B145" s="65" t="s">
        <v>327</v>
      </c>
      <c r="C145" s="22" t="s">
        <v>17</v>
      </c>
      <c r="D145" s="20">
        <v>50</v>
      </c>
      <c r="E145" s="21">
        <v>25</v>
      </c>
      <c r="F145" s="23"/>
      <c r="G145" s="23"/>
      <c r="H145" s="22"/>
      <c r="I145" s="18"/>
      <c r="J145" s="20"/>
      <c r="K145" s="21"/>
      <c r="L145" s="93"/>
      <c r="M145" s="24">
        <f t="shared" ref="M145:M151" si="12">J145*L145</f>
        <v>0</v>
      </c>
      <c r="N145" s="25">
        <f t="shared" ref="N145:N151" si="13">L145*K145</f>
        <v>0</v>
      </c>
      <c r="O145" s="26"/>
      <c r="P145" s="24">
        <f t="shared" ref="P145:P151" si="14">ROUND(M145+(M145*O145),2)</f>
        <v>0</v>
      </c>
      <c r="Q145" s="27">
        <f t="shared" ref="Q145:Q151" si="15">ROUND(N145+(N145*O145),2)</f>
        <v>0</v>
      </c>
      <c r="S145" s="101"/>
      <c r="T145" s="101"/>
    </row>
    <row r="146" spans="1:20" ht="31.5" x14ac:dyDescent="0.25">
      <c r="A146" s="18" t="s">
        <v>19</v>
      </c>
      <c r="B146" s="65" t="s">
        <v>328</v>
      </c>
      <c r="C146" s="22" t="s">
        <v>17</v>
      </c>
      <c r="D146" s="20">
        <v>0</v>
      </c>
      <c r="E146" s="21">
        <v>45</v>
      </c>
      <c r="F146" s="23"/>
      <c r="G146" s="23"/>
      <c r="H146" s="22"/>
      <c r="I146" s="18"/>
      <c r="J146" s="20"/>
      <c r="K146" s="21"/>
      <c r="L146" s="93"/>
      <c r="M146" s="24">
        <f t="shared" si="12"/>
        <v>0</v>
      </c>
      <c r="N146" s="25">
        <f t="shared" si="13"/>
        <v>0</v>
      </c>
      <c r="O146" s="26"/>
      <c r="P146" s="24">
        <f t="shared" si="14"/>
        <v>0</v>
      </c>
      <c r="Q146" s="27">
        <f t="shared" si="15"/>
        <v>0</v>
      </c>
      <c r="S146" s="101"/>
      <c r="T146" s="101"/>
    </row>
    <row r="147" spans="1:20" ht="21" x14ac:dyDescent="0.25">
      <c r="A147" s="18" t="s">
        <v>20</v>
      </c>
      <c r="B147" s="65" t="s">
        <v>332</v>
      </c>
      <c r="C147" s="22" t="s">
        <v>17</v>
      </c>
      <c r="D147" s="20">
        <v>30</v>
      </c>
      <c r="E147" s="21">
        <v>0</v>
      </c>
      <c r="F147" s="23"/>
      <c r="G147" s="23"/>
      <c r="H147" s="22"/>
      <c r="I147" s="18"/>
      <c r="J147" s="20"/>
      <c r="K147" s="21"/>
      <c r="L147" s="93"/>
      <c r="M147" s="24">
        <f t="shared" si="12"/>
        <v>0</v>
      </c>
      <c r="N147" s="25">
        <f t="shared" si="13"/>
        <v>0</v>
      </c>
      <c r="O147" s="26"/>
      <c r="P147" s="24">
        <f t="shared" si="14"/>
        <v>0</v>
      </c>
      <c r="Q147" s="27">
        <f t="shared" si="15"/>
        <v>0</v>
      </c>
      <c r="S147" s="101"/>
      <c r="T147" s="101"/>
    </row>
    <row r="148" spans="1:20" ht="21" x14ac:dyDescent="0.25">
      <c r="A148" s="18" t="s">
        <v>21</v>
      </c>
      <c r="B148" s="65" t="s">
        <v>333</v>
      </c>
      <c r="C148" s="22" t="s">
        <v>17</v>
      </c>
      <c r="D148" s="20">
        <v>30</v>
      </c>
      <c r="E148" s="21">
        <v>0</v>
      </c>
      <c r="F148" s="23"/>
      <c r="G148" s="23"/>
      <c r="H148" s="22"/>
      <c r="I148" s="18"/>
      <c r="J148" s="20"/>
      <c r="K148" s="21"/>
      <c r="L148" s="93"/>
      <c r="M148" s="24">
        <f t="shared" si="12"/>
        <v>0</v>
      </c>
      <c r="N148" s="25">
        <f t="shared" si="13"/>
        <v>0</v>
      </c>
      <c r="O148" s="26"/>
      <c r="P148" s="24">
        <f t="shared" si="14"/>
        <v>0</v>
      </c>
      <c r="Q148" s="27">
        <f t="shared" si="15"/>
        <v>0</v>
      </c>
      <c r="S148" s="101"/>
      <c r="T148" s="101"/>
    </row>
    <row r="149" spans="1:20" ht="31.5" x14ac:dyDescent="0.25">
      <c r="A149" s="18" t="s">
        <v>22</v>
      </c>
      <c r="B149" s="65" t="s">
        <v>331</v>
      </c>
      <c r="C149" s="22" t="s">
        <v>17</v>
      </c>
      <c r="D149" s="20">
        <v>20</v>
      </c>
      <c r="E149" s="21">
        <v>0</v>
      </c>
      <c r="F149" s="23"/>
      <c r="G149" s="23"/>
      <c r="H149" s="22"/>
      <c r="I149" s="18"/>
      <c r="J149" s="20"/>
      <c r="K149" s="21"/>
      <c r="L149" s="93"/>
      <c r="M149" s="24">
        <f t="shared" si="12"/>
        <v>0</v>
      </c>
      <c r="N149" s="25">
        <f t="shared" si="13"/>
        <v>0</v>
      </c>
      <c r="O149" s="26"/>
      <c r="P149" s="24">
        <f t="shared" si="14"/>
        <v>0</v>
      </c>
      <c r="Q149" s="27">
        <f t="shared" si="15"/>
        <v>0</v>
      </c>
      <c r="S149" s="101"/>
      <c r="T149" s="101"/>
    </row>
    <row r="150" spans="1:20" ht="21" x14ac:dyDescent="0.25">
      <c r="A150" s="18" t="s">
        <v>23</v>
      </c>
      <c r="B150" s="65" t="s">
        <v>330</v>
      </c>
      <c r="C150" s="22" t="s">
        <v>17</v>
      </c>
      <c r="D150" s="20">
        <v>60</v>
      </c>
      <c r="E150" s="21">
        <v>0</v>
      </c>
      <c r="F150" s="23"/>
      <c r="G150" s="23"/>
      <c r="H150" s="22"/>
      <c r="I150" s="18"/>
      <c r="J150" s="20"/>
      <c r="K150" s="21"/>
      <c r="L150" s="93"/>
      <c r="M150" s="24">
        <f t="shared" si="12"/>
        <v>0</v>
      </c>
      <c r="N150" s="25">
        <f t="shared" si="13"/>
        <v>0</v>
      </c>
      <c r="O150" s="26"/>
      <c r="P150" s="24">
        <f t="shared" si="14"/>
        <v>0</v>
      </c>
      <c r="Q150" s="27">
        <f t="shared" si="15"/>
        <v>0</v>
      </c>
      <c r="S150" s="101"/>
      <c r="T150" s="101"/>
    </row>
    <row r="151" spans="1:20" ht="21" x14ac:dyDescent="0.25">
      <c r="A151" s="18" t="s">
        <v>24</v>
      </c>
      <c r="B151" s="65" t="s">
        <v>329</v>
      </c>
      <c r="C151" s="22" t="s">
        <v>17</v>
      </c>
      <c r="D151" s="20">
        <v>60</v>
      </c>
      <c r="E151" s="21">
        <v>0</v>
      </c>
      <c r="F151" s="23"/>
      <c r="G151" s="23"/>
      <c r="H151" s="22"/>
      <c r="I151" s="18"/>
      <c r="J151" s="20"/>
      <c r="K151" s="21"/>
      <c r="L151" s="93"/>
      <c r="M151" s="24">
        <f t="shared" si="12"/>
        <v>0</v>
      </c>
      <c r="N151" s="25">
        <f t="shared" si="13"/>
        <v>0</v>
      </c>
      <c r="O151" s="26"/>
      <c r="P151" s="24">
        <f t="shared" si="14"/>
        <v>0</v>
      </c>
      <c r="Q151" s="27">
        <f t="shared" si="15"/>
        <v>0</v>
      </c>
      <c r="S151" s="101"/>
      <c r="T151" s="101"/>
    </row>
    <row r="152" spans="1:20" ht="11.25" thickBot="1" x14ac:dyDescent="0.3">
      <c r="L152" s="48" t="s">
        <v>29</v>
      </c>
      <c r="M152" s="49">
        <f>SUM(M144:M151)</f>
        <v>0</v>
      </c>
      <c r="N152" s="50">
        <f>SUM(N144:N151)</f>
        <v>0</v>
      </c>
      <c r="O152" s="51"/>
      <c r="P152" s="52">
        <f>SUM(P144:P151)</f>
        <v>0</v>
      </c>
      <c r="Q152" s="53">
        <f>SUM(Q144:Q151)</f>
        <v>0</v>
      </c>
    </row>
    <row r="153" spans="1:20" ht="11.25" thickBot="1" x14ac:dyDescent="0.3"/>
    <row r="154" spans="1:20" ht="11.25" thickBot="1" x14ac:dyDescent="0.3">
      <c r="E154" s="164" t="s">
        <v>152</v>
      </c>
      <c r="F154" s="165"/>
      <c r="G154" s="165"/>
      <c r="H154" s="165"/>
      <c r="I154" s="165"/>
      <c r="J154" s="165"/>
      <c r="K154" s="165"/>
      <c r="L154" s="165"/>
      <c r="M154" s="165"/>
      <c r="N154" s="165"/>
      <c r="O154" s="165"/>
      <c r="P154" s="165"/>
      <c r="Q154" s="166"/>
    </row>
    <row r="155" spans="1:20" ht="30.75" customHeight="1" thickBot="1" x14ac:dyDescent="0.3">
      <c r="E155" s="167" t="s">
        <v>30</v>
      </c>
      <c r="F155" s="144"/>
      <c r="G155" s="168" t="s">
        <v>31</v>
      </c>
      <c r="H155" s="144"/>
      <c r="I155" s="55" t="s">
        <v>32</v>
      </c>
      <c r="J155" s="169" t="s">
        <v>33</v>
      </c>
      <c r="K155" s="170"/>
      <c r="L155" s="171" t="s">
        <v>34</v>
      </c>
      <c r="M155" s="172"/>
      <c r="N155" s="171" t="s">
        <v>35</v>
      </c>
      <c r="O155" s="172"/>
      <c r="P155" s="171" t="s">
        <v>36</v>
      </c>
      <c r="Q155" s="173"/>
    </row>
    <row r="156" spans="1:20" x14ac:dyDescent="0.25">
      <c r="E156" s="56" t="s">
        <v>37</v>
      </c>
      <c r="F156" s="57" t="s">
        <v>38</v>
      </c>
      <c r="G156" s="56" t="s">
        <v>37</v>
      </c>
      <c r="H156" s="57" t="s">
        <v>38</v>
      </c>
      <c r="I156" s="174">
        <v>0.2</v>
      </c>
      <c r="J156" s="56" t="s">
        <v>37</v>
      </c>
      <c r="K156" s="57" t="s">
        <v>38</v>
      </c>
      <c r="L156" s="58" t="s">
        <v>37</v>
      </c>
      <c r="M156" s="57" t="s">
        <v>38</v>
      </c>
      <c r="N156" s="56" t="s">
        <v>37</v>
      </c>
      <c r="O156" s="57" t="s">
        <v>38</v>
      </c>
      <c r="P156" s="56" t="s">
        <v>37</v>
      </c>
      <c r="Q156" s="57" t="s">
        <v>38</v>
      </c>
    </row>
    <row r="157" spans="1:20" x14ac:dyDescent="0.25">
      <c r="E157" s="59">
        <f>M152</f>
        <v>0</v>
      </c>
      <c r="F157" s="60">
        <f>N152</f>
        <v>0</v>
      </c>
      <c r="G157" s="59">
        <f>P152</f>
        <v>0</v>
      </c>
      <c r="H157" s="61">
        <f>Q152</f>
        <v>0</v>
      </c>
      <c r="I157" s="175"/>
      <c r="J157" s="62">
        <f>E157*I156</f>
        <v>0</v>
      </c>
      <c r="K157" s="61">
        <f>F157*I156</f>
        <v>0</v>
      </c>
      <c r="L157" s="63">
        <f>I156*G157</f>
        <v>0</v>
      </c>
      <c r="M157" s="64">
        <f>I156*H157</f>
        <v>0</v>
      </c>
      <c r="N157" s="63">
        <f>E157+J157</f>
        <v>0</v>
      </c>
      <c r="O157" s="64">
        <f>F157+K157</f>
        <v>0</v>
      </c>
      <c r="P157" s="63">
        <f>G157+L157</f>
        <v>0</v>
      </c>
      <c r="Q157" s="64">
        <f>H157+M157</f>
        <v>0</v>
      </c>
    </row>
    <row r="158" spans="1:20" ht="11.25" thickBot="1" x14ac:dyDescent="0.3">
      <c r="E158" s="177">
        <f>E157+F157</f>
        <v>0</v>
      </c>
      <c r="F158" s="178"/>
      <c r="G158" s="179">
        <f>G157+H157</f>
        <v>0</v>
      </c>
      <c r="H158" s="180"/>
      <c r="I158" s="176"/>
      <c r="J158" s="181">
        <f>J157+K157</f>
        <v>0</v>
      </c>
      <c r="K158" s="182"/>
      <c r="L158" s="181">
        <f>L157+M157</f>
        <v>0</v>
      </c>
      <c r="M158" s="182"/>
      <c r="N158" s="181">
        <f>N157+O157</f>
        <v>0</v>
      </c>
      <c r="O158" s="182"/>
      <c r="P158" s="181">
        <f>P157+Q157</f>
        <v>0</v>
      </c>
      <c r="Q158" s="182"/>
    </row>
    <row r="159" spans="1:20" ht="11.25" thickBot="1" x14ac:dyDescent="0.3"/>
    <row r="160" spans="1:20" ht="11.25" thickBot="1" x14ac:dyDescent="0.3">
      <c r="A160" s="188" t="s">
        <v>82</v>
      </c>
      <c r="B160" s="189"/>
      <c r="C160" s="189"/>
      <c r="D160" s="189"/>
      <c r="E160" s="189"/>
      <c r="F160" s="189"/>
      <c r="G160" s="189"/>
      <c r="H160" s="189"/>
      <c r="I160" s="189"/>
      <c r="J160" s="189"/>
      <c r="K160" s="189"/>
      <c r="L160" s="189"/>
      <c r="M160" s="189"/>
      <c r="N160" s="189"/>
      <c r="O160" s="189"/>
      <c r="P160" s="189"/>
      <c r="Q160" s="190"/>
    </row>
    <row r="161" spans="1:17" x14ac:dyDescent="0.25">
      <c r="A161" s="186" t="s">
        <v>16</v>
      </c>
      <c r="B161" s="218" t="s">
        <v>154</v>
      </c>
      <c r="C161" s="218"/>
      <c r="D161" s="218"/>
      <c r="E161" s="218"/>
      <c r="F161" s="218"/>
      <c r="G161" s="218"/>
      <c r="H161" s="218"/>
      <c r="I161" s="218"/>
      <c r="J161" s="218"/>
      <c r="K161" s="218"/>
      <c r="L161" s="218"/>
      <c r="M161" s="218"/>
      <c r="N161" s="218"/>
      <c r="O161" s="218"/>
      <c r="P161" s="218"/>
      <c r="Q161" s="219"/>
    </row>
    <row r="162" spans="1:17" ht="38.25" customHeight="1" x14ac:dyDescent="0.25">
      <c r="A162" s="187"/>
      <c r="B162" s="220" t="s">
        <v>155</v>
      </c>
      <c r="C162" s="220"/>
      <c r="D162" s="220"/>
      <c r="E162" s="220"/>
      <c r="F162" s="220"/>
      <c r="G162" s="220"/>
      <c r="H162" s="220"/>
      <c r="I162" s="220"/>
      <c r="J162" s="220"/>
      <c r="K162" s="220"/>
      <c r="L162" s="220"/>
      <c r="M162" s="220"/>
      <c r="N162" s="220"/>
      <c r="O162" s="220"/>
      <c r="P162" s="220"/>
      <c r="Q162" s="221"/>
    </row>
    <row r="163" spans="1:17" x14ac:dyDescent="0.25">
      <c r="A163" s="187" t="s">
        <v>18</v>
      </c>
      <c r="B163" s="222" t="s">
        <v>156</v>
      </c>
      <c r="C163" s="222"/>
      <c r="D163" s="222"/>
      <c r="E163" s="222"/>
      <c r="F163" s="222"/>
      <c r="G163" s="222"/>
      <c r="H163" s="222"/>
      <c r="I163" s="222"/>
      <c r="J163" s="222"/>
      <c r="K163" s="222"/>
      <c r="L163" s="222"/>
      <c r="M163" s="222"/>
      <c r="N163" s="222"/>
      <c r="O163" s="222"/>
      <c r="P163" s="222"/>
      <c r="Q163" s="223"/>
    </row>
    <row r="164" spans="1:17" ht="25.5" customHeight="1" x14ac:dyDescent="0.25">
      <c r="A164" s="187"/>
      <c r="B164" s="220" t="s">
        <v>157</v>
      </c>
      <c r="C164" s="220"/>
      <c r="D164" s="220"/>
      <c r="E164" s="220"/>
      <c r="F164" s="220"/>
      <c r="G164" s="220"/>
      <c r="H164" s="220"/>
      <c r="I164" s="220"/>
      <c r="J164" s="220"/>
      <c r="K164" s="220"/>
      <c r="L164" s="220"/>
      <c r="M164" s="220"/>
      <c r="N164" s="220"/>
      <c r="O164" s="220"/>
      <c r="P164" s="220"/>
      <c r="Q164" s="221"/>
    </row>
    <row r="165" spans="1:17" x14ac:dyDescent="0.25">
      <c r="A165" s="187" t="s">
        <v>19</v>
      </c>
      <c r="B165" s="222" t="s">
        <v>158</v>
      </c>
      <c r="C165" s="222"/>
      <c r="D165" s="222"/>
      <c r="E165" s="222"/>
      <c r="F165" s="222"/>
      <c r="G165" s="222"/>
      <c r="H165" s="222"/>
      <c r="I165" s="222"/>
      <c r="J165" s="222"/>
      <c r="K165" s="222"/>
      <c r="L165" s="222"/>
      <c r="M165" s="222"/>
      <c r="N165" s="222"/>
      <c r="O165" s="222"/>
      <c r="P165" s="222"/>
      <c r="Q165" s="223"/>
    </row>
    <row r="166" spans="1:17" ht="15" customHeight="1" x14ac:dyDescent="0.25">
      <c r="A166" s="187"/>
      <c r="B166" s="220" t="s">
        <v>159</v>
      </c>
      <c r="C166" s="220"/>
      <c r="D166" s="220"/>
      <c r="E166" s="220"/>
      <c r="F166" s="220"/>
      <c r="G166" s="220"/>
      <c r="H166" s="220"/>
      <c r="I166" s="220"/>
      <c r="J166" s="220"/>
      <c r="K166" s="220"/>
      <c r="L166" s="220"/>
      <c r="M166" s="220"/>
      <c r="N166" s="220"/>
      <c r="O166" s="220"/>
      <c r="P166" s="220"/>
      <c r="Q166" s="221"/>
    </row>
    <row r="167" spans="1:17" ht="20.25" customHeight="1" x14ac:dyDescent="0.25">
      <c r="A167" s="187"/>
      <c r="B167" s="220"/>
      <c r="C167" s="220"/>
      <c r="D167" s="220"/>
      <c r="E167" s="220"/>
      <c r="F167" s="220"/>
      <c r="G167" s="220"/>
      <c r="H167" s="220"/>
      <c r="I167" s="220"/>
      <c r="J167" s="220"/>
      <c r="K167" s="220"/>
      <c r="L167" s="220"/>
      <c r="M167" s="220"/>
      <c r="N167" s="220"/>
      <c r="O167" s="220"/>
      <c r="P167" s="220"/>
      <c r="Q167" s="221"/>
    </row>
    <row r="168" spans="1:17" x14ac:dyDescent="0.25">
      <c r="A168" s="187" t="s">
        <v>20</v>
      </c>
      <c r="B168" s="222" t="s">
        <v>160</v>
      </c>
      <c r="C168" s="222"/>
      <c r="D168" s="222"/>
      <c r="E168" s="222"/>
      <c r="F168" s="222"/>
      <c r="G168" s="222"/>
      <c r="H168" s="222"/>
      <c r="I168" s="222"/>
      <c r="J168" s="222"/>
      <c r="K168" s="222"/>
      <c r="L168" s="222"/>
      <c r="M168" s="222"/>
      <c r="N168" s="222"/>
      <c r="O168" s="222"/>
      <c r="P168" s="222"/>
      <c r="Q168" s="223"/>
    </row>
    <row r="169" spans="1:17" ht="24" customHeight="1" x14ac:dyDescent="0.25">
      <c r="A169" s="187"/>
      <c r="B169" s="220" t="s">
        <v>161</v>
      </c>
      <c r="C169" s="220"/>
      <c r="D169" s="220"/>
      <c r="E169" s="220"/>
      <c r="F169" s="220"/>
      <c r="G169" s="220"/>
      <c r="H169" s="220"/>
      <c r="I169" s="220"/>
      <c r="J169" s="220"/>
      <c r="K169" s="220"/>
      <c r="L169" s="220"/>
      <c r="M169" s="220"/>
      <c r="N169" s="220"/>
      <c r="O169" s="220"/>
      <c r="P169" s="220"/>
      <c r="Q169" s="221"/>
    </row>
    <row r="170" spans="1:17" ht="11.25" thickBot="1" x14ac:dyDescent="0.3">
      <c r="A170" s="83" t="s">
        <v>21</v>
      </c>
      <c r="B170" s="224" t="s">
        <v>153</v>
      </c>
      <c r="C170" s="224"/>
      <c r="D170" s="224"/>
      <c r="E170" s="224"/>
      <c r="F170" s="224"/>
      <c r="G170" s="224"/>
      <c r="H170" s="224"/>
      <c r="I170" s="224"/>
      <c r="J170" s="224"/>
      <c r="K170" s="224"/>
      <c r="L170" s="224"/>
      <c r="M170" s="224"/>
      <c r="N170" s="224"/>
      <c r="O170" s="224"/>
      <c r="P170" s="224"/>
      <c r="Q170" s="225"/>
    </row>
    <row r="175" spans="1:17" ht="11.25" thickBot="1" x14ac:dyDescent="0.3"/>
    <row r="176" spans="1:17" s="66" customFormat="1" ht="31.5" x14ac:dyDescent="0.25">
      <c r="A176" s="1" t="s">
        <v>40</v>
      </c>
      <c r="B176" s="2" t="s">
        <v>0</v>
      </c>
      <c r="C176" s="2" t="s">
        <v>3</v>
      </c>
      <c r="D176" s="3" t="s">
        <v>1</v>
      </c>
      <c r="E176" s="4" t="s">
        <v>2</v>
      </c>
      <c r="F176" s="2" t="s">
        <v>344</v>
      </c>
      <c r="G176" s="2" t="s">
        <v>6</v>
      </c>
      <c r="H176" s="2" t="s">
        <v>4</v>
      </c>
      <c r="I176" s="2" t="s">
        <v>7</v>
      </c>
      <c r="J176" s="5" t="s">
        <v>8</v>
      </c>
      <c r="K176" s="6" t="s">
        <v>9</v>
      </c>
      <c r="L176" s="7" t="s">
        <v>39</v>
      </c>
      <c r="M176" s="8" t="s">
        <v>10</v>
      </c>
      <c r="N176" s="9" t="s">
        <v>11</v>
      </c>
      <c r="O176" s="10" t="s">
        <v>12</v>
      </c>
      <c r="P176" s="8" t="s">
        <v>13</v>
      </c>
      <c r="Q176" s="11" t="s">
        <v>14</v>
      </c>
    </row>
    <row r="177" spans="1:20" s="54" customFormat="1" ht="11.25" thickBot="1" x14ac:dyDescent="0.3">
      <c r="A177" s="12">
        <v>1</v>
      </c>
      <c r="B177" s="71">
        <v>2</v>
      </c>
      <c r="C177" s="13">
        <v>3</v>
      </c>
      <c r="D177" s="14">
        <v>4</v>
      </c>
      <c r="E177" s="14">
        <v>5</v>
      </c>
      <c r="F177" s="13">
        <v>6</v>
      </c>
      <c r="G177" s="13">
        <v>7</v>
      </c>
      <c r="H177" s="13">
        <v>8</v>
      </c>
      <c r="I177" s="13">
        <v>9</v>
      </c>
      <c r="J177" s="15">
        <v>10</v>
      </c>
      <c r="K177" s="15">
        <v>11</v>
      </c>
      <c r="L177" s="16">
        <v>12</v>
      </c>
      <c r="M177" s="13" t="s">
        <v>78</v>
      </c>
      <c r="N177" s="13" t="s">
        <v>79</v>
      </c>
      <c r="O177" s="16">
        <v>15</v>
      </c>
      <c r="P177" s="13" t="s">
        <v>80</v>
      </c>
      <c r="Q177" s="17" t="s">
        <v>81</v>
      </c>
    </row>
    <row r="178" spans="1:20" s="54" customFormat="1" ht="11.25" thickBot="1" x14ac:dyDescent="0.3">
      <c r="A178" s="161" t="s">
        <v>164</v>
      </c>
      <c r="B178" s="162"/>
      <c r="C178" s="162"/>
      <c r="D178" s="162"/>
      <c r="E178" s="162"/>
      <c r="F178" s="162"/>
      <c r="G178" s="162"/>
      <c r="H178" s="162"/>
      <c r="I178" s="162"/>
      <c r="J178" s="162"/>
      <c r="K178" s="162"/>
      <c r="L178" s="162"/>
      <c r="M178" s="162"/>
      <c r="N178" s="162"/>
      <c r="O178" s="162"/>
      <c r="P178" s="162"/>
      <c r="Q178" s="163"/>
    </row>
    <row r="179" spans="1:20" ht="136.5" x14ac:dyDescent="0.25">
      <c r="A179" s="18" t="s">
        <v>16</v>
      </c>
      <c r="B179" s="65" t="s">
        <v>166</v>
      </c>
      <c r="C179" s="22" t="s">
        <v>165</v>
      </c>
      <c r="D179" s="20">
        <v>3</v>
      </c>
      <c r="E179" s="21">
        <v>0</v>
      </c>
      <c r="F179" s="23"/>
      <c r="G179" s="23"/>
      <c r="H179" s="22"/>
      <c r="I179" s="18"/>
      <c r="J179" s="20"/>
      <c r="K179" s="21"/>
      <c r="L179" s="88"/>
      <c r="M179" s="24">
        <f>J179*L179</f>
        <v>0</v>
      </c>
      <c r="N179" s="25">
        <f>L179*K179</f>
        <v>0</v>
      </c>
      <c r="O179" s="90"/>
      <c r="P179" s="24">
        <f>ROUND(M179+(M179*O179),2)</f>
        <v>0</v>
      </c>
      <c r="Q179" s="27">
        <f>ROUND(N179+(N179*O179),2)</f>
        <v>0</v>
      </c>
      <c r="S179" s="101"/>
      <c r="T179" s="101"/>
    </row>
    <row r="180" spans="1:20" ht="11.25" thickBot="1" x14ac:dyDescent="0.3">
      <c r="L180" s="48" t="s">
        <v>29</v>
      </c>
      <c r="M180" s="49">
        <f>SUM(M179:M179)</f>
        <v>0</v>
      </c>
      <c r="N180" s="50">
        <f>SUM(N179)</f>
        <v>0</v>
      </c>
      <c r="O180" s="51"/>
      <c r="P180" s="52">
        <f>SUM(P179:P179)</f>
        <v>0</v>
      </c>
      <c r="Q180" s="53">
        <f>SUM(Q179:Q179)</f>
        <v>0</v>
      </c>
    </row>
    <row r="181" spans="1:20" ht="11.25" thickBot="1" x14ac:dyDescent="0.3"/>
    <row r="182" spans="1:20" ht="11.25" thickBot="1" x14ac:dyDescent="0.3">
      <c r="E182" s="164" t="s">
        <v>164</v>
      </c>
      <c r="F182" s="165"/>
      <c r="G182" s="165"/>
      <c r="H182" s="165"/>
      <c r="I182" s="165"/>
      <c r="J182" s="165"/>
      <c r="K182" s="165"/>
      <c r="L182" s="165"/>
      <c r="M182" s="165"/>
      <c r="N182" s="165"/>
      <c r="O182" s="165"/>
      <c r="P182" s="165"/>
      <c r="Q182" s="166"/>
    </row>
    <row r="183" spans="1:20" ht="30.75" customHeight="1" thickBot="1" x14ac:dyDescent="0.3">
      <c r="E183" s="167" t="s">
        <v>30</v>
      </c>
      <c r="F183" s="144"/>
      <c r="G183" s="168" t="s">
        <v>31</v>
      </c>
      <c r="H183" s="144"/>
      <c r="I183" s="55" t="s">
        <v>32</v>
      </c>
      <c r="J183" s="169" t="s">
        <v>33</v>
      </c>
      <c r="K183" s="170"/>
      <c r="L183" s="171" t="s">
        <v>34</v>
      </c>
      <c r="M183" s="172"/>
      <c r="N183" s="171" t="s">
        <v>35</v>
      </c>
      <c r="O183" s="172"/>
      <c r="P183" s="171" t="s">
        <v>36</v>
      </c>
      <c r="Q183" s="173"/>
    </row>
    <row r="184" spans="1:20" x14ac:dyDescent="0.25">
      <c r="E184" s="56" t="s">
        <v>37</v>
      </c>
      <c r="F184" s="57" t="s">
        <v>38</v>
      </c>
      <c r="G184" s="56" t="s">
        <v>37</v>
      </c>
      <c r="H184" s="57" t="s">
        <v>38</v>
      </c>
      <c r="I184" s="174">
        <v>0.2</v>
      </c>
      <c r="J184" s="56" t="s">
        <v>37</v>
      </c>
      <c r="K184" s="57" t="s">
        <v>38</v>
      </c>
      <c r="L184" s="58" t="s">
        <v>37</v>
      </c>
      <c r="M184" s="57" t="s">
        <v>38</v>
      </c>
      <c r="N184" s="56" t="s">
        <v>37</v>
      </c>
      <c r="O184" s="57" t="s">
        <v>38</v>
      </c>
      <c r="P184" s="56" t="s">
        <v>37</v>
      </c>
      <c r="Q184" s="57" t="s">
        <v>38</v>
      </c>
    </row>
    <row r="185" spans="1:20" x14ac:dyDescent="0.25">
      <c r="E185" s="59">
        <f>M180</f>
        <v>0</v>
      </c>
      <c r="F185" s="60">
        <f>N180</f>
        <v>0</v>
      </c>
      <c r="G185" s="59">
        <f>P180</f>
        <v>0</v>
      </c>
      <c r="H185" s="61">
        <f>Q180</f>
        <v>0</v>
      </c>
      <c r="I185" s="175"/>
      <c r="J185" s="62">
        <f>E185*I184</f>
        <v>0</v>
      </c>
      <c r="K185" s="61">
        <f>F185*I184</f>
        <v>0</v>
      </c>
      <c r="L185" s="63">
        <f>I184*G185</f>
        <v>0</v>
      </c>
      <c r="M185" s="64">
        <f>I184*H185</f>
        <v>0</v>
      </c>
      <c r="N185" s="63">
        <f>E185+J185</f>
        <v>0</v>
      </c>
      <c r="O185" s="64">
        <f>F185+K185</f>
        <v>0</v>
      </c>
      <c r="P185" s="63">
        <f>G185+L185</f>
        <v>0</v>
      </c>
      <c r="Q185" s="64">
        <f>H185+M185</f>
        <v>0</v>
      </c>
    </row>
    <row r="186" spans="1:20" ht="11.25" thickBot="1" x14ac:dyDescent="0.3">
      <c r="E186" s="177">
        <f>E185+F185</f>
        <v>0</v>
      </c>
      <c r="F186" s="178"/>
      <c r="G186" s="179">
        <f>G185+H185</f>
        <v>0</v>
      </c>
      <c r="H186" s="180"/>
      <c r="I186" s="176"/>
      <c r="J186" s="181">
        <f>J185+K185</f>
        <v>0</v>
      </c>
      <c r="K186" s="182"/>
      <c r="L186" s="181">
        <f>L185+M185</f>
        <v>0</v>
      </c>
      <c r="M186" s="182"/>
      <c r="N186" s="181">
        <f>N185+O185</f>
        <v>0</v>
      </c>
      <c r="O186" s="182"/>
      <c r="P186" s="181">
        <f>P185+Q185</f>
        <v>0</v>
      </c>
      <c r="Q186" s="182"/>
    </row>
    <row r="191" spans="1:20" ht="11.25" thickBot="1" x14ac:dyDescent="0.3"/>
    <row r="192" spans="1:20" s="66" customFormat="1" ht="31.5" x14ac:dyDescent="0.25">
      <c r="A192" s="1" t="s">
        <v>40</v>
      </c>
      <c r="B192" s="2" t="s">
        <v>0</v>
      </c>
      <c r="C192" s="2" t="s">
        <v>3</v>
      </c>
      <c r="D192" s="3" t="s">
        <v>1</v>
      </c>
      <c r="E192" s="4" t="s">
        <v>2</v>
      </c>
      <c r="F192" s="2" t="s">
        <v>344</v>
      </c>
      <c r="G192" s="2" t="s">
        <v>6</v>
      </c>
      <c r="H192" s="2" t="s">
        <v>4</v>
      </c>
      <c r="I192" s="2" t="s">
        <v>7</v>
      </c>
      <c r="J192" s="5" t="s">
        <v>8</v>
      </c>
      <c r="K192" s="6" t="s">
        <v>9</v>
      </c>
      <c r="L192" s="7" t="s">
        <v>39</v>
      </c>
      <c r="M192" s="8" t="s">
        <v>10</v>
      </c>
      <c r="N192" s="9" t="s">
        <v>11</v>
      </c>
      <c r="O192" s="10" t="s">
        <v>12</v>
      </c>
      <c r="P192" s="8" t="s">
        <v>13</v>
      </c>
      <c r="Q192" s="11" t="s">
        <v>14</v>
      </c>
    </row>
    <row r="193" spans="1:20" s="54" customFormat="1" ht="11.25" thickBot="1" x14ac:dyDescent="0.3">
      <c r="A193" s="12">
        <v>1</v>
      </c>
      <c r="B193" s="71">
        <v>2</v>
      </c>
      <c r="C193" s="13">
        <v>3</v>
      </c>
      <c r="D193" s="14">
        <v>4</v>
      </c>
      <c r="E193" s="14">
        <v>5</v>
      </c>
      <c r="F193" s="13">
        <v>6</v>
      </c>
      <c r="G193" s="13">
        <v>7</v>
      </c>
      <c r="H193" s="13">
        <v>8</v>
      </c>
      <c r="I193" s="13">
        <v>9</v>
      </c>
      <c r="J193" s="15">
        <v>10</v>
      </c>
      <c r="K193" s="15">
        <v>11</v>
      </c>
      <c r="L193" s="16">
        <v>12</v>
      </c>
      <c r="M193" s="13" t="s">
        <v>78</v>
      </c>
      <c r="N193" s="13" t="s">
        <v>79</v>
      </c>
      <c r="O193" s="16">
        <v>15</v>
      </c>
      <c r="P193" s="13" t="s">
        <v>80</v>
      </c>
      <c r="Q193" s="17" t="s">
        <v>81</v>
      </c>
    </row>
    <row r="194" spans="1:20" s="54" customFormat="1" ht="11.25" thickBot="1" x14ac:dyDescent="0.3">
      <c r="A194" s="161" t="s">
        <v>167</v>
      </c>
      <c r="B194" s="162"/>
      <c r="C194" s="162"/>
      <c r="D194" s="162"/>
      <c r="E194" s="162"/>
      <c r="F194" s="162"/>
      <c r="G194" s="162"/>
      <c r="H194" s="162"/>
      <c r="I194" s="162"/>
      <c r="J194" s="162"/>
      <c r="K194" s="162"/>
      <c r="L194" s="162"/>
      <c r="M194" s="162"/>
      <c r="N194" s="162"/>
      <c r="O194" s="162"/>
      <c r="P194" s="162"/>
      <c r="Q194" s="163"/>
    </row>
    <row r="195" spans="1:20" ht="31.5" x14ac:dyDescent="0.25">
      <c r="A195" s="18" t="s">
        <v>16</v>
      </c>
      <c r="B195" s="19" t="s">
        <v>351</v>
      </c>
      <c r="C195" s="22" t="s">
        <v>17</v>
      </c>
      <c r="D195" s="20">
        <v>10</v>
      </c>
      <c r="E195" s="21">
        <v>6</v>
      </c>
      <c r="F195" s="23"/>
      <c r="G195" s="23"/>
      <c r="H195" s="22"/>
      <c r="I195" s="18"/>
      <c r="J195" s="20"/>
      <c r="K195" s="21"/>
      <c r="L195" s="88"/>
      <c r="M195" s="24">
        <f>J195*L195</f>
        <v>0</v>
      </c>
      <c r="N195" s="25">
        <f>L195*K195</f>
        <v>0</v>
      </c>
      <c r="O195" s="90"/>
      <c r="P195" s="24">
        <f>ROUND(M195+(M195*O195),2)</f>
        <v>0</v>
      </c>
      <c r="Q195" s="27">
        <f>ROUND(N195+(N195*O195),2)</f>
        <v>0</v>
      </c>
      <c r="S195" s="101"/>
      <c r="T195" s="101"/>
    </row>
    <row r="196" spans="1:20" ht="42" x14ac:dyDescent="0.25">
      <c r="A196" s="34" t="s">
        <v>18</v>
      </c>
      <c r="B196" s="42" t="s">
        <v>182</v>
      </c>
      <c r="C196" s="31" t="s">
        <v>17</v>
      </c>
      <c r="D196" s="43">
        <v>10</v>
      </c>
      <c r="E196" s="44">
        <v>3</v>
      </c>
      <c r="F196" s="33"/>
      <c r="G196" s="33"/>
      <c r="H196" s="31"/>
      <c r="I196" s="34"/>
      <c r="J196" s="43"/>
      <c r="K196" s="44"/>
      <c r="L196" s="88"/>
      <c r="M196" s="24">
        <f t="shared" ref="M196:M210" si="16">J196*L196</f>
        <v>0</v>
      </c>
      <c r="N196" s="25">
        <f t="shared" ref="N196:N210" si="17">L196*K196</f>
        <v>0</v>
      </c>
      <c r="O196" s="90"/>
      <c r="P196" s="24">
        <f t="shared" ref="P196:P210" si="18">ROUND(M196+(M196*O196),2)</f>
        <v>0</v>
      </c>
      <c r="Q196" s="27">
        <f t="shared" ref="Q196:Q210" si="19">ROUND(N196+(N196*O196),2)</f>
        <v>0</v>
      </c>
      <c r="S196" s="101"/>
      <c r="T196" s="101"/>
    </row>
    <row r="197" spans="1:20" ht="42" x14ac:dyDescent="0.25">
      <c r="A197" s="18" t="s">
        <v>19</v>
      </c>
      <c r="B197" s="42" t="s">
        <v>168</v>
      </c>
      <c r="C197" s="31" t="s">
        <v>17</v>
      </c>
      <c r="D197" s="43">
        <v>3</v>
      </c>
      <c r="E197" s="44">
        <v>0</v>
      </c>
      <c r="F197" s="33"/>
      <c r="G197" s="33"/>
      <c r="H197" s="31"/>
      <c r="I197" s="34"/>
      <c r="J197" s="43"/>
      <c r="K197" s="44"/>
      <c r="L197" s="88"/>
      <c r="M197" s="24">
        <f t="shared" si="16"/>
        <v>0</v>
      </c>
      <c r="N197" s="25">
        <f t="shared" si="17"/>
        <v>0</v>
      </c>
      <c r="O197" s="90"/>
      <c r="P197" s="24">
        <f t="shared" si="18"/>
        <v>0</v>
      </c>
      <c r="Q197" s="27">
        <f t="shared" si="19"/>
        <v>0</v>
      </c>
      <c r="S197" s="101"/>
      <c r="T197" s="101"/>
    </row>
    <row r="198" spans="1:20" ht="42" x14ac:dyDescent="0.25">
      <c r="A198" s="34" t="s">
        <v>20</v>
      </c>
      <c r="B198" s="42" t="s">
        <v>169</v>
      </c>
      <c r="C198" s="31" t="s">
        <v>17</v>
      </c>
      <c r="D198" s="43">
        <v>18</v>
      </c>
      <c r="E198" s="44">
        <v>0</v>
      </c>
      <c r="F198" s="33"/>
      <c r="G198" s="33"/>
      <c r="H198" s="31"/>
      <c r="I198" s="34"/>
      <c r="J198" s="43"/>
      <c r="K198" s="44"/>
      <c r="L198" s="88"/>
      <c r="M198" s="24">
        <f t="shared" si="16"/>
        <v>0</v>
      </c>
      <c r="N198" s="25">
        <f t="shared" si="17"/>
        <v>0</v>
      </c>
      <c r="O198" s="90"/>
      <c r="P198" s="24">
        <f t="shared" si="18"/>
        <v>0</v>
      </c>
      <c r="Q198" s="27">
        <f t="shared" si="19"/>
        <v>0</v>
      </c>
      <c r="S198" s="101"/>
      <c r="T198" s="101"/>
    </row>
    <row r="199" spans="1:20" ht="42" x14ac:dyDescent="0.25">
      <c r="A199" s="18" t="s">
        <v>21</v>
      </c>
      <c r="B199" s="42" t="s">
        <v>170</v>
      </c>
      <c r="C199" s="31" t="s">
        <v>17</v>
      </c>
      <c r="D199" s="43">
        <v>4</v>
      </c>
      <c r="E199" s="44">
        <v>0</v>
      </c>
      <c r="F199" s="33"/>
      <c r="G199" s="33"/>
      <c r="H199" s="31"/>
      <c r="I199" s="34"/>
      <c r="J199" s="43"/>
      <c r="K199" s="44"/>
      <c r="L199" s="88"/>
      <c r="M199" s="24">
        <f t="shared" si="16"/>
        <v>0</v>
      </c>
      <c r="N199" s="25">
        <f t="shared" si="17"/>
        <v>0</v>
      </c>
      <c r="O199" s="90"/>
      <c r="P199" s="24">
        <f t="shared" si="18"/>
        <v>0</v>
      </c>
      <c r="Q199" s="27">
        <f t="shared" si="19"/>
        <v>0</v>
      </c>
      <c r="S199" s="101"/>
      <c r="T199" s="101"/>
    </row>
    <row r="200" spans="1:20" ht="42" x14ac:dyDescent="0.25">
      <c r="A200" s="34" t="s">
        <v>22</v>
      </c>
      <c r="B200" s="42" t="s">
        <v>171</v>
      </c>
      <c r="C200" s="31" t="s">
        <v>17</v>
      </c>
      <c r="D200" s="43">
        <v>1</v>
      </c>
      <c r="E200" s="44">
        <v>0</v>
      </c>
      <c r="F200" s="33"/>
      <c r="G200" s="33"/>
      <c r="H200" s="31"/>
      <c r="I200" s="34"/>
      <c r="J200" s="43"/>
      <c r="K200" s="44"/>
      <c r="L200" s="88"/>
      <c r="M200" s="24">
        <f t="shared" si="16"/>
        <v>0</v>
      </c>
      <c r="N200" s="25">
        <f t="shared" si="17"/>
        <v>0</v>
      </c>
      <c r="O200" s="90"/>
      <c r="P200" s="24">
        <f t="shared" si="18"/>
        <v>0</v>
      </c>
      <c r="Q200" s="27">
        <f t="shared" si="19"/>
        <v>0</v>
      </c>
      <c r="S200" s="101"/>
      <c r="T200" s="101"/>
    </row>
    <row r="201" spans="1:20" ht="42" x14ac:dyDescent="0.25">
      <c r="A201" s="18" t="s">
        <v>23</v>
      </c>
      <c r="B201" s="42" t="s">
        <v>172</v>
      </c>
      <c r="C201" s="31" t="s">
        <v>17</v>
      </c>
      <c r="D201" s="43">
        <v>2</v>
      </c>
      <c r="E201" s="44">
        <v>0</v>
      </c>
      <c r="F201" s="33"/>
      <c r="G201" s="33"/>
      <c r="H201" s="31"/>
      <c r="I201" s="34"/>
      <c r="J201" s="43"/>
      <c r="K201" s="44"/>
      <c r="L201" s="88"/>
      <c r="M201" s="24">
        <f t="shared" si="16"/>
        <v>0</v>
      </c>
      <c r="N201" s="25">
        <f t="shared" si="17"/>
        <v>0</v>
      </c>
      <c r="O201" s="90"/>
      <c r="P201" s="24">
        <f t="shared" si="18"/>
        <v>0</v>
      </c>
      <c r="Q201" s="27">
        <f t="shared" si="19"/>
        <v>0</v>
      </c>
      <c r="S201" s="101"/>
      <c r="T201" s="101"/>
    </row>
    <row r="202" spans="1:20" ht="42" x14ac:dyDescent="0.25">
      <c r="A202" s="34" t="s">
        <v>24</v>
      </c>
      <c r="B202" s="42" t="s">
        <v>173</v>
      </c>
      <c r="C202" s="31" t="s">
        <v>17</v>
      </c>
      <c r="D202" s="43">
        <v>2</v>
      </c>
      <c r="E202" s="44">
        <v>0</v>
      </c>
      <c r="F202" s="33"/>
      <c r="G202" s="33"/>
      <c r="H202" s="31"/>
      <c r="I202" s="34"/>
      <c r="J202" s="43"/>
      <c r="K202" s="44"/>
      <c r="L202" s="88"/>
      <c r="M202" s="24">
        <f t="shared" si="16"/>
        <v>0</v>
      </c>
      <c r="N202" s="25">
        <f t="shared" si="17"/>
        <v>0</v>
      </c>
      <c r="O202" s="90"/>
      <c r="P202" s="24">
        <f t="shared" si="18"/>
        <v>0</v>
      </c>
      <c r="Q202" s="27">
        <f t="shared" si="19"/>
        <v>0</v>
      </c>
      <c r="S202" s="101"/>
      <c r="T202" s="101"/>
    </row>
    <row r="203" spans="1:20" ht="42" x14ac:dyDescent="0.25">
      <c r="A203" s="18" t="s">
        <v>25</v>
      </c>
      <c r="B203" s="42" t="s">
        <v>174</v>
      </c>
      <c r="C203" s="31" t="s">
        <v>17</v>
      </c>
      <c r="D203" s="43">
        <v>2</v>
      </c>
      <c r="E203" s="44">
        <v>1</v>
      </c>
      <c r="F203" s="33"/>
      <c r="G203" s="33"/>
      <c r="H203" s="31"/>
      <c r="I203" s="34"/>
      <c r="J203" s="43"/>
      <c r="K203" s="44"/>
      <c r="L203" s="88"/>
      <c r="M203" s="24">
        <f t="shared" si="16"/>
        <v>0</v>
      </c>
      <c r="N203" s="25">
        <f t="shared" si="17"/>
        <v>0</v>
      </c>
      <c r="O203" s="90"/>
      <c r="P203" s="24">
        <f t="shared" si="18"/>
        <v>0</v>
      </c>
      <c r="Q203" s="27">
        <f t="shared" si="19"/>
        <v>0</v>
      </c>
      <c r="S203" s="101"/>
      <c r="T203" s="101"/>
    </row>
    <row r="204" spans="1:20" ht="52.5" x14ac:dyDescent="0.25">
      <c r="A204" s="34" t="s">
        <v>26</v>
      </c>
      <c r="B204" s="42" t="s">
        <v>175</v>
      </c>
      <c r="C204" s="31" t="s">
        <v>17</v>
      </c>
      <c r="D204" s="43">
        <v>10</v>
      </c>
      <c r="E204" s="44">
        <v>4</v>
      </c>
      <c r="F204" s="33"/>
      <c r="G204" s="33"/>
      <c r="H204" s="31"/>
      <c r="I204" s="34"/>
      <c r="J204" s="43"/>
      <c r="K204" s="44"/>
      <c r="L204" s="88"/>
      <c r="M204" s="24">
        <f t="shared" si="16"/>
        <v>0</v>
      </c>
      <c r="N204" s="25">
        <f t="shared" si="17"/>
        <v>0</v>
      </c>
      <c r="O204" s="90"/>
      <c r="P204" s="24">
        <f t="shared" si="18"/>
        <v>0</v>
      </c>
      <c r="Q204" s="27">
        <f t="shared" si="19"/>
        <v>0</v>
      </c>
      <c r="S204" s="101"/>
      <c r="T204" s="101"/>
    </row>
    <row r="205" spans="1:20" ht="42" x14ac:dyDescent="0.25">
      <c r="A205" s="18" t="s">
        <v>27</v>
      </c>
      <c r="B205" s="42" t="s">
        <v>176</v>
      </c>
      <c r="C205" s="31" t="s">
        <v>17</v>
      </c>
      <c r="D205" s="43">
        <v>10</v>
      </c>
      <c r="E205" s="44">
        <v>4</v>
      </c>
      <c r="F205" s="33"/>
      <c r="G205" s="33"/>
      <c r="H205" s="31"/>
      <c r="I205" s="34"/>
      <c r="J205" s="43"/>
      <c r="K205" s="44"/>
      <c r="L205" s="88"/>
      <c r="M205" s="24">
        <f t="shared" si="16"/>
        <v>0</v>
      </c>
      <c r="N205" s="25">
        <f t="shared" si="17"/>
        <v>0</v>
      </c>
      <c r="O205" s="90"/>
      <c r="P205" s="24">
        <f t="shared" si="18"/>
        <v>0</v>
      </c>
      <c r="Q205" s="27">
        <f t="shared" si="19"/>
        <v>0</v>
      </c>
      <c r="S205" s="101"/>
      <c r="T205" s="101"/>
    </row>
    <row r="206" spans="1:20" ht="42" x14ac:dyDescent="0.25">
      <c r="A206" s="34" t="s">
        <v>28</v>
      </c>
      <c r="B206" s="42" t="s">
        <v>177</v>
      </c>
      <c r="C206" s="31" t="s">
        <v>17</v>
      </c>
      <c r="D206" s="43">
        <v>10</v>
      </c>
      <c r="E206" s="44">
        <v>4</v>
      </c>
      <c r="F206" s="33"/>
      <c r="G206" s="33"/>
      <c r="H206" s="31"/>
      <c r="I206" s="34"/>
      <c r="J206" s="43"/>
      <c r="K206" s="44"/>
      <c r="L206" s="88"/>
      <c r="M206" s="24">
        <f t="shared" si="16"/>
        <v>0</v>
      </c>
      <c r="N206" s="25">
        <f t="shared" si="17"/>
        <v>0</v>
      </c>
      <c r="O206" s="90"/>
      <c r="P206" s="24">
        <f t="shared" si="18"/>
        <v>0</v>
      </c>
      <c r="Q206" s="27">
        <f t="shared" si="19"/>
        <v>0</v>
      </c>
      <c r="S206" s="101"/>
      <c r="T206" s="101"/>
    </row>
    <row r="207" spans="1:20" ht="52.5" x14ac:dyDescent="0.25">
      <c r="A207" s="18" t="s">
        <v>57</v>
      </c>
      <c r="B207" s="42" t="s">
        <v>178</v>
      </c>
      <c r="C207" s="31" t="s">
        <v>17</v>
      </c>
      <c r="D207" s="43">
        <v>5</v>
      </c>
      <c r="E207" s="44">
        <v>3</v>
      </c>
      <c r="F207" s="33"/>
      <c r="G207" s="33"/>
      <c r="H207" s="31"/>
      <c r="I207" s="34"/>
      <c r="J207" s="43"/>
      <c r="K207" s="44"/>
      <c r="L207" s="88"/>
      <c r="M207" s="24">
        <f t="shared" si="16"/>
        <v>0</v>
      </c>
      <c r="N207" s="25">
        <f t="shared" si="17"/>
        <v>0</v>
      </c>
      <c r="O207" s="90"/>
      <c r="P207" s="24">
        <f t="shared" si="18"/>
        <v>0</v>
      </c>
      <c r="Q207" s="27">
        <f t="shared" si="19"/>
        <v>0</v>
      </c>
      <c r="S207" s="101"/>
      <c r="T207" s="101"/>
    </row>
    <row r="208" spans="1:20" ht="52.5" x14ac:dyDescent="0.25">
      <c r="A208" s="34" t="s">
        <v>58</v>
      </c>
      <c r="B208" s="42" t="s">
        <v>179</v>
      </c>
      <c r="C208" s="31" t="s">
        <v>17</v>
      </c>
      <c r="D208" s="43">
        <v>10</v>
      </c>
      <c r="E208" s="44">
        <v>3</v>
      </c>
      <c r="F208" s="33"/>
      <c r="G208" s="33"/>
      <c r="H208" s="31"/>
      <c r="I208" s="34"/>
      <c r="J208" s="43"/>
      <c r="K208" s="44"/>
      <c r="L208" s="88"/>
      <c r="M208" s="24">
        <f t="shared" si="16"/>
        <v>0</v>
      </c>
      <c r="N208" s="25">
        <f t="shared" si="17"/>
        <v>0</v>
      </c>
      <c r="O208" s="90"/>
      <c r="P208" s="24">
        <f t="shared" si="18"/>
        <v>0</v>
      </c>
      <c r="Q208" s="27">
        <f t="shared" si="19"/>
        <v>0</v>
      </c>
      <c r="S208" s="101"/>
      <c r="T208" s="101"/>
    </row>
    <row r="209" spans="1:20" ht="52.5" x14ac:dyDescent="0.25">
      <c r="A209" s="18" t="s">
        <v>59</v>
      </c>
      <c r="B209" s="42" t="s">
        <v>180</v>
      </c>
      <c r="C209" s="31" t="s">
        <v>17</v>
      </c>
      <c r="D209" s="43">
        <v>10</v>
      </c>
      <c r="E209" s="44">
        <v>3</v>
      </c>
      <c r="F209" s="33"/>
      <c r="G209" s="33"/>
      <c r="H209" s="31"/>
      <c r="I209" s="34"/>
      <c r="J209" s="43"/>
      <c r="K209" s="44"/>
      <c r="L209" s="88"/>
      <c r="M209" s="24">
        <f t="shared" si="16"/>
        <v>0</v>
      </c>
      <c r="N209" s="25">
        <f t="shared" si="17"/>
        <v>0</v>
      </c>
      <c r="O209" s="90"/>
      <c r="P209" s="24">
        <f t="shared" si="18"/>
        <v>0</v>
      </c>
      <c r="Q209" s="27">
        <f t="shared" si="19"/>
        <v>0</v>
      </c>
      <c r="S209" s="101"/>
      <c r="T209" s="101"/>
    </row>
    <row r="210" spans="1:20" ht="52.5" x14ac:dyDescent="0.25">
      <c r="A210" s="34" t="s">
        <v>60</v>
      </c>
      <c r="B210" s="42" t="s">
        <v>181</v>
      </c>
      <c r="C210" s="31" t="s">
        <v>17</v>
      </c>
      <c r="D210" s="43">
        <v>10</v>
      </c>
      <c r="E210" s="44">
        <v>3</v>
      </c>
      <c r="F210" s="33"/>
      <c r="G210" s="33"/>
      <c r="H210" s="31"/>
      <c r="I210" s="34"/>
      <c r="J210" s="43"/>
      <c r="K210" s="44"/>
      <c r="L210" s="88"/>
      <c r="M210" s="24">
        <f t="shared" si="16"/>
        <v>0</v>
      </c>
      <c r="N210" s="25">
        <f t="shared" si="17"/>
        <v>0</v>
      </c>
      <c r="O210" s="90"/>
      <c r="P210" s="24">
        <f t="shared" si="18"/>
        <v>0</v>
      </c>
      <c r="Q210" s="27">
        <f t="shared" si="19"/>
        <v>0</v>
      </c>
      <c r="S210" s="101"/>
      <c r="T210" s="101"/>
    </row>
    <row r="211" spans="1:20" ht="11.25" thickBot="1" x14ac:dyDescent="0.3">
      <c r="L211" s="48" t="s">
        <v>29</v>
      </c>
      <c r="M211" s="49">
        <f>SUM(M195:M210)</f>
        <v>0</v>
      </c>
      <c r="N211" s="50">
        <f>SUM(N195:N210)</f>
        <v>0</v>
      </c>
      <c r="O211" s="51"/>
      <c r="P211" s="52">
        <f>SUM(P195:P210)</f>
        <v>0</v>
      </c>
      <c r="Q211" s="53">
        <f>SUM(Q195:Q210)</f>
        <v>0</v>
      </c>
    </row>
    <row r="212" spans="1:20" ht="11.25" thickBot="1" x14ac:dyDescent="0.3"/>
    <row r="213" spans="1:20" ht="11.25" thickBot="1" x14ac:dyDescent="0.3">
      <c r="E213" s="164" t="s">
        <v>167</v>
      </c>
      <c r="F213" s="165"/>
      <c r="G213" s="165"/>
      <c r="H213" s="165"/>
      <c r="I213" s="165"/>
      <c r="J213" s="165"/>
      <c r="K213" s="165"/>
      <c r="L213" s="165"/>
      <c r="M213" s="165"/>
      <c r="N213" s="165"/>
      <c r="O213" s="165"/>
      <c r="P213" s="165"/>
      <c r="Q213" s="166"/>
    </row>
    <row r="214" spans="1:20" ht="30.75" customHeight="1" thickBot="1" x14ac:dyDescent="0.3">
      <c r="E214" s="167" t="s">
        <v>30</v>
      </c>
      <c r="F214" s="144"/>
      <c r="G214" s="168" t="s">
        <v>31</v>
      </c>
      <c r="H214" s="144"/>
      <c r="I214" s="55" t="s">
        <v>32</v>
      </c>
      <c r="J214" s="169" t="s">
        <v>33</v>
      </c>
      <c r="K214" s="170"/>
      <c r="L214" s="171" t="s">
        <v>34</v>
      </c>
      <c r="M214" s="172"/>
      <c r="N214" s="171" t="s">
        <v>35</v>
      </c>
      <c r="O214" s="172"/>
      <c r="P214" s="171" t="s">
        <v>36</v>
      </c>
      <c r="Q214" s="173"/>
    </row>
    <row r="215" spans="1:20" x14ac:dyDescent="0.25">
      <c r="E215" s="56" t="s">
        <v>37</v>
      </c>
      <c r="F215" s="57" t="s">
        <v>38</v>
      </c>
      <c r="G215" s="56" t="s">
        <v>37</v>
      </c>
      <c r="H215" s="57" t="s">
        <v>38</v>
      </c>
      <c r="I215" s="174">
        <v>0.2</v>
      </c>
      <c r="J215" s="56" t="s">
        <v>37</v>
      </c>
      <c r="K215" s="57" t="s">
        <v>38</v>
      </c>
      <c r="L215" s="58" t="s">
        <v>37</v>
      </c>
      <c r="M215" s="57" t="s">
        <v>38</v>
      </c>
      <c r="N215" s="56" t="s">
        <v>37</v>
      </c>
      <c r="O215" s="57" t="s">
        <v>38</v>
      </c>
      <c r="P215" s="56" t="s">
        <v>37</v>
      </c>
      <c r="Q215" s="57" t="s">
        <v>38</v>
      </c>
    </row>
    <row r="216" spans="1:20" x14ac:dyDescent="0.25">
      <c r="E216" s="59">
        <f>M211</f>
        <v>0</v>
      </c>
      <c r="F216" s="60">
        <f>N211</f>
        <v>0</v>
      </c>
      <c r="G216" s="59">
        <f>P211</f>
        <v>0</v>
      </c>
      <c r="H216" s="61">
        <f>Q211</f>
        <v>0</v>
      </c>
      <c r="I216" s="175"/>
      <c r="J216" s="62">
        <f>E216*I215</f>
        <v>0</v>
      </c>
      <c r="K216" s="61">
        <f>F216*I215</f>
        <v>0</v>
      </c>
      <c r="L216" s="63">
        <f>I215*G216</f>
        <v>0</v>
      </c>
      <c r="M216" s="64">
        <f>I215*H216</f>
        <v>0</v>
      </c>
      <c r="N216" s="63">
        <f>E216+J216</f>
        <v>0</v>
      </c>
      <c r="O216" s="64">
        <f>F216+K216</f>
        <v>0</v>
      </c>
      <c r="P216" s="63">
        <f>G216+L216</f>
        <v>0</v>
      </c>
      <c r="Q216" s="64">
        <f>H216+M216</f>
        <v>0</v>
      </c>
    </row>
    <row r="217" spans="1:20" ht="11.25" thickBot="1" x14ac:dyDescent="0.3">
      <c r="E217" s="177">
        <f>E216+F216</f>
        <v>0</v>
      </c>
      <c r="F217" s="178"/>
      <c r="G217" s="179">
        <f>G216+H216</f>
        <v>0</v>
      </c>
      <c r="H217" s="180"/>
      <c r="I217" s="176"/>
      <c r="J217" s="181">
        <f>J216+K216</f>
        <v>0</v>
      </c>
      <c r="K217" s="182"/>
      <c r="L217" s="181">
        <f>L216+M216</f>
        <v>0</v>
      </c>
      <c r="M217" s="182"/>
      <c r="N217" s="181">
        <f>N216+O216</f>
        <v>0</v>
      </c>
      <c r="O217" s="182"/>
      <c r="P217" s="181">
        <f>P216+Q216</f>
        <v>0</v>
      </c>
      <c r="Q217" s="182"/>
    </row>
    <row r="222" spans="1:20" ht="11.25" thickBot="1" x14ac:dyDescent="0.3"/>
    <row r="223" spans="1:20" s="66" customFormat="1" ht="31.5" x14ac:dyDescent="0.25">
      <c r="A223" s="1" t="s">
        <v>40</v>
      </c>
      <c r="B223" s="2" t="s">
        <v>0</v>
      </c>
      <c r="C223" s="2" t="s">
        <v>3</v>
      </c>
      <c r="D223" s="3" t="s">
        <v>1</v>
      </c>
      <c r="E223" s="4" t="s">
        <v>2</v>
      </c>
      <c r="F223" s="2" t="s">
        <v>344</v>
      </c>
      <c r="G223" s="2" t="s">
        <v>6</v>
      </c>
      <c r="H223" s="2" t="s">
        <v>4</v>
      </c>
      <c r="I223" s="2" t="s">
        <v>7</v>
      </c>
      <c r="J223" s="5" t="s">
        <v>8</v>
      </c>
      <c r="K223" s="6" t="s">
        <v>9</v>
      </c>
      <c r="L223" s="7" t="s">
        <v>39</v>
      </c>
      <c r="M223" s="8" t="s">
        <v>10</v>
      </c>
      <c r="N223" s="9" t="s">
        <v>11</v>
      </c>
      <c r="O223" s="10" t="s">
        <v>12</v>
      </c>
      <c r="P223" s="8" t="s">
        <v>13</v>
      </c>
      <c r="Q223" s="11" t="s">
        <v>14</v>
      </c>
    </row>
    <row r="224" spans="1:20" s="54" customFormat="1" ht="11.25" thickBot="1" x14ac:dyDescent="0.3">
      <c r="A224" s="12">
        <v>1</v>
      </c>
      <c r="B224" s="71">
        <v>2</v>
      </c>
      <c r="C224" s="13">
        <v>3</v>
      </c>
      <c r="D224" s="14">
        <v>4</v>
      </c>
      <c r="E224" s="14">
        <v>5</v>
      </c>
      <c r="F224" s="13">
        <v>6</v>
      </c>
      <c r="G224" s="13">
        <v>7</v>
      </c>
      <c r="H224" s="13">
        <v>8</v>
      </c>
      <c r="I224" s="13">
        <v>9</v>
      </c>
      <c r="J224" s="15">
        <v>10</v>
      </c>
      <c r="K224" s="15">
        <v>11</v>
      </c>
      <c r="L224" s="16">
        <v>12</v>
      </c>
      <c r="M224" s="13" t="s">
        <v>78</v>
      </c>
      <c r="N224" s="13" t="s">
        <v>79</v>
      </c>
      <c r="O224" s="16">
        <v>15</v>
      </c>
      <c r="P224" s="13" t="s">
        <v>80</v>
      </c>
      <c r="Q224" s="17" t="s">
        <v>81</v>
      </c>
    </row>
    <row r="225" spans="1:20" s="54" customFormat="1" ht="11.25" thickBot="1" x14ac:dyDescent="0.3">
      <c r="A225" s="161" t="s">
        <v>183</v>
      </c>
      <c r="B225" s="162"/>
      <c r="C225" s="162"/>
      <c r="D225" s="162"/>
      <c r="E225" s="162"/>
      <c r="F225" s="162"/>
      <c r="G225" s="162"/>
      <c r="H225" s="162"/>
      <c r="I225" s="162"/>
      <c r="J225" s="162"/>
      <c r="K225" s="162"/>
      <c r="L225" s="162"/>
      <c r="M225" s="162"/>
      <c r="N225" s="162"/>
      <c r="O225" s="162"/>
      <c r="P225" s="162"/>
      <c r="Q225" s="163"/>
    </row>
    <row r="226" spans="1:20" ht="157.5" x14ac:dyDescent="0.25">
      <c r="A226" s="18" t="s">
        <v>16</v>
      </c>
      <c r="B226" s="19" t="s">
        <v>184</v>
      </c>
      <c r="C226" s="22" t="s">
        <v>165</v>
      </c>
      <c r="D226" s="20">
        <v>4</v>
      </c>
      <c r="E226" s="21">
        <v>0</v>
      </c>
      <c r="F226" s="23"/>
      <c r="G226" s="23"/>
      <c r="H226" s="22"/>
      <c r="I226" s="18"/>
      <c r="J226" s="20"/>
      <c r="K226" s="21"/>
      <c r="L226" s="88"/>
      <c r="M226" s="24">
        <f>J226*L226</f>
        <v>0</v>
      </c>
      <c r="N226" s="25">
        <f>L226*K226</f>
        <v>0</v>
      </c>
      <c r="O226" s="90"/>
      <c r="P226" s="24">
        <f>ROUND(M226+(M226*O226),2)</f>
        <v>0</v>
      </c>
      <c r="Q226" s="27">
        <f>ROUND(N226+(N226*O226),2)</f>
        <v>0</v>
      </c>
      <c r="S226" s="101"/>
      <c r="T226" s="101"/>
    </row>
    <row r="227" spans="1:20" ht="115.5" x14ac:dyDescent="0.25">
      <c r="A227" s="18" t="s">
        <v>18</v>
      </c>
      <c r="B227" s="19" t="s">
        <v>185</v>
      </c>
      <c r="C227" s="22" t="s">
        <v>17</v>
      </c>
      <c r="D227" s="20">
        <v>8</v>
      </c>
      <c r="E227" s="21">
        <v>0</v>
      </c>
      <c r="F227" s="23"/>
      <c r="G227" s="23"/>
      <c r="H227" s="22"/>
      <c r="I227" s="18"/>
      <c r="J227" s="20"/>
      <c r="K227" s="21"/>
      <c r="L227" s="88"/>
      <c r="M227" s="24">
        <f>J227*L227</f>
        <v>0</v>
      </c>
      <c r="N227" s="25">
        <f>L227*K227</f>
        <v>0</v>
      </c>
      <c r="O227" s="90"/>
      <c r="P227" s="24">
        <f>ROUND(M227+(M227*O227),2)</f>
        <v>0</v>
      </c>
      <c r="Q227" s="27">
        <f>ROUND(N227+(N227*O227),2)</f>
        <v>0</v>
      </c>
      <c r="S227" s="101"/>
      <c r="T227" s="101"/>
    </row>
    <row r="228" spans="1:20" ht="115.5" x14ac:dyDescent="0.25">
      <c r="A228" s="18" t="s">
        <v>19</v>
      </c>
      <c r="B228" s="19" t="s">
        <v>186</v>
      </c>
      <c r="C228" s="22" t="s">
        <v>17</v>
      </c>
      <c r="D228" s="20">
        <v>12</v>
      </c>
      <c r="E228" s="21">
        <v>0</v>
      </c>
      <c r="F228" s="23"/>
      <c r="G228" s="23"/>
      <c r="H228" s="22"/>
      <c r="I228" s="18"/>
      <c r="J228" s="20"/>
      <c r="K228" s="21"/>
      <c r="L228" s="88"/>
      <c r="M228" s="24">
        <f>J228*L228</f>
        <v>0</v>
      </c>
      <c r="N228" s="25">
        <f>L228*K228</f>
        <v>0</v>
      </c>
      <c r="O228" s="90"/>
      <c r="P228" s="24">
        <f>ROUND(M228+(M228*O228),2)</f>
        <v>0</v>
      </c>
      <c r="Q228" s="27">
        <f>ROUND(N228+(N228*O228),2)</f>
        <v>0</v>
      </c>
      <c r="S228" s="101"/>
      <c r="T228" s="101"/>
    </row>
    <row r="229" spans="1:20" ht="115.5" x14ac:dyDescent="0.25">
      <c r="A229" s="18" t="s">
        <v>20</v>
      </c>
      <c r="B229" s="19" t="s">
        <v>187</v>
      </c>
      <c r="C229" s="22" t="s">
        <v>17</v>
      </c>
      <c r="D229" s="20">
        <v>5</v>
      </c>
      <c r="E229" s="21">
        <v>0</v>
      </c>
      <c r="F229" s="23"/>
      <c r="G229" s="23"/>
      <c r="H229" s="22"/>
      <c r="I229" s="18"/>
      <c r="J229" s="20"/>
      <c r="K229" s="21"/>
      <c r="L229" s="88"/>
      <c r="M229" s="24">
        <f>J229*L229</f>
        <v>0</v>
      </c>
      <c r="N229" s="25">
        <f>L229*K229</f>
        <v>0</v>
      </c>
      <c r="O229" s="90"/>
      <c r="P229" s="24">
        <f>ROUND(M229+(M229*O229),2)</f>
        <v>0</v>
      </c>
      <c r="Q229" s="27">
        <f>ROUND(N229+(N229*O229),2)</f>
        <v>0</v>
      </c>
      <c r="S229" s="101"/>
      <c r="T229" s="101"/>
    </row>
    <row r="230" spans="1:20" ht="11.25" thickBot="1" x14ac:dyDescent="0.3">
      <c r="L230" s="48" t="s">
        <v>29</v>
      </c>
      <c r="M230" s="49">
        <f>SUM(M226:M229)</f>
        <v>0</v>
      </c>
      <c r="N230" s="50">
        <f>SUM(N226:N229)</f>
        <v>0</v>
      </c>
      <c r="O230" s="51"/>
      <c r="P230" s="52">
        <f>SUM(P226:P229)</f>
        <v>0</v>
      </c>
      <c r="Q230" s="53">
        <f>SUM(Q226:Q229)</f>
        <v>0</v>
      </c>
      <c r="S230" s="101"/>
      <c r="T230" s="101"/>
    </row>
    <row r="231" spans="1:20" ht="11.25" thickBot="1" x14ac:dyDescent="0.3">
      <c r="S231" s="101"/>
      <c r="T231" s="101"/>
    </row>
    <row r="232" spans="1:20" ht="11.25" thickBot="1" x14ac:dyDescent="0.3">
      <c r="E232" s="164" t="s">
        <v>183</v>
      </c>
      <c r="F232" s="165"/>
      <c r="G232" s="165"/>
      <c r="H232" s="165"/>
      <c r="I232" s="165"/>
      <c r="J232" s="165"/>
      <c r="K232" s="165"/>
      <c r="L232" s="165"/>
      <c r="M232" s="165"/>
      <c r="N232" s="165"/>
      <c r="O232" s="165"/>
      <c r="P232" s="165"/>
      <c r="Q232" s="166"/>
      <c r="S232" s="101"/>
      <c r="T232" s="101"/>
    </row>
    <row r="233" spans="1:20" ht="30.75" customHeight="1" thickBot="1" x14ac:dyDescent="0.3">
      <c r="E233" s="167" t="s">
        <v>30</v>
      </c>
      <c r="F233" s="144"/>
      <c r="G233" s="168" t="s">
        <v>31</v>
      </c>
      <c r="H233" s="144"/>
      <c r="I233" s="55" t="s">
        <v>32</v>
      </c>
      <c r="J233" s="169" t="s">
        <v>33</v>
      </c>
      <c r="K233" s="170"/>
      <c r="L233" s="171" t="s">
        <v>34</v>
      </c>
      <c r="M233" s="172"/>
      <c r="N233" s="171" t="s">
        <v>35</v>
      </c>
      <c r="O233" s="172"/>
      <c r="P233" s="171" t="s">
        <v>36</v>
      </c>
      <c r="Q233" s="173"/>
      <c r="S233" s="101"/>
      <c r="T233" s="101"/>
    </row>
    <row r="234" spans="1:20" x14ac:dyDescent="0.25">
      <c r="E234" s="56" t="s">
        <v>37</v>
      </c>
      <c r="F234" s="57" t="s">
        <v>38</v>
      </c>
      <c r="G234" s="56" t="s">
        <v>37</v>
      </c>
      <c r="H234" s="57" t="s">
        <v>38</v>
      </c>
      <c r="I234" s="174">
        <v>0.2</v>
      </c>
      <c r="J234" s="56" t="s">
        <v>37</v>
      </c>
      <c r="K234" s="57" t="s">
        <v>38</v>
      </c>
      <c r="L234" s="58" t="s">
        <v>37</v>
      </c>
      <c r="M234" s="57" t="s">
        <v>38</v>
      </c>
      <c r="N234" s="56" t="s">
        <v>37</v>
      </c>
      <c r="O234" s="57" t="s">
        <v>38</v>
      </c>
      <c r="P234" s="56" t="s">
        <v>37</v>
      </c>
      <c r="Q234" s="57" t="s">
        <v>38</v>
      </c>
      <c r="S234" s="101"/>
      <c r="T234" s="101"/>
    </row>
    <row r="235" spans="1:20" x14ac:dyDescent="0.25">
      <c r="E235" s="59">
        <f>M230</f>
        <v>0</v>
      </c>
      <c r="F235" s="60">
        <f>N230</f>
        <v>0</v>
      </c>
      <c r="G235" s="59">
        <f>P230</f>
        <v>0</v>
      </c>
      <c r="H235" s="61">
        <f>Q230</f>
        <v>0</v>
      </c>
      <c r="I235" s="175"/>
      <c r="J235" s="62">
        <f>E235*I234</f>
        <v>0</v>
      </c>
      <c r="K235" s="61">
        <f>F235*I234</f>
        <v>0</v>
      </c>
      <c r="L235" s="63">
        <f>I234*G235</f>
        <v>0</v>
      </c>
      <c r="M235" s="64">
        <f>I234*H235</f>
        <v>0</v>
      </c>
      <c r="N235" s="63">
        <f>E235+J235</f>
        <v>0</v>
      </c>
      <c r="O235" s="64">
        <f>F235+K235</f>
        <v>0</v>
      </c>
      <c r="P235" s="63">
        <f>G235+L235</f>
        <v>0</v>
      </c>
      <c r="Q235" s="64">
        <f>H235+M235</f>
        <v>0</v>
      </c>
      <c r="S235" s="101"/>
      <c r="T235" s="101"/>
    </row>
    <row r="236" spans="1:20" ht="11.25" thickBot="1" x14ac:dyDescent="0.3">
      <c r="E236" s="177">
        <f>E235+F235</f>
        <v>0</v>
      </c>
      <c r="F236" s="178"/>
      <c r="G236" s="179">
        <f>G235+H235</f>
        <v>0</v>
      </c>
      <c r="H236" s="180"/>
      <c r="I236" s="176"/>
      <c r="J236" s="181">
        <f>J235+K235</f>
        <v>0</v>
      </c>
      <c r="K236" s="182"/>
      <c r="L236" s="181">
        <f>L235+M235</f>
        <v>0</v>
      </c>
      <c r="M236" s="182"/>
      <c r="N236" s="181">
        <f>N235+O235</f>
        <v>0</v>
      </c>
      <c r="O236" s="182"/>
      <c r="P236" s="181">
        <f>P235+Q235</f>
        <v>0</v>
      </c>
      <c r="Q236" s="182"/>
      <c r="S236" s="101"/>
      <c r="T236" s="101"/>
    </row>
    <row r="237" spans="1:20" x14ac:dyDescent="0.25">
      <c r="S237" s="101"/>
      <c r="T237" s="101"/>
    </row>
    <row r="238" spans="1:20" x14ac:dyDescent="0.25">
      <c r="S238" s="101"/>
      <c r="T238" s="101"/>
    </row>
    <row r="239" spans="1:20" x14ac:dyDescent="0.25">
      <c r="S239" s="101"/>
      <c r="T239" s="101"/>
    </row>
    <row r="240" spans="1:20" x14ac:dyDescent="0.25">
      <c r="S240" s="101"/>
      <c r="T240" s="101"/>
    </row>
    <row r="241" spans="1:20" ht="11.25" thickBot="1" x14ac:dyDescent="0.3">
      <c r="S241" s="101"/>
      <c r="T241" s="101"/>
    </row>
    <row r="242" spans="1:20" s="66" customFormat="1" ht="31.5" x14ac:dyDescent="0.25">
      <c r="A242" s="1" t="s">
        <v>40</v>
      </c>
      <c r="B242" s="2" t="s">
        <v>0</v>
      </c>
      <c r="C242" s="2" t="s">
        <v>3</v>
      </c>
      <c r="D242" s="3" t="s">
        <v>1</v>
      </c>
      <c r="E242" s="4" t="s">
        <v>2</v>
      </c>
      <c r="F242" s="2" t="s">
        <v>344</v>
      </c>
      <c r="G242" s="2" t="s">
        <v>6</v>
      </c>
      <c r="H242" s="2" t="s">
        <v>4</v>
      </c>
      <c r="I242" s="2" t="s">
        <v>7</v>
      </c>
      <c r="J242" s="5" t="s">
        <v>8</v>
      </c>
      <c r="K242" s="6" t="s">
        <v>9</v>
      </c>
      <c r="L242" s="7" t="s">
        <v>39</v>
      </c>
      <c r="M242" s="8" t="s">
        <v>10</v>
      </c>
      <c r="N242" s="9" t="s">
        <v>11</v>
      </c>
      <c r="O242" s="10" t="s">
        <v>12</v>
      </c>
      <c r="P242" s="8" t="s">
        <v>13</v>
      </c>
      <c r="Q242" s="11" t="s">
        <v>14</v>
      </c>
      <c r="S242" s="101"/>
      <c r="T242" s="101"/>
    </row>
    <row r="243" spans="1:20" s="54" customFormat="1" ht="11.25" thickBot="1" x14ac:dyDescent="0.3">
      <c r="A243" s="12">
        <v>1</v>
      </c>
      <c r="B243" s="71">
        <v>2</v>
      </c>
      <c r="C243" s="13">
        <v>3</v>
      </c>
      <c r="D243" s="14">
        <v>4</v>
      </c>
      <c r="E243" s="14">
        <v>5</v>
      </c>
      <c r="F243" s="13">
        <v>6</v>
      </c>
      <c r="G243" s="13">
        <v>7</v>
      </c>
      <c r="H243" s="13">
        <v>8</v>
      </c>
      <c r="I243" s="13">
        <v>9</v>
      </c>
      <c r="J243" s="15">
        <v>10</v>
      </c>
      <c r="K243" s="15">
        <v>11</v>
      </c>
      <c r="L243" s="16">
        <v>12</v>
      </c>
      <c r="M243" s="13" t="s">
        <v>78</v>
      </c>
      <c r="N243" s="13" t="s">
        <v>79</v>
      </c>
      <c r="O243" s="16">
        <v>15</v>
      </c>
      <c r="P243" s="13" t="s">
        <v>80</v>
      </c>
      <c r="Q243" s="17" t="s">
        <v>81</v>
      </c>
      <c r="S243" s="101"/>
      <c r="T243" s="101"/>
    </row>
    <row r="244" spans="1:20" s="54" customFormat="1" ht="11.25" thickBot="1" x14ac:dyDescent="0.3">
      <c r="A244" s="161" t="s">
        <v>189</v>
      </c>
      <c r="B244" s="162"/>
      <c r="C244" s="162"/>
      <c r="D244" s="162"/>
      <c r="E244" s="162"/>
      <c r="F244" s="162"/>
      <c r="G244" s="162"/>
      <c r="H244" s="162"/>
      <c r="I244" s="162"/>
      <c r="J244" s="162"/>
      <c r="K244" s="162"/>
      <c r="L244" s="162"/>
      <c r="M244" s="162"/>
      <c r="N244" s="162"/>
      <c r="O244" s="162"/>
      <c r="P244" s="162"/>
      <c r="Q244" s="163"/>
      <c r="S244" s="101"/>
      <c r="T244" s="101"/>
    </row>
    <row r="245" spans="1:20" ht="73.5" x14ac:dyDescent="0.25">
      <c r="A245" s="18" t="s">
        <v>16</v>
      </c>
      <c r="B245" s="19" t="s">
        <v>192</v>
      </c>
      <c r="C245" s="22" t="s">
        <v>165</v>
      </c>
      <c r="D245" s="20">
        <v>0</v>
      </c>
      <c r="E245" s="21">
        <v>2</v>
      </c>
      <c r="F245" s="23"/>
      <c r="G245" s="23"/>
      <c r="H245" s="22"/>
      <c r="I245" s="18"/>
      <c r="J245" s="20"/>
      <c r="K245" s="21"/>
      <c r="L245" s="88"/>
      <c r="M245" s="24">
        <f t="shared" ref="M245:M250" si="20">J245*L245</f>
        <v>0</v>
      </c>
      <c r="N245" s="25">
        <f t="shared" ref="N245:N250" si="21">L245*K245</f>
        <v>0</v>
      </c>
      <c r="O245" s="26"/>
      <c r="P245" s="24">
        <f t="shared" ref="P245:P250" si="22">ROUND(M245+(M245*O245),2)</f>
        <v>0</v>
      </c>
      <c r="Q245" s="27">
        <f t="shared" ref="Q245:Q250" si="23">ROUND(N245+(N245*O245),2)</f>
        <v>0</v>
      </c>
      <c r="S245" s="101"/>
      <c r="T245" s="101"/>
    </row>
    <row r="246" spans="1:20" ht="52.5" x14ac:dyDescent="0.25">
      <c r="A246" s="34" t="s">
        <v>18</v>
      </c>
      <c r="B246" s="42" t="s">
        <v>190</v>
      </c>
      <c r="C246" s="31" t="s">
        <v>165</v>
      </c>
      <c r="D246" s="43">
        <v>0</v>
      </c>
      <c r="E246" s="44">
        <v>8</v>
      </c>
      <c r="F246" s="33"/>
      <c r="G246" s="33"/>
      <c r="H246" s="31"/>
      <c r="I246" s="34"/>
      <c r="J246" s="43"/>
      <c r="K246" s="44"/>
      <c r="L246" s="88"/>
      <c r="M246" s="24">
        <f t="shared" si="20"/>
        <v>0</v>
      </c>
      <c r="N246" s="25">
        <f t="shared" si="21"/>
        <v>0</v>
      </c>
      <c r="O246" s="26"/>
      <c r="P246" s="24">
        <f t="shared" si="22"/>
        <v>0</v>
      </c>
      <c r="Q246" s="27">
        <f t="shared" si="23"/>
        <v>0</v>
      </c>
      <c r="S246" s="101"/>
      <c r="T246" s="101"/>
    </row>
    <row r="247" spans="1:20" ht="84" x14ac:dyDescent="0.25">
      <c r="A247" s="18" t="s">
        <v>19</v>
      </c>
      <c r="B247" s="42" t="s">
        <v>191</v>
      </c>
      <c r="C247" s="31" t="s">
        <v>42</v>
      </c>
      <c r="D247" s="43">
        <v>0</v>
      </c>
      <c r="E247" s="44">
        <v>100</v>
      </c>
      <c r="F247" s="33"/>
      <c r="G247" s="33"/>
      <c r="H247" s="31"/>
      <c r="I247" s="34"/>
      <c r="J247" s="43"/>
      <c r="K247" s="44"/>
      <c r="L247" s="88"/>
      <c r="M247" s="24">
        <f t="shared" si="20"/>
        <v>0</v>
      </c>
      <c r="N247" s="25">
        <f t="shared" si="21"/>
        <v>0</v>
      </c>
      <c r="O247" s="26"/>
      <c r="P247" s="24">
        <f t="shared" si="22"/>
        <v>0</v>
      </c>
      <c r="Q247" s="27">
        <f t="shared" si="23"/>
        <v>0</v>
      </c>
      <c r="S247" s="101"/>
      <c r="T247" s="101"/>
    </row>
    <row r="248" spans="1:20" ht="84" x14ac:dyDescent="0.25">
      <c r="A248" s="34" t="s">
        <v>20</v>
      </c>
      <c r="B248" s="42" t="s">
        <v>193</v>
      </c>
      <c r="C248" s="31" t="s">
        <v>42</v>
      </c>
      <c r="D248" s="43">
        <v>0</v>
      </c>
      <c r="E248" s="44">
        <v>50</v>
      </c>
      <c r="F248" s="33"/>
      <c r="G248" s="33"/>
      <c r="H248" s="31"/>
      <c r="I248" s="34"/>
      <c r="J248" s="43"/>
      <c r="K248" s="44"/>
      <c r="L248" s="88"/>
      <c r="M248" s="24">
        <f t="shared" si="20"/>
        <v>0</v>
      </c>
      <c r="N248" s="25">
        <f t="shared" si="21"/>
        <v>0</v>
      </c>
      <c r="O248" s="26"/>
      <c r="P248" s="24">
        <f t="shared" si="22"/>
        <v>0</v>
      </c>
      <c r="Q248" s="27">
        <f t="shared" si="23"/>
        <v>0</v>
      </c>
      <c r="S248" s="101"/>
      <c r="T248" s="101"/>
    </row>
    <row r="249" spans="1:20" ht="94.5" x14ac:dyDescent="0.25">
      <c r="A249" s="18" t="s">
        <v>21</v>
      </c>
      <c r="B249" s="42" t="s">
        <v>194</v>
      </c>
      <c r="C249" s="31" t="s">
        <v>17</v>
      </c>
      <c r="D249" s="43">
        <v>0</v>
      </c>
      <c r="E249" s="44">
        <v>10</v>
      </c>
      <c r="F249" s="33"/>
      <c r="G249" s="33"/>
      <c r="H249" s="31"/>
      <c r="I249" s="34"/>
      <c r="J249" s="43"/>
      <c r="K249" s="44"/>
      <c r="L249" s="88"/>
      <c r="M249" s="24">
        <f t="shared" si="20"/>
        <v>0</v>
      </c>
      <c r="N249" s="25">
        <f t="shared" si="21"/>
        <v>0</v>
      </c>
      <c r="O249" s="26"/>
      <c r="P249" s="24">
        <f t="shared" si="22"/>
        <v>0</v>
      </c>
      <c r="Q249" s="27">
        <f t="shared" si="23"/>
        <v>0</v>
      </c>
      <c r="S249" s="101"/>
      <c r="T249" s="101"/>
    </row>
    <row r="250" spans="1:20" ht="136.5" x14ac:dyDescent="0.25">
      <c r="A250" s="34" t="s">
        <v>22</v>
      </c>
      <c r="B250" s="42" t="s">
        <v>195</v>
      </c>
      <c r="C250" s="31" t="s">
        <v>17</v>
      </c>
      <c r="D250" s="43">
        <v>0</v>
      </c>
      <c r="E250" s="44">
        <v>10</v>
      </c>
      <c r="F250" s="33"/>
      <c r="G250" s="33"/>
      <c r="H250" s="31"/>
      <c r="I250" s="34"/>
      <c r="J250" s="43"/>
      <c r="K250" s="44"/>
      <c r="L250" s="88"/>
      <c r="M250" s="24">
        <f t="shared" si="20"/>
        <v>0</v>
      </c>
      <c r="N250" s="25">
        <f t="shared" si="21"/>
        <v>0</v>
      </c>
      <c r="O250" s="26"/>
      <c r="P250" s="24">
        <f t="shared" si="22"/>
        <v>0</v>
      </c>
      <c r="Q250" s="27">
        <f t="shared" si="23"/>
        <v>0</v>
      </c>
      <c r="S250" s="101"/>
      <c r="T250" s="101"/>
    </row>
    <row r="251" spans="1:20" ht="11.25" thickBot="1" x14ac:dyDescent="0.3">
      <c r="L251" s="48" t="s">
        <v>29</v>
      </c>
      <c r="M251" s="49">
        <f>SUM(M245:M250)</f>
        <v>0</v>
      </c>
      <c r="N251" s="50">
        <f>SUM(N245:N250)</f>
        <v>0</v>
      </c>
      <c r="O251" s="51"/>
      <c r="P251" s="52">
        <f>SUM(P245:P250)</f>
        <v>0</v>
      </c>
      <c r="Q251" s="53">
        <f>SUM(Q245:Q250)</f>
        <v>0</v>
      </c>
    </row>
    <row r="252" spans="1:20" ht="11.25" thickBot="1" x14ac:dyDescent="0.3"/>
    <row r="253" spans="1:20" ht="11.25" thickBot="1" x14ac:dyDescent="0.3">
      <c r="E253" s="164" t="s">
        <v>189</v>
      </c>
      <c r="F253" s="165"/>
      <c r="G253" s="165"/>
      <c r="H253" s="165"/>
      <c r="I253" s="165"/>
      <c r="J253" s="165"/>
      <c r="K253" s="165"/>
      <c r="L253" s="165"/>
      <c r="M253" s="165"/>
      <c r="N253" s="165"/>
      <c r="O253" s="165"/>
      <c r="P253" s="165"/>
      <c r="Q253" s="166"/>
    </row>
    <row r="254" spans="1:20" ht="30.75" customHeight="1" thickBot="1" x14ac:dyDescent="0.3">
      <c r="E254" s="167" t="s">
        <v>30</v>
      </c>
      <c r="F254" s="144"/>
      <c r="G254" s="168" t="s">
        <v>31</v>
      </c>
      <c r="H254" s="144"/>
      <c r="I254" s="55" t="s">
        <v>32</v>
      </c>
      <c r="J254" s="169" t="s">
        <v>33</v>
      </c>
      <c r="K254" s="170"/>
      <c r="L254" s="171" t="s">
        <v>34</v>
      </c>
      <c r="M254" s="172"/>
      <c r="N254" s="171" t="s">
        <v>35</v>
      </c>
      <c r="O254" s="172"/>
      <c r="P254" s="171" t="s">
        <v>36</v>
      </c>
      <c r="Q254" s="173"/>
    </row>
    <row r="255" spans="1:20" x14ac:dyDescent="0.25">
      <c r="E255" s="56" t="s">
        <v>37</v>
      </c>
      <c r="F255" s="57" t="s">
        <v>38</v>
      </c>
      <c r="G255" s="56" t="s">
        <v>37</v>
      </c>
      <c r="H255" s="57" t="s">
        <v>38</v>
      </c>
      <c r="I255" s="174">
        <v>0.2</v>
      </c>
      <c r="J255" s="56" t="s">
        <v>37</v>
      </c>
      <c r="K255" s="57" t="s">
        <v>38</v>
      </c>
      <c r="L255" s="58" t="s">
        <v>37</v>
      </c>
      <c r="M255" s="57" t="s">
        <v>38</v>
      </c>
      <c r="N255" s="56" t="s">
        <v>37</v>
      </c>
      <c r="O255" s="57" t="s">
        <v>38</v>
      </c>
      <c r="P255" s="56" t="s">
        <v>37</v>
      </c>
      <c r="Q255" s="57" t="s">
        <v>38</v>
      </c>
    </row>
    <row r="256" spans="1:20" x14ac:dyDescent="0.25">
      <c r="E256" s="59">
        <f>M251</f>
        <v>0</v>
      </c>
      <c r="F256" s="60">
        <f>N251</f>
        <v>0</v>
      </c>
      <c r="G256" s="59">
        <f>P251</f>
        <v>0</v>
      </c>
      <c r="H256" s="61">
        <f>Q251</f>
        <v>0</v>
      </c>
      <c r="I256" s="175"/>
      <c r="J256" s="62">
        <f>E256*I255</f>
        <v>0</v>
      </c>
      <c r="K256" s="61">
        <f>F256*I255</f>
        <v>0</v>
      </c>
      <c r="L256" s="63">
        <f>I255*G256</f>
        <v>0</v>
      </c>
      <c r="M256" s="64">
        <f>I255*H256</f>
        <v>0</v>
      </c>
      <c r="N256" s="63">
        <f>E256+J256</f>
        <v>0</v>
      </c>
      <c r="O256" s="64">
        <f>F256+K256</f>
        <v>0</v>
      </c>
      <c r="P256" s="63">
        <f>G256+L256</f>
        <v>0</v>
      </c>
      <c r="Q256" s="64">
        <f>H256+M256</f>
        <v>0</v>
      </c>
    </row>
    <row r="257" spans="1:20" ht="11.25" thickBot="1" x14ac:dyDescent="0.3">
      <c r="E257" s="177">
        <f>E256+F256</f>
        <v>0</v>
      </c>
      <c r="F257" s="178"/>
      <c r="G257" s="179">
        <f>G256+H256</f>
        <v>0</v>
      </c>
      <c r="H257" s="180"/>
      <c r="I257" s="176"/>
      <c r="J257" s="181">
        <f>J256+K256</f>
        <v>0</v>
      </c>
      <c r="K257" s="182"/>
      <c r="L257" s="181">
        <f>L256+M256</f>
        <v>0</v>
      </c>
      <c r="M257" s="182"/>
      <c r="N257" s="181">
        <f>N256+O256</f>
        <v>0</v>
      </c>
      <c r="O257" s="182"/>
      <c r="P257" s="181">
        <f>P256+Q256</f>
        <v>0</v>
      </c>
      <c r="Q257" s="182"/>
    </row>
    <row r="262" spans="1:20" ht="11.25" thickBot="1" x14ac:dyDescent="0.3"/>
    <row r="263" spans="1:20" ht="31.5" x14ac:dyDescent="0.25">
      <c r="A263" s="1" t="s">
        <v>40</v>
      </c>
      <c r="B263" s="2" t="s">
        <v>0</v>
      </c>
      <c r="C263" s="2" t="s">
        <v>3</v>
      </c>
      <c r="D263" s="3" t="s">
        <v>1</v>
      </c>
      <c r="E263" s="4" t="s">
        <v>2</v>
      </c>
      <c r="F263" s="2" t="s">
        <v>344</v>
      </c>
      <c r="G263" s="2" t="s">
        <v>6</v>
      </c>
      <c r="H263" s="2" t="s">
        <v>4</v>
      </c>
      <c r="I263" s="2" t="s">
        <v>7</v>
      </c>
      <c r="J263" s="5" t="s">
        <v>8</v>
      </c>
      <c r="K263" s="6" t="s">
        <v>9</v>
      </c>
      <c r="L263" s="7" t="s">
        <v>39</v>
      </c>
      <c r="M263" s="8" t="s">
        <v>10</v>
      </c>
      <c r="N263" s="9" t="s">
        <v>11</v>
      </c>
      <c r="O263" s="10" t="s">
        <v>12</v>
      </c>
      <c r="P263" s="8" t="s">
        <v>13</v>
      </c>
      <c r="Q263" s="11" t="s">
        <v>14</v>
      </c>
    </row>
    <row r="264" spans="1:20" ht="11.25" thickBot="1" x14ac:dyDescent="0.3">
      <c r="A264" s="12">
        <v>1</v>
      </c>
      <c r="B264" s="71">
        <v>2</v>
      </c>
      <c r="C264" s="13">
        <v>3</v>
      </c>
      <c r="D264" s="14">
        <v>4</v>
      </c>
      <c r="E264" s="14">
        <v>5</v>
      </c>
      <c r="F264" s="13">
        <v>6</v>
      </c>
      <c r="G264" s="13">
        <v>7</v>
      </c>
      <c r="H264" s="13">
        <v>8</v>
      </c>
      <c r="I264" s="13">
        <v>9</v>
      </c>
      <c r="J264" s="15">
        <v>10</v>
      </c>
      <c r="K264" s="15">
        <v>11</v>
      </c>
      <c r="L264" s="16">
        <v>12</v>
      </c>
      <c r="M264" s="13" t="s">
        <v>78</v>
      </c>
      <c r="N264" s="13" t="s">
        <v>79</v>
      </c>
      <c r="O264" s="16">
        <v>15</v>
      </c>
      <c r="P264" s="13" t="s">
        <v>80</v>
      </c>
      <c r="Q264" s="17" t="s">
        <v>81</v>
      </c>
    </row>
    <row r="265" spans="1:20" ht="11.25" thickBot="1" x14ac:dyDescent="0.3">
      <c r="A265" s="161" t="s">
        <v>196</v>
      </c>
      <c r="B265" s="162"/>
      <c r="C265" s="162"/>
      <c r="D265" s="162"/>
      <c r="E265" s="162"/>
      <c r="F265" s="162"/>
      <c r="G265" s="162"/>
      <c r="H265" s="162"/>
      <c r="I265" s="162"/>
      <c r="J265" s="162"/>
      <c r="K265" s="162"/>
      <c r="L265" s="162"/>
      <c r="M265" s="162"/>
      <c r="N265" s="162"/>
      <c r="O265" s="162"/>
      <c r="P265" s="162"/>
      <c r="Q265" s="163"/>
    </row>
    <row r="266" spans="1:20" ht="31.5" x14ac:dyDescent="0.25">
      <c r="A266" s="18" t="s">
        <v>16</v>
      </c>
      <c r="B266" s="96" t="s">
        <v>197</v>
      </c>
      <c r="C266" s="22" t="s">
        <v>17</v>
      </c>
      <c r="D266" s="20">
        <v>20</v>
      </c>
      <c r="E266" s="21">
        <v>3</v>
      </c>
      <c r="F266" s="23"/>
      <c r="G266" s="23"/>
      <c r="H266" s="22"/>
      <c r="I266" s="18"/>
      <c r="J266" s="20"/>
      <c r="K266" s="21"/>
      <c r="L266" s="88"/>
      <c r="M266" s="24">
        <f>J266*L266</f>
        <v>0</v>
      </c>
      <c r="N266" s="25">
        <f>L266*K266</f>
        <v>0</v>
      </c>
      <c r="O266" s="90"/>
      <c r="P266" s="24">
        <f>ROUND(M266+(M266*O266),2)</f>
        <v>0</v>
      </c>
      <c r="Q266" s="27">
        <f>ROUND(N266+(N266*O266),2)</f>
        <v>0</v>
      </c>
      <c r="R266" s="92"/>
      <c r="S266" s="101"/>
      <c r="T266" s="101"/>
    </row>
    <row r="267" spans="1:20" ht="31.5" x14ac:dyDescent="0.25">
      <c r="A267" s="34" t="s">
        <v>18</v>
      </c>
      <c r="B267" s="97" t="s">
        <v>198</v>
      </c>
      <c r="C267" s="31" t="s">
        <v>17</v>
      </c>
      <c r="D267" s="43">
        <v>20</v>
      </c>
      <c r="E267" s="44">
        <v>3</v>
      </c>
      <c r="F267" s="33"/>
      <c r="G267" s="33"/>
      <c r="H267" s="31"/>
      <c r="I267" s="34"/>
      <c r="J267" s="43"/>
      <c r="K267" s="44"/>
      <c r="L267" s="88"/>
      <c r="M267" s="24">
        <f>J267*L267</f>
        <v>0</v>
      </c>
      <c r="N267" s="25">
        <f>L267*K267</f>
        <v>0</v>
      </c>
      <c r="O267" s="90"/>
      <c r="P267" s="24">
        <f>ROUND(M267+(M267*O267),2)</f>
        <v>0</v>
      </c>
      <c r="Q267" s="27">
        <f>ROUND(N267+(N267*O267),2)</f>
        <v>0</v>
      </c>
      <c r="S267" s="101"/>
      <c r="T267" s="101"/>
    </row>
    <row r="268" spans="1:20" ht="31.5" x14ac:dyDescent="0.25">
      <c r="A268" s="18" t="s">
        <v>19</v>
      </c>
      <c r="B268" s="97" t="s">
        <v>199</v>
      </c>
      <c r="C268" s="31" t="s">
        <v>17</v>
      </c>
      <c r="D268" s="43">
        <v>20</v>
      </c>
      <c r="E268" s="44">
        <v>3</v>
      </c>
      <c r="F268" s="33"/>
      <c r="G268" s="33"/>
      <c r="H268" s="31"/>
      <c r="I268" s="34"/>
      <c r="J268" s="43"/>
      <c r="K268" s="44"/>
      <c r="L268" s="88"/>
      <c r="M268" s="24">
        <f>J268*L268</f>
        <v>0</v>
      </c>
      <c r="N268" s="25">
        <f>L268*K268</f>
        <v>0</v>
      </c>
      <c r="O268" s="90"/>
      <c r="P268" s="24">
        <f>ROUND(M268+(M268*O268),2)</f>
        <v>0</v>
      </c>
      <c r="Q268" s="27">
        <f>ROUND(N268+(N268*O268),2)</f>
        <v>0</v>
      </c>
      <c r="S268" s="101"/>
      <c r="T268" s="101"/>
    </row>
    <row r="269" spans="1:20" ht="31.5" x14ac:dyDescent="0.25">
      <c r="A269" s="34" t="s">
        <v>20</v>
      </c>
      <c r="B269" s="97" t="s">
        <v>200</v>
      </c>
      <c r="C269" s="31" t="s">
        <v>17</v>
      </c>
      <c r="D269" s="43">
        <v>20</v>
      </c>
      <c r="E269" s="44">
        <v>3</v>
      </c>
      <c r="F269" s="33"/>
      <c r="G269" s="33"/>
      <c r="H269" s="31"/>
      <c r="I269" s="34"/>
      <c r="J269" s="43"/>
      <c r="K269" s="44"/>
      <c r="L269" s="88"/>
      <c r="M269" s="24">
        <f>J269*L269</f>
        <v>0</v>
      </c>
      <c r="N269" s="25">
        <f>L269*K269</f>
        <v>0</v>
      </c>
      <c r="O269" s="90"/>
      <c r="P269" s="24">
        <f>ROUND(M269+(M269*O269),2)</f>
        <v>0</v>
      </c>
      <c r="Q269" s="27">
        <f>ROUND(N269+(N269*O269),2)</f>
        <v>0</v>
      </c>
      <c r="S269" s="101"/>
      <c r="T269" s="101"/>
    </row>
    <row r="270" spans="1:20" ht="31.5" x14ac:dyDescent="0.25">
      <c r="A270" s="18" t="s">
        <v>21</v>
      </c>
      <c r="B270" s="97" t="s">
        <v>345</v>
      </c>
      <c r="C270" s="31" t="s">
        <v>17</v>
      </c>
      <c r="D270" s="43">
        <v>20</v>
      </c>
      <c r="E270" s="44">
        <v>3</v>
      </c>
      <c r="F270" s="33"/>
      <c r="G270" s="33"/>
      <c r="H270" s="31"/>
      <c r="I270" s="34"/>
      <c r="J270" s="43"/>
      <c r="K270" s="44"/>
      <c r="L270" s="88"/>
      <c r="M270" s="24">
        <f>J270*L270</f>
        <v>0</v>
      </c>
      <c r="N270" s="25">
        <f>L270*K270</f>
        <v>0</v>
      </c>
      <c r="O270" s="90"/>
      <c r="P270" s="24">
        <f>ROUND(M270+(M270*O270),2)</f>
        <v>0</v>
      </c>
      <c r="Q270" s="27">
        <f>ROUND(N270+(N270*O270),2)</f>
        <v>0</v>
      </c>
      <c r="S270" s="101"/>
      <c r="T270" s="101"/>
    </row>
    <row r="271" spans="1:20" ht="11.25" thickBot="1" x14ac:dyDescent="0.3">
      <c r="L271" s="48" t="s">
        <v>29</v>
      </c>
      <c r="M271" s="49">
        <f>SUM(M266:M270)</f>
        <v>0</v>
      </c>
      <c r="N271" s="50">
        <f>SUM(N266:N270)</f>
        <v>0</v>
      </c>
      <c r="O271" s="95"/>
      <c r="P271" s="52">
        <f>SUM(P266:P270)</f>
        <v>0</v>
      </c>
      <c r="Q271" s="53">
        <f>SUM(Q266:Q270)</f>
        <v>0</v>
      </c>
    </row>
    <row r="272" spans="1:20" ht="11.25" thickBot="1" x14ac:dyDescent="0.3"/>
    <row r="273" spans="1:20" ht="11.25" thickBot="1" x14ac:dyDescent="0.3">
      <c r="E273" s="164" t="s">
        <v>196</v>
      </c>
      <c r="F273" s="165"/>
      <c r="G273" s="165"/>
      <c r="H273" s="165"/>
      <c r="I273" s="165"/>
      <c r="J273" s="165"/>
      <c r="K273" s="165"/>
      <c r="L273" s="165"/>
      <c r="M273" s="165"/>
      <c r="N273" s="165"/>
      <c r="O273" s="165"/>
      <c r="P273" s="165"/>
      <c r="Q273" s="166"/>
    </row>
    <row r="274" spans="1:20" ht="21" customHeight="1" thickBot="1" x14ac:dyDescent="0.3">
      <c r="E274" s="167" t="s">
        <v>30</v>
      </c>
      <c r="F274" s="144"/>
      <c r="G274" s="168" t="s">
        <v>31</v>
      </c>
      <c r="H274" s="144"/>
      <c r="I274" s="55" t="s">
        <v>32</v>
      </c>
      <c r="J274" s="169" t="s">
        <v>33</v>
      </c>
      <c r="K274" s="170"/>
      <c r="L274" s="171" t="s">
        <v>34</v>
      </c>
      <c r="M274" s="172"/>
      <c r="N274" s="171" t="s">
        <v>35</v>
      </c>
      <c r="O274" s="172"/>
      <c r="P274" s="171" t="s">
        <v>36</v>
      </c>
      <c r="Q274" s="173"/>
    </row>
    <row r="275" spans="1:20" x14ac:dyDescent="0.25">
      <c r="E275" s="56" t="s">
        <v>37</v>
      </c>
      <c r="F275" s="57" t="s">
        <v>38</v>
      </c>
      <c r="G275" s="56" t="s">
        <v>37</v>
      </c>
      <c r="H275" s="57" t="s">
        <v>38</v>
      </c>
      <c r="I275" s="174">
        <v>0.2</v>
      </c>
      <c r="J275" s="56" t="s">
        <v>37</v>
      </c>
      <c r="K275" s="57" t="s">
        <v>38</v>
      </c>
      <c r="L275" s="58" t="s">
        <v>37</v>
      </c>
      <c r="M275" s="57" t="s">
        <v>38</v>
      </c>
      <c r="N275" s="56" t="s">
        <v>37</v>
      </c>
      <c r="O275" s="57" t="s">
        <v>38</v>
      </c>
      <c r="P275" s="56" t="s">
        <v>37</v>
      </c>
      <c r="Q275" s="57" t="s">
        <v>38</v>
      </c>
    </row>
    <row r="276" spans="1:20" x14ac:dyDescent="0.25">
      <c r="E276" s="59">
        <f>M271</f>
        <v>0</v>
      </c>
      <c r="F276" s="60">
        <f>N271</f>
        <v>0</v>
      </c>
      <c r="G276" s="59">
        <f>P271</f>
        <v>0</v>
      </c>
      <c r="H276" s="61">
        <f>Q271</f>
        <v>0</v>
      </c>
      <c r="I276" s="175"/>
      <c r="J276" s="62">
        <f>E276*I275</f>
        <v>0</v>
      </c>
      <c r="K276" s="61">
        <f>F276*I275</f>
        <v>0</v>
      </c>
      <c r="L276" s="63">
        <f>I275*G276</f>
        <v>0</v>
      </c>
      <c r="M276" s="64">
        <f>I275*H276</f>
        <v>0</v>
      </c>
      <c r="N276" s="63">
        <f>E276+J276</f>
        <v>0</v>
      </c>
      <c r="O276" s="64">
        <f>F276+K276</f>
        <v>0</v>
      </c>
      <c r="P276" s="63">
        <f>G276+L276</f>
        <v>0</v>
      </c>
      <c r="Q276" s="64">
        <f>H276+M276</f>
        <v>0</v>
      </c>
    </row>
    <row r="277" spans="1:20" ht="11.25" thickBot="1" x14ac:dyDescent="0.3">
      <c r="E277" s="177">
        <f>E276+F276</f>
        <v>0</v>
      </c>
      <c r="F277" s="178"/>
      <c r="G277" s="179">
        <f>G276+H276</f>
        <v>0</v>
      </c>
      <c r="H277" s="180"/>
      <c r="I277" s="176"/>
      <c r="J277" s="181">
        <f>J276+K276</f>
        <v>0</v>
      </c>
      <c r="K277" s="182"/>
      <c r="L277" s="181">
        <f>L276+M276</f>
        <v>0</v>
      </c>
      <c r="M277" s="182"/>
      <c r="N277" s="181">
        <f>N276+O276</f>
        <v>0</v>
      </c>
      <c r="O277" s="182"/>
      <c r="P277" s="181">
        <f>P276+Q276</f>
        <v>0</v>
      </c>
      <c r="Q277" s="182"/>
    </row>
    <row r="282" spans="1:20" ht="11.25" thickBot="1" x14ac:dyDescent="0.3"/>
    <row r="283" spans="1:20" ht="31.5" x14ac:dyDescent="0.25">
      <c r="A283" s="1" t="s">
        <v>40</v>
      </c>
      <c r="B283" s="2" t="s">
        <v>0</v>
      </c>
      <c r="C283" s="2" t="s">
        <v>3</v>
      </c>
      <c r="D283" s="3" t="s">
        <v>1</v>
      </c>
      <c r="E283" s="4" t="s">
        <v>2</v>
      </c>
      <c r="F283" s="2" t="s">
        <v>344</v>
      </c>
      <c r="G283" s="2" t="s">
        <v>6</v>
      </c>
      <c r="H283" s="2" t="s">
        <v>4</v>
      </c>
      <c r="I283" s="2" t="s">
        <v>7</v>
      </c>
      <c r="J283" s="5" t="s">
        <v>8</v>
      </c>
      <c r="K283" s="6" t="s">
        <v>9</v>
      </c>
      <c r="L283" s="7" t="s">
        <v>39</v>
      </c>
      <c r="M283" s="8" t="s">
        <v>10</v>
      </c>
      <c r="N283" s="9" t="s">
        <v>11</v>
      </c>
      <c r="O283" s="10" t="s">
        <v>12</v>
      </c>
      <c r="P283" s="8" t="s">
        <v>13</v>
      </c>
      <c r="Q283" s="11" t="s">
        <v>14</v>
      </c>
    </row>
    <row r="284" spans="1:20" ht="11.25" thickBot="1" x14ac:dyDescent="0.3">
      <c r="A284" s="12">
        <v>1</v>
      </c>
      <c r="B284" s="71">
        <v>2</v>
      </c>
      <c r="C284" s="13">
        <v>3</v>
      </c>
      <c r="D284" s="14">
        <v>4</v>
      </c>
      <c r="E284" s="14">
        <v>5</v>
      </c>
      <c r="F284" s="13">
        <v>6</v>
      </c>
      <c r="G284" s="13">
        <v>7</v>
      </c>
      <c r="H284" s="13">
        <v>8</v>
      </c>
      <c r="I284" s="13">
        <v>9</v>
      </c>
      <c r="J284" s="15">
        <v>10</v>
      </c>
      <c r="K284" s="15">
        <v>11</v>
      </c>
      <c r="L284" s="16">
        <v>12</v>
      </c>
      <c r="M284" s="13" t="s">
        <v>78</v>
      </c>
      <c r="N284" s="13" t="s">
        <v>79</v>
      </c>
      <c r="O284" s="16">
        <v>15</v>
      </c>
      <c r="P284" s="13" t="s">
        <v>80</v>
      </c>
      <c r="Q284" s="17" t="s">
        <v>81</v>
      </c>
    </row>
    <row r="285" spans="1:20" ht="11.25" thickBot="1" x14ac:dyDescent="0.3">
      <c r="A285" s="161" t="s">
        <v>201</v>
      </c>
      <c r="B285" s="162"/>
      <c r="C285" s="162"/>
      <c r="D285" s="162"/>
      <c r="E285" s="162"/>
      <c r="F285" s="162"/>
      <c r="G285" s="162"/>
      <c r="H285" s="162"/>
      <c r="I285" s="162"/>
      <c r="J285" s="162"/>
      <c r="K285" s="162"/>
      <c r="L285" s="162"/>
      <c r="M285" s="162"/>
      <c r="N285" s="162"/>
      <c r="O285" s="162"/>
      <c r="P285" s="162"/>
      <c r="Q285" s="163"/>
    </row>
    <row r="286" spans="1:20" ht="73.5" x14ac:dyDescent="0.25">
      <c r="A286" s="18" t="s">
        <v>16</v>
      </c>
      <c r="B286" s="19" t="s">
        <v>202</v>
      </c>
      <c r="C286" s="22" t="s">
        <v>17</v>
      </c>
      <c r="D286" s="20">
        <v>12</v>
      </c>
      <c r="E286" s="21">
        <v>5</v>
      </c>
      <c r="F286" s="23"/>
      <c r="G286" s="23"/>
      <c r="H286" s="22"/>
      <c r="I286" s="18"/>
      <c r="J286" s="20"/>
      <c r="K286" s="21"/>
      <c r="L286" s="88"/>
      <c r="M286" s="24">
        <f>J286*L286</f>
        <v>0</v>
      </c>
      <c r="N286" s="25">
        <f>L286*K286</f>
        <v>0</v>
      </c>
      <c r="O286" s="26"/>
      <c r="P286" s="24">
        <f>ROUND(M286+(M286*O286),2)</f>
        <v>0</v>
      </c>
      <c r="Q286" s="27">
        <f>ROUND(N286+(N286*O286),2)</f>
        <v>0</v>
      </c>
      <c r="S286" s="101"/>
      <c r="T286" s="101"/>
    </row>
    <row r="287" spans="1:20" ht="73.5" x14ac:dyDescent="0.25">
      <c r="A287" s="34" t="s">
        <v>18</v>
      </c>
      <c r="B287" s="42" t="s">
        <v>203</v>
      </c>
      <c r="C287" s="31" t="s">
        <v>17</v>
      </c>
      <c r="D287" s="43">
        <v>25</v>
      </c>
      <c r="E287" s="44">
        <v>5</v>
      </c>
      <c r="F287" s="33"/>
      <c r="G287" s="33"/>
      <c r="H287" s="31"/>
      <c r="I287" s="34"/>
      <c r="J287" s="43"/>
      <c r="K287" s="44"/>
      <c r="L287" s="88"/>
      <c r="M287" s="24">
        <f t="shared" ref="M287:M292" si="24">J287*L287</f>
        <v>0</v>
      </c>
      <c r="N287" s="25">
        <f t="shared" ref="N287:N292" si="25">L287*K287</f>
        <v>0</v>
      </c>
      <c r="O287" s="26"/>
      <c r="P287" s="24">
        <f t="shared" ref="P287:P292" si="26">ROUND(M287+(M287*O287),2)</f>
        <v>0</v>
      </c>
      <c r="Q287" s="27">
        <f t="shared" ref="Q287:Q292" si="27">ROUND(N287+(N287*O287),2)</f>
        <v>0</v>
      </c>
      <c r="S287" s="101"/>
      <c r="T287" s="101"/>
    </row>
    <row r="288" spans="1:20" ht="73.5" x14ac:dyDescent="0.25">
      <c r="A288" s="18" t="s">
        <v>19</v>
      </c>
      <c r="B288" s="42" t="s">
        <v>204</v>
      </c>
      <c r="C288" s="31" t="s">
        <v>17</v>
      </c>
      <c r="D288" s="43">
        <v>25</v>
      </c>
      <c r="E288" s="44">
        <v>15</v>
      </c>
      <c r="F288" s="33"/>
      <c r="G288" s="33"/>
      <c r="H288" s="31"/>
      <c r="I288" s="34"/>
      <c r="J288" s="43"/>
      <c r="K288" s="44"/>
      <c r="L288" s="88"/>
      <c r="M288" s="24">
        <f t="shared" si="24"/>
        <v>0</v>
      </c>
      <c r="N288" s="25">
        <f t="shared" si="25"/>
        <v>0</v>
      </c>
      <c r="O288" s="26"/>
      <c r="P288" s="24">
        <f t="shared" si="26"/>
        <v>0</v>
      </c>
      <c r="Q288" s="27">
        <f t="shared" si="27"/>
        <v>0</v>
      </c>
      <c r="S288" s="101"/>
      <c r="T288" s="101"/>
    </row>
    <row r="289" spans="1:20" ht="84" x14ac:dyDescent="0.25">
      <c r="A289" s="34" t="s">
        <v>20</v>
      </c>
      <c r="B289" s="42" t="s">
        <v>205</v>
      </c>
      <c r="C289" s="31" t="s">
        <v>209</v>
      </c>
      <c r="D289" s="43">
        <v>20</v>
      </c>
      <c r="E289" s="44">
        <v>10</v>
      </c>
      <c r="F289" s="33"/>
      <c r="G289" s="33"/>
      <c r="H289" s="31"/>
      <c r="I289" s="34"/>
      <c r="J289" s="43"/>
      <c r="K289" s="44"/>
      <c r="L289" s="88"/>
      <c r="M289" s="24">
        <f t="shared" si="24"/>
        <v>0</v>
      </c>
      <c r="N289" s="25">
        <f t="shared" si="25"/>
        <v>0</v>
      </c>
      <c r="O289" s="26"/>
      <c r="P289" s="24">
        <f t="shared" si="26"/>
        <v>0</v>
      </c>
      <c r="Q289" s="27">
        <f t="shared" si="27"/>
        <v>0</v>
      </c>
      <c r="S289" s="101"/>
      <c r="T289" s="101"/>
    </row>
    <row r="290" spans="1:20" ht="73.5" x14ac:dyDescent="0.25">
      <c r="A290" s="18" t="s">
        <v>21</v>
      </c>
      <c r="B290" s="42" t="s">
        <v>206</v>
      </c>
      <c r="C290" s="31" t="s">
        <v>209</v>
      </c>
      <c r="D290" s="43">
        <v>10</v>
      </c>
      <c r="E290" s="44">
        <v>10</v>
      </c>
      <c r="F290" s="33"/>
      <c r="G290" s="33"/>
      <c r="H290" s="31"/>
      <c r="I290" s="34"/>
      <c r="J290" s="43"/>
      <c r="K290" s="44"/>
      <c r="L290" s="88"/>
      <c r="M290" s="24">
        <f t="shared" si="24"/>
        <v>0</v>
      </c>
      <c r="N290" s="25">
        <f t="shared" si="25"/>
        <v>0</v>
      </c>
      <c r="O290" s="26"/>
      <c r="P290" s="24">
        <f t="shared" si="26"/>
        <v>0</v>
      </c>
      <c r="Q290" s="27">
        <f t="shared" si="27"/>
        <v>0</v>
      </c>
      <c r="S290" s="101"/>
      <c r="T290" s="101"/>
    </row>
    <row r="291" spans="1:20" ht="73.5" x14ac:dyDescent="0.25">
      <c r="A291" s="34" t="s">
        <v>22</v>
      </c>
      <c r="B291" s="42" t="s">
        <v>207</v>
      </c>
      <c r="C291" s="31" t="s">
        <v>165</v>
      </c>
      <c r="D291" s="43">
        <v>0</v>
      </c>
      <c r="E291" s="44">
        <v>15</v>
      </c>
      <c r="F291" s="33"/>
      <c r="G291" s="33"/>
      <c r="H291" s="31"/>
      <c r="I291" s="34"/>
      <c r="J291" s="43"/>
      <c r="K291" s="44"/>
      <c r="L291" s="88"/>
      <c r="M291" s="24">
        <f t="shared" si="24"/>
        <v>0</v>
      </c>
      <c r="N291" s="25">
        <f t="shared" si="25"/>
        <v>0</v>
      </c>
      <c r="O291" s="26"/>
      <c r="P291" s="24">
        <f t="shared" si="26"/>
        <v>0</v>
      </c>
      <c r="Q291" s="27">
        <f t="shared" si="27"/>
        <v>0</v>
      </c>
      <c r="S291" s="101"/>
      <c r="T291" s="101"/>
    </row>
    <row r="292" spans="1:20" ht="31.5" x14ac:dyDescent="0.25">
      <c r="A292" s="18" t="s">
        <v>23</v>
      </c>
      <c r="B292" s="97" t="s">
        <v>208</v>
      </c>
      <c r="C292" s="31" t="s">
        <v>17</v>
      </c>
      <c r="D292" s="43">
        <v>30</v>
      </c>
      <c r="E292" s="44">
        <v>10</v>
      </c>
      <c r="F292" s="33"/>
      <c r="G292" s="33"/>
      <c r="H292" s="31"/>
      <c r="I292" s="34"/>
      <c r="J292" s="43"/>
      <c r="K292" s="44"/>
      <c r="L292" s="88"/>
      <c r="M292" s="24">
        <f t="shared" si="24"/>
        <v>0</v>
      </c>
      <c r="N292" s="25">
        <f t="shared" si="25"/>
        <v>0</v>
      </c>
      <c r="O292" s="26"/>
      <c r="P292" s="24">
        <f t="shared" si="26"/>
        <v>0</v>
      </c>
      <c r="Q292" s="27">
        <f t="shared" si="27"/>
        <v>0</v>
      </c>
      <c r="S292" s="101"/>
      <c r="T292" s="101"/>
    </row>
    <row r="293" spans="1:20" ht="11.25" thickBot="1" x14ac:dyDescent="0.3">
      <c r="L293" s="48" t="s">
        <v>29</v>
      </c>
      <c r="M293" s="49">
        <f>SUM(M286:M292)</f>
        <v>0</v>
      </c>
      <c r="N293" s="50">
        <f>SUM(N286:N292)</f>
        <v>0</v>
      </c>
      <c r="O293" s="51"/>
      <c r="P293" s="52">
        <f>SUM(P286:P292)</f>
        <v>0</v>
      </c>
      <c r="Q293" s="53">
        <f>SUM(Q286:Q292)</f>
        <v>0</v>
      </c>
    </row>
    <row r="294" spans="1:20" ht="11.25" thickBot="1" x14ac:dyDescent="0.3"/>
    <row r="295" spans="1:20" ht="11.25" thickBot="1" x14ac:dyDescent="0.3">
      <c r="E295" s="164" t="s">
        <v>201</v>
      </c>
      <c r="F295" s="165"/>
      <c r="G295" s="165"/>
      <c r="H295" s="165"/>
      <c r="I295" s="165"/>
      <c r="J295" s="165"/>
      <c r="K295" s="165"/>
      <c r="L295" s="165"/>
      <c r="M295" s="165"/>
      <c r="N295" s="165"/>
      <c r="O295" s="165"/>
      <c r="P295" s="165"/>
      <c r="Q295" s="166"/>
    </row>
    <row r="296" spans="1:20" ht="21.75" customHeight="1" thickBot="1" x14ac:dyDescent="0.3">
      <c r="E296" s="167" t="s">
        <v>30</v>
      </c>
      <c r="F296" s="144"/>
      <c r="G296" s="168" t="s">
        <v>31</v>
      </c>
      <c r="H296" s="144"/>
      <c r="I296" s="55" t="s">
        <v>32</v>
      </c>
      <c r="J296" s="169" t="s">
        <v>33</v>
      </c>
      <c r="K296" s="170"/>
      <c r="L296" s="171" t="s">
        <v>34</v>
      </c>
      <c r="M296" s="172"/>
      <c r="N296" s="171" t="s">
        <v>35</v>
      </c>
      <c r="O296" s="172"/>
      <c r="P296" s="171" t="s">
        <v>36</v>
      </c>
      <c r="Q296" s="173"/>
    </row>
    <row r="297" spans="1:20" x14ac:dyDescent="0.25">
      <c r="E297" s="56" t="s">
        <v>37</v>
      </c>
      <c r="F297" s="57" t="s">
        <v>38</v>
      </c>
      <c r="G297" s="56" t="s">
        <v>37</v>
      </c>
      <c r="H297" s="57" t="s">
        <v>38</v>
      </c>
      <c r="I297" s="174">
        <v>0.2</v>
      </c>
      <c r="J297" s="56" t="s">
        <v>37</v>
      </c>
      <c r="K297" s="57" t="s">
        <v>38</v>
      </c>
      <c r="L297" s="58" t="s">
        <v>37</v>
      </c>
      <c r="M297" s="57" t="s">
        <v>38</v>
      </c>
      <c r="N297" s="56" t="s">
        <v>37</v>
      </c>
      <c r="O297" s="57" t="s">
        <v>38</v>
      </c>
      <c r="P297" s="56" t="s">
        <v>37</v>
      </c>
      <c r="Q297" s="57" t="s">
        <v>38</v>
      </c>
    </row>
    <row r="298" spans="1:20" x14ac:dyDescent="0.25">
      <c r="E298" s="59">
        <f>M293</f>
        <v>0</v>
      </c>
      <c r="F298" s="60">
        <f>N293</f>
        <v>0</v>
      </c>
      <c r="G298" s="59">
        <f>P293</f>
        <v>0</v>
      </c>
      <c r="H298" s="61">
        <f>Q293</f>
        <v>0</v>
      </c>
      <c r="I298" s="175"/>
      <c r="J298" s="62">
        <f>E298*I297</f>
        <v>0</v>
      </c>
      <c r="K298" s="61">
        <f>F298*I297</f>
        <v>0</v>
      </c>
      <c r="L298" s="63">
        <f>I297*G298</f>
        <v>0</v>
      </c>
      <c r="M298" s="64">
        <f>I297*H298</f>
        <v>0</v>
      </c>
      <c r="N298" s="63">
        <f>E298+J298</f>
        <v>0</v>
      </c>
      <c r="O298" s="64">
        <f>F298+K298</f>
        <v>0</v>
      </c>
      <c r="P298" s="63">
        <f>G298+L298</f>
        <v>0</v>
      </c>
      <c r="Q298" s="64">
        <f>H298+M298</f>
        <v>0</v>
      </c>
    </row>
    <row r="299" spans="1:20" ht="11.25" thickBot="1" x14ac:dyDescent="0.3">
      <c r="E299" s="177">
        <f>E298+F298</f>
        <v>0</v>
      </c>
      <c r="F299" s="178"/>
      <c r="G299" s="179">
        <f>G298+H298</f>
        <v>0</v>
      </c>
      <c r="H299" s="180"/>
      <c r="I299" s="176"/>
      <c r="J299" s="181">
        <f>J298+K298</f>
        <v>0</v>
      </c>
      <c r="K299" s="182"/>
      <c r="L299" s="181">
        <f>L298+M298</f>
        <v>0</v>
      </c>
      <c r="M299" s="182"/>
      <c r="N299" s="181">
        <f>N298+O298</f>
        <v>0</v>
      </c>
      <c r="O299" s="182"/>
      <c r="P299" s="181">
        <f>P298+Q298</f>
        <v>0</v>
      </c>
      <c r="Q299" s="182"/>
    </row>
    <row r="305" spans="1:20" ht="11.25" thickBot="1" x14ac:dyDescent="0.3"/>
    <row r="306" spans="1:20" ht="31.5" x14ac:dyDescent="0.25">
      <c r="A306" s="1" t="s">
        <v>40</v>
      </c>
      <c r="B306" s="2" t="s">
        <v>0</v>
      </c>
      <c r="C306" s="2" t="s">
        <v>3</v>
      </c>
      <c r="D306" s="3" t="s">
        <v>1</v>
      </c>
      <c r="E306" s="4" t="s">
        <v>2</v>
      </c>
      <c r="F306" s="2" t="s">
        <v>344</v>
      </c>
      <c r="G306" s="2" t="s">
        <v>6</v>
      </c>
      <c r="H306" s="2" t="s">
        <v>4</v>
      </c>
      <c r="I306" s="2" t="s">
        <v>7</v>
      </c>
      <c r="J306" s="5" t="s">
        <v>8</v>
      </c>
      <c r="K306" s="6" t="s">
        <v>9</v>
      </c>
      <c r="L306" s="7" t="s">
        <v>39</v>
      </c>
      <c r="M306" s="8" t="s">
        <v>10</v>
      </c>
      <c r="N306" s="9" t="s">
        <v>11</v>
      </c>
      <c r="O306" s="10" t="s">
        <v>12</v>
      </c>
      <c r="P306" s="8" t="s">
        <v>13</v>
      </c>
      <c r="Q306" s="11" t="s">
        <v>14</v>
      </c>
    </row>
    <row r="307" spans="1:20" ht="11.25" thickBot="1" x14ac:dyDescent="0.3">
      <c r="A307" s="12">
        <v>1</v>
      </c>
      <c r="B307" s="71">
        <v>2</v>
      </c>
      <c r="C307" s="13">
        <v>3</v>
      </c>
      <c r="D307" s="14">
        <v>4</v>
      </c>
      <c r="E307" s="14">
        <v>5</v>
      </c>
      <c r="F307" s="13">
        <v>6</v>
      </c>
      <c r="G307" s="13">
        <v>7</v>
      </c>
      <c r="H307" s="13">
        <v>8</v>
      </c>
      <c r="I307" s="13">
        <v>9</v>
      </c>
      <c r="J307" s="15">
        <v>10</v>
      </c>
      <c r="K307" s="15">
        <v>11</v>
      </c>
      <c r="L307" s="16">
        <v>12</v>
      </c>
      <c r="M307" s="13" t="s">
        <v>78</v>
      </c>
      <c r="N307" s="13" t="s">
        <v>79</v>
      </c>
      <c r="O307" s="16">
        <v>15</v>
      </c>
      <c r="P307" s="13" t="s">
        <v>80</v>
      </c>
      <c r="Q307" s="17" t="s">
        <v>81</v>
      </c>
    </row>
    <row r="308" spans="1:20" ht="11.25" thickBot="1" x14ac:dyDescent="0.3">
      <c r="A308" s="161" t="s">
        <v>210</v>
      </c>
      <c r="B308" s="162"/>
      <c r="C308" s="162"/>
      <c r="D308" s="162"/>
      <c r="E308" s="162"/>
      <c r="F308" s="162"/>
      <c r="G308" s="162"/>
      <c r="H308" s="162"/>
      <c r="I308" s="162"/>
      <c r="J308" s="162"/>
      <c r="K308" s="162"/>
      <c r="L308" s="162"/>
      <c r="M308" s="162"/>
      <c r="N308" s="162"/>
      <c r="O308" s="162"/>
      <c r="P308" s="162"/>
      <c r="Q308" s="163"/>
    </row>
    <row r="309" spans="1:20" ht="52.5" x14ac:dyDescent="0.25">
      <c r="A309" s="18" t="s">
        <v>16</v>
      </c>
      <c r="B309" s="19" t="s">
        <v>211</v>
      </c>
      <c r="C309" s="22" t="s">
        <v>165</v>
      </c>
      <c r="D309" s="20">
        <v>50</v>
      </c>
      <c r="E309" s="21">
        <v>0</v>
      </c>
      <c r="F309" s="23"/>
      <c r="G309" s="23"/>
      <c r="H309" s="22"/>
      <c r="I309" s="18"/>
      <c r="J309" s="20"/>
      <c r="K309" s="21"/>
      <c r="L309" s="88"/>
      <c r="M309" s="24">
        <f>J309*L309</f>
        <v>0</v>
      </c>
      <c r="N309" s="25">
        <f>L309*K309</f>
        <v>0</v>
      </c>
      <c r="O309" s="90"/>
      <c r="P309" s="24">
        <f>ROUND(M309+(M309*O309),2)</f>
        <v>0</v>
      </c>
      <c r="Q309" s="27">
        <f>ROUND(N309+(N309*O309),2)</f>
        <v>0</v>
      </c>
      <c r="S309" s="101"/>
      <c r="T309" s="101"/>
    </row>
    <row r="310" spans="1:20" ht="31.5" x14ac:dyDescent="0.25">
      <c r="A310" s="34" t="s">
        <v>18</v>
      </c>
      <c r="B310" s="42" t="s">
        <v>346</v>
      </c>
      <c r="C310" s="31" t="s">
        <v>165</v>
      </c>
      <c r="D310" s="43">
        <v>150</v>
      </c>
      <c r="E310" s="44">
        <v>50</v>
      </c>
      <c r="F310" s="33"/>
      <c r="G310" s="33"/>
      <c r="H310" s="31"/>
      <c r="I310" s="34"/>
      <c r="J310" s="43"/>
      <c r="K310" s="44"/>
      <c r="L310" s="88"/>
      <c r="M310" s="24">
        <f>J310*L310</f>
        <v>0</v>
      </c>
      <c r="N310" s="25">
        <f>L310*K310</f>
        <v>0</v>
      </c>
      <c r="O310" s="90"/>
      <c r="P310" s="24">
        <f>ROUND(M310+(M310*O310),2)</f>
        <v>0</v>
      </c>
      <c r="Q310" s="27">
        <f>ROUND(N310+(N310*O310),2)</f>
        <v>0</v>
      </c>
      <c r="S310" s="101"/>
      <c r="T310" s="101"/>
    </row>
    <row r="311" spans="1:20" ht="42" x14ac:dyDescent="0.25">
      <c r="A311" s="18" t="s">
        <v>19</v>
      </c>
      <c r="B311" s="42" t="s">
        <v>212</v>
      </c>
      <c r="C311" s="31" t="s">
        <v>165</v>
      </c>
      <c r="D311" s="43">
        <v>250</v>
      </c>
      <c r="E311" s="44">
        <v>0</v>
      </c>
      <c r="F311" s="33"/>
      <c r="G311" s="33"/>
      <c r="H311" s="31"/>
      <c r="I311" s="34"/>
      <c r="J311" s="43"/>
      <c r="K311" s="44"/>
      <c r="L311" s="88"/>
      <c r="M311" s="24">
        <f>J311*L311</f>
        <v>0</v>
      </c>
      <c r="N311" s="25">
        <f>L311*K311</f>
        <v>0</v>
      </c>
      <c r="O311" s="90"/>
      <c r="P311" s="24">
        <f>ROUND(M311+(M311*O311),2)</f>
        <v>0</v>
      </c>
      <c r="Q311" s="27">
        <f>ROUND(N311+(N311*O311),2)</f>
        <v>0</v>
      </c>
      <c r="S311" s="101"/>
      <c r="T311" s="101"/>
    </row>
    <row r="312" spans="1:20" ht="73.5" x14ac:dyDescent="0.25">
      <c r="A312" s="34" t="s">
        <v>20</v>
      </c>
      <c r="B312" s="42" t="s">
        <v>213</v>
      </c>
      <c r="C312" s="31" t="s">
        <v>165</v>
      </c>
      <c r="D312" s="43">
        <v>500</v>
      </c>
      <c r="E312" s="44">
        <v>100</v>
      </c>
      <c r="F312" s="33"/>
      <c r="G312" s="33"/>
      <c r="H312" s="31"/>
      <c r="I312" s="34"/>
      <c r="J312" s="43"/>
      <c r="K312" s="44"/>
      <c r="L312" s="88"/>
      <c r="M312" s="24">
        <f>J312*L312</f>
        <v>0</v>
      </c>
      <c r="N312" s="25">
        <f>L312*K312</f>
        <v>0</v>
      </c>
      <c r="O312" s="90"/>
      <c r="P312" s="24">
        <f>ROUND(M312+(M312*O312),2)</f>
        <v>0</v>
      </c>
      <c r="Q312" s="27">
        <f>ROUND(N312+(N312*O312),2)</f>
        <v>0</v>
      </c>
      <c r="S312" s="101"/>
      <c r="T312" s="101"/>
    </row>
    <row r="313" spans="1:20" ht="11.25" thickBot="1" x14ac:dyDescent="0.3">
      <c r="L313" s="48" t="s">
        <v>29</v>
      </c>
      <c r="M313" s="49">
        <f>SUM(M309:M312)</f>
        <v>0</v>
      </c>
      <c r="N313" s="50">
        <f>SUM(N309:N312)</f>
        <v>0</v>
      </c>
      <c r="O313" s="51"/>
      <c r="P313" s="52">
        <f>SUM(P309:P312)</f>
        <v>0</v>
      </c>
      <c r="Q313" s="53">
        <f>SUM(Q309:Q312)</f>
        <v>0</v>
      </c>
    </row>
    <row r="314" spans="1:20" ht="11.25" thickBot="1" x14ac:dyDescent="0.3"/>
    <row r="315" spans="1:20" ht="11.25" thickBot="1" x14ac:dyDescent="0.3">
      <c r="E315" s="164" t="s">
        <v>210</v>
      </c>
      <c r="F315" s="165"/>
      <c r="G315" s="165"/>
      <c r="H315" s="165"/>
      <c r="I315" s="165"/>
      <c r="J315" s="165"/>
      <c r="K315" s="165"/>
      <c r="L315" s="165"/>
      <c r="M315" s="165"/>
      <c r="N315" s="165"/>
      <c r="O315" s="165"/>
      <c r="P315" s="165"/>
      <c r="Q315" s="166"/>
    </row>
    <row r="316" spans="1:20" ht="21.75" customHeight="1" thickBot="1" x14ac:dyDescent="0.3">
      <c r="E316" s="167" t="s">
        <v>30</v>
      </c>
      <c r="F316" s="144"/>
      <c r="G316" s="168" t="s">
        <v>31</v>
      </c>
      <c r="H316" s="144"/>
      <c r="I316" s="55" t="s">
        <v>32</v>
      </c>
      <c r="J316" s="169" t="s">
        <v>33</v>
      </c>
      <c r="K316" s="170"/>
      <c r="L316" s="171" t="s">
        <v>34</v>
      </c>
      <c r="M316" s="172"/>
      <c r="N316" s="171" t="s">
        <v>35</v>
      </c>
      <c r="O316" s="172"/>
      <c r="P316" s="171" t="s">
        <v>36</v>
      </c>
      <c r="Q316" s="173"/>
    </row>
    <row r="317" spans="1:20" x14ac:dyDescent="0.25">
      <c r="E317" s="56" t="s">
        <v>37</v>
      </c>
      <c r="F317" s="57" t="s">
        <v>38</v>
      </c>
      <c r="G317" s="56" t="s">
        <v>37</v>
      </c>
      <c r="H317" s="57" t="s">
        <v>38</v>
      </c>
      <c r="I317" s="174">
        <v>0.2</v>
      </c>
      <c r="J317" s="56" t="s">
        <v>37</v>
      </c>
      <c r="K317" s="57" t="s">
        <v>38</v>
      </c>
      <c r="L317" s="58" t="s">
        <v>37</v>
      </c>
      <c r="M317" s="57" t="s">
        <v>38</v>
      </c>
      <c r="N317" s="56" t="s">
        <v>37</v>
      </c>
      <c r="O317" s="57" t="s">
        <v>38</v>
      </c>
      <c r="P317" s="56" t="s">
        <v>37</v>
      </c>
      <c r="Q317" s="57" t="s">
        <v>38</v>
      </c>
    </row>
    <row r="318" spans="1:20" x14ac:dyDescent="0.25">
      <c r="E318" s="59">
        <f>M313</f>
        <v>0</v>
      </c>
      <c r="F318" s="60">
        <f>N313</f>
        <v>0</v>
      </c>
      <c r="G318" s="59">
        <f>P313</f>
        <v>0</v>
      </c>
      <c r="H318" s="61">
        <f>Q313</f>
        <v>0</v>
      </c>
      <c r="I318" s="175"/>
      <c r="J318" s="62">
        <f>E318*I317</f>
        <v>0</v>
      </c>
      <c r="K318" s="61">
        <f>F318*I317</f>
        <v>0</v>
      </c>
      <c r="L318" s="63">
        <f>I317*G318</f>
        <v>0</v>
      </c>
      <c r="M318" s="64">
        <f>I317*H318</f>
        <v>0</v>
      </c>
      <c r="N318" s="63">
        <f>E318+J318</f>
        <v>0</v>
      </c>
      <c r="O318" s="64">
        <f>F318+K318</f>
        <v>0</v>
      </c>
      <c r="P318" s="63">
        <f>G318+L318</f>
        <v>0</v>
      </c>
      <c r="Q318" s="64">
        <f>H318+M318</f>
        <v>0</v>
      </c>
    </row>
    <row r="319" spans="1:20" ht="11.25" thickBot="1" x14ac:dyDescent="0.3">
      <c r="E319" s="177">
        <f>E318+F318</f>
        <v>0</v>
      </c>
      <c r="F319" s="178"/>
      <c r="G319" s="179">
        <f>G318+H318</f>
        <v>0</v>
      </c>
      <c r="H319" s="180"/>
      <c r="I319" s="176"/>
      <c r="J319" s="181">
        <f>J318+K318</f>
        <v>0</v>
      </c>
      <c r="K319" s="182"/>
      <c r="L319" s="181">
        <f>L318+M318</f>
        <v>0</v>
      </c>
      <c r="M319" s="182"/>
      <c r="N319" s="181">
        <f>N318+O318</f>
        <v>0</v>
      </c>
      <c r="O319" s="182"/>
      <c r="P319" s="181">
        <f>P318+Q318</f>
        <v>0</v>
      </c>
      <c r="Q319" s="182"/>
    </row>
    <row r="324" spans="1:20" ht="11.25" thickBot="1" x14ac:dyDescent="0.3"/>
    <row r="325" spans="1:20" ht="31.5" x14ac:dyDescent="0.25">
      <c r="A325" s="1" t="s">
        <v>40</v>
      </c>
      <c r="B325" s="2" t="s">
        <v>0</v>
      </c>
      <c r="C325" s="2" t="s">
        <v>3</v>
      </c>
      <c r="D325" s="3" t="s">
        <v>1</v>
      </c>
      <c r="E325" s="4" t="s">
        <v>2</v>
      </c>
      <c r="F325" s="2" t="s">
        <v>344</v>
      </c>
      <c r="G325" s="2" t="s">
        <v>6</v>
      </c>
      <c r="H325" s="2" t="s">
        <v>4</v>
      </c>
      <c r="I325" s="2" t="s">
        <v>7</v>
      </c>
      <c r="J325" s="5" t="s">
        <v>8</v>
      </c>
      <c r="K325" s="6" t="s">
        <v>9</v>
      </c>
      <c r="L325" s="7" t="s">
        <v>39</v>
      </c>
      <c r="M325" s="8" t="s">
        <v>10</v>
      </c>
      <c r="N325" s="9" t="s">
        <v>11</v>
      </c>
      <c r="O325" s="10" t="s">
        <v>12</v>
      </c>
      <c r="P325" s="8" t="s">
        <v>13</v>
      </c>
      <c r="Q325" s="11" t="s">
        <v>14</v>
      </c>
    </row>
    <row r="326" spans="1:20" ht="11.25" thickBot="1" x14ac:dyDescent="0.3">
      <c r="A326" s="12">
        <v>1</v>
      </c>
      <c r="B326" s="71">
        <v>2</v>
      </c>
      <c r="C326" s="13">
        <v>3</v>
      </c>
      <c r="D326" s="14">
        <v>4</v>
      </c>
      <c r="E326" s="14">
        <v>5</v>
      </c>
      <c r="F326" s="13">
        <v>6</v>
      </c>
      <c r="G326" s="13">
        <v>7</v>
      </c>
      <c r="H326" s="13">
        <v>8</v>
      </c>
      <c r="I326" s="13">
        <v>9</v>
      </c>
      <c r="J326" s="15">
        <v>10</v>
      </c>
      <c r="K326" s="15">
        <v>11</v>
      </c>
      <c r="L326" s="16">
        <v>12</v>
      </c>
      <c r="M326" s="13" t="s">
        <v>78</v>
      </c>
      <c r="N326" s="13" t="s">
        <v>79</v>
      </c>
      <c r="O326" s="16">
        <v>15</v>
      </c>
      <c r="P326" s="13" t="s">
        <v>80</v>
      </c>
      <c r="Q326" s="17" t="s">
        <v>81</v>
      </c>
    </row>
    <row r="327" spans="1:20" ht="11.25" thickBot="1" x14ac:dyDescent="0.3">
      <c r="A327" s="161" t="s">
        <v>214</v>
      </c>
      <c r="B327" s="162"/>
      <c r="C327" s="162"/>
      <c r="D327" s="162"/>
      <c r="E327" s="162"/>
      <c r="F327" s="162"/>
      <c r="G327" s="162"/>
      <c r="H327" s="162"/>
      <c r="I327" s="162"/>
      <c r="J327" s="162"/>
      <c r="K327" s="162"/>
      <c r="L327" s="162"/>
      <c r="M327" s="162"/>
      <c r="N327" s="162"/>
      <c r="O327" s="162"/>
      <c r="P327" s="162"/>
      <c r="Q327" s="163"/>
    </row>
    <row r="328" spans="1:20" ht="21" x14ac:dyDescent="0.25">
      <c r="A328" s="18" t="s">
        <v>16</v>
      </c>
      <c r="B328" s="75" t="s">
        <v>215</v>
      </c>
      <c r="C328" s="22" t="s">
        <v>165</v>
      </c>
      <c r="D328" s="20">
        <v>3</v>
      </c>
      <c r="E328" s="21">
        <v>3</v>
      </c>
      <c r="F328" s="23"/>
      <c r="G328" s="23"/>
      <c r="H328" s="22"/>
      <c r="I328" s="18"/>
      <c r="J328" s="20"/>
      <c r="K328" s="21"/>
      <c r="L328" s="88"/>
      <c r="M328" s="24">
        <f>J328*L328</f>
        <v>0</v>
      </c>
      <c r="N328" s="25">
        <f>L328*K328</f>
        <v>0</v>
      </c>
      <c r="O328" s="90"/>
      <c r="P328" s="24">
        <f>ROUND(M328+(M328*O328),2)</f>
        <v>0</v>
      </c>
      <c r="Q328" s="27">
        <f>ROUND(N328+(N328*O328),2)</f>
        <v>0</v>
      </c>
      <c r="R328" s="92"/>
      <c r="S328" s="101"/>
      <c r="T328" s="101"/>
    </row>
    <row r="329" spans="1:20" ht="21" x14ac:dyDescent="0.25">
      <c r="A329" s="34" t="s">
        <v>18</v>
      </c>
      <c r="B329" s="75" t="s">
        <v>216</v>
      </c>
      <c r="C329" s="22" t="s">
        <v>165</v>
      </c>
      <c r="D329" s="43">
        <v>5</v>
      </c>
      <c r="E329" s="44">
        <v>3</v>
      </c>
      <c r="F329" s="33"/>
      <c r="G329" s="33"/>
      <c r="H329" s="31"/>
      <c r="I329" s="34"/>
      <c r="J329" s="43"/>
      <c r="K329" s="44"/>
      <c r="L329" s="88"/>
      <c r="M329" s="24">
        <f t="shared" ref="M329:M336" si="28">J329*L329</f>
        <v>0</v>
      </c>
      <c r="N329" s="25">
        <f t="shared" ref="N329:N336" si="29">L329*K329</f>
        <v>0</v>
      </c>
      <c r="O329" s="90"/>
      <c r="P329" s="24">
        <f t="shared" ref="P329:P336" si="30">ROUND(M329+(M329*O329),2)</f>
        <v>0</v>
      </c>
      <c r="Q329" s="27">
        <f t="shared" ref="Q329:Q336" si="31">ROUND(N329+(N329*O329),2)</f>
        <v>0</v>
      </c>
      <c r="S329" s="101"/>
      <c r="T329" s="101"/>
    </row>
    <row r="330" spans="1:20" ht="21" x14ac:dyDescent="0.25">
      <c r="A330" s="18" t="s">
        <v>19</v>
      </c>
      <c r="B330" s="75" t="s">
        <v>217</v>
      </c>
      <c r="C330" s="22" t="s">
        <v>165</v>
      </c>
      <c r="D330" s="43">
        <v>6</v>
      </c>
      <c r="E330" s="44">
        <v>3</v>
      </c>
      <c r="F330" s="33"/>
      <c r="G330" s="33"/>
      <c r="H330" s="31"/>
      <c r="I330" s="34"/>
      <c r="J330" s="43"/>
      <c r="K330" s="44"/>
      <c r="L330" s="88"/>
      <c r="M330" s="24">
        <f t="shared" si="28"/>
        <v>0</v>
      </c>
      <c r="N330" s="25">
        <f t="shared" si="29"/>
        <v>0</v>
      </c>
      <c r="O330" s="90"/>
      <c r="P330" s="24">
        <f t="shared" si="30"/>
        <v>0</v>
      </c>
      <c r="Q330" s="27">
        <f t="shared" si="31"/>
        <v>0</v>
      </c>
      <c r="S330" s="101"/>
      <c r="T330" s="101"/>
    </row>
    <row r="331" spans="1:20" ht="21" x14ac:dyDescent="0.25">
      <c r="A331" s="34" t="s">
        <v>20</v>
      </c>
      <c r="B331" s="75" t="s">
        <v>218</v>
      </c>
      <c r="C331" s="22" t="s">
        <v>165</v>
      </c>
      <c r="D331" s="43">
        <v>5</v>
      </c>
      <c r="E331" s="44">
        <v>3</v>
      </c>
      <c r="F331" s="33"/>
      <c r="G331" s="33"/>
      <c r="H331" s="31"/>
      <c r="I331" s="34"/>
      <c r="J331" s="43"/>
      <c r="K331" s="44"/>
      <c r="L331" s="88"/>
      <c r="M331" s="24">
        <f t="shared" si="28"/>
        <v>0</v>
      </c>
      <c r="N331" s="25">
        <f t="shared" si="29"/>
        <v>0</v>
      </c>
      <c r="O331" s="90"/>
      <c r="P331" s="24">
        <f t="shared" si="30"/>
        <v>0</v>
      </c>
      <c r="Q331" s="27">
        <f t="shared" si="31"/>
        <v>0</v>
      </c>
      <c r="S331" s="101"/>
      <c r="T331" s="101"/>
    </row>
    <row r="332" spans="1:20" ht="21" x14ac:dyDescent="0.25">
      <c r="A332" s="18" t="s">
        <v>21</v>
      </c>
      <c r="B332" s="75" t="s">
        <v>219</v>
      </c>
      <c r="C332" s="22" t="s">
        <v>165</v>
      </c>
      <c r="D332" s="43">
        <v>5</v>
      </c>
      <c r="E332" s="44">
        <v>3</v>
      </c>
      <c r="F332" s="33"/>
      <c r="G332" s="33"/>
      <c r="H332" s="31"/>
      <c r="I332" s="34"/>
      <c r="J332" s="43"/>
      <c r="K332" s="44"/>
      <c r="L332" s="88"/>
      <c r="M332" s="24">
        <f t="shared" si="28"/>
        <v>0</v>
      </c>
      <c r="N332" s="25">
        <f t="shared" si="29"/>
        <v>0</v>
      </c>
      <c r="O332" s="90"/>
      <c r="P332" s="24">
        <f t="shared" si="30"/>
        <v>0</v>
      </c>
      <c r="Q332" s="27">
        <f t="shared" si="31"/>
        <v>0</v>
      </c>
      <c r="S332" s="101"/>
      <c r="T332" s="101"/>
    </row>
    <row r="333" spans="1:20" ht="21" x14ac:dyDescent="0.25">
      <c r="A333" s="34" t="s">
        <v>22</v>
      </c>
      <c r="B333" s="75" t="s">
        <v>220</v>
      </c>
      <c r="C333" s="22" t="s">
        <v>165</v>
      </c>
      <c r="D333" s="43">
        <v>5</v>
      </c>
      <c r="E333" s="44">
        <v>3</v>
      </c>
      <c r="F333" s="33"/>
      <c r="G333" s="33"/>
      <c r="H333" s="31"/>
      <c r="I333" s="34"/>
      <c r="J333" s="43"/>
      <c r="K333" s="44"/>
      <c r="L333" s="88"/>
      <c r="M333" s="24">
        <f t="shared" si="28"/>
        <v>0</v>
      </c>
      <c r="N333" s="25">
        <f t="shared" si="29"/>
        <v>0</v>
      </c>
      <c r="O333" s="90"/>
      <c r="P333" s="24">
        <f t="shared" si="30"/>
        <v>0</v>
      </c>
      <c r="Q333" s="27">
        <f t="shared" si="31"/>
        <v>0</v>
      </c>
      <c r="S333" s="101"/>
      <c r="T333" s="101"/>
    </row>
    <row r="334" spans="1:20" ht="31.5" x14ac:dyDescent="0.15">
      <c r="A334" s="18" t="s">
        <v>23</v>
      </c>
      <c r="B334" s="98" t="s">
        <v>221</v>
      </c>
      <c r="C334" s="22" t="s">
        <v>165</v>
      </c>
      <c r="D334" s="43">
        <v>12</v>
      </c>
      <c r="E334" s="44">
        <v>0</v>
      </c>
      <c r="F334" s="33"/>
      <c r="G334" s="33"/>
      <c r="H334" s="31"/>
      <c r="I334" s="34"/>
      <c r="J334" s="43"/>
      <c r="K334" s="44"/>
      <c r="L334" s="88"/>
      <c r="M334" s="24">
        <f t="shared" si="28"/>
        <v>0</v>
      </c>
      <c r="N334" s="25">
        <f t="shared" si="29"/>
        <v>0</v>
      </c>
      <c r="O334" s="90"/>
      <c r="P334" s="24">
        <f t="shared" si="30"/>
        <v>0</v>
      </c>
      <c r="Q334" s="27">
        <f t="shared" si="31"/>
        <v>0</v>
      </c>
      <c r="S334" s="101"/>
      <c r="T334" s="101"/>
    </row>
    <row r="335" spans="1:20" x14ac:dyDescent="0.15">
      <c r="A335" s="34" t="s">
        <v>24</v>
      </c>
      <c r="B335" s="76" t="s">
        <v>222</v>
      </c>
      <c r="C335" s="22" t="s">
        <v>165</v>
      </c>
      <c r="D335" s="43">
        <v>0</v>
      </c>
      <c r="E335" s="44">
        <v>5</v>
      </c>
      <c r="F335" s="33"/>
      <c r="G335" s="33"/>
      <c r="H335" s="31"/>
      <c r="I335" s="34"/>
      <c r="J335" s="43"/>
      <c r="K335" s="44"/>
      <c r="L335" s="88"/>
      <c r="M335" s="24">
        <f t="shared" si="28"/>
        <v>0</v>
      </c>
      <c r="N335" s="25">
        <f t="shared" si="29"/>
        <v>0</v>
      </c>
      <c r="O335" s="90"/>
      <c r="P335" s="24">
        <f t="shared" si="30"/>
        <v>0</v>
      </c>
      <c r="Q335" s="27">
        <f t="shared" si="31"/>
        <v>0</v>
      </c>
      <c r="S335" s="101"/>
      <c r="T335" s="101"/>
    </row>
    <row r="336" spans="1:20" x14ac:dyDescent="0.15">
      <c r="A336" s="18" t="s">
        <v>25</v>
      </c>
      <c r="B336" s="76" t="s">
        <v>223</v>
      </c>
      <c r="C336" s="22" t="s">
        <v>165</v>
      </c>
      <c r="D336" s="43">
        <v>0</v>
      </c>
      <c r="E336" s="44">
        <v>2</v>
      </c>
      <c r="F336" s="33"/>
      <c r="G336" s="33"/>
      <c r="H336" s="31"/>
      <c r="I336" s="34"/>
      <c r="J336" s="43"/>
      <c r="K336" s="44"/>
      <c r="L336" s="88"/>
      <c r="M336" s="24">
        <f t="shared" si="28"/>
        <v>0</v>
      </c>
      <c r="N336" s="25">
        <f t="shared" si="29"/>
        <v>0</v>
      </c>
      <c r="O336" s="90"/>
      <c r="P336" s="24">
        <f t="shared" si="30"/>
        <v>0</v>
      </c>
      <c r="Q336" s="27">
        <f t="shared" si="31"/>
        <v>0</v>
      </c>
      <c r="S336" s="101"/>
      <c r="T336" s="101"/>
    </row>
    <row r="337" spans="1:17" ht="11.25" thickBot="1" x14ac:dyDescent="0.3">
      <c r="L337" s="48" t="s">
        <v>29</v>
      </c>
      <c r="M337" s="49">
        <f>SUM(M328:M336)</f>
        <v>0</v>
      </c>
      <c r="N337" s="50">
        <f>SUM(N328:N336)</f>
        <v>0</v>
      </c>
      <c r="O337" s="51"/>
      <c r="P337" s="52">
        <f>SUM(P328:P336)</f>
        <v>0</v>
      </c>
      <c r="Q337" s="53">
        <f>SUM(Q328:Q336)</f>
        <v>0</v>
      </c>
    </row>
    <row r="338" spans="1:17" ht="11.25" thickBot="1" x14ac:dyDescent="0.3"/>
    <row r="339" spans="1:17" ht="11.25" thickBot="1" x14ac:dyDescent="0.3">
      <c r="E339" s="164" t="s">
        <v>214</v>
      </c>
      <c r="F339" s="165"/>
      <c r="G339" s="165"/>
      <c r="H339" s="165"/>
      <c r="I339" s="165"/>
      <c r="J339" s="165"/>
      <c r="K339" s="165"/>
      <c r="L339" s="165"/>
      <c r="M339" s="165"/>
      <c r="N339" s="165"/>
      <c r="O339" s="165"/>
      <c r="P339" s="165"/>
      <c r="Q339" s="166"/>
    </row>
    <row r="340" spans="1:17" ht="21.75" customHeight="1" thickBot="1" x14ac:dyDescent="0.3">
      <c r="E340" s="167" t="s">
        <v>30</v>
      </c>
      <c r="F340" s="144"/>
      <c r="G340" s="168" t="s">
        <v>31</v>
      </c>
      <c r="H340" s="144"/>
      <c r="I340" s="55" t="s">
        <v>32</v>
      </c>
      <c r="J340" s="169" t="s">
        <v>33</v>
      </c>
      <c r="K340" s="170"/>
      <c r="L340" s="171" t="s">
        <v>34</v>
      </c>
      <c r="M340" s="172"/>
      <c r="N340" s="171" t="s">
        <v>35</v>
      </c>
      <c r="O340" s="172"/>
      <c r="P340" s="171" t="s">
        <v>36</v>
      </c>
      <c r="Q340" s="173"/>
    </row>
    <row r="341" spans="1:17" x14ac:dyDescent="0.25">
      <c r="E341" s="56" t="s">
        <v>37</v>
      </c>
      <c r="F341" s="57" t="s">
        <v>38</v>
      </c>
      <c r="G341" s="56" t="s">
        <v>37</v>
      </c>
      <c r="H341" s="57" t="s">
        <v>38</v>
      </c>
      <c r="I341" s="174">
        <v>0.2</v>
      </c>
      <c r="J341" s="56" t="s">
        <v>37</v>
      </c>
      <c r="K341" s="57" t="s">
        <v>38</v>
      </c>
      <c r="L341" s="58" t="s">
        <v>37</v>
      </c>
      <c r="M341" s="57" t="s">
        <v>38</v>
      </c>
      <c r="N341" s="56" t="s">
        <v>37</v>
      </c>
      <c r="O341" s="57" t="s">
        <v>38</v>
      </c>
      <c r="P341" s="56" t="s">
        <v>37</v>
      </c>
      <c r="Q341" s="57" t="s">
        <v>38</v>
      </c>
    </row>
    <row r="342" spans="1:17" x14ac:dyDescent="0.25">
      <c r="E342" s="59">
        <f>M337</f>
        <v>0</v>
      </c>
      <c r="F342" s="60">
        <f>N337</f>
        <v>0</v>
      </c>
      <c r="G342" s="59">
        <f>P337</f>
        <v>0</v>
      </c>
      <c r="H342" s="61">
        <f>Q337</f>
        <v>0</v>
      </c>
      <c r="I342" s="175"/>
      <c r="J342" s="62">
        <f>E342*I341</f>
        <v>0</v>
      </c>
      <c r="K342" s="61">
        <f>F342*I341</f>
        <v>0</v>
      </c>
      <c r="L342" s="63">
        <f>I341*G342</f>
        <v>0</v>
      </c>
      <c r="M342" s="64">
        <f>I341*H342</f>
        <v>0</v>
      </c>
      <c r="N342" s="63">
        <f>E342+J342</f>
        <v>0</v>
      </c>
      <c r="O342" s="64">
        <f>F342+K342</f>
        <v>0</v>
      </c>
      <c r="P342" s="63">
        <f>G342+L342</f>
        <v>0</v>
      </c>
      <c r="Q342" s="64">
        <f>H342+M342</f>
        <v>0</v>
      </c>
    </row>
    <row r="343" spans="1:17" ht="11.25" thickBot="1" x14ac:dyDescent="0.3">
      <c r="E343" s="177">
        <f>E342+F342</f>
        <v>0</v>
      </c>
      <c r="F343" s="178"/>
      <c r="G343" s="179">
        <f>G342+H342</f>
        <v>0</v>
      </c>
      <c r="H343" s="180"/>
      <c r="I343" s="176"/>
      <c r="J343" s="181">
        <f>J342+K342</f>
        <v>0</v>
      </c>
      <c r="K343" s="182"/>
      <c r="L343" s="181">
        <f>L342+M342</f>
        <v>0</v>
      </c>
      <c r="M343" s="182"/>
      <c r="N343" s="181">
        <f>N342+O342</f>
        <v>0</v>
      </c>
      <c r="O343" s="182"/>
      <c r="P343" s="181">
        <f>P342+Q342</f>
        <v>0</v>
      </c>
      <c r="Q343" s="182"/>
    </row>
    <row r="344" spans="1:17" ht="11.25" thickBot="1" x14ac:dyDescent="0.3"/>
    <row r="345" spans="1:17" ht="11.25" thickBot="1" x14ac:dyDescent="0.3">
      <c r="A345" s="188" t="s">
        <v>82</v>
      </c>
      <c r="B345" s="189"/>
      <c r="C345" s="189"/>
      <c r="D345" s="189"/>
      <c r="E345" s="189"/>
      <c r="F345" s="189"/>
      <c r="G345" s="189"/>
      <c r="H345" s="189"/>
      <c r="I345" s="189"/>
      <c r="J345" s="189"/>
      <c r="K345" s="189"/>
      <c r="L345" s="189"/>
      <c r="M345" s="189"/>
      <c r="N345" s="189"/>
      <c r="O345" s="189"/>
      <c r="P345" s="189"/>
      <c r="Q345" s="190"/>
    </row>
    <row r="346" spans="1:17" x14ac:dyDescent="0.25">
      <c r="A346" s="186" t="s">
        <v>16</v>
      </c>
      <c r="B346" s="218" t="s">
        <v>225</v>
      </c>
      <c r="C346" s="218"/>
      <c r="D346" s="218"/>
      <c r="E346" s="218"/>
      <c r="F346" s="218"/>
      <c r="G346" s="218"/>
      <c r="H346" s="218"/>
      <c r="I346" s="218"/>
      <c r="J346" s="218"/>
      <c r="K346" s="218"/>
      <c r="L346" s="218"/>
      <c r="M346" s="218"/>
      <c r="N346" s="218"/>
      <c r="O346" s="218"/>
      <c r="P346" s="218"/>
      <c r="Q346" s="219"/>
    </row>
    <row r="347" spans="1:17" ht="30" customHeight="1" x14ac:dyDescent="0.25">
      <c r="A347" s="187"/>
      <c r="B347" s="220" t="s">
        <v>224</v>
      </c>
      <c r="C347" s="220"/>
      <c r="D347" s="220"/>
      <c r="E347" s="220"/>
      <c r="F347" s="220"/>
      <c r="G347" s="220"/>
      <c r="H347" s="220"/>
      <c r="I347" s="220"/>
      <c r="J347" s="220"/>
      <c r="K347" s="220"/>
      <c r="L347" s="220"/>
      <c r="M347" s="220"/>
      <c r="N347" s="220"/>
      <c r="O347" s="220"/>
      <c r="P347" s="220"/>
      <c r="Q347" s="221"/>
    </row>
    <row r="348" spans="1:17" x14ac:dyDescent="0.25">
      <c r="A348" s="187" t="s">
        <v>18</v>
      </c>
      <c r="B348" s="222" t="s">
        <v>226</v>
      </c>
      <c r="C348" s="222"/>
      <c r="D348" s="222"/>
      <c r="E348" s="222"/>
      <c r="F348" s="222"/>
      <c r="G348" s="222"/>
      <c r="H348" s="222"/>
      <c r="I348" s="222"/>
      <c r="J348" s="222"/>
      <c r="K348" s="222"/>
      <c r="L348" s="222"/>
      <c r="M348" s="222"/>
      <c r="N348" s="222"/>
      <c r="O348" s="222"/>
      <c r="P348" s="222"/>
      <c r="Q348" s="223"/>
    </row>
    <row r="349" spans="1:17" ht="28.5" customHeight="1" thickBot="1" x14ac:dyDescent="0.3">
      <c r="A349" s="226"/>
      <c r="B349" s="227" t="s">
        <v>227</v>
      </c>
      <c r="C349" s="227"/>
      <c r="D349" s="227"/>
      <c r="E349" s="227"/>
      <c r="F349" s="227"/>
      <c r="G349" s="227"/>
      <c r="H349" s="227"/>
      <c r="I349" s="227"/>
      <c r="J349" s="227"/>
      <c r="K349" s="227"/>
      <c r="L349" s="227"/>
      <c r="M349" s="227"/>
      <c r="N349" s="227"/>
      <c r="O349" s="227"/>
      <c r="P349" s="227"/>
      <c r="Q349" s="228"/>
    </row>
    <row r="354" spans="1:20" ht="11.25" thickBot="1" x14ac:dyDescent="0.3"/>
    <row r="355" spans="1:20" ht="31.5" x14ac:dyDescent="0.25">
      <c r="A355" s="1" t="s">
        <v>40</v>
      </c>
      <c r="B355" s="2" t="s">
        <v>0</v>
      </c>
      <c r="C355" s="2" t="s">
        <v>3</v>
      </c>
      <c r="D355" s="3" t="s">
        <v>1</v>
      </c>
      <c r="E355" s="4" t="s">
        <v>2</v>
      </c>
      <c r="F355" s="2" t="s">
        <v>344</v>
      </c>
      <c r="G355" s="2" t="s">
        <v>6</v>
      </c>
      <c r="H355" s="2" t="s">
        <v>4</v>
      </c>
      <c r="I355" s="2" t="s">
        <v>7</v>
      </c>
      <c r="J355" s="5" t="s">
        <v>8</v>
      </c>
      <c r="K355" s="6" t="s">
        <v>9</v>
      </c>
      <c r="L355" s="7" t="s">
        <v>39</v>
      </c>
      <c r="M355" s="8" t="s">
        <v>10</v>
      </c>
      <c r="N355" s="9" t="s">
        <v>11</v>
      </c>
      <c r="O355" s="10" t="s">
        <v>12</v>
      </c>
      <c r="P355" s="8" t="s">
        <v>13</v>
      </c>
      <c r="Q355" s="11" t="s">
        <v>14</v>
      </c>
    </row>
    <row r="356" spans="1:20" ht="11.25" thickBot="1" x14ac:dyDescent="0.3">
      <c r="A356" s="12">
        <v>1</v>
      </c>
      <c r="B356" s="71">
        <v>2</v>
      </c>
      <c r="C356" s="13">
        <v>3</v>
      </c>
      <c r="D356" s="14">
        <v>4</v>
      </c>
      <c r="E356" s="14">
        <v>5</v>
      </c>
      <c r="F356" s="13">
        <v>6</v>
      </c>
      <c r="G356" s="13">
        <v>7</v>
      </c>
      <c r="H356" s="13">
        <v>8</v>
      </c>
      <c r="I356" s="13">
        <v>9</v>
      </c>
      <c r="J356" s="15">
        <v>10</v>
      </c>
      <c r="K356" s="15">
        <v>11</v>
      </c>
      <c r="L356" s="16">
        <v>12</v>
      </c>
      <c r="M356" s="13" t="s">
        <v>78</v>
      </c>
      <c r="N356" s="13" t="s">
        <v>79</v>
      </c>
      <c r="O356" s="16">
        <v>15</v>
      </c>
      <c r="P356" s="13" t="s">
        <v>80</v>
      </c>
      <c r="Q356" s="17" t="s">
        <v>81</v>
      </c>
    </row>
    <row r="357" spans="1:20" ht="11.25" thickBot="1" x14ac:dyDescent="0.3">
      <c r="A357" s="161" t="s">
        <v>228</v>
      </c>
      <c r="B357" s="162"/>
      <c r="C357" s="162"/>
      <c r="D357" s="162"/>
      <c r="E357" s="162"/>
      <c r="F357" s="162"/>
      <c r="G357" s="162"/>
      <c r="H357" s="162"/>
      <c r="I357" s="162"/>
      <c r="J357" s="162"/>
      <c r="K357" s="162"/>
      <c r="L357" s="162"/>
      <c r="M357" s="162"/>
      <c r="N357" s="162"/>
      <c r="O357" s="162"/>
      <c r="P357" s="162"/>
      <c r="Q357" s="163"/>
    </row>
    <row r="358" spans="1:20" ht="63" x14ac:dyDescent="0.25">
      <c r="A358" s="18" t="s">
        <v>16</v>
      </c>
      <c r="B358" s="75" t="s">
        <v>232</v>
      </c>
      <c r="C358" s="22" t="s">
        <v>17</v>
      </c>
      <c r="D358" s="20">
        <v>20</v>
      </c>
      <c r="E358" s="21">
        <v>20</v>
      </c>
      <c r="F358" s="23"/>
      <c r="G358" s="23"/>
      <c r="H358" s="22"/>
      <c r="I358" s="18"/>
      <c r="J358" s="20"/>
      <c r="K358" s="21"/>
      <c r="L358" s="88"/>
      <c r="M358" s="24">
        <f>J358*L358</f>
        <v>0</v>
      </c>
      <c r="N358" s="25">
        <f>L358*K358</f>
        <v>0</v>
      </c>
      <c r="O358" s="90"/>
      <c r="P358" s="24">
        <f>ROUND(M358+(M358*O358),2)</f>
        <v>0</v>
      </c>
      <c r="Q358" s="27">
        <f>ROUND(N358+(N358*O358),2)</f>
        <v>0</v>
      </c>
      <c r="R358" s="92"/>
      <c r="S358" s="101"/>
      <c r="T358" s="101"/>
    </row>
    <row r="359" spans="1:20" ht="73.5" x14ac:dyDescent="0.25">
      <c r="A359" s="34" t="s">
        <v>18</v>
      </c>
      <c r="B359" s="75" t="s">
        <v>233</v>
      </c>
      <c r="C359" s="22" t="s">
        <v>17</v>
      </c>
      <c r="D359" s="43">
        <v>20</v>
      </c>
      <c r="E359" s="44">
        <v>20</v>
      </c>
      <c r="F359" s="33"/>
      <c r="G359" s="33"/>
      <c r="H359" s="31"/>
      <c r="I359" s="34"/>
      <c r="J359" s="43"/>
      <c r="K359" s="44"/>
      <c r="L359" s="88"/>
      <c r="M359" s="24">
        <f t="shared" ref="M359:M371" si="32">J359*L359</f>
        <v>0</v>
      </c>
      <c r="N359" s="25">
        <f t="shared" ref="N359:N371" si="33">L359*K359</f>
        <v>0</v>
      </c>
      <c r="O359" s="90"/>
      <c r="P359" s="24">
        <f t="shared" ref="P359:P371" si="34">ROUND(M359+(M359*O359),2)</f>
        <v>0</v>
      </c>
      <c r="Q359" s="27">
        <f t="shared" ref="Q359:Q371" si="35">ROUND(N359+(N359*O359),2)</f>
        <v>0</v>
      </c>
      <c r="S359" s="101"/>
      <c r="T359" s="101"/>
    </row>
    <row r="360" spans="1:20" ht="63" x14ac:dyDescent="0.25">
      <c r="A360" s="18" t="s">
        <v>19</v>
      </c>
      <c r="B360" s="75" t="s">
        <v>234</v>
      </c>
      <c r="C360" s="22" t="s">
        <v>165</v>
      </c>
      <c r="D360" s="43">
        <v>100</v>
      </c>
      <c r="E360" s="44">
        <v>20</v>
      </c>
      <c r="F360" s="33"/>
      <c r="G360" s="33"/>
      <c r="H360" s="31"/>
      <c r="I360" s="34"/>
      <c r="J360" s="43"/>
      <c r="K360" s="44"/>
      <c r="L360" s="88"/>
      <c r="M360" s="24">
        <f t="shared" si="32"/>
        <v>0</v>
      </c>
      <c r="N360" s="25">
        <f t="shared" si="33"/>
        <v>0</v>
      </c>
      <c r="O360" s="90"/>
      <c r="P360" s="24">
        <f t="shared" si="34"/>
        <v>0</v>
      </c>
      <c r="Q360" s="27">
        <f t="shared" si="35"/>
        <v>0</v>
      </c>
      <c r="S360" s="101"/>
      <c r="T360" s="101"/>
    </row>
    <row r="361" spans="1:20" ht="52.5" x14ac:dyDescent="0.25">
      <c r="A361" s="34" t="s">
        <v>20</v>
      </c>
      <c r="B361" s="75" t="s">
        <v>235</v>
      </c>
      <c r="C361" s="22" t="s">
        <v>17</v>
      </c>
      <c r="D361" s="43">
        <v>5</v>
      </c>
      <c r="E361" s="44">
        <v>1</v>
      </c>
      <c r="F361" s="33"/>
      <c r="G361" s="33"/>
      <c r="H361" s="31"/>
      <c r="I361" s="34"/>
      <c r="J361" s="43"/>
      <c r="K361" s="44"/>
      <c r="L361" s="88"/>
      <c r="M361" s="24">
        <f t="shared" si="32"/>
        <v>0</v>
      </c>
      <c r="N361" s="25">
        <f t="shared" si="33"/>
        <v>0</v>
      </c>
      <c r="O361" s="90"/>
      <c r="P361" s="24">
        <f t="shared" si="34"/>
        <v>0</v>
      </c>
      <c r="Q361" s="27">
        <f t="shared" si="35"/>
        <v>0</v>
      </c>
      <c r="S361" s="101"/>
      <c r="T361" s="101"/>
    </row>
    <row r="362" spans="1:20" ht="42" x14ac:dyDescent="0.25">
      <c r="A362" s="18" t="s">
        <v>21</v>
      </c>
      <c r="B362" s="75" t="s">
        <v>236</v>
      </c>
      <c r="C362" s="22" t="s">
        <v>165</v>
      </c>
      <c r="D362" s="43">
        <v>6</v>
      </c>
      <c r="E362" s="44">
        <v>7</v>
      </c>
      <c r="F362" s="33"/>
      <c r="G362" s="33"/>
      <c r="H362" s="31"/>
      <c r="I362" s="34"/>
      <c r="J362" s="43"/>
      <c r="K362" s="44"/>
      <c r="L362" s="88"/>
      <c r="M362" s="24">
        <f t="shared" si="32"/>
        <v>0</v>
      </c>
      <c r="N362" s="25">
        <f t="shared" si="33"/>
        <v>0</v>
      </c>
      <c r="O362" s="90"/>
      <c r="P362" s="24">
        <f t="shared" si="34"/>
        <v>0</v>
      </c>
      <c r="Q362" s="27">
        <f t="shared" si="35"/>
        <v>0</v>
      </c>
      <c r="S362" s="101"/>
      <c r="T362" s="101"/>
    </row>
    <row r="363" spans="1:20" ht="42" x14ac:dyDescent="0.25">
      <c r="A363" s="34" t="s">
        <v>22</v>
      </c>
      <c r="B363" s="75" t="s">
        <v>237</v>
      </c>
      <c r="C363" s="22" t="s">
        <v>165</v>
      </c>
      <c r="D363" s="43">
        <v>6</v>
      </c>
      <c r="E363" s="44">
        <v>3</v>
      </c>
      <c r="F363" s="33"/>
      <c r="G363" s="33"/>
      <c r="H363" s="31"/>
      <c r="I363" s="34"/>
      <c r="J363" s="43"/>
      <c r="K363" s="44"/>
      <c r="L363" s="88"/>
      <c r="M363" s="24">
        <f t="shared" si="32"/>
        <v>0</v>
      </c>
      <c r="N363" s="25">
        <f t="shared" si="33"/>
        <v>0</v>
      </c>
      <c r="O363" s="90"/>
      <c r="P363" s="24">
        <f t="shared" si="34"/>
        <v>0</v>
      </c>
      <c r="Q363" s="27">
        <f t="shared" si="35"/>
        <v>0</v>
      </c>
      <c r="S363" s="101"/>
      <c r="T363" s="101"/>
    </row>
    <row r="364" spans="1:20" ht="115.5" x14ac:dyDescent="0.25">
      <c r="A364" s="18" t="s">
        <v>23</v>
      </c>
      <c r="B364" s="75" t="s">
        <v>238</v>
      </c>
      <c r="C364" s="22" t="s">
        <v>17</v>
      </c>
      <c r="D364" s="43">
        <v>10</v>
      </c>
      <c r="E364" s="44">
        <v>12</v>
      </c>
      <c r="F364" s="33"/>
      <c r="G364" s="33"/>
      <c r="H364" s="31"/>
      <c r="I364" s="34"/>
      <c r="J364" s="43"/>
      <c r="K364" s="44"/>
      <c r="L364" s="88"/>
      <c r="M364" s="24">
        <f t="shared" si="32"/>
        <v>0</v>
      </c>
      <c r="N364" s="25">
        <f t="shared" si="33"/>
        <v>0</v>
      </c>
      <c r="O364" s="90"/>
      <c r="P364" s="24">
        <f t="shared" si="34"/>
        <v>0</v>
      </c>
      <c r="Q364" s="27">
        <f t="shared" si="35"/>
        <v>0</v>
      </c>
      <c r="S364" s="101"/>
      <c r="T364" s="101"/>
    </row>
    <row r="365" spans="1:20" ht="94.5" x14ac:dyDescent="0.25">
      <c r="A365" s="34" t="s">
        <v>24</v>
      </c>
      <c r="B365" s="75" t="s">
        <v>229</v>
      </c>
      <c r="C365" s="22" t="s">
        <v>17</v>
      </c>
      <c r="D365" s="43">
        <v>4</v>
      </c>
      <c r="E365" s="44">
        <v>6</v>
      </c>
      <c r="F365" s="33"/>
      <c r="G365" s="33"/>
      <c r="H365" s="31"/>
      <c r="I365" s="34"/>
      <c r="J365" s="43"/>
      <c r="K365" s="44"/>
      <c r="L365" s="88"/>
      <c r="M365" s="24">
        <f t="shared" si="32"/>
        <v>0</v>
      </c>
      <c r="N365" s="25">
        <f t="shared" si="33"/>
        <v>0</v>
      </c>
      <c r="O365" s="90"/>
      <c r="P365" s="24">
        <f t="shared" si="34"/>
        <v>0</v>
      </c>
      <c r="Q365" s="27">
        <f t="shared" si="35"/>
        <v>0</v>
      </c>
      <c r="S365" s="101"/>
      <c r="T365" s="101"/>
    </row>
    <row r="366" spans="1:20" ht="42" x14ac:dyDescent="0.25">
      <c r="A366" s="18" t="s">
        <v>25</v>
      </c>
      <c r="B366" s="75" t="s">
        <v>239</v>
      </c>
      <c r="C366" s="22" t="s">
        <v>17</v>
      </c>
      <c r="D366" s="43">
        <v>3</v>
      </c>
      <c r="E366" s="44">
        <v>3</v>
      </c>
      <c r="F366" s="33"/>
      <c r="G366" s="33"/>
      <c r="H366" s="31"/>
      <c r="I366" s="34"/>
      <c r="J366" s="43"/>
      <c r="K366" s="44"/>
      <c r="L366" s="88"/>
      <c r="M366" s="24">
        <f t="shared" si="32"/>
        <v>0</v>
      </c>
      <c r="N366" s="25">
        <f t="shared" si="33"/>
        <v>0</v>
      </c>
      <c r="O366" s="90"/>
      <c r="P366" s="24">
        <f t="shared" si="34"/>
        <v>0</v>
      </c>
      <c r="Q366" s="27">
        <f t="shared" si="35"/>
        <v>0</v>
      </c>
      <c r="S366" s="101"/>
      <c r="T366" s="101"/>
    </row>
    <row r="367" spans="1:20" ht="31.5" x14ac:dyDescent="0.25">
      <c r="A367" s="34" t="s">
        <v>26</v>
      </c>
      <c r="B367" s="75" t="s">
        <v>230</v>
      </c>
      <c r="C367" s="22" t="s">
        <v>17</v>
      </c>
      <c r="D367" s="43">
        <v>16</v>
      </c>
      <c r="E367" s="44">
        <v>6</v>
      </c>
      <c r="F367" s="33"/>
      <c r="G367" s="33"/>
      <c r="H367" s="31"/>
      <c r="I367" s="34"/>
      <c r="J367" s="43"/>
      <c r="K367" s="44"/>
      <c r="L367" s="88"/>
      <c r="M367" s="24">
        <f t="shared" si="32"/>
        <v>0</v>
      </c>
      <c r="N367" s="25">
        <f t="shared" si="33"/>
        <v>0</v>
      </c>
      <c r="O367" s="90"/>
      <c r="P367" s="24">
        <f t="shared" si="34"/>
        <v>0</v>
      </c>
      <c r="Q367" s="27">
        <f t="shared" si="35"/>
        <v>0</v>
      </c>
      <c r="S367" s="101"/>
      <c r="T367" s="101"/>
    </row>
    <row r="368" spans="1:20" ht="42" x14ac:dyDescent="0.25">
      <c r="A368" s="18" t="s">
        <v>27</v>
      </c>
      <c r="B368" s="75" t="s">
        <v>240</v>
      </c>
      <c r="C368" s="22" t="s">
        <v>17</v>
      </c>
      <c r="D368" s="43">
        <v>60</v>
      </c>
      <c r="E368" s="44">
        <v>10</v>
      </c>
      <c r="F368" s="33"/>
      <c r="G368" s="33"/>
      <c r="H368" s="31"/>
      <c r="I368" s="34"/>
      <c r="J368" s="43"/>
      <c r="K368" s="44"/>
      <c r="L368" s="88"/>
      <c r="M368" s="24">
        <f t="shared" si="32"/>
        <v>0</v>
      </c>
      <c r="N368" s="25">
        <f t="shared" si="33"/>
        <v>0</v>
      </c>
      <c r="O368" s="90"/>
      <c r="P368" s="24">
        <f t="shared" si="34"/>
        <v>0</v>
      </c>
      <c r="Q368" s="27">
        <f t="shared" si="35"/>
        <v>0</v>
      </c>
      <c r="S368" s="101"/>
      <c r="T368" s="101"/>
    </row>
    <row r="369" spans="1:20" ht="42" x14ac:dyDescent="0.25">
      <c r="A369" s="34" t="s">
        <v>28</v>
      </c>
      <c r="B369" s="118" t="s">
        <v>347</v>
      </c>
      <c r="C369" s="22" t="s">
        <v>17</v>
      </c>
      <c r="D369" s="43">
        <v>55</v>
      </c>
      <c r="E369" s="44">
        <v>15</v>
      </c>
      <c r="F369" s="33"/>
      <c r="G369" s="33"/>
      <c r="H369" s="31"/>
      <c r="I369" s="34"/>
      <c r="J369" s="43"/>
      <c r="K369" s="44"/>
      <c r="L369" s="88"/>
      <c r="M369" s="24">
        <f t="shared" si="32"/>
        <v>0</v>
      </c>
      <c r="N369" s="25">
        <f t="shared" si="33"/>
        <v>0</v>
      </c>
      <c r="O369" s="90"/>
      <c r="P369" s="24">
        <f t="shared" si="34"/>
        <v>0</v>
      </c>
      <c r="Q369" s="27">
        <f t="shared" si="35"/>
        <v>0</v>
      </c>
      <c r="S369" s="101"/>
      <c r="T369" s="101"/>
    </row>
    <row r="370" spans="1:20" ht="42" x14ac:dyDescent="0.25">
      <c r="A370" s="18" t="s">
        <v>57</v>
      </c>
      <c r="B370" s="118" t="s">
        <v>348</v>
      </c>
      <c r="C370" s="22" t="s">
        <v>17</v>
      </c>
      <c r="D370" s="43">
        <v>55</v>
      </c>
      <c r="E370" s="44">
        <v>3</v>
      </c>
      <c r="F370" s="33"/>
      <c r="G370" s="33"/>
      <c r="H370" s="31"/>
      <c r="I370" s="34"/>
      <c r="J370" s="43"/>
      <c r="K370" s="44"/>
      <c r="L370" s="88"/>
      <c r="M370" s="24">
        <f t="shared" si="32"/>
        <v>0</v>
      </c>
      <c r="N370" s="25">
        <f t="shared" si="33"/>
        <v>0</v>
      </c>
      <c r="O370" s="90"/>
      <c r="P370" s="24">
        <f t="shared" si="34"/>
        <v>0</v>
      </c>
      <c r="Q370" s="27">
        <f t="shared" si="35"/>
        <v>0</v>
      </c>
      <c r="S370" s="101"/>
      <c r="T370" s="101"/>
    </row>
    <row r="371" spans="1:20" ht="52.5" x14ac:dyDescent="0.25">
      <c r="A371" s="34" t="s">
        <v>58</v>
      </c>
      <c r="B371" s="79" t="s">
        <v>231</v>
      </c>
      <c r="C371" s="22" t="s">
        <v>165</v>
      </c>
      <c r="D371" s="43">
        <v>50</v>
      </c>
      <c r="E371" s="44">
        <v>50</v>
      </c>
      <c r="F371" s="33"/>
      <c r="G371" s="33"/>
      <c r="H371" s="31"/>
      <c r="I371" s="34"/>
      <c r="J371" s="43"/>
      <c r="K371" s="44"/>
      <c r="L371" s="88"/>
      <c r="M371" s="24">
        <f t="shared" si="32"/>
        <v>0</v>
      </c>
      <c r="N371" s="25">
        <f t="shared" si="33"/>
        <v>0</v>
      </c>
      <c r="O371" s="90"/>
      <c r="P371" s="24">
        <f t="shared" si="34"/>
        <v>0</v>
      </c>
      <c r="Q371" s="27">
        <f t="shared" si="35"/>
        <v>0</v>
      </c>
      <c r="S371" s="101"/>
      <c r="T371" s="101"/>
    </row>
    <row r="372" spans="1:20" ht="11.25" thickBot="1" x14ac:dyDescent="0.3">
      <c r="L372" s="48" t="s">
        <v>29</v>
      </c>
      <c r="M372" s="49">
        <f>SUM(M358:M371)</f>
        <v>0</v>
      </c>
      <c r="N372" s="50">
        <f>SUM(N358:N371)</f>
        <v>0</v>
      </c>
      <c r="O372" s="51"/>
      <c r="P372" s="52">
        <f>SUM(P358:P371)</f>
        <v>0</v>
      </c>
      <c r="Q372" s="53">
        <f>SUM(Q358:Q371)</f>
        <v>0</v>
      </c>
    </row>
    <row r="373" spans="1:20" ht="11.25" thickBot="1" x14ac:dyDescent="0.3"/>
    <row r="374" spans="1:20" ht="11.25" thickBot="1" x14ac:dyDescent="0.3">
      <c r="E374" s="164" t="s">
        <v>228</v>
      </c>
      <c r="F374" s="165"/>
      <c r="G374" s="165"/>
      <c r="H374" s="165"/>
      <c r="I374" s="165"/>
      <c r="J374" s="165"/>
      <c r="K374" s="165"/>
      <c r="L374" s="165"/>
      <c r="M374" s="165"/>
      <c r="N374" s="165"/>
      <c r="O374" s="165"/>
      <c r="P374" s="165"/>
      <c r="Q374" s="166"/>
    </row>
    <row r="375" spans="1:20" ht="21.75" customHeight="1" thickBot="1" x14ac:dyDescent="0.3">
      <c r="E375" s="167" t="s">
        <v>30</v>
      </c>
      <c r="F375" s="144"/>
      <c r="G375" s="168" t="s">
        <v>31</v>
      </c>
      <c r="H375" s="144"/>
      <c r="I375" s="55" t="s">
        <v>32</v>
      </c>
      <c r="J375" s="169" t="s">
        <v>33</v>
      </c>
      <c r="K375" s="170"/>
      <c r="L375" s="171" t="s">
        <v>34</v>
      </c>
      <c r="M375" s="172"/>
      <c r="N375" s="171" t="s">
        <v>35</v>
      </c>
      <c r="O375" s="172"/>
      <c r="P375" s="171" t="s">
        <v>36</v>
      </c>
      <c r="Q375" s="173"/>
    </row>
    <row r="376" spans="1:20" x14ac:dyDescent="0.25">
      <c r="E376" s="56" t="s">
        <v>37</v>
      </c>
      <c r="F376" s="57" t="s">
        <v>38</v>
      </c>
      <c r="G376" s="56" t="s">
        <v>37</v>
      </c>
      <c r="H376" s="57" t="s">
        <v>38</v>
      </c>
      <c r="I376" s="174">
        <v>0.2</v>
      </c>
      <c r="J376" s="56" t="s">
        <v>37</v>
      </c>
      <c r="K376" s="57" t="s">
        <v>38</v>
      </c>
      <c r="L376" s="58" t="s">
        <v>37</v>
      </c>
      <c r="M376" s="57" t="s">
        <v>38</v>
      </c>
      <c r="N376" s="56" t="s">
        <v>37</v>
      </c>
      <c r="O376" s="57" t="s">
        <v>38</v>
      </c>
      <c r="P376" s="56" t="s">
        <v>37</v>
      </c>
      <c r="Q376" s="57" t="s">
        <v>38</v>
      </c>
    </row>
    <row r="377" spans="1:20" x14ac:dyDescent="0.25">
      <c r="E377" s="59">
        <f>M372</f>
        <v>0</v>
      </c>
      <c r="F377" s="60">
        <f>N372</f>
        <v>0</v>
      </c>
      <c r="G377" s="59">
        <f>P372</f>
        <v>0</v>
      </c>
      <c r="H377" s="61">
        <f>Q372</f>
        <v>0</v>
      </c>
      <c r="I377" s="175"/>
      <c r="J377" s="62">
        <f>E377*I376</f>
        <v>0</v>
      </c>
      <c r="K377" s="61">
        <f>F377*I376</f>
        <v>0</v>
      </c>
      <c r="L377" s="63">
        <f>I376*G377</f>
        <v>0</v>
      </c>
      <c r="M377" s="64">
        <f>I376*H377</f>
        <v>0</v>
      </c>
      <c r="N377" s="63">
        <f>E377+J377</f>
        <v>0</v>
      </c>
      <c r="O377" s="64">
        <f>F377+K377</f>
        <v>0</v>
      </c>
      <c r="P377" s="63">
        <f>G377+L377</f>
        <v>0</v>
      </c>
      <c r="Q377" s="64">
        <f>H377+M377</f>
        <v>0</v>
      </c>
    </row>
    <row r="378" spans="1:20" ht="11.25" thickBot="1" x14ac:dyDescent="0.3">
      <c r="E378" s="177">
        <f>E377+F377</f>
        <v>0</v>
      </c>
      <c r="F378" s="178"/>
      <c r="G378" s="179">
        <f>G377+H377</f>
        <v>0</v>
      </c>
      <c r="H378" s="180"/>
      <c r="I378" s="176"/>
      <c r="J378" s="181">
        <f>J377+K377</f>
        <v>0</v>
      </c>
      <c r="K378" s="182"/>
      <c r="L378" s="181">
        <f>L377+M377</f>
        <v>0</v>
      </c>
      <c r="M378" s="182"/>
      <c r="N378" s="181">
        <f>N377+O377</f>
        <v>0</v>
      </c>
      <c r="O378" s="182"/>
      <c r="P378" s="181">
        <f>P377+Q377</f>
        <v>0</v>
      </c>
      <c r="Q378" s="182"/>
    </row>
    <row r="383" spans="1:20" ht="11.25" thickBot="1" x14ac:dyDescent="0.3"/>
    <row r="384" spans="1:20" ht="31.5" x14ac:dyDescent="0.25">
      <c r="A384" s="1" t="s">
        <v>40</v>
      </c>
      <c r="B384" s="2" t="s">
        <v>0</v>
      </c>
      <c r="C384" s="2" t="s">
        <v>3</v>
      </c>
      <c r="D384" s="3" t="s">
        <v>1</v>
      </c>
      <c r="E384" s="4" t="s">
        <v>2</v>
      </c>
      <c r="F384" s="2" t="s">
        <v>344</v>
      </c>
      <c r="G384" s="2" t="s">
        <v>6</v>
      </c>
      <c r="H384" s="2" t="s">
        <v>4</v>
      </c>
      <c r="I384" s="2" t="s">
        <v>7</v>
      </c>
      <c r="J384" s="5" t="s">
        <v>8</v>
      </c>
      <c r="K384" s="6" t="s">
        <v>9</v>
      </c>
      <c r="L384" s="7" t="s">
        <v>39</v>
      </c>
      <c r="M384" s="8" t="s">
        <v>10</v>
      </c>
      <c r="N384" s="9" t="s">
        <v>11</v>
      </c>
      <c r="O384" s="10" t="s">
        <v>12</v>
      </c>
      <c r="P384" s="8" t="s">
        <v>13</v>
      </c>
      <c r="Q384" s="11" t="s">
        <v>14</v>
      </c>
    </row>
    <row r="385" spans="1:20" ht="11.25" thickBot="1" x14ac:dyDescent="0.3">
      <c r="A385" s="12">
        <v>1</v>
      </c>
      <c r="B385" s="71">
        <v>2</v>
      </c>
      <c r="C385" s="13">
        <v>3</v>
      </c>
      <c r="D385" s="14">
        <v>4</v>
      </c>
      <c r="E385" s="14">
        <v>5</v>
      </c>
      <c r="F385" s="13">
        <v>6</v>
      </c>
      <c r="G385" s="13">
        <v>7</v>
      </c>
      <c r="H385" s="13">
        <v>8</v>
      </c>
      <c r="I385" s="13">
        <v>9</v>
      </c>
      <c r="J385" s="15">
        <v>10</v>
      </c>
      <c r="K385" s="15">
        <v>11</v>
      </c>
      <c r="L385" s="16">
        <v>12</v>
      </c>
      <c r="M385" s="13" t="s">
        <v>78</v>
      </c>
      <c r="N385" s="13" t="s">
        <v>79</v>
      </c>
      <c r="O385" s="16">
        <v>15</v>
      </c>
      <c r="P385" s="13" t="s">
        <v>80</v>
      </c>
      <c r="Q385" s="17" t="s">
        <v>81</v>
      </c>
    </row>
    <row r="386" spans="1:20" ht="11.25" thickBot="1" x14ac:dyDescent="0.3">
      <c r="A386" s="161" t="s">
        <v>241</v>
      </c>
      <c r="B386" s="162"/>
      <c r="C386" s="162"/>
      <c r="D386" s="162"/>
      <c r="E386" s="162"/>
      <c r="F386" s="162"/>
      <c r="G386" s="162"/>
      <c r="H386" s="162"/>
      <c r="I386" s="162"/>
      <c r="J386" s="162"/>
      <c r="K386" s="162"/>
      <c r="L386" s="162"/>
      <c r="M386" s="162"/>
      <c r="N386" s="162"/>
      <c r="O386" s="162"/>
      <c r="P386" s="162"/>
      <c r="Q386" s="163"/>
    </row>
    <row r="387" spans="1:20" ht="105" x14ac:dyDescent="0.25">
      <c r="A387" s="18" t="s">
        <v>16</v>
      </c>
      <c r="B387" s="75" t="s">
        <v>341</v>
      </c>
      <c r="C387" s="22" t="s">
        <v>165</v>
      </c>
      <c r="D387" s="20">
        <v>12000</v>
      </c>
      <c r="E387" s="21">
        <v>5500</v>
      </c>
      <c r="F387" s="23"/>
      <c r="G387" s="23"/>
      <c r="H387" s="22"/>
      <c r="I387" s="18"/>
      <c r="J387" s="20"/>
      <c r="K387" s="21"/>
      <c r="L387" s="88"/>
      <c r="M387" s="24">
        <f>J387*L387</f>
        <v>0</v>
      </c>
      <c r="N387" s="25">
        <f>L387*K387</f>
        <v>0</v>
      </c>
      <c r="O387" s="90"/>
      <c r="P387" s="24">
        <f>ROUND(M387+(M387*O387),2)</f>
        <v>0</v>
      </c>
      <c r="Q387" s="27">
        <f>ROUND(N387+(N387*O387),2)</f>
        <v>0</v>
      </c>
      <c r="S387" s="101"/>
      <c r="T387" s="101"/>
    </row>
    <row r="388" spans="1:20" ht="136.5" x14ac:dyDescent="0.25">
      <c r="A388" s="34" t="s">
        <v>18</v>
      </c>
      <c r="B388" s="75" t="s">
        <v>342</v>
      </c>
      <c r="C388" s="22" t="s">
        <v>165</v>
      </c>
      <c r="D388" s="43">
        <v>600</v>
      </c>
      <c r="E388" s="44">
        <v>0</v>
      </c>
      <c r="F388" s="33"/>
      <c r="G388" s="33"/>
      <c r="H388" s="31"/>
      <c r="I388" s="34"/>
      <c r="J388" s="43"/>
      <c r="K388" s="44"/>
      <c r="L388" s="88"/>
      <c r="M388" s="24">
        <f t="shared" ref="M388:M394" si="36">J388*L388</f>
        <v>0</v>
      </c>
      <c r="N388" s="25">
        <f t="shared" ref="N388:N394" si="37">L388*K388</f>
        <v>0</v>
      </c>
      <c r="O388" s="90"/>
      <c r="P388" s="24">
        <f t="shared" ref="P388:P394" si="38">ROUND(M388+(M388*O388),2)</f>
        <v>0</v>
      </c>
      <c r="Q388" s="27">
        <f t="shared" ref="Q388:Q394" si="39">ROUND(N388+(N388*O388),2)</f>
        <v>0</v>
      </c>
      <c r="S388" s="101"/>
      <c r="T388" s="101"/>
    </row>
    <row r="389" spans="1:20" ht="105" x14ac:dyDescent="0.25">
      <c r="A389" s="18" t="s">
        <v>19</v>
      </c>
      <c r="B389" s="75" t="s">
        <v>243</v>
      </c>
      <c r="C389" s="22" t="s">
        <v>165</v>
      </c>
      <c r="D389" s="43">
        <v>300000</v>
      </c>
      <c r="E389" s="44">
        <v>250000</v>
      </c>
      <c r="F389" s="33"/>
      <c r="G389" s="33"/>
      <c r="H389" s="31"/>
      <c r="I389" s="34"/>
      <c r="J389" s="43"/>
      <c r="K389" s="44"/>
      <c r="L389" s="88"/>
      <c r="M389" s="24">
        <f t="shared" si="36"/>
        <v>0</v>
      </c>
      <c r="N389" s="25">
        <f t="shared" si="37"/>
        <v>0</v>
      </c>
      <c r="O389" s="90"/>
      <c r="P389" s="24">
        <f t="shared" si="38"/>
        <v>0</v>
      </c>
      <c r="Q389" s="27">
        <f t="shared" si="39"/>
        <v>0</v>
      </c>
      <c r="S389" s="101"/>
      <c r="T389" s="101"/>
    </row>
    <row r="390" spans="1:20" ht="63" x14ac:dyDescent="0.25">
      <c r="A390" s="34" t="s">
        <v>20</v>
      </c>
      <c r="B390" s="75" t="s">
        <v>244</v>
      </c>
      <c r="C390" s="22" t="s">
        <v>165</v>
      </c>
      <c r="D390" s="43">
        <v>120000</v>
      </c>
      <c r="E390" s="44">
        <v>0</v>
      </c>
      <c r="F390" s="33"/>
      <c r="G390" s="33"/>
      <c r="H390" s="31"/>
      <c r="I390" s="34"/>
      <c r="J390" s="43"/>
      <c r="K390" s="44"/>
      <c r="L390" s="88"/>
      <c r="M390" s="24">
        <f t="shared" si="36"/>
        <v>0</v>
      </c>
      <c r="N390" s="25">
        <f t="shared" si="37"/>
        <v>0</v>
      </c>
      <c r="O390" s="90"/>
      <c r="P390" s="24">
        <f t="shared" si="38"/>
        <v>0</v>
      </c>
      <c r="Q390" s="27">
        <f t="shared" si="39"/>
        <v>0</v>
      </c>
      <c r="S390" s="101"/>
      <c r="T390" s="101"/>
    </row>
    <row r="391" spans="1:20" ht="84" x14ac:dyDescent="0.25">
      <c r="A391" s="18" t="s">
        <v>21</v>
      </c>
      <c r="B391" s="75" t="s">
        <v>245</v>
      </c>
      <c r="C391" s="22" t="s">
        <v>165</v>
      </c>
      <c r="D391" s="43">
        <v>80000</v>
      </c>
      <c r="E391" s="44">
        <v>30000</v>
      </c>
      <c r="F391" s="33"/>
      <c r="G391" s="33"/>
      <c r="H391" s="31"/>
      <c r="I391" s="34"/>
      <c r="J391" s="43"/>
      <c r="K391" s="44"/>
      <c r="L391" s="88"/>
      <c r="M391" s="24">
        <f t="shared" si="36"/>
        <v>0</v>
      </c>
      <c r="N391" s="25">
        <f t="shared" si="37"/>
        <v>0</v>
      </c>
      <c r="O391" s="90"/>
      <c r="P391" s="24">
        <f t="shared" si="38"/>
        <v>0</v>
      </c>
      <c r="Q391" s="27">
        <f t="shared" si="39"/>
        <v>0</v>
      </c>
      <c r="S391" s="101"/>
      <c r="T391" s="101"/>
    </row>
    <row r="392" spans="1:20" ht="168" x14ac:dyDescent="0.25">
      <c r="A392" s="34" t="s">
        <v>22</v>
      </c>
      <c r="B392" s="75" t="s">
        <v>343</v>
      </c>
      <c r="C392" s="22" t="s">
        <v>165</v>
      </c>
      <c r="D392" s="43">
        <v>6000</v>
      </c>
      <c r="E392" s="44">
        <v>22000</v>
      </c>
      <c r="F392" s="33"/>
      <c r="G392" s="33"/>
      <c r="H392" s="31"/>
      <c r="I392" s="34"/>
      <c r="J392" s="43"/>
      <c r="K392" s="44"/>
      <c r="L392" s="88"/>
      <c r="M392" s="24">
        <f t="shared" si="36"/>
        <v>0</v>
      </c>
      <c r="N392" s="25">
        <f t="shared" si="37"/>
        <v>0</v>
      </c>
      <c r="O392" s="90"/>
      <c r="P392" s="24">
        <f t="shared" si="38"/>
        <v>0</v>
      </c>
      <c r="Q392" s="27">
        <f t="shared" si="39"/>
        <v>0</v>
      </c>
      <c r="S392" s="101"/>
      <c r="T392" s="101"/>
    </row>
    <row r="393" spans="1:20" ht="231" x14ac:dyDescent="0.25">
      <c r="A393" s="18" t="s">
        <v>23</v>
      </c>
      <c r="B393" s="75" t="s">
        <v>242</v>
      </c>
      <c r="C393" s="22" t="s">
        <v>165</v>
      </c>
      <c r="D393" s="43">
        <v>800</v>
      </c>
      <c r="E393" s="44">
        <v>1800</v>
      </c>
      <c r="F393" s="33"/>
      <c r="G393" s="33"/>
      <c r="H393" s="31"/>
      <c r="I393" s="34"/>
      <c r="J393" s="43"/>
      <c r="K393" s="44"/>
      <c r="L393" s="88"/>
      <c r="M393" s="24">
        <f t="shared" si="36"/>
        <v>0</v>
      </c>
      <c r="N393" s="25">
        <f t="shared" si="37"/>
        <v>0</v>
      </c>
      <c r="O393" s="90"/>
      <c r="P393" s="24">
        <f t="shared" si="38"/>
        <v>0</v>
      </c>
      <c r="Q393" s="27">
        <f t="shared" si="39"/>
        <v>0</v>
      </c>
      <c r="S393" s="101"/>
      <c r="T393" s="101"/>
    </row>
    <row r="394" spans="1:20" ht="147" x14ac:dyDescent="0.25">
      <c r="A394" s="34" t="s">
        <v>24</v>
      </c>
      <c r="B394" s="75" t="s">
        <v>246</v>
      </c>
      <c r="C394" s="22" t="s">
        <v>165</v>
      </c>
      <c r="D394" s="43">
        <v>1000</v>
      </c>
      <c r="E394" s="44">
        <v>150</v>
      </c>
      <c r="F394" s="33"/>
      <c r="G394" s="33"/>
      <c r="H394" s="31"/>
      <c r="I394" s="34"/>
      <c r="J394" s="43"/>
      <c r="K394" s="44"/>
      <c r="L394" s="88"/>
      <c r="M394" s="24">
        <f t="shared" si="36"/>
        <v>0</v>
      </c>
      <c r="N394" s="25">
        <f t="shared" si="37"/>
        <v>0</v>
      </c>
      <c r="O394" s="90"/>
      <c r="P394" s="24">
        <f t="shared" si="38"/>
        <v>0</v>
      </c>
      <c r="Q394" s="27">
        <f t="shared" si="39"/>
        <v>0</v>
      </c>
      <c r="S394" s="101"/>
      <c r="T394" s="101"/>
    </row>
    <row r="395" spans="1:20" ht="11.25" thickBot="1" x14ac:dyDescent="0.3">
      <c r="L395" s="48" t="s">
        <v>29</v>
      </c>
      <c r="M395" s="49">
        <f>SUM(M387:M394)</f>
        <v>0</v>
      </c>
      <c r="N395" s="50">
        <f>SUM(N387:N394)</f>
        <v>0</v>
      </c>
      <c r="O395" s="51"/>
      <c r="P395" s="52">
        <f>SUM(P387:P394)</f>
        <v>0</v>
      </c>
      <c r="Q395" s="53">
        <f>SUM(Q387:Q394)</f>
        <v>0</v>
      </c>
    </row>
    <row r="396" spans="1:20" ht="11.25" thickBot="1" x14ac:dyDescent="0.3"/>
    <row r="397" spans="1:20" ht="11.25" thickBot="1" x14ac:dyDescent="0.3">
      <c r="E397" s="164" t="s">
        <v>241</v>
      </c>
      <c r="F397" s="165"/>
      <c r="G397" s="165"/>
      <c r="H397" s="165"/>
      <c r="I397" s="165"/>
      <c r="J397" s="165"/>
      <c r="K397" s="165"/>
      <c r="L397" s="165"/>
      <c r="M397" s="165"/>
      <c r="N397" s="165"/>
      <c r="O397" s="165"/>
      <c r="P397" s="165"/>
      <c r="Q397" s="166"/>
    </row>
    <row r="398" spans="1:20" ht="21.75" customHeight="1" thickBot="1" x14ac:dyDescent="0.3">
      <c r="E398" s="167" t="s">
        <v>30</v>
      </c>
      <c r="F398" s="144"/>
      <c r="G398" s="168" t="s">
        <v>31</v>
      </c>
      <c r="H398" s="144"/>
      <c r="I398" s="55" t="s">
        <v>32</v>
      </c>
      <c r="J398" s="169" t="s">
        <v>33</v>
      </c>
      <c r="K398" s="170"/>
      <c r="L398" s="171" t="s">
        <v>34</v>
      </c>
      <c r="M398" s="172"/>
      <c r="N398" s="171" t="s">
        <v>35</v>
      </c>
      <c r="O398" s="172"/>
      <c r="P398" s="171" t="s">
        <v>36</v>
      </c>
      <c r="Q398" s="173"/>
    </row>
    <row r="399" spans="1:20" x14ac:dyDescent="0.25">
      <c r="E399" s="56" t="s">
        <v>37</v>
      </c>
      <c r="F399" s="57" t="s">
        <v>38</v>
      </c>
      <c r="G399" s="56" t="s">
        <v>37</v>
      </c>
      <c r="H399" s="57" t="s">
        <v>38</v>
      </c>
      <c r="I399" s="174">
        <v>0.2</v>
      </c>
      <c r="J399" s="56" t="s">
        <v>37</v>
      </c>
      <c r="K399" s="57" t="s">
        <v>38</v>
      </c>
      <c r="L399" s="58" t="s">
        <v>37</v>
      </c>
      <c r="M399" s="57" t="s">
        <v>38</v>
      </c>
      <c r="N399" s="56" t="s">
        <v>37</v>
      </c>
      <c r="O399" s="57" t="s">
        <v>38</v>
      </c>
      <c r="P399" s="56" t="s">
        <v>37</v>
      </c>
      <c r="Q399" s="57" t="s">
        <v>38</v>
      </c>
    </row>
    <row r="400" spans="1:20" x14ac:dyDescent="0.25">
      <c r="E400" s="59">
        <f>M395</f>
        <v>0</v>
      </c>
      <c r="F400" s="60">
        <f>N395</f>
        <v>0</v>
      </c>
      <c r="G400" s="59">
        <f>P395</f>
        <v>0</v>
      </c>
      <c r="H400" s="61">
        <f>Q395</f>
        <v>0</v>
      </c>
      <c r="I400" s="175"/>
      <c r="J400" s="62">
        <f>E400*I399</f>
        <v>0</v>
      </c>
      <c r="K400" s="61">
        <f>F400*I399</f>
        <v>0</v>
      </c>
      <c r="L400" s="63">
        <f>I399*G400</f>
        <v>0</v>
      </c>
      <c r="M400" s="64">
        <f>I399*H400</f>
        <v>0</v>
      </c>
      <c r="N400" s="63">
        <f>E400+J400</f>
        <v>0</v>
      </c>
      <c r="O400" s="64">
        <f>F400+K400</f>
        <v>0</v>
      </c>
      <c r="P400" s="63">
        <f>G400+L400</f>
        <v>0</v>
      </c>
      <c r="Q400" s="64">
        <f>H400+M400</f>
        <v>0</v>
      </c>
    </row>
    <row r="401" spans="1:20" ht="11.25" thickBot="1" x14ac:dyDescent="0.3">
      <c r="E401" s="177">
        <f>E400+F400</f>
        <v>0</v>
      </c>
      <c r="F401" s="178"/>
      <c r="G401" s="179">
        <f>G400+H400</f>
        <v>0</v>
      </c>
      <c r="H401" s="180"/>
      <c r="I401" s="176"/>
      <c r="J401" s="181">
        <f>J400+K400</f>
        <v>0</v>
      </c>
      <c r="K401" s="182"/>
      <c r="L401" s="181">
        <f>L400+M400</f>
        <v>0</v>
      </c>
      <c r="M401" s="182"/>
      <c r="N401" s="181">
        <f>N400+O400</f>
        <v>0</v>
      </c>
      <c r="O401" s="182"/>
      <c r="P401" s="181">
        <f>P400+Q400</f>
        <v>0</v>
      </c>
      <c r="Q401" s="182"/>
    </row>
    <row r="406" spans="1:20" ht="11.25" thickBot="1" x14ac:dyDescent="0.3"/>
    <row r="407" spans="1:20" ht="31.5" x14ac:dyDescent="0.25">
      <c r="A407" s="1" t="s">
        <v>40</v>
      </c>
      <c r="B407" s="2" t="s">
        <v>0</v>
      </c>
      <c r="C407" s="2" t="s">
        <v>3</v>
      </c>
      <c r="D407" s="3" t="s">
        <v>1</v>
      </c>
      <c r="E407" s="4" t="s">
        <v>2</v>
      </c>
      <c r="F407" s="2" t="s">
        <v>344</v>
      </c>
      <c r="G407" s="2" t="s">
        <v>6</v>
      </c>
      <c r="H407" s="2" t="s">
        <v>4</v>
      </c>
      <c r="I407" s="2" t="s">
        <v>7</v>
      </c>
      <c r="J407" s="5" t="s">
        <v>8</v>
      </c>
      <c r="K407" s="6" t="s">
        <v>9</v>
      </c>
      <c r="L407" s="7" t="s">
        <v>39</v>
      </c>
      <c r="M407" s="8" t="s">
        <v>10</v>
      </c>
      <c r="N407" s="9" t="s">
        <v>11</v>
      </c>
      <c r="O407" s="10" t="s">
        <v>12</v>
      </c>
      <c r="P407" s="8" t="s">
        <v>13</v>
      </c>
      <c r="Q407" s="11" t="s">
        <v>14</v>
      </c>
    </row>
    <row r="408" spans="1:20" ht="11.25" thickBot="1" x14ac:dyDescent="0.3">
      <c r="A408" s="12">
        <v>1</v>
      </c>
      <c r="B408" s="71">
        <v>2</v>
      </c>
      <c r="C408" s="13">
        <v>3</v>
      </c>
      <c r="D408" s="14">
        <v>4</v>
      </c>
      <c r="E408" s="14">
        <v>5</v>
      </c>
      <c r="F408" s="13">
        <v>6</v>
      </c>
      <c r="G408" s="13">
        <v>7</v>
      </c>
      <c r="H408" s="13">
        <v>8</v>
      </c>
      <c r="I408" s="13">
        <v>9</v>
      </c>
      <c r="J408" s="15">
        <v>10</v>
      </c>
      <c r="K408" s="15">
        <v>11</v>
      </c>
      <c r="L408" s="16">
        <v>12</v>
      </c>
      <c r="M408" s="13" t="s">
        <v>78</v>
      </c>
      <c r="N408" s="13" t="s">
        <v>79</v>
      </c>
      <c r="O408" s="16">
        <v>15</v>
      </c>
      <c r="P408" s="13" t="s">
        <v>80</v>
      </c>
      <c r="Q408" s="17" t="s">
        <v>81</v>
      </c>
    </row>
    <row r="409" spans="1:20" ht="11.25" thickBot="1" x14ac:dyDescent="0.3">
      <c r="A409" s="161" t="s">
        <v>247</v>
      </c>
      <c r="B409" s="162"/>
      <c r="C409" s="162"/>
      <c r="D409" s="162"/>
      <c r="E409" s="162"/>
      <c r="F409" s="162"/>
      <c r="G409" s="162"/>
      <c r="H409" s="162"/>
      <c r="I409" s="162"/>
      <c r="J409" s="162"/>
      <c r="K409" s="162"/>
      <c r="L409" s="162"/>
      <c r="M409" s="162"/>
      <c r="N409" s="162"/>
      <c r="O409" s="162"/>
      <c r="P409" s="162"/>
      <c r="Q409" s="163"/>
    </row>
    <row r="410" spans="1:20" ht="147" x14ac:dyDescent="0.25">
      <c r="A410" s="18" t="s">
        <v>16</v>
      </c>
      <c r="B410" s="99" t="s">
        <v>249</v>
      </c>
      <c r="C410" s="22" t="s">
        <v>17</v>
      </c>
      <c r="D410" s="20">
        <v>180</v>
      </c>
      <c r="E410" s="21">
        <v>120</v>
      </c>
      <c r="F410" s="23"/>
      <c r="G410" s="23"/>
      <c r="H410" s="22"/>
      <c r="I410" s="18"/>
      <c r="J410" s="20"/>
      <c r="K410" s="21"/>
      <c r="L410" s="88"/>
      <c r="M410" s="24">
        <f>J410*L410</f>
        <v>0</v>
      </c>
      <c r="N410" s="25">
        <f>L410*K410</f>
        <v>0</v>
      </c>
      <c r="O410" s="90"/>
      <c r="P410" s="24">
        <f>ROUND(M410+(M410*O410),2)</f>
        <v>0</v>
      </c>
      <c r="Q410" s="27">
        <f>ROUND(N410+(N410*O410),2)</f>
        <v>0</v>
      </c>
      <c r="S410" s="101"/>
      <c r="T410" s="101"/>
    </row>
    <row r="411" spans="1:20" ht="52.5" x14ac:dyDescent="0.25">
      <c r="A411" s="34" t="s">
        <v>18</v>
      </c>
      <c r="B411" s="99" t="s">
        <v>250</v>
      </c>
      <c r="C411" s="22" t="s">
        <v>165</v>
      </c>
      <c r="D411" s="43">
        <v>6</v>
      </c>
      <c r="E411" s="44">
        <v>5</v>
      </c>
      <c r="F411" s="33"/>
      <c r="G411" s="33"/>
      <c r="H411" s="31"/>
      <c r="I411" s="34"/>
      <c r="J411" s="43"/>
      <c r="K411" s="44"/>
      <c r="L411" s="88"/>
      <c r="M411" s="24">
        <f>J411*L411</f>
        <v>0</v>
      </c>
      <c r="N411" s="25">
        <f>L411*K411</f>
        <v>0</v>
      </c>
      <c r="O411" s="90"/>
      <c r="P411" s="24">
        <f>ROUND(M411+(M411*O411),2)</f>
        <v>0</v>
      </c>
      <c r="Q411" s="27">
        <f>ROUND(N411+(N411*O411),2)</f>
        <v>0</v>
      </c>
      <c r="S411" s="101"/>
      <c r="T411" s="101"/>
    </row>
    <row r="412" spans="1:20" ht="126" x14ac:dyDescent="0.25">
      <c r="A412" s="18" t="s">
        <v>19</v>
      </c>
      <c r="B412" s="99" t="s">
        <v>251</v>
      </c>
      <c r="C412" s="22" t="s">
        <v>17</v>
      </c>
      <c r="D412" s="43">
        <v>180</v>
      </c>
      <c r="E412" s="44">
        <v>120</v>
      </c>
      <c r="F412" s="33"/>
      <c r="G412" s="33"/>
      <c r="H412" s="31"/>
      <c r="I412" s="34"/>
      <c r="J412" s="43"/>
      <c r="K412" s="44"/>
      <c r="L412" s="88"/>
      <c r="M412" s="24">
        <f>J412*L412</f>
        <v>0</v>
      </c>
      <c r="N412" s="25">
        <f>L412*K412</f>
        <v>0</v>
      </c>
      <c r="O412" s="90"/>
      <c r="P412" s="24">
        <f>ROUND(M412+(M412*O412),2)</f>
        <v>0</v>
      </c>
      <c r="Q412" s="27">
        <f>ROUND(N412+(N412*O412),2)</f>
        <v>0</v>
      </c>
      <c r="S412" s="101"/>
      <c r="T412" s="101"/>
    </row>
    <row r="413" spans="1:20" ht="52.5" x14ac:dyDescent="0.25">
      <c r="A413" s="34" t="s">
        <v>20</v>
      </c>
      <c r="B413" s="99" t="s">
        <v>248</v>
      </c>
      <c r="C413" s="22" t="s">
        <v>165</v>
      </c>
      <c r="D413" s="43">
        <v>5</v>
      </c>
      <c r="E413" s="44">
        <v>6</v>
      </c>
      <c r="F413" s="33"/>
      <c r="G413" s="33"/>
      <c r="H413" s="31"/>
      <c r="I413" s="34"/>
      <c r="J413" s="43"/>
      <c r="K413" s="44"/>
      <c r="L413" s="88"/>
      <c r="M413" s="24">
        <f>J413*L413</f>
        <v>0</v>
      </c>
      <c r="N413" s="25">
        <f>L413*K413</f>
        <v>0</v>
      </c>
      <c r="O413" s="90"/>
      <c r="P413" s="24">
        <f>ROUND(M413+(M413*O413),2)</f>
        <v>0</v>
      </c>
      <c r="Q413" s="27">
        <f>ROUND(N413+(N413*O413),2)</f>
        <v>0</v>
      </c>
      <c r="S413" s="101"/>
      <c r="T413" s="101"/>
    </row>
    <row r="414" spans="1:20" ht="189" x14ac:dyDescent="0.25">
      <c r="A414" s="18" t="s">
        <v>21</v>
      </c>
      <c r="B414" s="99" t="s">
        <v>252</v>
      </c>
      <c r="C414" s="22" t="s">
        <v>17</v>
      </c>
      <c r="D414" s="43">
        <v>0</v>
      </c>
      <c r="E414" s="44">
        <v>10</v>
      </c>
      <c r="F414" s="33"/>
      <c r="G414" s="33"/>
      <c r="H414" s="31"/>
      <c r="I414" s="34"/>
      <c r="J414" s="43"/>
      <c r="K414" s="44"/>
      <c r="L414" s="88"/>
      <c r="M414" s="24">
        <f>J414*L414</f>
        <v>0</v>
      </c>
      <c r="N414" s="25">
        <f>L414*K414</f>
        <v>0</v>
      </c>
      <c r="O414" s="90"/>
      <c r="P414" s="24">
        <f>ROUND(M414+(M414*O414),2)</f>
        <v>0</v>
      </c>
      <c r="Q414" s="27">
        <f>ROUND(N414+(N414*O414),2)</f>
        <v>0</v>
      </c>
      <c r="S414" s="101"/>
      <c r="T414" s="101"/>
    </row>
    <row r="415" spans="1:20" ht="11.25" thickBot="1" x14ac:dyDescent="0.3">
      <c r="L415" s="48" t="s">
        <v>29</v>
      </c>
      <c r="M415" s="49">
        <f>SUM(M410:M414)</f>
        <v>0</v>
      </c>
      <c r="N415" s="50">
        <f>SUM(N410:N414)</f>
        <v>0</v>
      </c>
      <c r="O415" s="51"/>
      <c r="P415" s="52">
        <f>SUM(P410:P414)</f>
        <v>0</v>
      </c>
      <c r="Q415" s="53">
        <f>SUM(Q410:Q414)</f>
        <v>0</v>
      </c>
    </row>
    <row r="416" spans="1:20" ht="11.25" thickBot="1" x14ac:dyDescent="0.3"/>
    <row r="417" spans="1:20" ht="11.25" thickBot="1" x14ac:dyDescent="0.3">
      <c r="E417" s="164" t="s">
        <v>247</v>
      </c>
      <c r="F417" s="165"/>
      <c r="G417" s="165"/>
      <c r="H417" s="165"/>
      <c r="I417" s="165"/>
      <c r="J417" s="165"/>
      <c r="K417" s="165"/>
      <c r="L417" s="165"/>
      <c r="M417" s="165"/>
      <c r="N417" s="165"/>
      <c r="O417" s="165"/>
      <c r="P417" s="165"/>
      <c r="Q417" s="166"/>
    </row>
    <row r="418" spans="1:20" ht="21.75" customHeight="1" thickBot="1" x14ac:dyDescent="0.3">
      <c r="E418" s="167" t="s">
        <v>30</v>
      </c>
      <c r="F418" s="144"/>
      <c r="G418" s="168" t="s">
        <v>31</v>
      </c>
      <c r="H418" s="144"/>
      <c r="I418" s="55" t="s">
        <v>32</v>
      </c>
      <c r="J418" s="169" t="s">
        <v>33</v>
      </c>
      <c r="K418" s="170"/>
      <c r="L418" s="171" t="s">
        <v>34</v>
      </c>
      <c r="M418" s="172"/>
      <c r="N418" s="171" t="s">
        <v>35</v>
      </c>
      <c r="O418" s="172"/>
      <c r="P418" s="171" t="s">
        <v>36</v>
      </c>
      <c r="Q418" s="173"/>
    </row>
    <row r="419" spans="1:20" x14ac:dyDescent="0.25">
      <c r="E419" s="56" t="s">
        <v>37</v>
      </c>
      <c r="F419" s="57" t="s">
        <v>38</v>
      </c>
      <c r="G419" s="56" t="s">
        <v>37</v>
      </c>
      <c r="H419" s="57" t="s">
        <v>38</v>
      </c>
      <c r="I419" s="174">
        <v>0.2</v>
      </c>
      <c r="J419" s="56" t="s">
        <v>37</v>
      </c>
      <c r="K419" s="57" t="s">
        <v>38</v>
      </c>
      <c r="L419" s="58" t="s">
        <v>37</v>
      </c>
      <c r="M419" s="57" t="s">
        <v>38</v>
      </c>
      <c r="N419" s="56" t="s">
        <v>37</v>
      </c>
      <c r="O419" s="57" t="s">
        <v>38</v>
      </c>
      <c r="P419" s="56" t="s">
        <v>37</v>
      </c>
      <c r="Q419" s="57" t="s">
        <v>38</v>
      </c>
    </row>
    <row r="420" spans="1:20" x14ac:dyDescent="0.25">
      <c r="E420" s="59">
        <f>M415</f>
        <v>0</v>
      </c>
      <c r="F420" s="60">
        <f>N415</f>
        <v>0</v>
      </c>
      <c r="G420" s="59">
        <f>P415</f>
        <v>0</v>
      </c>
      <c r="H420" s="61">
        <f>Q415</f>
        <v>0</v>
      </c>
      <c r="I420" s="175"/>
      <c r="J420" s="62">
        <f>E420*I419</f>
        <v>0</v>
      </c>
      <c r="K420" s="61">
        <f>F420*I419</f>
        <v>0</v>
      </c>
      <c r="L420" s="63">
        <f>I419*G420</f>
        <v>0</v>
      </c>
      <c r="M420" s="64">
        <f>I419*H420</f>
        <v>0</v>
      </c>
      <c r="N420" s="63">
        <f>E420+J420</f>
        <v>0</v>
      </c>
      <c r="O420" s="64">
        <f>F420+K420</f>
        <v>0</v>
      </c>
      <c r="P420" s="63">
        <f>G420+L420</f>
        <v>0</v>
      </c>
      <c r="Q420" s="64">
        <f>H420+M420</f>
        <v>0</v>
      </c>
    </row>
    <row r="421" spans="1:20" ht="11.25" thickBot="1" x14ac:dyDescent="0.3">
      <c r="E421" s="177">
        <f>E420+F420</f>
        <v>0</v>
      </c>
      <c r="F421" s="178"/>
      <c r="G421" s="179">
        <f>G420+H420</f>
        <v>0</v>
      </c>
      <c r="H421" s="180"/>
      <c r="I421" s="176"/>
      <c r="J421" s="181">
        <f>J420+K420</f>
        <v>0</v>
      </c>
      <c r="K421" s="182"/>
      <c r="L421" s="181">
        <f>L420+M420</f>
        <v>0</v>
      </c>
      <c r="M421" s="182"/>
      <c r="N421" s="181">
        <f>N420+O420</f>
        <v>0</v>
      </c>
      <c r="O421" s="182"/>
      <c r="P421" s="181">
        <f>P420+Q420</f>
        <v>0</v>
      </c>
      <c r="Q421" s="182"/>
    </row>
    <row r="426" spans="1:20" ht="11.25" thickBot="1" x14ac:dyDescent="0.3"/>
    <row r="427" spans="1:20" ht="31.5" x14ac:dyDescent="0.25">
      <c r="A427" s="1" t="s">
        <v>40</v>
      </c>
      <c r="B427" s="2" t="s">
        <v>0</v>
      </c>
      <c r="C427" s="2" t="s">
        <v>3</v>
      </c>
      <c r="D427" s="3" t="s">
        <v>1</v>
      </c>
      <c r="E427" s="4" t="s">
        <v>2</v>
      </c>
      <c r="F427" s="2" t="s">
        <v>344</v>
      </c>
      <c r="G427" s="2" t="s">
        <v>6</v>
      </c>
      <c r="H427" s="2" t="s">
        <v>4</v>
      </c>
      <c r="I427" s="2" t="s">
        <v>7</v>
      </c>
      <c r="J427" s="5" t="s">
        <v>8</v>
      </c>
      <c r="K427" s="6" t="s">
        <v>9</v>
      </c>
      <c r="L427" s="7" t="s">
        <v>39</v>
      </c>
      <c r="M427" s="8" t="s">
        <v>10</v>
      </c>
      <c r="N427" s="9" t="s">
        <v>11</v>
      </c>
      <c r="O427" s="10" t="s">
        <v>12</v>
      </c>
      <c r="P427" s="8" t="s">
        <v>13</v>
      </c>
      <c r="Q427" s="11" t="s">
        <v>14</v>
      </c>
    </row>
    <row r="428" spans="1:20" ht="11.25" thickBot="1" x14ac:dyDescent="0.3">
      <c r="A428" s="12">
        <v>1</v>
      </c>
      <c r="B428" s="71">
        <v>2</v>
      </c>
      <c r="C428" s="13">
        <v>3</v>
      </c>
      <c r="D428" s="14">
        <v>4</v>
      </c>
      <c r="E428" s="14">
        <v>5</v>
      </c>
      <c r="F428" s="13">
        <v>6</v>
      </c>
      <c r="G428" s="13">
        <v>7</v>
      </c>
      <c r="H428" s="13">
        <v>8</v>
      </c>
      <c r="I428" s="13">
        <v>9</v>
      </c>
      <c r="J428" s="15">
        <v>10</v>
      </c>
      <c r="K428" s="15">
        <v>11</v>
      </c>
      <c r="L428" s="16">
        <v>12</v>
      </c>
      <c r="M428" s="13" t="s">
        <v>78</v>
      </c>
      <c r="N428" s="13" t="s">
        <v>79</v>
      </c>
      <c r="O428" s="16">
        <v>15</v>
      </c>
      <c r="P428" s="13" t="s">
        <v>80</v>
      </c>
      <c r="Q428" s="17" t="s">
        <v>81</v>
      </c>
    </row>
    <row r="429" spans="1:20" ht="11.25" thickBot="1" x14ac:dyDescent="0.3">
      <c r="A429" s="161" t="s">
        <v>253</v>
      </c>
      <c r="B429" s="162"/>
      <c r="C429" s="162"/>
      <c r="D429" s="162"/>
      <c r="E429" s="162"/>
      <c r="F429" s="162"/>
      <c r="G429" s="162"/>
      <c r="H429" s="162"/>
      <c r="I429" s="162"/>
      <c r="J429" s="162"/>
      <c r="K429" s="162"/>
      <c r="L429" s="162"/>
      <c r="M429" s="162"/>
      <c r="N429" s="162"/>
      <c r="O429" s="162"/>
      <c r="P429" s="162"/>
      <c r="Q429" s="163"/>
    </row>
    <row r="430" spans="1:20" ht="168" x14ac:dyDescent="0.25">
      <c r="A430" s="18" t="s">
        <v>16</v>
      </c>
      <c r="B430" s="75" t="s">
        <v>254</v>
      </c>
      <c r="C430" s="72" t="s">
        <v>17</v>
      </c>
      <c r="D430" s="20">
        <v>0</v>
      </c>
      <c r="E430" s="21">
        <v>16</v>
      </c>
      <c r="F430" s="23"/>
      <c r="G430" s="23"/>
      <c r="H430" s="22"/>
      <c r="I430" s="18"/>
      <c r="J430" s="20"/>
      <c r="K430" s="21"/>
      <c r="L430" s="88"/>
      <c r="M430" s="24">
        <f>J430*L430</f>
        <v>0</v>
      </c>
      <c r="N430" s="25">
        <f>L430*K430</f>
        <v>0</v>
      </c>
      <c r="O430" s="90"/>
      <c r="P430" s="24">
        <f>ROUND(M430+(M430*O430),2)</f>
        <v>0</v>
      </c>
      <c r="Q430" s="27">
        <f>ROUND(N430+(N430*O430),2)</f>
        <v>0</v>
      </c>
      <c r="S430" s="101"/>
      <c r="T430" s="101"/>
    </row>
    <row r="431" spans="1:20" ht="126" x14ac:dyDescent="0.25">
      <c r="A431" s="34" t="s">
        <v>18</v>
      </c>
      <c r="B431" s="75" t="s">
        <v>255</v>
      </c>
      <c r="C431" s="72" t="s">
        <v>165</v>
      </c>
      <c r="D431" s="43">
        <v>0</v>
      </c>
      <c r="E431" s="44">
        <v>2</v>
      </c>
      <c r="F431" s="33"/>
      <c r="G431" s="33"/>
      <c r="H431" s="31"/>
      <c r="I431" s="34"/>
      <c r="J431" s="43"/>
      <c r="K431" s="44"/>
      <c r="L431" s="88"/>
      <c r="M431" s="24">
        <f>J431*L431</f>
        <v>0</v>
      </c>
      <c r="N431" s="25">
        <f>L431*K431</f>
        <v>0</v>
      </c>
      <c r="O431" s="90"/>
      <c r="P431" s="24">
        <f>ROUND(M431+(M431*O431),2)</f>
        <v>0</v>
      </c>
      <c r="Q431" s="27">
        <f>ROUND(N431+(N431*O431),2)</f>
        <v>0</v>
      </c>
      <c r="S431" s="101"/>
      <c r="T431" s="101"/>
    </row>
    <row r="432" spans="1:20" ht="136.5" x14ac:dyDescent="0.25">
      <c r="A432" s="18" t="s">
        <v>19</v>
      </c>
      <c r="B432" s="75" t="s">
        <v>256</v>
      </c>
      <c r="C432" s="72" t="s">
        <v>17</v>
      </c>
      <c r="D432" s="43">
        <v>0</v>
      </c>
      <c r="E432" s="44">
        <v>6</v>
      </c>
      <c r="F432" s="33"/>
      <c r="G432" s="33"/>
      <c r="H432" s="31"/>
      <c r="I432" s="34"/>
      <c r="J432" s="43"/>
      <c r="K432" s="44"/>
      <c r="L432" s="88"/>
      <c r="M432" s="24">
        <f>J432*L432</f>
        <v>0</v>
      </c>
      <c r="N432" s="25">
        <f>L432*K432</f>
        <v>0</v>
      </c>
      <c r="O432" s="90"/>
      <c r="P432" s="24">
        <f>ROUND(M432+(M432*O432),2)</f>
        <v>0</v>
      </c>
      <c r="Q432" s="27">
        <f>ROUND(N432+(N432*O432),2)</f>
        <v>0</v>
      </c>
      <c r="S432" s="101"/>
      <c r="T432" s="101"/>
    </row>
    <row r="433" spans="1:20" ht="115.5" x14ac:dyDescent="0.25">
      <c r="A433" s="34" t="s">
        <v>20</v>
      </c>
      <c r="B433" s="75" t="s">
        <v>257</v>
      </c>
      <c r="C433" s="72" t="s">
        <v>165</v>
      </c>
      <c r="D433" s="43">
        <v>0</v>
      </c>
      <c r="E433" s="44">
        <v>2</v>
      </c>
      <c r="F433" s="33"/>
      <c r="G433" s="33"/>
      <c r="H433" s="31"/>
      <c r="I433" s="34"/>
      <c r="J433" s="43"/>
      <c r="K433" s="44"/>
      <c r="L433" s="88"/>
      <c r="M433" s="24">
        <f>J433*L433</f>
        <v>0</v>
      </c>
      <c r="N433" s="25">
        <f>L433*K433</f>
        <v>0</v>
      </c>
      <c r="O433" s="90"/>
      <c r="P433" s="24">
        <f>ROUND(M433+(M433*O433),2)</f>
        <v>0</v>
      </c>
      <c r="Q433" s="27">
        <f>ROUND(N433+(N433*O433),2)</f>
        <v>0</v>
      </c>
      <c r="S433" s="101"/>
      <c r="T433" s="101"/>
    </row>
    <row r="434" spans="1:20" ht="11.25" thickBot="1" x14ac:dyDescent="0.3">
      <c r="L434" s="48" t="s">
        <v>29</v>
      </c>
      <c r="M434" s="49">
        <f>SUM(M430:M433)</f>
        <v>0</v>
      </c>
      <c r="N434" s="50">
        <f>SUM(N430:N433)</f>
        <v>0</v>
      </c>
      <c r="O434" s="51"/>
      <c r="P434" s="52">
        <f>SUM(P430:P433)</f>
        <v>0</v>
      </c>
      <c r="Q434" s="53">
        <f>SUM(Q430:Q433)</f>
        <v>0</v>
      </c>
      <c r="S434" s="101"/>
      <c r="T434" s="101"/>
    </row>
    <row r="435" spans="1:20" ht="11.25" thickBot="1" x14ac:dyDescent="0.3">
      <c r="S435" s="101"/>
      <c r="T435" s="101"/>
    </row>
    <row r="436" spans="1:20" ht="11.25" thickBot="1" x14ac:dyDescent="0.3">
      <c r="E436" s="164" t="s">
        <v>253</v>
      </c>
      <c r="F436" s="165"/>
      <c r="G436" s="165"/>
      <c r="H436" s="165"/>
      <c r="I436" s="165"/>
      <c r="J436" s="165"/>
      <c r="K436" s="165"/>
      <c r="L436" s="165"/>
      <c r="M436" s="165"/>
      <c r="N436" s="165"/>
      <c r="O436" s="165"/>
      <c r="P436" s="165"/>
      <c r="Q436" s="166"/>
      <c r="S436" s="101"/>
      <c r="T436" s="101"/>
    </row>
    <row r="437" spans="1:20" ht="22.5" customHeight="1" thickBot="1" x14ac:dyDescent="0.3">
      <c r="E437" s="167" t="s">
        <v>30</v>
      </c>
      <c r="F437" s="144"/>
      <c r="G437" s="168" t="s">
        <v>31</v>
      </c>
      <c r="H437" s="144"/>
      <c r="I437" s="55" t="s">
        <v>32</v>
      </c>
      <c r="J437" s="169" t="s">
        <v>33</v>
      </c>
      <c r="K437" s="170"/>
      <c r="L437" s="171" t="s">
        <v>34</v>
      </c>
      <c r="M437" s="172"/>
      <c r="N437" s="171" t="s">
        <v>35</v>
      </c>
      <c r="O437" s="172"/>
      <c r="P437" s="171" t="s">
        <v>36</v>
      </c>
      <c r="Q437" s="173"/>
      <c r="S437" s="101"/>
      <c r="T437" s="101"/>
    </row>
    <row r="438" spans="1:20" x14ac:dyDescent="0.25">
      <c r="E438" s="56" t="s">
        <v>37</v>
      </c>
      <c r="F438" s="57" t="s">
        <v>38</v>
      </c>
      <c r="G438" s="56" t="s">
        <v>37</v>
      </c>
      <c r="H438" s="57" t="s">
        <v>38</v>
      </c>
      <c r="I438" s="174">
        <v>0.2</v>
      </c>
      <c r="J438" s="56" t="s">
        <v>37</v>
      </c>
      <c r="K438" s="57" t="s">
        <v>38</v>
      </c>
      <c r="L438" s="58" t="s">
        <v>37</v>
      </c>
      <c r="M438" s="57" t="s">
        <v>38</v>
      </c>
      <c r="N438" s="56" t="s">
        <v>37</v>
      </c>
      <c r="O438" s="57" t="s">
        <v>38</v>
      </c>
      <c r="P438" s="56" t="s">
        <v>37</v>
      </c>
      <c r="Q438" s="57" t="s">
        <v>38</v>
      </c>
      <c r="S438" s="101"/>
      <c r="T438" s="101"/>
    </row>
    <row r="439" spans="1:20" x14ac:dyDescent="0.25">
      <c r="E439" s="59">
        <f>M434</f>
        <v>0</v>
      </c>
      <c r="F439" s="60">
        <f>N434</f>
        <v>0</v>
      </c>
      <c r="G439" s="59">
        <f>P434</f>
        <v>0</v>
      </c>
      <c r="H439" s="61">
        <f>Q434</f>
        <v>0</v>
      </c>
      <c r="I439" s="175"/>
      <c r="J439" s="62">
        <f>E439*I438</f>
        <v>0</v>
      </c>
      <c r="K439" s="61">
        <f>F439*I438</f>
        <v>0</v>
      </c>
      <c r="L439" s="63">
        <f>I438*G439</f>
        <v>0</v>
      </c>
      <c r="M439" s="64">
        <f>I438*H439</f>
        <v>0</v>
      </c>
      <c r="N439" s="63">
        <f>E439+J439</f>
        <v>0</v>
      </c>
      <c r="O439" s="64">
        <f>F439+K439</f>
        <v>0</v>
      </c>
      <c r="P439" s="63">
        <f>G439+L439</f>
        <v>0</v>
      </c>
      <c r="Q439" s="64">
        <f>H439+M439</f>
        <v>0</v>
      </c>
      <c r="S439" s="101"/>
      <c r="T439" s="101"/>
    </row>
    <row r="440" spans="1:20" ht="11.25" thickBot="1" x14ac:dyDescent="0.3">
      <c r="E440" s="177">
        <f>E439+F439</f>
        <v>0</v>
      </c>
      <c r="F440" s="178"/>
      <c r="G440" s="179">
        <f>G439+H439</f>
        <v>0</v>
      </c>
      <c r="H440" s="180"/>
      <c r="I440" s="176"/>
      <c r="J440" s="181">
        <f>J439+K439</f>
        <v>0</v>
      </c>
      <c r="K440" s="182"/>
      <c r="L440" s="181">
        <f>L439+M439</f>
        <v>0</v>
      </c>
      <c r="M440" s="182"/>
      <c r="N440" s="181">
        <f>N439+O439</f>
        <v>0</v>
      </c>
      <c r="O440" s="182"/>
      <c r="P440" s="181">
        <f>P439+Q439</f>
        <v>0</v>
      </c>
      <c r="Q440" s="182"/>
      <c r="S440" s="101"/>
      <c r="T440" s="101"/>
    </row>
    <row r="441" spans="1:20" x14ac:dyDescent="0.25">
      <c r="S441" s="101"/>
      <c r="T441" s="101"/>
    </row>
    <row r="442" spans="1:20" x14ac:dyDescent="0.25">
      <c r="S442" s="101"/>
      <c r="T442" s="101"/>
    </row>
    <row r="443" spans="1:20" x14ac:dyDescent="0.25">
      <c r="S443" s="101"/>
      <c r="T443" s="101"/>
    </row>
    <row r="444" spans="1:20" x14ac:dyDescent="0.25">
      <c r="S444" s="101"/>
      <c r="T444" s="101"/>
    </row>
    <row r="445" spans="1:20" ht="11.25" thickBot="1" x14ac:dyDescent="0.3">
      <c r="S445" s="101"/>
      <c r="T445" s="101"/>
    </row>
    <row r="446" spans="1:20" ht="31.5" x14ac:dyDescent="0.25">
      <c r="A446" s="1" t="s">
        <v>40</v>
      </c>
      <c r="B446" s="2" t="s">
        <v>0</v>
      </c>
      <c r="C446" s="2" t="s">
        <v>3</v>
      </c>
      <c r="D446" s="3" t="s">
        <v>1</v>
      </c>
      <c r="E446" s="4" t="s">
        <v>2</v>
      </c>
      <c r="F446" s="2" t="s">
        <v>344</v>
      </c>
      <c r="G446" s="2" t="s">
        <v>6</v>
      </c>
      <c r="H446" s="2" t="s">
        <v>4</v>
      </c>
      <c r="I446" s="2" t="s">
        <v>7</v>
      </c>
      <c r="J446" s="5" t="s">
        <v>8</v>
      </c>
      <c r="K446" s="6" t="s">
        <v>9</v>
      </c>
      <c r="L446" s="7" t="s">
        <v>39</v>
      </c>
      <c r="M446" s="8" t="s">
        <v>10</v>
      </c>
      <c r="N446" s="9" t="s">
        <v>11</v>
      </c>
      <c r="O446" s="10" t="s">
        <v>12</v>
      </c>
      <c r="P446" s="8" t="s">
        <v>13</v>
      </c>
      <c r="Q446" s="11" t="s">
        <v>14</v>
      </c>
      <c r="S446" s="101"/>
      <c r="T446" s="101"/>
    </row>
    <row r="447" spans="1:20" ht="11.25" thickBot="1" x14ac:dyDescent="0.3">
      <c r="A447" s="12">
        <v>1</v>
      </c>
      <c r="B447" s="71">
        <v>2</v>
      </c>
      <c r="C447" s="13">
        <v>3</v>
      </c>
      <c r="D447" s="14">
        <v>4</v>
      </c>
      <c r="E447" s="14">
        <v>5</v>
      </c>
      <c r="F447" s="13">
        <v>6</v>
      </c>
      <c r="G447" s="13">
        <v>7</v>
      </c>
      <c r="H447" s="13">
        <v>8</v>
      </c>
      <c r="I447" s="13">
        <v>9</v>
      </c>
      <c r="J447" s="15">
        <v>10</v>
      </c>
      <c r="K447" s="15">
        <v>11</v>
      </c>
      <c r="L447" s="16">
        <v>12</v>
      </c>
      <c r="M447" s="13" t="s">
        <v>78</v>
      </c>
      <c r="N447" s="13" t="s">
        <v>79</v>
      </c>
      <c r="O447" s="16">
        <v>15</v>
      </c>
      <c r="P447" s="13" t="s">
        <v>80</v>
      </c>
      <c r="Q447" s="17" t="s">
        <v>81</v>
      </c>
      <c r="S447" s="101"/>
      <c r="T447" s="101"/>
    </row>
    <row r="448" spans="1:20" ht="11.25" thickBot="1" x14ac:dyDescent="0.3">
      <c r="A448" s="161" t="s">
        <v>258</v>
      </c>
      <c r="B448" s="162"/>
      <c r="C448" s="162"/>
      <c r="D448" s="162"/>
      <c r="E448" s="162"/>
      <c r="F448" s="162"/>
      <c r="G448" s="162"/>
      <c r="H448" s="162"/>
      <c r="I448" s="162"/>
      <c r="J448" s="162"/>
      <c r="K448" s="162"/>
      <c r="L448" s="162"/>
      <c r="M448" s="162"/>
      <c r="N448" s="162"/>
      <c r="O448" s="162"/>
      <c r="P448" s="162"/>
      <c r="Q448" s="163"/>
      <c r="S448" s="101"/>
      <c r="T448" s="101"/>
    </row>
    <row r="449" spans="1:20" ht="52.5" x14ac:dyDescent="0.25">
      <c r="A449" s="18" t="s">
        <v>16</v>
      </c>
      <c r="B449" s="75" t="s">
        <v>259</v>
      </c>
      <c r="C449" s="72" t="s">
        <v>165</v>
      </c>
      <c r="D449" s="20">
        <v>36</v>
      </c>
      <c r="E449" s="21">
        <v>60</v>
      </c>
      <c r="F449" s="23"/>
      <c r="G449" s="23"/>
      <c r="H449" s="22"/>
      <c r="I449" s="18"/>
      <c r="J449" s="20"/>
      <c r="K449" s="21"/>
      <c r="L449" s="88"/>
      <c r="M449" s="24">
        <f t="shared" ref="M449:M454" si="40">J449*L449</f>
        <v>0</v>
      </c>
      <c r="N449" s="25">
        <f t="shared" ref="N449:N454" si="41">L449*K449</f>
        <v>0</v>
      </c>
      <c r="O449" s="90"/>
      <c r="P449" s="24">
        <f t="shared" ref="P449:P454" si="42">ROUND(M449+(M449*O449),2)</f>
        <v>0</v>
      </c>
      <c r="Q449" s="27">
        <f t="shared" ref="Q449:Q454" si="43">ROUND(N449+(N449*O449),2)</f>
        <v>0</v>
      </c>
      <c r="S449" s="101"/>
      <c r="T449" s="101"/>
    </row>
    <row r="450" spans="1:20" ht="63" x14ac:dyDescent="0.25">
      <c r="A450" s="34" t="s">
        <v>18</v>
      </c>
      <c r="B450" s="75" t="s">
        <v>260</v>
      </c>
      <c r="C450" s="72" t="s">
        <v>165</v>
      </c>
      <c r="D450" s="43">
        <v>36</v>
      </c>
      <c r="E450" s="44">
        <v>30</v>
      </c>
      <c r="F450" s="33"/>
      <c r="G450" s="33"/>
      <c r="H450" s="31"/>
      <c r="I450" s="34"/>
      <c r="J450" s="43"/>
      <c r="K450" s="44"/>
      <c r="L450" s="88"/>
      <c r="M450" s="24">
        <f t="shared" si="40"/>
        <v>0</v>
      </c>
      <c r="N450" s="25">
        <f t="shared" si="41"/>
        <v>0</v>
      </c>
      <c r="O450" s="90"/>
      <c r="P450" s="24">
        <f t="shared" si="42"/>
        <v>0</v>
      </c>
      <c r="Q450" s="27">
        <f t="shared" si="43"/>
        <v>0</v>
      </c>
      <c r="S450" s="101"/>
      <c r="T450" s="101"/>
    </row>
    <row r="451" spans="1:20" ht="31.5" x14ac:dyDescent="0.25">
      <c r="A451" s="18" t="s">
        <v>19</v>
      </c>
      <c r="B451" s="75" t="s">
        <v>261</v>
      </c>
      <c r="C451" s="72" t="s">
        <v>165</v>
      </c>
      <c r="D451" s="43">
        <v>6</v>
      </c>
      <c r="E451" s="44">
        <v>0</v>
      </c>
      <c r="F451" s="33"/>
      <c r="G451" s="33"/>
      <c r="H451" s="31"/>
      <c r="I451" s="34"/>
      <c r="J451" s="43"/>
      <c r="K451" s="44"/>
      <c r="L451" s="88"/>
      <c r="M451" s="24">
        <f t="shared" si="40"/>
        <v>0</v>
      </c>
      <c r="N451" s="25">
        <f t="shared" si="41"/>
        <v>0</v>
      </c>
      <c r="O451" s="90"/>
      <c r="P451" s="24">
        <f t="shared" si="42"/>
        <v>0</v>
      </c>
      <c r="Q451" s="27">
        <f t="shared" si="43"/>
        <v>0</v>
      </c>
      <c r="S451" s="101"/>
      <c r="T451" s="101"/>
    </row>
    <row r="452" spans="1:20" ht="31.5" x14ac:dyDescent="0.25">
      <c r="A452" s="34" t="s">
        <v>20</v>
      </c>
      <c r="B452" s="75" t="s">
        <v>262</v>
      </c>
      <c r="C452" s="72" t="s">
        <v>165</v>
      </c>
      <c r="D452" s="43">
        <v>2</v>
      </c>
      <c r="E452" s="44">
        <v>3</v>
      </c>
      <c r="F452" s="33"/>
      <c r="G452" s="33"/>
      <c r="H452" s="31"/>
      <c r="I452" s="34"/>
      <c r="J452" s="43"/>
      <c r="K452" s="44"/>
      <c r="L452" s="88"/>
      <c r="M452" s="24">
        <f t="shared" si="40"/>
        <v>0</v>
      </c>
      <c r="N452" s="25">
        <f t="shared" si="41"/>
        <v>0</v>
      </c>
      <c r="O452" s="90"/>
      <c r="P452" s="24">
        <f t="shared" si="42"/>
        <v>0</v>
      </c>
      <c r="Q452" s="27">
        <f t="shared" si="43"/>
        <v>0</v>
      </c>
      <c r="S452" s="101"/>
      <c r="T452" s="101"/>
    </row>
    <row r="453" spans="1:20" ht="31.5" x14ac:dyDescent="0.25">
      <c r="A453" s="18" t="s">
        <v>21</v>
      </c>
      <c r="B453" s="75" t="s">
        <v>263</v>
      </c>
      <c r="C453" s="72" t="s">
        <v>165</v>
      </c>
      <c r="D453" s="43">
        <v>2</v>
      </c>
      <c r="E453" s="44">
        <v>3</v>
      </c>
      <c r="F453" s="33"/>
      <c r="G453" s="33"/>
      <c r="H453" s="31"/>
      <c r="I453" s="34"/>
      <c r="J453" s="43"/>
      <c r="K453" s="44"/>
      <c r="L453" s="88"/>
      <c r="M453" s="24">
        <f t="shared" si="40"/>
        <v>0</v>
      </c>
      <c r="N453" s="25">
        <f t="shared" si="41"/>
        <v>0</v>
      </c>
      <c r="O453" s="90"/>
      <c r="P453" s="24">
        <f t="shared" si="42"/>
        <v>0</v>
      </c>
      <c r="Q453" s="27">
        <f t="shared" si="43"/>
        <v>0</v>
      </c>
      <c r="S453" s="101"/>
      <c r="T453" s="101"/>
    </row>
    <row r="454" spans="1:20" ht="31.5" x14ac:dyDescent="0.25">
      <c r="A454" s="34" t="s">
        <v>22</v>
      </c>
      <c r="B454" s="75" t="s">
        <v>264</v>
      </c>
      <c r="C454" s="72" t="s">
        <v>165</v>
      </c>
      <c r="D454" s="43">
        <v>2</v>
      </c>
      <c r="E454" s="44">
        <v>3</v>
      </c>
      <c r="F454" s="33"/>
      <c r="G454" s="33"/>
      <c r="H454" s="31"/>
      <c r="I454" s="34"/>
      <c r="J454" s="43"/>
      <c r="K454" s="44"/>
      <c r="L454" s="88"/>
      <c r="M454" s="24">
        <f t="shared" si="40"/>
        <v>0</v>
      </c>
      <c r="N454" s="25">
        <f t="shared" si="41"/>
        <v>0</v>
      </c>
      <c r="O454" s="90"/>
      <c r="P454" s="24">
        <f t="shared" si="42"/>
        <v>0</v>
      </c>
      <c r="Q454" s="27">
        <f t="shared" si="43"/>
        <v>0</v>
      </c>
      <c r="S454" s="101"/>
      <c r="T454" s="101"/>
    </row>
    <row r="455" spans="1:20" ht="11.25" thickBot="1" x14ac:dyDescent="0.3">
      <c r="L455" s="48" t="s">
        <v>29</v>
      </c>
      <c r="M455" s="49">
        <f>SUM(M449:M454)</f>
        <v>0</v>
      </c>
      <c r="N455" s="50">
        <f>SUM(N449:N454)</f>
        <v>0</v>
      </c>
      <c r="O455" s="51"/>
      <c r="P455" s="52">
        <f>SUM(P449:P454)</f>
        <v>0</v>
      </c>
      <c r="Q455" s="53">
        <f>SUM(Q449:Q454)</f>
        <v>0</v>
      </c>
      <c r="S455" s="101"/>
      <c r="T455" s="101"/>
    </row>
    <row r="456" spans="1:20" ht="11.25" thickBot="1" x14ac:dyDescent="0.3">
      <c r="S456" s="101"/>
      <c r="T456" s="101"/>
    </row>
    <row r="457" spans="1:20" ht="11.25" thickBot="1" x14ac:dyDescent="0.3">
      <c r="E457" s="164" t="s">
        <v>258</v>
      </c>
      <c r="F457" s="165"/>
      <c r="G457" s="165"/>
      <c r="H457" s="165"/>
      <c r="I457" s="165"/>
      <c r="J457" s="165"/>
      <c r="K457" s="165"/>
      <c r="L457" s="165"/>
      <c r="M457" s="165"/>
      <c r="N457" s="165"/>
      <c r="O457" s="165"/>
      <c r="P457" s="165"/>
      <c r="Q457" s="166"/>
      <c r="S457" s="101"/>
      <c r="T457" s="101"/>
    </row>
    <row r="458" spans="1:20" ht="21.75" customHeight="1" thickBot="1" x14ac:dyDescent="0.3">
      <c r="E458" s="167" t="s">
        <v>30</v>
      </c>
      <c r="F458" s="144"/>
      <c r="G458" s="168" t="s">
        <v>31</v>
      </c>
      <c r="H458" s="144"/>
      <c r="I458" s="55" t="s">
        <v>32</v>
      </c>
      <c r="J458" s="169" t="s">
        <v>33</v>
      </c>
      <c r="K458" s="170"/>
      <c r="L458" s="171" t="s">
        <v>34</v>
      </c>
      <c r="M458" s="172"/>
      <c r="N458" s="171" t="s">
        <v>35</v>
      </c>
      <c r="O458" s="172"/>
      <c r="P458" s="171" t="s">
        <v>36</v>
      </c>
      <c r="Q458" s="173"/>
      <c r="S458" s="101"/>
      <c r="T458" s="101"/>
    </row>
    <row r="459" spans="1:20" x14ac:dyDescent="0.25">
      <c r="E459" s="56" t="s">
        <v>37</v>
      </c>
      <c r="F459" s="57" t="s">
        <v>38</v>
      </c>
      <c r="G459" s="56" t="s">
        <v>37</v>
      </c>
      <c r="H459" s="57" t="s">
        <v>38</v>
      </c>
      <c r="I459" s="174">
        <v>0.2</v>
      </c>
      <c r="J459" s="56" t="s">
        <v>37</v>
      </c>
      <c r="K459" s="57" t="s">
        <v>38</v>
      </c>
      <c r="L459" s="58" t="s">
        <v>37</v>
      </c>
      <c r="M459" s="57" t="s">
        <v>38</v>
      </c>
      <c r="N459" s="56" t="s">
        <v>37</v>
      </c>
      <c r="O459" s="57" t="s">
        <v>38</v>
      </c>
      <c r="P459" s="56" t="s">
        <v>37</v>
      </c>
      <c r="Q459" s="57" t="s">
        <v>38</v>
      </c>
      <c r="S459" s="101"/>
      <c r="T459" s="101"/>
    </row>
    <row r="460" spans="1:20" x14ac:dyDescent="0.25">
      <c r="E460" s="59">
        <f>M455</f>
        <v>0</v>
      </c>
      <c r="F460" s="60">
        <f>N455</f>
        <v>0</v>
      </c>
      <c r="G460" s="59">
        <f>P455</f>
        <v>0</v>
      </c>
      <c r="H460" s="61">
        <f>Q455</f>
        <v>0</v>
      </c>
      <c r="I460" s="175"/>
      <c r="J460" s="62">
        <f>E460*I459</f>
        <v>0</v>
      </c>
      <c r="K460" s="61">
        <f>F460*I459</f>
        <v>0</v>
      </c>
      <c r="L460" s="63">
        <f>I459*G460</f>
        <v>0</v>
      </c>
      <c r="M460" s="64">
        <f>I459*H460</f>
        <v>0</v>
      </c>
      <c r="N460" s="63">
        <f>E460+J460</f>
        <v>0</v>
      </c>
      <c r="O460" s="64">
        <f>F460+K460</f>
        <v>0</v>
      </c>
      <c r="P460" s="63">
        <f>G460+L460</f>
        <v>0</v>
      </c>
      <c r="Q460" s="64">
        <f>H460+M460</f>
        <v>0</v>
      </c>
      <c r="S460" s="101"/>
      <c r="T460" s="101"/>
    </row>
    <row r="461" spans="1:20" ht="11.25" thickBot="1" x14ac:dyDescent="0.3">
      <c r="E461" s="177">
        <f>E460+F460</f>
        <v>0</v>
      </c>
      <c r="F461" s="178"/>
      <c r="G461" s="179">
        <f>G460+H460</f>
        <v>0</v>
      </c>
      <c r="H461" s="180"/>
      <c r="I461" s="176"/>
      <c r="J461" s="181">
        <f>J460+K460</f>
        <v>0</v>
      </c>
      <c r="K461" s="182"/>
      <c r="L461" s="181">
        <f>L460+M460</f>
        <v>0</v>
      </c>
      <c r="M461" s="182"/>
      <c r="N461" s="181">
        <f>N460+O460</f>
        <v>0</v>
      </c>
      <c r="O461" s="182"/>
      <c r="P461" s="181">
        <f>P460+Q460</f>
        <v>0</v>
      </c>
      <c r="Q461" s="182"/>
      <c r="S461" s="101"/>
      <c r="T461" s="101"/>
    </row>
    <row r="462" spans="1:20" x14ac:dyDescent="0.25">
      <c r="S462" s="101"/>
      <c r="T462" s="101"/>
    </row>
    <row r="463" spans="1:20" x14ac:dyDescent="0.25">
      <c r="S463" s="101"/>
      <c r="T463" s="101"/>
    </row>
    <row r="464" spans="1:20" x14ac:dyDescent="0.25">
      <c r="S464" s="101"/>
      <c r="T464" s="101"/>
    </row>
    <row r="465" spans="1:20" x14ac:dyDescent="0.25">
      <c r="S465" s="101"/>
      <c r="T465" s="101"/>
    </row>
    <row r="466" spans="1:20" ht="11.25" thickBot="1" x14ac:dyDescent="0.3">
      <c r="S466" s="101"/>
      <c r="T466" s="101"/>
    </row>
    <row r="467" spans="1:20" ht="31.5" x14ac:dyDescent="0.25">
      <c r="A467" s="1" t="s">
        <v>40</v>
      </c>
      <c r="B467" s="2" t="s">
        <v>0</v>
      </c>
      <c r="C467" s="2" t="s">
        <v>3</v>
      </c>
      <c r="D467" s="3" t="s">
        <v>1</v>
      </c>
      <c r="E467" s="4" t="s">
        <v>2</v>
      </c>
      <c r="F467" s="2" t="s">
        <v>344</v>
      </c>
      <c r="G467" s="2" t="s">
        <v>6</v>
      </c>
      <c r="H467" s="2" t="s">
        <v>4</v>
      </c>
      <c r="I467" s="2" t="s">
        <v>7</v>
      </c>
      <c r="J467" s="5" t="s">
        <v>8</v>
      </c>
      <c r="K467" s="6" t="s">
        <v>9</v>
      </c>
      <c r="L467" s="7" t="s">
        <v>39</v>
      </c>
      <c r="M467" s="8" t="s">
        <v>10</v>
      </c>
      <c r="N467" s="9" t="s">
        <v>11</v>
      </c>
      <c r="O467" s="10" t="s">
        <v>12</v>
      </c>
      <c r="P467" s="8" t="s">
        <v>13</v>
      </c>
      <c r="Q467" s="11" t="s">
        <v>14</v>
      </c>
      <c r="S467" s="101"/>
      <c r="T467" s="101"/>
    </row>
    <row r="468" spans="1:20" ht="11.25" thickBot="1" x14ac:dyDescent="0.3">
      <c r="A468" s="12">
        <v>1</v>
      </c>
      <c r="B468" s="71">
        <v>2</v>
      </c>
      <c r="C468" s="13">
        <v>3</v>
      </c>
      <c r="D468" s="14">
        <v>4</v>
      </c>
      <c r="E468" s="14">
        <v>5</v>
      </c>
      <c r="F468" s="13">
        <v>6</v>
      </c>
      <c r="G468" s="13">
        <v>7</v>
      </c>
      <c r="H468" s="13">
        <v>8</v>
      </c>
      <c r="I468" s="13">
        <v>9</v>
      </c>
      <c r="J468" s="15">
        <v>10</v>
      </c>
      <c r="K468" s="15">
        <v>11</v>
      </c>
      <c r="L468" s="16">
        <v>12</v>
      </c>
      <c r="M468" s="13" t="s">
        <v>78</v>
      </c>
      <c r="N468" s="13" t="s">
        <v>79</v>
      </c>
      <c r="O468" s="16">
        <v>15</v>
      </c>
      <c r="P468" s="13" t="s">
        <v>80</v>
      </c>
      <c r="Q468" s="17" t="s">
        <v>81</v>
      </c>
      <c r="S468" s="101"/>
      <c r="T468" s="101"/>
    </row>
    <row r="469" spans="1:20" ht="11.25" thickBot="1" x14ac:dyDescent="0.3">
      <c r="A469" s="161" t="s">
        <v>265</v>
      </c>
      <c r="B469" s="162"/>
      <c r="C469" s="162"/>
      <c r="D469" s="162"/>
      <c r="E469" s="162"/>
      <c r="F469" s="162"/>
      <c r="G469" s="162"/>
      <c r="H469" s="162"/>
      <c r="I469" s="162"/>
      <c r="J469" s="162"/>
      <c r="K469" s="162"/>
      <c r="L469" s="162"/>
      <c r="M469" s="162"/>
      <c r="N469" s="162"/>
      <c r="O469" s="162"/>
      <c r="P469" s="162"/>
      <c r="Q469" s="163"/>
      <c r="S469" s="101"/>
      <c r="T469" s="101"/>
    </row>
    <row r="470" spans="1:20" ht="52.5" x14ac:dyDescent="0.25">
      <c r="A470" s="18" t="s">
        <v>16</v>
      </c>
      <c r="B470" s="75" t="s">
        <v>266</v>
      </c>
      <c r="C470" s="72" t="s">
        <v>165</v>
      </c>
      <c r="D470" s="20">
        <v>500</v>
      </c>
      <c r="E470" s="21">
        <v>500</v>
      </c>
      <c r="F470" s="23"/>
      <c r="G470" s="23"/>
      <c r="H470" s="22"/>
      <c r="I470" s="18"/>
      <c r="J470" s="20"/>
      <c r="K470" s="21"/>
      <c r="L470" s="100"/>
      <c r="M470" s="24">
        <f>J470*L470</f>
        <v>0</v>
      </c>
      <c r="N470" s="25">
        <f>L470*K470</f>
        <v>0</v>
      </c>
      <c r="O470" s="90"/>
      <c r="P470" s="24">
        <f>ROUND(M470+(M470*O470),2)</f>
        <v>0</v>
      </c>
      <c r="Q470" s="27">
        <f>ROUND(N470+(N470*O470),2)</f>
        <v>0</v>
      </c>
      <c r="S470" s="101"/>
      <c r="T470" s="101"/>
    </row>
    <row r="471" spans="1:20" ht="63" x14ac:dyDescent="0.25">
      <c r="A471" s="34" t="s">
        <v>18</v>
      </c>
      <c r="B471" s="75" t="s">
        <v>267</v>
      </c>
      <c r="C471" s="72" t="s">
        <v>165</v>
      </c>
      <c r="D471" s="43">
        <v>500</v>
      </c>
      <c r="E471" s="44">
        <v>500</v>
      </c>
      <c r="F471" s="33"/>
      <c r="G471" s="33"/>
      <c r="H471" s="31"/>
      <c r="I471" s="34"/>
      <c r="J471" s="43"/>
      <c r="K471" s="44"/>
      <c r="L471" s="100"/>
      <c r="M471" s="24">
        <f>J471*L471</f>
        <v>0</v>
      </c>
      <c r="N471" s="25">
        <f>L471*K471</f>
        <v>0</v>
      </c>
      <c r="O471" s="90"/>
      <c r="P471" s="24">
        <f>ROUND(M471+(M471*O471),2)</f>
        <v>0</v>
      </c>
      <c r="Q471" s="27">
        <f>ROUND(N471+(N471*O471),2)</f>
        <v>0</v>
      </c>
      <c r="S471" s="101"/>
      <c r="T471" s="101"/>
    </row>
    <row r="472" spans="1:20" ht="189" x14ac:dyDescent="0.25">
      <c r="A472" s="18" t="s">
        <v>19</v>
      </c>
      <c r="B472" s="99" t="s">
        <v>268</v>
      </c>
      <c r="C472" s="72" t="s">
        <v>165</v>
      </c>
      <c r="D472" s="43">
        <v>0</v>
      </c>
      <c r="E472" s="44">
        <v>4</v>
      </c>
      <c r="F472" s="33"/>
      <c r="G472" s="33"/>
      <c r="H472" s="31"/>
      <c r="I472" s="34"/>
      <c r="J472" s="43"/>
      <c r="K472" s="44"/>
      <c r="L472" s="88"/>
      <c r="M472" s="24">
        <f>J472*L472</f>
        <v>0</v>
      </c>
      <c r="N472" s="25">
        <f>L472*K472</f>
        <v>0</v>
      </c>
      <c r="O472" s="90"/>
      <c r="P472" s="24">
        <f>ROUND(M472+(M472*O472),2)</f>
        <v>0</v>
      </c>
      <c r="Q472" s="27">
        <f>ROUND(N472+(N472*O472),2)</f>
        <v>0</v>
      </c>
      <c r="S472" s="101"/>
      <c r="T472" s="101"/>
    </row>
    <row r="473" spans="1:20" ht="11.25" thickBot="1" x14ac:dyDescent="0.3">
      <c r="L473" s="48" t="s">
        <v>29</v>
      </c>
      <c r="M473" s="49">
        <f>SUM(M470:M472)</f>
        <v>0</v>
      </c>
      <c r="N473" s="50">
        <f>SUM(N470:N472)</f>
        <v>0</v>
      </c>
      <c r="O473" s="51"/>
      <c r="P473" s="52">
        <f>SUM(P470:P472)</f>
        <v>0</v>
      </c>
      <c r="Q473" s="53">
        <f>SUM(Q470:Q472)</f>
        <v>0</v>
      </c>
      <c r="S473" s="101"/>
      <c r="T473" s="101"/>
    </row>
    <row r="474" spans="1:20" ht="11.25" thickBot="1" x14ac:dyDescent="0.3">
      <c r="S474" s="101"/>
      <c r="T474" s="101"/>
    </row>
    <row r="475" spans="1:20" ht="11.25" thickBot="1" x14ac:dyDescent="0.3">
      <c r="E475" s="164" t="s">
        <v>265</v>
      </c>
      <c r="F475" s="165"/>
      <c r="G475" s="165"/>
      <c r="H475" s="165"/>
      <c r="I475" s="165"/>
      <c r="J475" s="165"/>
      <c r="K475" s="165"/>
      <c r="L475" s="165"/>
      <c r="M475" s="165"/>
      <c r="N475" s="165"/>
      <c r="O475" s="165"/>
      <c r="P475" s="165"/>
      <c r="Q475" s="166"/>
      <c r="S475" s="101"/>
      <c r="T475" s="101"/>
    </row>
    <row r="476" spans="1:20" ht="21.75" customHeight="1" thickBot="1" x14ac:dyDescent="0.3">
      <c r="E476" s="167" t="s">
        <v>30</v>
      </c>
      <c r="F476" s="144"/>
      <c r="G476" s="168" t="s">
        <v>31</v>
      </c>
      <c r="H476" s="144"/>
      <c r="I476" s="55" t="s">
        <v>32</v>
      </c>
      <c r="J476" s="169" t="s">
        <v>33</v>
      </c>
      <c r="K476" s="170"/>
      <c r="L476" s="171" t="s">
        <v>34</v>
      </c>
      <c r="M476" s="172"/>
      <c r="N476" s="171" t="s">
        <v>35</v>
      </c>
      <c r="O476" s="172"/>
      <c r="P476" s="171" t="s">
        <v>36</v>
      </c>
      <c r="Q476" s="173"/>
      <c r="S476" s="101"/>
      <c r="T476" s="101"/>
    </row>
    <row r="477" spans="1:20" x14ac:dyDescent="0.25">
      <c r="E477" s="56" t="s">
        <v>37</v>
      </c>
      <c r="F477" s="57" t="s">
        <v>38</v>
      </c>
      <c r="G477" s="56" t="s">
        <v>37</v>
      </c>
      <c r="H477" s="57" t="s">
        <v>38</v>
      </c>
      <c r="I477" s="174">
        <v>0.2</v>
      </c>
      <c r="J477" s="56" t="s">
        <v>37</v>
      </c>
      <c r="K477" s="57" t="s">
        <v>38</v>
      </c>
      <c r="L477" s="58" t="s">
        <v>37</v>
      </c>
      <c r="M477" s="57" t="s">
        <v>38</v>
      </c>
      <c r="N477" s="56" t="s">
        <v>37</v>
      </c>
      <c r="O477" s="57" t="s">
        <v>38</v>
      </c>
      <c r="P477" s="56" t="s">
        <v>37</v>
      </c>
      <c r="Q477" s="57" t="s">
        <v>38</v>
      </c>
      <c r="S477" s="101"/>
      <c r="T477" s="101"/>
    </row>
    <row r="478" spans="1:20" x14ac:dyDescent="0.25">
      <c r="E478" s="59">
        <f>M473</f>
        <v>0</v>
      </c>
      <c r="F478" s="60">
        <f>N473</f>
        <v>0</v>
      </c>
      <c r="G478" s="59">
        <f>P473</f>
        <v>0</v>
      </c>
      <c r="H478" s="61">
        <f>Q473</f>
        <v>0</v>
      </c>
      <c r="I478" s="175"/>
      <c r="J478" s="62">
        <f>E478*I477</f>
        <v>0</v>
      </c>
      <c r="K478" s="61">
        <f>F478*I477</f>
        <v>0</v>
      </c>
      <c r="L478" s="63">
        <f>I477*G478</f>
        <v>0</v>
      </c>
      <c r="M478" s="64">
        <f>I477*H478</f>
        <v>0</v>
      </c>
      <c r="N478" s="63">
        <f>E478+J478</f>
        <v>0</v>
      </c>
      <c r="O478" s="64">
        <f>F478+K478</f>
        <v>0</v>
      </c>
      <c r="P478" s="63">
        <f>G478+L478</f>
        <v>0</v>
      </c>
      <c r="Q478" s="64">
        <f>H478+M478</f>
        <v>0</v>
      </c>
      <c r="S478" s="101"/>
      <c r="T478" s="101"/>
    </row>
    <row r="479" spans="1:20" ht="11.25" thickBot="1" x14ac:dyDescent="0.3">
      <c r="E479" s="177">
        <f>E478+F478</f>
        <v>0</v>
      </c>
      <c r="F479" s="178"/>
      <c r="G479" s="179">
        <f>G478+H478</f>
        <v>0</v>
      </c>
      <c r="H479" s="180"/>
      <c r="I479" s="176"/>
      <c r="J479" s="181">
        <f>J478+K478</f>
        <v>0</v>
      </c>
      <c r="K479" s="182"/>
      <c r="L479" s="181">
        <f>L478+M478</f>
        <v>0</v>
      </c>
      <c r="M479" s="182"/>
      <c r="N479" s="181">
        <f>N478+O478</f>
        <v>0</v>
      </c>
      <c r="O479" s="182"/>
      <c r="P479" s="181">
        <f>P478+Q478</f>
        <v>0</v>
      </c>
      <c r="Q479" s="182"/>
      <c r="S479" s="101"/>
      <c r="T479" s="101"/>
    </row>
    <row r="480" spans="1:20" x14ac:dyDescent="0.25">
      <c r="S480" s="101"/>
      <c r="T480" s="101"/>
    </row>
    <row r="481" spans="1:20" x14ac:dyDescent="0.25">
      <c r="S481" s="101"/>
      <c r="T481" s="101"/>
    </row>
    <row r="482" spans="1:20" x14ac:dyDescent="0.25">
      <c r="S482" s="101"/>
      <c r="T482" s="101"/>
    </row>
    <row r="483" spans="1:20" x14ac:dyDescent="0.25">
      <c r="S483" s="101"/>
      <c r="T483" s="101"/>
    </row>
    <row r="484" spans="1:20" ht="11.25" thickBot="1" x14ac:dyDescent="0.3">
      <c r="S484" s="101"/>
      <c r="T484" s="101"/>
    </row>
    <row r="485" spans="1:20" ht="31.5" x14ac:dyDescent="0.25">
      <c r="A485" s="1" t="s">
        <v>40</v>
      </c>
      <c r="B485" s="2" t="s">
        <v>0</v>
      </c>
      <c r="C485" s="2" t="s">
        <v>3</v>
      </c>
      <c r="D485" s="3" t="s">
        <v>1</v>
      </c>
      <c r="E485" s="4" t="s">
        <v>2</v>
      </c>
      <c r="F485" s="2" t="s">
        <v>344</v>
      </c>
      <c r="G485" s="2" t="s">
        <v>6</v>
      </c>
      <c r="H485" s="2" t="s">
        <v>4</v>
      </c>
      <c r="I485" s="2" t="s">
        <v>7</v>
      </c>
      <c r="J485" s="5" t="s">
        <v>8</v>
      </c>
      <c r="K485" s="6" t="s">
        <v>9</v>
      </c>
      <c r="L485" s="7" t="s">
        <v>39</v>
      </c>
      <c r="M485" s="8" t="s">
        <v>10</v>
      </c>
      <c r="N485" s="9" t="s">
        <v>11</v>
      </c>
      <c r="O485" s="10" t="s">
        <v>12</v>
      </c>
      <c r="P485" s="8" t="s">
        <v>13</v>
      </c>
      <c r="Q485" s="11" t="s">
        <v>14</v>
      </c>
      <c r="S485" s="101"/>
      <c r="T485" s="101"/>
    </row>
    <row r="486" spans="1:20" ht="11.25" thickBot="1" x14ac:dyDescent="0.3">
      <c r="A486" s="12">
        <v>1</v>
      </c>
      <c r="B486" s="71">
        <v>2</v>
      </c>
      <c r="C486" s="13">
        <v>3</v>
      </c>
      <c r="D486" s="14">
        <v>4</v>
      </c>
      <c r="E486" s="14">
        <v>5</v>
      </c>
      <c r="F486" s="13">
        <v>6</v>
      </c>
      <c r="G486" s="13">
        <v>7</v>
      </c>
      <c r="H486" s="13">
        <v>8</v>
      </c>
      <c r="I486" s="13">
        <v>9</v>
      </c>
      <c r="J486" s="15">
        <v>10</v>
      </c>
      <c r="K486" s="15">
        <v>11</v>
      </c>
      <c r="L486" s="16">
        <v>12</v>
      </c>
      <c r="M486" s="13" t="s">
        <v>78</v>
      </c>
      <c r="N486" s="13" t="s">
        <v>79</v>
      </c>
      <c r="O486" s="16">
        <v>15</v>
      </c>
      <c r="P486" s="13" t="s">
        <v>80</v>
      </c>
      <c r="Q486" s="17" t="s">
        <v>81</v>
      </c>
      <c r="S486" s="101"/>
      <c r="T486" s="101"/>
    </row>
    <row r="487" spans="1:20" ht="11.25" thickBot="1" x14ac:dyDescent="0.3">
      <c r="A487" s="161" t="s">
        <v>269</v>
      </c>
      <c r="B487" s="162"/>
      <c r="C487" s="162"/>
      <c r="D487" s="162"/>
      <c r="E487" s="162"/>
      <c r="F487" s="162"/>
      <c r="G487" s="162"/>
      <c r="H487" s="162"/>
      <c r="I487" s="162"/>
      <c r="J487" s="162"/>
      <c r="K487" s="162"/>
      <c r="L487" s="162"/>
      <c r="M487" s="162"/>
      <c r="N487" s="162"/>
      <c r="O487" s="162"/>
      <c r="P487" s="162"/>
      <c r="Q487" s="163"/>
      <c r="S487" s="101"/>
      <c r="T487" s="101"/>
    </row>
    <row r="488" spans="1:20" ht="105" x14ac:dyDescent="0.25">
      <c r="A488" s="132" t="s">
        <v>16</v>
      </c>
      <c r="B488" s="99" t="s">
        <v>270</v>
      </c>
      <c r="C488" s="133" t="s">
        <v>17</v>
      </c>
      <c r="D488" s="20">
        <v>65</v>
      </c>
      <c r="E488" s="21">
        <v>160</v>
      </c>
      <c r="F488" s="135"/>
      <c r="G488" s="135"/>
      <c r="H488" s="134"/>
      <c r="I488" s="132"/>
      <c r="J488" s="20"/>
      <c r="K488" s="21"/>
      <c r="L488" s="100"/>
      <c r="M488" s="24">
        <f>J488*L488</f>
        <v>0</v>
      </c>
      <c r="N488" s="25">
        <f>L488*K488</f>
        <v>0</v>
      </c>
      <c r="O488" s="90"/>
      <c r="P488" s="24">
        <f>ROUND(M488+(M488*O488),2)</f>
        <v>0</v>
      </c>
      <c r="Q488" s="27">
        <f>ROUND(N488+(N488*O488),2)</f>
        <v>0</v>
      </c>
      <c r="S488" s="101"/>
      <c r="T488" s="101"/>
    </row>
    <row r="489" spans="1:20" ht="11.25" thickBot="1" x14ac:dyDescent="0.3">
      <c r="L489" s="48" t="s">
        <v>29</v>
      </c>
      <c r="M489" s="49">
        <f>SUM(M488:M488)</f>
        <v>0</v>
      </c>
      <c r="N489" s="50">
        <f>SUM(N488:N488)</f>
        <v>0</v>
      </c>
      <c r="O489" s="51"/>
      <c r="P489" s="52">
        <f>SUM(P488:P488)</f>
        <v>0</v>
      </c>
      <c r="Q489" s="53">
        <f>SUM(Q488:Q488)</f>
        <v>0</v>
      </c>
      <c r="S489" s="101"/>
      <c r="T489" s="101"/>
    </row>
    <row r="490" spans="1:20" ht="11.25" thickBot="1" x14ac:dyDescent="0.3">
      <c r="S490" s="101"/>
      <c r="T490" s="101"/>
    </row>
    <row r="491" spans="1:20" ht="11.25" thickBot="1" x14ac:dyDescent="0.3">
      <c r="E491" s="164" t="s">
        <v>269</v>
      </c>
      <c r="F491" s="165"/>
      <c r="G491" s="165"/>
      <c r="H491" s="165"/>
      <c r="I491" s="165"/>
      <c r="J491" s="165"/>
      <c r="K491" s="165"/>
      <c r="L491" s="165"/>
      <c r="M491" s="165"/>
      <c r="N491" s="165"/>
      <c r="O491" s="165"/>
      <c r="P491" s="165"/>
      <c r="Q491" s="166"/>
      <c r="S491" s="101"/>
      <c r="T491" s="101"/>
    </row>
    <row r="492" spans="1:20" ht="21.75" customHeight="1" thickBot="1" x14ac:dyDescent="0.3">
      <c r="E492" s="167" t="s">
        <v>30</v>
      </c>
      <c r="F492" s="144"/>
      <c r="G492" s="168" t="s">
        <v>31</v>
      </c>
      <c r="H492" s="144"/>
      <c r="I492" s="55" t="s">
        <v>32</v>
      </c>
      <c r="J492" s="169" t="s">
        <v>33</v>
      </c>
      <c r="K492" s="170"/>
      <c r="L492" s="171" t="s">
        <v>34</v>
      </c>
      <c r="M492" s="172"/>
      <c r="N492" s="171" t="s">
        <v>35</v>
      </c>
      <c r="O492" s="172"/>
      <c r="P492" s="171" t="s">
        <v>36</v>
      </c>
      <c r="Q492" s="173"/>
      <c r="S492" s="101"/>
      <c r="T492" s="101"/>
    </row>
    <row r="493" spans="1:20" x14ac:dyDescent="0.25">
      <c r="E493" s="56" t="s">
        <v>37</v>
      </c>
      <c r="F493" s="57" t="s">
        <v>38</v>
      </c>
      <c r="G493" s="56" t="s">
        <v>37</v>
      </c>
      <c r="H493" s="57" t="s">
        <v>38</v>
      </c>
      <c r="I493" s="174">
        <v>0.2</v>
      </c>
      <c r="J493" s="56" t="s">
        <v>37</v>
      </c>
      <c r="K493" s="57" t="s">
        <v>38</v>
      </c>
      <c r="L493" s="58" t="s">
        <v>37</v>
      </c>
      <c r="M493" s="57" t="s">
        <v>38</v>
      </c>
      <c r="N493" s="56" t="s">
        <v>37</v>
      </c>
      <c r="O493" s="57" t="s">
        <v>38</v>
      </c>
      <c r="P493" s="56" t="s">
        <v>37</v>
      </c>
      <c r="Q493" s="57" t="s">
        <v>38</v>
      </c>
      <c r="S493" s="101"/>
      <c r="T493" s="101"/>
    </row>
    <row r="494" spans="1:20" x14ac:dyDescent="0.25">
      <c r="E494" s="59">
        <f>M489</f>
        <v>0</v>
      </c>
      <c r="F494" s="60">
        <f>N489</f>
        <v>0</v>
      </c>
      <c r="G494" s="59">
        <f>P489</f>
        <v>0</v>
      </c>
      <c r="H494" s="61">
        <f>Q489</f>
        <v>0</v>
      </c>
      <c r="I494" s="175"/>
      <c r="J494" s="62">
        <f>E494*I493</f>
        <v>0</v>
      </c>
      <c r="K494" s="61">
        <f>F494*I493</f>
        <v>0</v>
      </c>
      <c r="L494" s="63">
        <f>I493*G494</f>
        <v>0</v>
      </c>
      <c r="M494" s="64">
        <f>I493*H494</f>
        <v>0</v>
      </c>
      <c r="N494" s="63">
        <f>E494+J494</f>
        <v>0</v>
      </c>
      <c r="O494" s="64">
        <f>F494+K494</f>
        <v>0</v>
      </c>
      <c r="P494" s="63">
        <f>G494+L494</f>
        <v>0</v>
      </c>
      <c r="Q494" s="64">
        <f>H494+M494</f>
        <v>0</v>
      </c>
      <c r="S494" s="101"/>
      <c r="T494" s="101"/>
    </row>
    <row r="495" spans="1:20" ht="11.25" thickBot="1" x14ac:dyDescent="0.3">
      <c r="E495" s="177">
        <f>E494+F494</f>
        <v>0</v>
      </c>
      <c r="F495" s="178"/>
      <c r="G495" s="179">
        <f>G494+H494</f>
        <v>0</v>
      </c>
      <c r="H495" s="180"/>
      <c r="I495" s="176"/>
      <c r="J495" s="181">
        <f>J494+K494</f>
        <v>0</v>
      </c>
      <c r="K495" s="182"/>
      <c r="L495" s="181">
        <f>L494+M494</f>
        <v>0</v>
      </c>
      <c r="M495" s="182"/>
      <c r="N495" s="181">
        <f>N494+O494</f>
        <v>0</v>
      </c>
      <c r="O495" s="182"/>
      <c r="P495" s="181">
        <f>P494+Q494</f>
        <v>0</v>
      </c>
      <c r="Q495" s="182"/>
      <c r="S495" s="101"/>
      <c r="T495" s="101"/>
    </row>
    <row r="496" spans="1:20" x14ac:dyDescent="0.25">
      <c r="S496" s="101"/>
      <c r="T496" s="101"/>
    </row>
    <row r="497" spans="1:20" x14ac:dyDescent="0.25">
      <c r="S497" s="101"/>
      <c r="T497" s="101"/>
    </row>
    <row r="498" spans="1:20" x14ac:dyDescent="0.25">
      <c r="S498" s="101"/>
      <c r="T498" s="101"/>
    </row>
    <row r="499" spans="1:20" x14ac:dyDescent="0.25">
      <c r="S499" s="101"/>
      <c r="T499" s="101"/>
    </row>
    <row r="500" spans="1:20" ht="11.25" thickBot="1" x14ac:dyDescent="0.3">
      <c r="S500" s="101"/>
      <c r="T500" s="101"/>
    </row>
    <row r="501" spans="1:20" ht="31.5" x14ac:dyDescent="0.25">
      <c r="A501" s="1" t="s">
        <v>40</v>
      </c>
      <c r="B501" s="2" t="s">
        <v>0</v>
      </c>
      <c r="C501" s="2" t="s">
        <v>3</v>
      </c>
      <c r="D501" s="3" t="s">
        <v>1</v>
      </c>
      <c r="E501" s="4" t="s">
        <v>2</v>
      </c>
      <c r="F501" s="2" t="s">
        <v>5</v>
      </c>
      <c r="G501" s="2" t="s">
        <v>6</v>
      </c>
      <c r="H501" s="2" t="s">
        <v>4</v>
      </c>
      <c r="I501" s="2" t="s">
        <v>7</v>
      </c>
      <c r="J501" s="5" t="s">
        <v>8</v>
      </c>
      <c r="K501" s="6" t="s">
        <v>9</v>
      </c>
      <c r="L501" s="7" t="s">
        <v>39</v>
      </c>
      <c r="M501" s="8" t="s">
        <v>10</v>
      </c>
      <c r="N501" s="9" t="s">
        <v>11</v>
      </c>
      <c r="O501" s="10" t="s">
        <v>12</v>
      </c>
      <c r="P501" s="8" t="s">
        <v>13</v>
      </c>
      <c r="Q501" s="11" t="s">
        <v>14</v>
      </c>
      <c r="S501" s="101"/>
      <c r="T501" s="101"/>
    </row>
    <row r="502" spans="1:20" ht="11.25" thickBot="1" x14ac:dyDescent="0.3">
      <c r="A502" s="12">
        <v>1</v>
      </c>
      <c r="B502" s="71">
        <v>2</v>
      </c>
      <c r="C502" s="13">
        <v>3</v>
      </c>
      <c r="D502" s="14">
        <v>4</v>
      </c>
      <c r="E502" s="14">
        <v>5</v>
      </c>
      <c r="F502" s="13">
        <v>6</v>
      </c>
      <c r="G502" s="13">
        <v>7</v>
      </c>
      <c r="H502" s="13">
        <v>8</v>
      </c>
      <c r="I502" s="13">
        <v>9</v>
      </c>
      <c r="J502" s="15">
        <v>10</v>
      </c>
      <c r="K502" s="15">
        <v>11</v>
      </c>
      <c r="L502" s="16">
        <v>12</v>
      </c>
      <c r="M502" s="13" t="s">
        <v>78</v>
      </c>
      <c r="N502" s="13" t="s">
        <v>79</v>
      </c>
      <c r="O502" s="16">
        <v>15</v>
      </c>
      <c r="P502" s="13" t="s">
        <v>80</v>
      </c>
      <c r="Q502" s="17" t="s">
        <v>81</v>
      </c>
      <c r="S502" s="101"/>
      <c r="T502" s="101"/>
    </row>
    <row r="503" spans="1:20" ht="11.25" thickBot="1" x14ac:dyDescent="0.3">
      <c r="A503" s="161" t="s">
        <v>271</v>
      </c>
      <c r="B503" s="162"/>
      <c r="C503" s="162"/>
      <c r="D503" s="162"/>
      <c r="E503" s="162"/>
      <c r="F503" s="162"/>
      <c r="G503" s="162"/>
      <c r="H503" s="162"/>
      <c r="I503" s="162"/>
      <c r="J503" s="162"/>
      <c r="K503" s="162"/>
      <c r="L503" s="162"/>
      <c r="M503" s="162"/>
      <c r="N503" s="162"/>
      <c r="O503" s="162"/>
      <c r="P503" s="162"/>
      <c r="Q503" s="163"/>
      <c r="S503" s="101"/>
      <c r="T503" s="101"/>
    </row>
    <row r="504" spans="1:20" ht="115.5" x14ac:dyDescent="0.25">
      <c r="A504" s="18" t="s">
        <v>16</v>
      </c>
      <c r="B504" s="75" t="s">
        <v>272</v>
      </c>
      <c r="C504" s="72" t="s">
        <v>165</v>
      </c>
      <c r="D504" s="20">
        <v>200</v>
      </c>
      <c r="E504" s="21">
        <v>200</v>
      </c>
      <c r="F504" s="23"/>
      <c r="G504" s="23"/>
      <c r="H504" s="22"/>
      <c r="I504" s="18"/>
      <c r="J504" s="20"/>
      <c r="K504" s="21"/>
      <c r="L504" s="100"/>
      <c r="M504" s="24">
        <f>J504*L504</f>
        <v>0</v>
      </c>
      <c r="N504" s="25">
        <f>L504*K504</f>
        <v>0</v>
      </c>
      <c r="O504" s="90"/>
      <c r="P504" s="24">
        <f>ROUND(M504+(M504*O504),2)</f>
        <v>0</v>
      </c>
      <c r="Q504" s="27">
        <f>ROUND(N504+(N504*O504),2)</f>
        <v>0</v>
      </c>
      <c r="S504" s="101"/>
      <c r="T504" s="101"/>
    </row>
    <row r="505" spans="1:20" ht="126" x14ac:dyDescent="0.25">
      <c r="A505" s="34" t="s">
        <v>18</v>
      </c>
      <c r="B505" s="75" t="s">
        <v>273</v>
      </c>
      <c r="C505" s="72" t="s">
        <v>165</v>
      </c>
      <c r="D505" s="43">
        <v>200</v>
      </c>
      <c r="E505" s="44">
        <v>0</v>
      </c>
      <c r="F505" s="33"/>
      <c r="G505" s="33"/>
      <c r="H505" s="31"/>
      <c r="I505" s="34"/>
      <c r="J505" s="43"/>
      <c r="K505" s="44"/>
      <c r="L505" s="100"/>
      <c r="M505" s="24">
        <f>J505*L505</f>
        <v>0</v>
      </c>
      <c r="N505" s="25">
        <f>L505*K505</f>
        <v>0</v>
      </c>
      <c r="O505" s="90"/>
      <c r="P505" s="24">
        <f>ROUND(M505+(M505*O505),2)</f>
        <v>0</v>
      </c>
      <c r="Q505" s="27">
        <f>ROUND(N505+(N505*O505),2)</f>
        <v>0</v>
      </c>
      <c r="S505" s="101"/>
      <c r="T505" s="101"/>
    </row>
    <row r="506" spans="1:20" ht="11.25" thickBot="1" x14ac:dyDescent="0.3">
      <c r="L506" s="48" t="s">
        <v>29</v>
      </c>
      <c r="M506" s="49">
        <f>SUM(M504:M505)</f>
        <v>0</v>
      </c>
      <c r="N506" s="50">
        <f>SUM(N504:N505)</f>
        <v>0</v>
      </c>
      <c r="O506" s="51"/>
      <c r="P506" s="52">
        <f>SUM(P504:P505)</f>
        <v>0</v>
      </c>
      <c r="Q506" s="53">
        <f>SUM(Q504:Q505)</f>
        <v>0</v>
      </c>
      <c r="S506" s="101"/>
      <c r="T506" s="101"/>
    </row>
    <row r="507" spans="1:20" ht="11.25" thickBot="1" x14ac:dyDescent="0.3">
      <c r="S507" s="101"/>
      <c r="T507" s="101"/>
    </row>
    <row r="508" spans="1:20" ht="11.25" thickBot="1" x14ac:dyDescent="0.3">
      <c r="E508" s="164" t="s">
        <v>271</v>
      </c>
      <c r="F508" s="165"/>
      <c r="G508" s="165"/>
      <c r="H508" s="165"/>
      <c r="I508" s="165"/>
      <c r="J508" s="165"/>
      <c r="K508" s="165"/>
      <c r="L508" s="165"/>
      <c r="M508" s="165"/>
      <c r="N508" s="165"/>
      <c r="O508" s="165"/>
      <c r="P508" s="165"/>
      <c r="Q508" s="166"/>
      <c r="S508" s="101"/>
      <c r="T508" s="101"/>
    </row>
    <row r="509" spans="1:20" ht="21.75" customHeight="1" thickBot="1" x14ac:dyDescent="0.3">
      <c r="E509" s="167" t="s">
        <v>30</v>
      </c>
      <c r="F509" s="144"/>
      <c r="G509" s="168" t="s">
        <v>31</v>
      </c>
      <c r="H509" s="144"/>
      <c r="I509" s="55" t="s">
        <v>32</v>
      </c>
      <c r="J509" s="169" t="s">
        <v>33</v>
      </c>
      <c r="K509" s="170"/>
      <c r="L509" s="171" t="s">
        <v>34</v>
      </c>
      <c r="M509" s="172"/>
      <c r="N509" s="171" t="s">
        <v>35</v>
      </c>
      <c r="O509" s="172"/>
      <c r="P509" s="171" t="s">
        <v>36</v>
      </c>
      <c r="Q509" s="173"/>
      <c r="S509" s="101"/>
      <c r="T509" s="101"/>
    </row>
    <row r="510" spans="1:20" x14ac:dyDescent="0.25">
      <c r="E510" s="56" t="s">
        <v>37</v>
      </c>
      <c r="F510" s="57" t="s">
        <v>38</v>
      </c>
      <c r="G510" s="56" t="s">
        <v>37</v>
      </c>
      <c r="H510" s="57" t="s">
        <v>38</v>
      </c>
      <c r="I510" s="174">
        <v>0.2</v>
      </c>
      <c r="J510" s="56" t="s">
        <v>37</v>
      </c>
      <c r="K510" s="57" t="s">
        <v>38</v>
      </c>
      <c r="L510" s="58" t="s">
        <v>37</v>
      </c>
      <c r="M510" s="57" t="s">
        <v>38</v>
      </c>
      <c r="N510" s="56" t="s">
        <v>37</v>
      </c>
      <c r="O510" s="57" t="s">
        <v>38</v>
      </c>
      <c r="P510" s="56" t="s">
        <v>37</v>
      </c>
      <c r="Q510" s="57" t="s">
        <v>38</v>
      </c>
      <c r="S510" s="101"/>
      <c r="T510" s="101"/>
    </row>
    <row r="511" spans="1:20" x14ac:dyDescent="0.25">
      <c r="E511" s="59">
        <f>M506</f>
        <v>0</v>
      </c>
      <c r="F511" s="60">
        <f>N506</f>
        <v>0</v>
      </c>
      <c r="G511" s="59">
        <f>P506</f>
        <v>0</v>
      </c>
      <c r="H511" s="61">
        <f>Q506</f>
        <v>0</v>
      </c>
      <c r="I511" s="175"/>
      <c r="J511" s="62">
        <f>E511*I510</f>
        <v>0</v>
      </c>
      <c r="K511" s="61">
        <f>F511*I510</f>
        <v>0</v>
      </c>
      <c r="L511" s="63">
        <f>I510*G511</f>
        <v>0</v>
      </c>
      <c r="M511" s="64">
        <f>I510*H511</f>
        <v>0</v>
      </c>
      <c r="N511" s="63">
        <f>E511+J511</f>
        <v>0</v>
      </c>
      <c r="O511" s="64">
        <f>F511+K511</f>
        <v>0</v>
      </c>
      <c r="P511" s="63">
        <f>G511+L511</f>
        <v>0</v>
      </c>
      <c r="Q511" s="64">
        <f>H511+M511</f>
        <v>0</v>
      </c>
      <c r="S511" s="101"/>
      <c r="T511" s="101"/>
    </row>
    <row r="512" spans="1:20" ht="11.25" thickBot="1" x14ac:dyDescent="0.3">
      <c r="E512" s="177">
        <f>E511+F511</f>
        <v>0</v>
      </c>
      <c r="F512" s="178"/>
      <c r="G512" s="179">
        <f>G511+H511</f>
        <v>0</v>
      </c>
      <c r="H512" s="180"/>
      <c r="I512" s="176"/>
      <c r="J512" s="181">
        <f>J511+K511</f>
        <v>0</v>
      </c>
      <c r="K512" s="182"/>
      <c r="L512" s="181">
        <f>L511+M511</f>
        <v>0</v>
      </c>
      <c r="M512" s="182"/>
      <c r="N512" s="181">
        <f>N511+O511</f>
        <v>0</v>
      </c>
      <c r="O512" s="182"/>
      <c r="P512" s="181">
        <f>P511+Q511</f>
        <v>0</v>
      </c>
      <c r="Q512" s="182"/>
      <c r="S512" s="101"/>
      <c r="T512" s="101"/>
    </row>
    <row r="513" spans="1:20" x14ac:dyDescent="0.25">
      <c r="S513" s="101"/>
      <c r="T513" s="101"/>
    </row>
    <row r="514" spans="1:20" x14ac:dyDescent="0.25">
      <c r="S514" s="101"/>
      <c r="T514" s="101"/>
    </row>
    <row r="515" spans="1:20" x14ac:dyDescent="0.25">
      <c r="S515" s="101"/>
      <c r="T515" s="101"/>
    </row>
    <row r="516" spans="1:20" x14ac:dyDescent="0.25">
      <c r="S516" s="101"/>
      <c r="T516" s="101"/>
    </row>
    <row r="517" spans="1:20" ht="11.25" thickBot="1" x14ac:dyDescent="0.3">
      <c r="S517" s="101"/>
      <c r="T517" s="101"/>
    </row>
    <row r="518" spans="1:20" ht="31.5" x14ac:dyDescent="0.25">
      <c r="A518" s="1" t="s">
        <v>40</v>
      </c>
      <c r="B518" s="2" t="s">
        <v>0</v>
      </c>
      <c r="C518" s="2" t="s">
        <v>3</v>
      </c>
      <c r="D518" s="3" t="s">
        <v>1</v>
      </c>
      <c r="E518" s="4" t="s">
        <v>2</v>
      </c>
      <c r="F518" s="2" t="s">
        <v>344</v>
      </c>
      <c r="G518" s="2" t="s">
        <v>6</v>
      </c>
      <c r="H518" s="2" t="s">
        <v>4</v>
      </c>
      <c r="I518" s="2" t="s">
        <v>7</v>
      </c>
      <c r="J518" s="5" t="s">
        <v>8</v>
      </c>
      <c r="K518" s="6" t="s">
        <v>9</v>
      </c>
      <c r="L518" s="7" t="s">
        <v>39</v>
      </c>
      <c r="M518" s="8" t="s">
        <v>10</v>
      </c>
      <c r="N518" s="9" t="s">
        <v>11</v>
      </c>
      <c r="O518" s="10" t="s">
        <v>12</v>
      </c>
      <c r="P518" s="8" t="s">
        <v>13</v>
      </c>
      <c r="Q518" s="11" t="s">
        <v>14</v>
      </c>
      <c r="S518" s="101"/>
      <c r="T518" s="101"/>
    </row>
    <row r="519" spans="1:20" ht="11.25" thickBot="1" x14ac:dyDescent="0.3">
      <c r="A519" s="12">
        <v>1</v>
      </c>
      <c r="B519" s="71">
        <v>2</v>
      </c>
      <c r="C519" s="13">
        <v>3</v>
      </c>
      <c r="D519" s="14">
        <v>4</v>
      </c>
      <c r="E519" s="14">
        <v>5</v>
      </c>
      <c r="F519" s="13">
        <v>6</v>
      </c>
      <c r="G519" s="13">
        <v>7</v>
      </c>
      <c r="H519" s="13">
        <v>8</v>
      </c>
      <c r="I519" s="13">
        <v>9</v>
      </c>
      <c r="J519" s="15">
        <v>10</v>
      </c>
      <c r="K519" s="15">
        <v>11</v>
      </c>
      <c r="L519" s="16">
        <v>12</v>
      </c>
      <c r="M519" s="13" t="s">
        <v>78</v>
      </c>
      <c r="N519" s="13" t="s">
        <v>79</v>
      </c>
      <c r="O519" s="16">
        <v>15</v>
      </c>
      <c r="P519" s="13" t="s">
        <v>80</v>
      </c>
      <c r="Q519" s="17" t="s">
        <v>81</v>
      </c>
      <c r="S519" s="101"/>
      <c r="T519" s="101"/>
    </row>
    <row r="520" spans="1:20" ht="11.25" thickBot="1" x14ac:dyDescent="0.3">
      <c r="A520" s="161" t="s">
        <v>274</v>
      </c>
      <c r="B520" s="162"/>
      <c r="C520" s="162"/>
      <c r="D520" s="162"/>
      <c r="E520" s="162"/>
      <c r="F520" s="162"/>
      <c r="G520" s="162"/>
      <c r="H520" s="162"/>
      <c r="I520" s="162"/>
      <c r="J520" s="162"/>
      <c r="K520" s="162"/>
      <c r="L520" s="162"/>
      <c r="M520" s="162"/>
      <c r="N520" s="162"/>
      <c r="O520" s="162"/>
      <c r="P520" s="162"/>
      <c r="Q520" s="163"/>
      <c r="S520" s="101"/>
      <c r="T520" s="101"/>
    </row>
    <row r="521" spans="1:20" ht="31.5" x14ac:dyDescent="0.25">
      <c r="A521" s="18" t="s">
        <v>16</v>
      </c>
      <c r="B521" s="99" t="s">
        <v>275</v>
      </c>
      <c r="C521" s="133" t="s">
        <v>17</v>
      </c>
      <c r="D521" s="20">
        <v>6</v>
      </c>
      <c r="E521" s="21">
        <v>2</v>
      </c>
      <c r="F521" s="135" t="s">
        <v>334</v>
      </c>
      <c r="G521" s="135"/>
      <c r="H521" s="134"/>
      <c r="I521" s="132"/>
      <c r="J521" s="20"/>
      <c r="K521" s="21"/>
      <c r="L521" s="100"/>
      <c r="M521" s="24">
        <f t="shared" ref="M521:M526" si="44">J521*L521</f>
        <v>0</v>
      </c>
      <c r="N521" s="25">
        <f t="shared" ref="N521:N526" si="45">L521*K521</f>
        <v>0</v>
      </c>
      <c r="O521" s="90"/>
      <c r="P521" s="24">
        <f t="shared" ref="P521:P526" si="46">ROUND(M521+(M521*O521),2)</f>
        <v>0</v>
      </c>
      <c r="Q521" s="27">
        <f t="shared" ref="Q521:Q526" si="47">ROUND(N521+(N521*O521),2)</f>
        <v>0</v>
      </c>
      <c r="S521" s="101"/>
      <c r="T521" s="101"/>
    </row>
    <row r="522" spans="1:20" ht="31.5" x14ac:dyDescent="0.25">
      <c r="A522" s="18" t="s">
        <v>18</v>
      </c>
      <c r="B522" s="99" t="s">
        <v>276</v>
      </c>
      <c r="C522" s="133" t="s">
        <v>17</v>
      </c>
      <c r="D522" s="20">
        <v>20</v>
      </c>
      <c r="E522" s="21">
        <v>0</v>
      </c>
      <c r="F522" s="135" t="s">
        <v>335</v>
      </c>
      <c r="G522" s="135"/>
      <c r="H522" s="134"/>
      <c r="I522" s="132"/>
      <c r="J522" s="20"/>
      <c r="K522" s="21"/>
      <c r="L522" s="100"/>
      <c r="M522" s="24">
        <f t="shared" si="44"/>
        <v>0</v>
      </c>
      <c r="N522" s="25">
        <f t="shared" si="45"/>
        <v>0</v>
      </c>
      <c r="O522" s="90"/>
      <c r="P522" s="24">
        <f t="shared" si="46"/>
        <v>0</v>
      </c>
      <c r="Q522" s="27">
        <f t="shared" si="47"/>
        <v>0</v>
      </c>
      <c r="S522" s="101"/>
      <c r="T522" s="101"/>
    </row>
    <row r="523" spans="1:20" ht="42" x14ac:dyDescent="0.25">
      <c r="A523" s="18" t="s">
        <v>19</v>
      </c>
      <c r="B523" s="99" t="s">
        <v>277</v>
      </c>
      <c r="C523" s="133" t="s">
        <v>17</v>
      </c>
      <c r="D523" s="20">
        <v>12</v>
      </c>
      <c r="E523" s="21">
        <v>0</v>
      </c>
      <c r="F523" s="135" t="s">
        <v>336</v>
      </c>
      <c r="G523" s="135"/>
      <c r="H523" s="134"/>
      <c r="I523" s="132"/>
      <c r="J523" s="20"/>
      <c r="K523" s="21"/>
      <c r="L523" s="100"/>
      <c r="M523" s="24">
        <f t="shared" si="44"/>
        <v>0</v>
      </c>
      <c r="N523" s="25">
        <f t="shared" si="45"/>
        <v>0</v>
      </c>
      <c r="O523" s="90"/>
      <c r="P523" s="24">
        <f t="shared" si="46"/>
        <v>0</v>
      </c>
      <c r="Q523" s="27">
        <f t="shared" si="47"/>
        <v>0</v>
      </c>
      <c r="S523" s="101"/>
      <c r="T523" s="101"/>
    </row>
    <row r="524" spans="1:20" ht="42" x14ac:dyDescent="0.25">
      <c r="A524" s="18" t="s">
        <v>20</v>
      </c>
      <c r="B524" s="99" t="s">
        <v>278</v>
      </c>
      <c r="C524" s="133" t="s">
        <v>17</v>
      </c>
      <c r="D524" s="20">
        <v>12</v>
      </c>
      <c r="E524" s="21">
        <v>0</v>
      </c>
      <c r="F524" s="135" t="s">
        <v>337</v>
      </c>
      <c r="G524" s="135"/>
      <c r="H524" s="134"/>
      <c r="I524" s="132"/>
      <c r="J524" s="20"/>
      <c r="K524" s="21"/>
      <c r="L524" s="100"/>
      <c r="M524" s="24">
        <f t="shared" si="44"/>
        <v>0</v>
      </c>
      <c r="N524" s="25">
        <f t="shared" si="45"/>
        <v>0</v>
      </c>
      <c r="O524" s="90"/>
      <c r="P524" s="24">
        <f t="shared" si="46"/>
        <v>0</v>
      </c>
      <c r="Q524" s="27">
        <f t="shared" si="47"/>
        <v>0</v>
      </c>
      <c r="S524" s="101"/>
      <c r="T524" s="101"/>
    </row>
    <row r="525" spans="1:20" ht="21" x14ac:dyDescent="0.25">
      <c r="A525" s="18" t="s">
        <v>21</v>
      </c>
      <c r="B525" s="99" t="s">
        <v>279</v>
      </c>
      <c r="C525" s="133" t="s">
        <v>188</v>
      </c>
      <c r="D525" s="20">
        <v>10</v>
      </c>
      <c r="E525" s="21">
        <v>50</v>
      </c>
      <c r="F525" s="135" t="s">
        <v>338</v>
      </c>
      <c r="G525" s="135"/>
      <c r="H525" s="134"/>
      <c r="I525" s="132"/>
      <c r="J525" s="20"/>
      <c r="K525" s="21"/>
      <c r="L525" s="100"/>
      <c r="M525" s="24">
        <f t="shared" si="44"/>
        <v>0</v>
      </c>
      <c r="N525" s="25">
        <f t="shared" si="45"/>
        <v>0</v>
      </c>
      <c r="O525" s="90"/>
      <c r="P525" s="24">
        <f t="shared" si="46"/>
        <v>0</v>
      </c>
      <c r="Q525" s="27">
        <f t="shared" si="47"/>
        <v>0</v>
      </c>
      <c r="S525" s="101"/>
      <c r="T525" s="101"/>
    </row>
    <row r="526" spans="1:20" ht="31.5" x14ac:dyDescent="0.25">
      <c r="A526" s="18" t="s">
        <v>22</v>
      </c>
      <c r="B526" s="99" t="s">
        <v>280</v>
      </c>
      <c r="C526" s="133" t="s">
        <v>188</v>
      </c>
      <c r="D526" s="43">
        <v>0</v>
      </c>
      <c r="E526" s="44">
        <v>4</v>
      </c>
      <c r="F526" s="137" t="s">
        <v>339</v>
      </c>
      <c r="G526" s="137"/>
      <c r="H526" s="136"/>
      <c r="I526" s="138"/>
      <c r="J526" s="43"/>
      <c r="K526" s="44"/>
      <c r="L526" s="100"/>
      <c r="M526" s="24">
        <f t="shared" si="44"/>
        <v>0</v>
      </c>
      <c r="N526" s="25">
        <f t="shared" si="45"/>
        <v>0</v>
      </c>
      <c r="O526" s="90"/>
      <c r="P526" s="24">
        <f t="shared" si="46"/>
        <v>0</v>
      </c>
      <c r="Q526" s="27">
        <f t="shared" si="47"/>
        <v>0</v>
      </c>
      <c r="S526" s="101"/>
      <c r="T526" s="101"/>
    </row>
    <row r="527" spans="1:20" ht="11.25" thickBot="1" x14ac:dyDescent="0.3">
      <c r="L527" s="48" t="s">
        <v>29</v>
      </c>
      <c r="M527" s="49">
        <f>SUM(M521:M526)</f>
        <v>0</v>
      </c>
      <c r="N527" s="50">
        <f>SUM(N521:N526)</f>
        <v>0</v>
      </c>
      <c r="O527" s="51"/>
      <c r="P527" s="52">
        <f>SUM(P521:P526)</f>
        <v>0</v>
      </c>
      <c r="Q527" s="53">
        <f>SUM(Q521:Q526)</f>
        <v>0</v>
      </c>
      <c r="S527" s="101"/>
      <c r="T527" s="101"/>
    </row>
    <row r="528" spans="1:20" ht="11.25" thickBot="1" x14ac:dyDescent="0.3">
      <c r="S528" s="101"/>
      <c r="T528" s="101"/>
    </row>
    <row r="529" spans="1:20" ht="11.25" thickBot="1" x14ac:dyDescent="0.3">
      <c r="E529" s="164" t="s">
        <v>274</v>
      </c>
      <c r="F529" s="165"/>
      <c r="G529" s="165"/>
      <c r="H529" s="165"/>
      <c r="I529" s="165"/>
      <c r="J529" s="165"/>
      <c r="K529" s="165"/>
      <c r="L529" s="165"/>
      <c r="M529" s="165"/>
      <c r="N529" s="165"/>
      <c r="O529" s="165"/>
      <c r="P529" s="165"/>
      <c r="Q529" s="166"/>
      <c r="S529" s="101"/>
      <c r="T529" s="101"/>
    </row>
    <row r="530" spans="1:20" ht="21.75" customHeight="1" thickBot="1" x14ac:dyDescent="0.3">
      <c r="E530" s="167" t="s">
        <v>30</v>
      </c>
      <c r="F530" s="144"/>
      <c r="G530" s="168" t="s">
        <v>31</v>
      </c>
      <c r="H530" s="144"/>
      <c r="I530" s="55" t="s">
        <v>32</v>
      </c>
      <c r="J530" s="169" t="s">
        <v>33</v>
      </c>
      <c r="K530" s="170"/>
      <c r="L530" s="171" t="s">
        <v>34</v>
      </c>
      <c r="M530" s="172"/>
      <c r="N530" s="171" t="s">
        <v>35</v>
      </c>
      <c r="O530" s="172"/>
      <c r="P530" s="171" t="s">
        <v>36</v>
      </c>
      <c r="Q530" s="173"/>
      <c r="S530" s="101"/>
      <c r="T530" s="101"/>
    </row>
    <row r="531" spans="1:20" x14ac:dyDescent="0.25">
      <c r="E531" s="56" t="s">
        <v>37</v>
      </c>
      <c r="F531" s="57" t="s">
        <v>38</v>
      </c>
      <c r="G531" s="56" t="s">
        <v>37</v>
      </c>
      <c r="H531" s="57" t="s">
        <v>38</v>
      </c>
      <c r="I531" s="174">
        <v>0.2</v>
      </c>
      <c r="J531" s="56" t="s">
        <v>37</v>
      </c>
      <c r="K531" s="57" t="s">
        <v>38</v>
      </c>
      <c r="L531" s="58" t="s">
        <v>37</v>
      </c>
      <c r="M531" s="57" t="s">
        <v>38</v>
      </c>
      <c r="N531" s="56" t="s">
        <v>37</v>
      </c>
      <c r="O531" s="57" t="s">
        <v>38</v>
      </c>
      <c r="P531" s="56" t="s">
        <v>37</v>
      </c>
      <c r="Q531" s="57" t="s">
        <v>38</v>
      </c>
      <c r="S531" s="101"/>
      <c r="T531" s="101"/>
    </row>
    <row r="532" spans="1:20" x14ac:dyDescent="0.25">
      <c r="E532" s="59">
        <f>M527</f>
        <v>0</v>
      </c>
      <c r="F532" s="60">
        <f>N527</f>
        <v>0</v>
      </c>
      <c r="G532" s="59">
        <f>P527</f>
        <v>0</v>
      </c>
      <c r="H532" s="61">
        <f>Q527</f>
        <v>0</v>
      </c>
      <c r="I532" s="175"/>
      <c r="J532" s="62">
        <f>E532*I531</f>
        <v>0</v>
      </c>
      <c r="K532" s="61">
        <f>F532*I531</f>
        <v>0</v>
      </c>
      <c r="L532" s="63">
        <f>I531*G532</f>
        <v>0</v>
      </c>
      <c r="M532" s="64">
        <f>I531*H532</f>
        <v>0</v>
      </c>
      <c r="N532" s="63">
        <f>E532+J532</f>
        <v>0</v>
      </c>
      <c r="O532" s="64">
        <f>F532+K532</f>
        <v>0</v>
      </c>
      <c r="P532" s="63">
        <f>G532+L532</f>
        <v>0</v>
      </c>
      <c r="Q532" s="64">
        <f>H532+M532</f>
        <v>0</v>
      </c>
      <c r="S532" s="101"/>
      <c r="T532" s="101"/>
    </row>
    <row r="533" spans="1:20" ht="11.25" thickBot="1" x14ac:dyDescent="0.3">
      <c r="E533" s="177">
        <f>E532+F532</f>
        <v>0</v>
      </c>
      <c r="F533" s="178"/>
      <c r="G533" s="179">
        <f>G532+H532</f>
        <v>0</v>
      </c>
      <c r="H533" s="180"/>
      <c r="I533" s="176"/>
      <c r="J533" s="181">
        <f>J532+K532</f>
        <v>0</v>
      </c>
      <c r="K533" s="182"/>
      <c r="L533" s="181">
        <f>L532+M532</f>
        <v>0</v>
      </c>
      <c r="M533" s="182"/>
      <c r="N533" s="181">
        <f>N532+O532</f>
        <v>0</v>
      </c>
      <c r="O533" s="182"/>
      <c r="P533" s="181">
        <f>P532+Q532</f>
        <v>0</v>
      </c>
      <c r="Q533" s="182"/>
      <c r="S533" s="101"/>
      <c r="T533" s="101"/>
    </row>
    <row r="534" spans="1:20" x14ac:dyDescent="0.25">
      <c r="S534" s="101"/>
      <c r="T534" s="101"/>
    </row>
    <row r="535" spans="1:20" x14ac:dyDescent="0.25">
      <c r="S535" s="101"/>
      <c r="T535" s="101"/>
    </row>
    <row r="536" spans="1:20" x14ac:dyDescent="0.25">
      <c r="S536" s="101"/>
      <c r="T536" s="101"/>
    </row>
    <row r="537" spans="1:20" x14ac:dyDescent="0.25">
      <c r="S537" s="101"/>
      <c r="T537" s="101"/>
    </row>
    <row r="538" spans="1:20" ht="11.25" thickBot="1" x14ac:dyDescent="0.3">
      <c r="S538" s="101"/>
      <c r="T538" s="101"/>
    </row>
    <row r="539" spans="1:20" ht="31.5" x14ac:dyDescent="0.25">
      <c r="A539" s="1" t="s">
        <v>40</v>
      </c>
      <c r="B539" s="2" t="s">
        <v>0</v>
      </c>
      <c r="C539" s="2" t="s">
        <v>3</v>
      </c>
      <c r="D539" s="3" t="s">
        <v>1</v>
      </c>
      <c r="E539" s="4" t="s">
        <v>2</v>
      </c>
      <c r="F539" s="2" t="s">
        <v>344</v>
      </c>
      <c r="G539" s="2" t="s">
        <v>6</v>
      </c>
      <c r="H539" s="2" t="s">
        <v>4</v>
      </c>
      <c r="I539" s="2" t="s">
        <v>7</v>
      </c>
      <c r="J539" s="5" t="s">
        <v>8</v>
      </c>
      <c r="K539" s="6" t="s">
        <v>9</v>
      </c>
      <c r="L539" s="7" t="s">
        <v>39</v>
      </c>
      <c r="M539" s="8" t="s">
        <v>10</v>
      </c>
      <c r="N539" s="9" t="s">
        <v>11</v>
      </c>
      <c r="O539" s="10" t="s">
        <v>12</v>
      </c>
      <c r="P539" s="8" t="s">
        <v>13</v>
      </c>
      <c r="Q539" s="11" t="s">
        <v>14</v>
      </c>
      <c r="S539" s="101"/>
      <c r="T539" s="101"/>
    </row>
    <row r="540" spans="1:20" ht="11.25" thickBot="1" x14ac:dyDescent="0.3">
      <c r="A540" s="12">
        <v>1</v>
      </c>
      <c r="B540" s="71">
        <v>2</v>
      </c>
      <c r="C540" s="13">
        <v>3</v>
      </c>
      <c r="D540" s="14">
        <v>4</v>
      </c>
      <c r="E540" s="14">
        <v>5</v>
      </c>
      <c r="F540" s="13">
        <v>6</v>
      </c>
      <c r="G540" s="13">
        <v>7</v>
      </c>
      <c r="H540" s="13">
        <v>8</v>
      </c>
      <c r="I540" s="13">
        <v>9</v>
      </c>
      <c r="J540" s="15">
        <v>10</v>
      </c>
      <c r="K540" s="15">
        <v>11</v>
      </c>
      <c r="L540" s="16">
        <v>12</v>
      </c>
      <c r="M540" s="13" t="s">
        <v>78</v>
      </c>
      <c r="N540" s="13" t="s">
        <v>79</v>
      </c>
      <c r="O540" s="16">
        <v>15</v>
      </c>
      <c r="P540" s="13" t="s">
        <v>80</v>
      </c>
      <c r="Q540" s="17" t="s">
        <v>81</v>
      </c>
      <c r="S540" s="101"/>
      <c r="T540" s="101"/>
    </row>
    <row r="541" spans="1:20" ht="11.25" thickBot="1" x14ac:dyDescent="0.3">
      <c r="A541" s="161" t="s">
        <v>281</v>
      </c>
      <c r="B541" s="162"/>
      <c r="C541" s="162"/>
      <c r="D541" s="162"/>
      <c r="E541" s="162"/>
      <c r="F541" s="162"/>
      <c r="G541" s="162"/>
      <c r="H541" s="162"/>
      <c r="I541" s="162"/>
      <c r="J541" s="162"/>
      <c r="K541" s="162"/>
      <c r="L541" s="162"/>
      <c r="M541" s="162"/>
      <c r="N541" s="162"/>
      <c r="O541" s="162"/>
      <c r="P541" s="162"/>
      <c r="Q541" s="163"/>
      <c r="S541" s="101"/>
      <c r="T541" s="101"/>
    </row>
    <row r="542" spans="1:20" ht="73.5" x14ac:dyDescent="0.25">
      <c r="A542" s="18" t="s">
        <v>16</v>
      </c>
      <c r="B542" s="99" t="s">
        <v>282</v>
      </c>
      <c r="C542" s="72" t="s">
        <v>165</v>
      </c>
      <c r="D542" s="20">
        <v>0</v>
      </c>
      <c r="E542" s="21">
        <v>250</v>
      </c>
      <c r="F542" s="23"/>
      <c r="G542" s="23"/>
      <c r="H542" s="22"/>
      <c r="I542" s="18"/>
      <c r="J542" s="20"/>
      <c r="K542" s="21"/>
      <c r="L542" s="100"/>
      <c r="M542" s="24">
        <f>J542*L542</f>
        <v>0</v>
      </c>
      <c r="N542" s="25">
        <f>L542*K542</f>
        <v>0</v>
      </c>
      <c r="O542" s="90"/>
      <c r="P542" s="24">
        <f>ROUND(M542+(M542*O542),2)</f>
        <v>0</v>
      </c>
      <c r="Q542" s="27">
        <f>ROUND(N542+(N542*O542),2)</f>
        <v>0</v>
      </c>
      <c r="S542" s="101"/>
      <c r="T542" s="101"/>
    </row>
    <row r="543" spans="1:20" ht="31.5" x14ac:dyDescent="0.25">
      <c r="A543" s="18" t="s">
        <v>18</v>
      </c>
      <c r="B543" s="99" t="s">
        <v>284</v>
      </c>
      <c r="C543" s="72" t="s">
        <v>165</v>
      </c>
      <c r="D543" s="20">
        <v>0</v>
      </c>
      <c r="E543" s="21">
        <v>60</v>
      </c>
      <c r="F543" s="23"/>
      <c r="G543" s="23"/>
      <c r="H543" s="22"/>
      <c r="I543" s="18"/>
      <c r="J543" s="20"/>
      <c r="K543" s="21"/>
      <c r="L543" s="100"/>
      <c r="M543" s="24">
        <f>J543*L543</f>
        <v>0</v>
      </c>
      <c r="N543" s="25">
        <f>L543*K543</f>
        <v>0</v>
      </c>
      <c r="O543" s="90"/>
      <c r="P543" s="24">
        <f>ROUND(M543+(M543*O543),2)</f>
        <v>0</v>
      </c>
      <c r="Q543" s="27">
        <f>ROUND(N543+(N543*O543),2)</f>
        <v>0</v>
      </c>
      <c r="S543" s="101"/>
      <c r="T543" s="101"/>
    </row>
    <row r="544" spans="1:20" ht="105" x14ac:dyDescent="0.25">
      <c r="A544" s="18" t="s">
        <v>19</v>
      </c>
      <c r="B544" s="99" t="s">
        <v>340</v>
      </c>
      <c r="C544" s="80" t="s">
        <v>165</v>
      </c>
      <c r="D544" s="20">
        <v>0</v>
      </c>
      <c r="E544" s="21">
        <v>1</v>
      </c>
      <c r="F544" s="23"/>
      <c r="G544" s="23"/>
      <c r="H544" s="22"/>
      <c r="I544" s="18"/>
      <c r="J544" s="20"/>
      <c r="K544" s="21"/>
      <c r="L544" s="100"/>
      <c r="M544" s="24">
        <f>J544*L544</f>
        <v>0</v>
      </c>
      <c r="N544" s="25">
        <f>L544*K544</f>
        <v>0</v>
      </c>
      <c r="O544" s="90"/>
      <c r="P544" s="24">
        <f>ROUND(M544+(M544*O544),2)</f>
        <v>0</v>
      </c>
      <c r="Q544" s="27">
        <f>ROUND(N544+(N544*O544),2)</f>
        <v>0</v>
      </c>
      <c r="S544" s="101"/>
      <c r="T544" s="101"/>
    </row>
    <row r="545" spans="1:20" ht="21" x14ac:dyDescent="0.25">
      <c r="A545" s="18" t="s">
        <v>20</v>
      </c>
      <c r="B545" s="99" t="s">
        <v>283</v>
      </c>
      <c r="C545" s="72" t="s">
        <v>165</v>
      </c>
      <c r="D545" s="20">
        <v>0</v>
      </c>
      <c r="E545" s="21">
        <v>15</v>
      </c>
      <c r="F545" s="23"/>
      <c r="G545" s="23"/>
      <c r="H545" s="22"/>
      <c r="I545" s="18"/>
      <c r="J545" s="20"/>
      <c r="K545" s="21"/>
      <c r="L545" s="100"/>
      <c r="M545" s="24">
        <f>J545*L545</f>
        <v>0</v>
      </c>
      <c r="N545" s="25">
        <f>L545*K545</f>
        <v>0</v>
      </c>
      <c r="O545" s="90"/>
      <c r="P545" s="24">
        <f>ROUND(M545+(M545*O545),2)</f>
        <v>0</v>
      </c>
      <c r="Q545" s="27">
        <f>ROUND(N545+(N545*O545),2)</f>
        <v>0</v>
      </c>
      <c r="S545" s="101"/>
      <c r="T545" s="101"/>
    </row>
    <row r="546" spans="1:20" ht="11.25" thickBot="1" x14ac:dyDescent="0.3">
      <c r="L546" s="48" t="s">
        <v>29</v>
      </c>
      <c r="M546" s="49">
        <f>SUM(M542:M545)</f>
        <v>0</v>
      </c>
      <c r="N546" s="50">
        <f>SUM(N542:N545)</f>
        <v>0</v>
      </c>
      <c r="O546" s="51"/>
      <c r="P546" s="52">
        <f>SUM(P542:P545)</f>
        <v>0</v>
      </c>
      <c r="Q546" s="53">
        <f>SUM(Q542:Q545)</f>
        <v>0</v>
      </c>
      <c r="S546" s="101"/>
      <c r="T546" s="101"/>
    </row>
    <row r="547" spans="1:20" ht="11.25" thickBot="1" x14ac:dyDescent="0.3">
      <c r="S547" s="101"/>
      <c r="T547" s="101"/>
    </row>
    <row r="548" spans="1:20" ht="11.25" thickBot="1" x14ac:dyDescent="0.3">
      <c r="E548" s="164" t="s">
        <v>281</v>
      </c>
      <c r="F548" s="165"/>
      <c r="G548" s="165"/>
      <c r="H548" s="165"/>
      <c r="I548" s="165"/>
      <c r="J548" s="165"/>
      <c r="K548" s="165"/>
      <c r="L548" s="165"/>
      <c r="M548" s="165"/>
      <c r="N548" s="165"/>
      <c r="O548" s="165"/>
      <c r="P548" s="165"/>
      <c r="Q548" s="166"/>
      <c r="S548" s="101"/>
      <c r="T548" s="101"/>
    </row>
    <row r="549" spans="1:20" ht="22.5" customHeight="1" thickBot="1" x14ac:dyDescent="0.3">
      <c r="E549" s="167" t="s">
        <v>30</v>
      </c>
      <c r="F549" s="144"/>
      <c r="G549" s="168" t="s">
        <v>31</v>
      </c>
      <c r="H549" s="144"/>
      <c r="I549" s="55" t="s">
        <v>32</v>
      </c>
      <c r="J549" s="169" t="s">
        <v>33</v>
      </c>
      <c r="K549" s="170"/>
      <c r="L549" s="171" t="s">
        <v>34</v>
      </c>
      <c r="M549" s="172"/>
      <c r="N549" s="171" t="s">
        <v>35</v>
      </c>
      <c r="O549" s="172"/>
      <c r="P549" s="171" t="s">
        <v>36</v>
      </c>
      <c r="Q549" s="173"/>
      <c r="S549" s="101"/>
      <c r="T549" s="101"/>
    </row>
    <row r="550" spans="1:20" x14ac:dyDescent="0.25">
      <c r="E550" s="56" t="s">
        <v>37</v>
      </c>
      <c r="F550" s="57" t="s">
        <v>38</v>
      </c>
      <c r="G550" s="56" t="s">
        <v>37</v>
      </c>
      <c r="H550" s="57" t="s">
        <v>38</v>
      </c>
      <c r="I550" s="174">
        <v>0.2</v>
      </c>
      <c r="J550" s="56" t="s">
        <v>37</v>
      </c>
      <c r="K550" s="57" t="s">
        <v>38</v>
      </c>
      <c r="L550" s="58" t="s">
        <v>37</v>
      </c>
      <c r="M550" s="57" t="s">
        <v>38</v>
      </c>
      <c r="N550" s="56" t="s">
        <v>37</v>
      </c>
      <c r="O550" s="57" t="s">
        <v>38</v>
      </c>
      <c r="P550" s="56" t="s">
        <v>37</v>
      </c>
      <c r="Q550" s="57" t="s">
        <v>38</v>
      </c>
      <c r="S550" s="101"/>
      <c r="T550" s="101"/>
    </row>
    <row r="551" spans="1:20" x14ac:dyDescent="0.25">
      <c r="E551" s="59">
        <f>M546</f>
        <v>0</v>
      </c>
      <c r="F551" s="60">
        <f>N546</f>
        <v>0</v>
      </c>
      <c r="G551" s="59">
        <f>P546</f>
        <v>0</v>
      </c>
      <c r="H551" s="61">
        <f>Q546</f>
        <v>0</v>
      </c>
      <c r="I551" s="175"/>
      <c r="J551" s="62">
        <f>E551*I550</f>
        <v>0</v>
      </c>
      <c r="K551" s="61">
        <f>F551*I550</f>
        <v>0</v>
      </c>
      <c r="L551" s="63">
        <f>I550*G551</f>
        <v>0</v>
      </c>
      <c r="M551" s="64">
        <f>I550*H551</f>
        <v>0</v>
      </c>
      <c r="N551" s="63">
        <f>E551+J551</f>
        <v>0</v>
      </c>
      <c r="O551" s="64">
        <f>F551+K551</f>
        <v>0</v>
      </c>
      <c r="P551" s="63">
        <f>G551+L551</f>
        <v>0</v>
      </c>
      <c r="Q551" s="64">
        <f>H551+M551</f>
        <v>0</v>
      </c>
      <c r="S551" s="101"/>
      <c r="T551" s="101"/>
    </row>
    <row r="552" spans="1:20" ht="11.25" thickBot="1" x14ac:dyDescent="0.3">
      <c r="E552" s="177">
        <f>E551+F551</f>
        <v>0</v>
      </c>
      <c r="F552" s="178"/>
      <c r="G552" s="179">
        <f>G551+H551</f>
        <v>0</v>
      </c>
      <c r="H552" s="180"/>
      <c r="I552" s="176"/>
      <c r="J552" s="181">
        <f>J551+K551</f>
        <v>0</v>
      </c>
      <c r="K552" s="182"/>
      <c r="L552" s="181">
        <f>L551+M551</f>
        <v>0</v>
      </c>
      <c r="M552" s="182"/>
      <c r="N552" s="181">
        <f>N551+O551</f>
        <v>0</v>
      </c>
      <c r="O552" s="182"/>
      <c r="P552" s="181">
        <f>P551+Q551</f>
        <v>0</v>
      </c>
      <c r="Q552" s="182"/>
      <c r="S552" s="101"/>
      <c r="T552" s="101"/>
    </row>
    <row r="553" spans="1:20" x14ac:dyDescent="0.25">
      <c r="S553" s="101"/>
      <c r="T553" s="101"/>
    </row>
    <row r="554" spans="1:20" x14ac:dyDescent="0.25">
      <c r="S554" s="101"/>
      <c r="T554" s="101"/>
    </row>
    <row r="555" spans="1:20" x14ac:dyDescent="0.25">
      <c r="S555" s="101"/>
      <c r="T555" s="101"/>
    </row>
    <row r="556" spans="1:20" x14ac:dyDescent="0.25">
      <c r="S556" s="101"/>
      <c r="T556" s="101"/>
    </row>
    <row r="557" spans="1:20" ht="11.25" thickBot="1" x14ac:dyDescent="0.3">
      <c r="S557" s="101"/>
      <c r="T557" s="101"/>
    </row>
    <row r="558" spans="1:20" ht="31.5" x14ac:dyDescent="0.25">
      <c r="A558" s="1" t="s">
        <v>40</v>
      </c>
      <c r="B558" s="2" t="s">
        <v>0</v>
      </c>
      <c r="C558" s="2" t="s">
        <v>3</v>
      </c>
      <c r="D558" s="3" t="s">
        <v>1</v>
      </c>
      <c r="E558" s="4" t="s">
        <v>2</v>
      </c>
      <c r="F558" s="2" t="s">
        <v>344</v>
      </c>
      <c r="G558" s="2" t="s">
        <v>6</v>
      </c>
      <c r="H558" s="2" t="s">
        <v>4</v>
      </c>
      <c r="I558" s="2" t="s">
        <v>7</v>
      </c>
      <c r="J558" s="5" t="s">
        <v>8</v>
      </c>
      <c r="K558" s="6" t="s">
        <v>9</v>
      </c>
      <c r="L558" s="7" t="s">
        <v>39</v>
      </c>
      <c r="M558" s="8" t="s">
        <v>10</v>
      </c>
      <c r="N558" s="9" t="s">
        <v>11</v>
      </c>
      <c r="O558" s="10" t="s">
        <v>12</v>
      </c>
      <c r="P558" s="8" t="s">
        <v>13</v>
      </c>
      <c r="Q558" s="11" t="s">
        <v>14</v>
      </c>
      <c r="S558" s="101"/>
      <c r="T558" s="101"/>
    </row>
    <row r="559" spans="1:20" ht="11.25" thickBot="1" x14ac:dyDescent="0.3">
      <c r="A559" s="12">
        <v>1</v>
      </c>
      <c r="B559" s="71">
        <v>2</v>
      </c>
      <c r="C559" s="13">
        <v>3</v>
      </c>
      <c r="D559" s="14">
        <v>4</v>
      </c>
      <c r="E559" s="14">
        <v>5</v>
      </c>
      <c r="F559" s="13">
        <v>6</v>
      </c>
      <c r="G559" s="13">
        <v>7</v>
      </c>
      <c r="H559" s="13">
        <v>8</v>
      </c>
      <c r="I559" s="13">
        <v>9</v>
      </c>
      <c r="J559" s="15">
        <v>10</v>
      </c>
      <c r="K559" s="15">
        <v>11</v>
      </c>
      <c r="L559" s="16">
        <v>12</v>
      </c>
      <c r="M559" s="13" t="s">
        <v>78</v>
      </c>
      <c r="N559" s="13" t="s">
        <v>79</v>
      </c>
      <c r="O559" s="16">
        <v>15</v>
      </c>
      <c r="P559" s="13" t="s">
        <v>80</v>
      </c>
      <c r="Q559" s="17" t="s">
        <v>81</v>
      </c>
      <c r="S559" s="101"/>
      <c r="T559" s="101"/>
    </row>
    <row r="560" spans="1:20" ht="11.25" thickBot="1" x14ac:dyDescent="0.3">
      <c r="A560" s="161" t="s">
        <v>285</v>
      </c>
      <c r="B560" s="162"/>
      <c r="C560" s="162"/>
      <c r="D560" s="162"/>
      <c r="E560" s="162"/>
      <c r="F560" s="162"/>
      <c r="G560" s="162"/>
      <c r="H560" s="162"/>
      <c r="I560" s="162"/>
      <c r="J560" s="162"/>
      <c r="K560" s="162"/>
      <c r="L560" s="162"/>
      <c r="M560" s="162"/>
      <c r="N560" s="162"/>
      <c r="O560" s="162"/>
      <c r="P560" s="162"/>
      <c r="Q560" s="163"/>
      <c r="S560" s="101"/>
      <c r="T560" s="101"/>
    </row>
    <row r="561" spans="1:20" ht="63" x14ac:dyDescent="0.25">
      <c r="A561" s="132" t="s">
        <v>16</v>
      </c>
      <c r="B561" s="99" t="s">
        <v>286</v>
      </c>
      <c r="C561" s="133" t="s">
        <v>165</v>
      </c>
      <c r="D561" s="20">
        <v>4000</v>
      </c>
      <c r="E561" s="21">
        <v>4500</v>
      </c>
      <c r="F561" s="135"/>
      <c r="G561" s="135"/>
      <c r="H561" s="134"/>
      <c r="I561" s="132"/>
      <c r="J561" s="20"/>
      <c r="K561" s="21"/>
      <c r="L561" s="100"/>
      <c r="M561" s="24">
        <f>J561*L561</f>
        <v>0</v>
      </c>
      <c r="N561" s="25">
        <f>L561*K561</f>
        <v>0</v>
      </c>
      <c r="O561" s="90"/>
      <c r="P561" s="24">
        <f>ROUND(M561+(M561*O561),2)</f>
        <v>0</v>
      </c>
      <c r="Q561" s="27">
        <f>ROUND(N561+(N561*O561),2)</f>
        <v>0</v>
      </c>
      <c r="S561" s="101"/>
      <c r="T561" s="101"/>
    </row>
    <row r="562" spans="1:20" ht="11.25" thickBot="1" x14ac:dyDescent="0.3">
      <c r="L562" s="48" t="s">
        <v>29</v>
      </c>
      <c r="M562" s="49">
        <f>SUM(M561:M561)</f>
        <v>0</v>
      </c>
      <c r="N562" s="50">
        <f>SUM(N561:N561)</f>
        <v>0</v>
      </c>
      <c r="O562" s="51"/>
      <c r="P562" s="52">
        <f>SUM(P561:P561)</f>
        <v>0</v>
      </c>
      <c r="Q562" s="53">
        <f>SUM(Q561:Q561)</f>
        <v>0</v>
      </c>
      <c r="S562" s="101"/>
      <c r="T562" s="101"/>
    </row>
    <row r="563" spans="1:20" ht="11.25" thickBot="1" x14ac:dyDescent="0.3">
      <c r="S563" s="101"/>
      <c r="T563" s="101"/>
    </row>
    <row r="564" spans="1:20" ht="11.25" thickBot="1" x14ac:dyDescent="0.3">
      <c r="E564" s="164" t="s">
        <v>285</v>
      </c>
      <c r="F564" s="165"/>
      <c r="G564" s="165"/>
      <c r="H564" s="165"/>
      <c r="I564" s="165"/>
      <c r="J564" s="165"/>
      <c r="K564" s="165"/>
      <c r="L564" s="165"/>
      <c r="M564" s="165"/>
      <c r="N564" s="165"/>
      <c r="O564" s="165"/>
      <c r="P564" s="165"/>
      <c r="Q564" s="166"/>
      <c r="S564" s="101"/>
      <c r="T564" s="101"/>
    </row>
    <row r="565" spans="1:20" ht="21.75" customHeight="1" thickBot="1" x14ac:dyDescent="0.3">
      <c r="E565" s="167" t="s">
        <v>30</v>
      </c>
      <c r="F565" s="144"/>
      <c r="G565" s="168" t="s">
        <v>31</v>
      </c>
      <c r="H565" s="144"/>
      <c r="I565" s="55" t="s">
        <v>32</v>
      </c>
      <c r="J565" s="169" t="s">
        <v>33</v>
      </c>
      <c r="K565" s="170"/>
      <c r="L565" s="171" t="s">
        <v>34</v>
      </c>
      <c r="M565" s="172"/>
      <c r="N565" s="171" t="s">
        <v>35</v>
      </c>
      <c r="O565" s="172"/>
      <c r="P565" s="171" t="s">
        <v>36</v>
      </c>
      <c r="Q565" s="173"/>
      <c r="S565" s="101"/>
      <c r="T565" s="101"/>
    </row>
    <row r="566" spans="1:20" x14ac:dyDescent="0.25">
      <c r="E566" s="56" t="s">
        <v>37</v>
      </c>
      <c r="F566" s="57" t="s">
        <v>38</v>
      </c>
      <c r="G566" s="56" t="s">
        <v>37</v>
      </c>
      <c r="H566" s="57" t="s">
        <v>38</v>
      </c>
      <c r="I566" s="174">
        <v>0.2</v>
      </c>
      <c r="J566" s="56" t="s">
        <v>37</v>
      </c>
      <c r="K566" s="57" t="s">
        <v>38</v>
      </c>
      <c r="L566" s="58" t="s">
        <v>37</v>
      </c>
      <c r="M566" s="57" t="s">
        <v>38</v>
      </c>
      <c r="N566" s="56" t="s">
        <v>37</v>
      </c>
      <c r="O566" s="57" t="s">
        <v>38</v>
      </c>
      <c r="P566" s="56" t="s">
        <v>37</v>
      </c>
      <c r="Q566" s="57" t="s">
        <v>38</v>
      </c>
      <c r="S566" s="101"/>
      <c r="T566" s="101"/>
    </row>
    <row r="567" spans="1:20" x14ac:dyDescent="0.25">
      <c r="E567" s="59">
        <f>M562</f>
        <v>0</v>
      </c>
      <c r="F567" s="60">
        <f>N562</f>
        <v>0</v>
      </c>
      <c r="G567" s="59">
        <f>P562</f>
        <v>0</v>
      </c>
      <c r="H567" s="61">
        <f>Q562</f>
        <v>0</v>
      </c>
      <c r="I567" s="175"/>
      <c r="J567" s="62">
        <f>E567*I566</f>
        <v>0</v>
      </c>
      <c r="K567" s="61">
        <f>F567*I566</f>
        <v>0</v>
      </c>
      <c r="L567" s="63">
        <f>I566*G567</f>
        <v>0</v>
      </c>
      <c r="M567" s="64">
        <f>I566*H567</f>
        <v>0</v>
      </c>
      <c r="N567" s="63">
        <f>E567+J567</f>
        <v>0</v>
      </c>
      <c r="O567" s="64">
        <f>F567+K567</f>
        <v>0</v>
      </c>
      <c r="P567" s="63">
        <f>G567+L567</f>
        <v>0</v>
      </c>
      <c r="Q567" s="64">
        <f>H567+M567</f>
        <v>0</v>
      </c>
      <c r="S567" s="101"/>
      <c r="T567" s="101"/>
    </row>
    <row r="568" spans="1:20" ht="11.25" thickBot="1" x14ac:dyDescent="0.3">
      <c r="E568" s="177">
        <f>E567+F567</f>
        <v>0</v>
      </c>
      <c r="F568" s="178"/>
      <c r="G568" s="179">
        <f>G567+H567</f>
        <v>0</v>
      </c>
      <c r="H568" s="180"/>
      <c r="I568" s="176"/>
      <c r="J568" s="181">
        <f>J567+K567</f>
        <v>0</v>
      </c>
      <c r="K568" s="182"/>
      <c r="L568" s="181">
        <f>L567+M567</f>
        <v>0</v>
      </c>
      <c r="M568" s="182"/>
      <c r="N568" s="181">
        <f>N567+O567</f>
        <v>0</v>
      </c>
      <c r="O568" s="182"/>
      <c r="P568" s="181">
        <f>P567+Q567</f>
        <v>0</v>
      </c>
      <c r="Q568" s="182"/>
      <c r="S568" s="101"/>
      <c r="T568" s="101"/>
    </row>
    <row r="569" spans="1:20" x14ac:dyDescent="0.25">
      <c r="S569" s="101"/>
      <c r="T569" s="101"/>
    </row>
    <row r="570" spans="1:20" x14ac:dyDescent="0.25">
      <c r="S570" s="101"/>
      <c r="T570" s="101"/>
    </row>
    <row r="571" spans="1:20" x14ac:dyDescent="0.25">
      <c r="S571" s="101"/>
      <c r="T571" s="101"/>
    </row>
    <row r="572" spans="1:20" x14ac:dyDescent="0.25">
      <c r="S572" s="101"/>
      <c r="T572" s="101"/>
    </row>
    <row r="573" spans="1:20" ht="11.25" thickBot="1" x14ac:dyDescent="0.3">
      <c r="S573" s="101"/>
      <c r="T573" s="101"/>
    </row>
    <row r="574" spans="1:20" ht="31.5" x14ac:dyDescent="0.25">
      <c r="A574" s="1" t="s">
        <v>40</v>
      </c>
      <c r="B574" s="2" t="s">
        <v>0</v>
      </c>
      <c r="C574" s="2" t="s">
        <v>3</v>
      </c>
      <c r="D574" s="3" t="s">
        <v>1</v>
      </c>
      <c r="E574" s="4" t="s">
        <v>2</v>
      </c>
      <c r="F574" s="2" t="s">
        <v>344</v>
      </c>
      <c r="G574" s="2" t="s">
        <v>6</v>
      </c>
      <c r="H574" s="2" t="s">
        <v>4</v>
      </c>
      <c r="I574" s="2" t="s">
        <v>7</v>
      </c>
      <c r="J574" s="5" t="s">
        <v>8</v>
      </c>
      <c r="K574" s="6" t="s">
        <v>9</v>
      </c>
      <c r="L574" s="7" t="s">
        <v>39</v>
      </c>
      <c r="M574" s="8" t="s">
        <v>10</v>
      </c>
      <c r="N574" s="9" t="s">
        <v>11</v>
      </c>
      <c r="O574" s="10" t="s">
        <v>12</v>
      </c>
      <c r="P574" s="8" t="s">
        <v>13</v>
      </c>
      <c r="Q574" s="11" t="s">
        <v>14</v>
      </c>
      <c r="S574" s="101"/>
      <c r="T574" s="101"/>
    </row>
    <row r="575" spans="1:20" ht="11.25" thickBot="1" x14ac:dyDescent="0.3">
      <c r="A575" s="12">
        <v>1</v>
      </c>
      <c r="B575" s="71">
        <v>2</v>
      </c>
      <c r="C575" s="13">
        <v>3</v>
      </c>
      <c r="D575" s="14">
        <v>4</v>
      </c>
      <c r="E575" s="14">
        <v>5</v>
      </c>
      <c r="F575" s="13">
        <v>6</v>
      </c>
      <c r="G575" s="13">
        <v>7</v>
      </c>
      <c r="H575" s="13">
        <v>8</v>
      </c>
      <c r="I575" s="13">
        <v>9</v>
      </c>
      <c r="J575" s="15">
        <v>10</v>
      </c>
      <c r="K575" s="15">
        <v>11</v>
      </c>
      <c r="L575" s="16">
        <v>12</v>
      </c>
      <c r="M575" s="13" t="s">
        <v>78</v>
      </c>
      <c r="N575" s="13" t="s">
        <v>79</v>
      </c>
      <c r="O575" s="16">
        <v>15</v>
      </c>
      <c r="P575" s="13" t="s">
        <v>80</v>
      </c>
      <c r="Q575" s="17" t="s">
        <v>81</v>
      </c>
      <c r="S575" s="101"/>
      <c r="T575" s="101"/>
    </row>
    <row r="576" spans="1:20" ht="11.25" thickBot="1" x14ac:dyDescent="0.3">
      <c r="A576" s="161" t="s">
        <v>287</v>
      </c>
      <c r="B576" s="162"/>
      <c r="C576" s="162"/>
      <c r="D576" s="162"/>
      <c r="E576" s="162"/>
      <c r="F576" s="162"/>
      <c r="G576" s="162"/>
      <c r="H576" s="162"/>
      <c r="I576" s="162"/>
      <c r="J576" s="162"/>
      <c r="K576" s="162"/>
      <c r="L576" s="162"/>
      <c r="M576" s="162"/>
      <c r="N576" s="162"/>
      <c r="O576" s="162"/>
      <c r="P576" s="162"/>
      <c r="Q576" s="163"/>
      <c r="S576" s="101"/>
      <c r="T576" s="101"/>
    </row>
    <row r="577" spans="1:20" ht="262.5" x14ac:dyDescent="0.25">
      <c r="A577" s="18" t="s">
        <v>16</v>
      </c>
      <c r="B577" s="75" t="s">
        <v>290</v>
      </c>
      <c r="C577" s="80" t="s">
        <v>17</v>
      </c>
      <c r="D577" s="20">
        <v>60</v>
      </c>
      <c r="E577" s="21">
        <v>0</v>
      </c>
      <c r="F577" s="23"/>
      <c r="G577" s="23"/>
      <c r="H577" s="22"/>
      <c r="I577" s="18"/>
      <c r="J577" s="20"/>
      <c r="K577" s="21"/>
      <c r="L577" s="100"/>
      <c r="M577" s="24">
        <f t="shared" ref="M577:M582" si="48">J577*L577</f>
        <v>0</v>
      </c>
      <c r="N577" s="25">
        <f t="shared" ref="N577:N582" si="49">L577*K577</f>
        <v>0</v>
      </c>
      <c r="O577" s="90"/>
      <c r="P577" s="24">
        <f t="shared" ref="P577:P582" si="50">ROUND(M577+(M577*O577),2)</f>
        <v>0</v>
      </c>
      <c r="Q577" s="27">
        <f t="shared" ref="Q577:Q582" si="51">ROUND(N577+(N577*O577),2)</f>
        <v>0</v>
      </c>
      <c r="S577" s="101"/>
      <c r="T577" s="101"/>
    </row>
    <row r="578" spans="1:20" ht="262.5" x14ac:dyDescent="0.25">
      <c r="A578" s="18" t="s">
        <v>18</v>
      </c>
      <c r="B578" s="75" t="s">
        <v>291</v>
      </c>
      <c r="C578" s="80" t="s">
        <v>17</v>
      </c>
      <c r="D578" s="20">
        <v>5</v>
      </c>
      <c r="E578" s="21">
        <v>0</v>
      </c>
      <c r="F578" s="23"/>
      <c r="G578" s="23"/>
      <c r="H578" s="22"/>
      <c r="I578" s="18"/>
      <c r="J578" s="20"/>
      <c r="K578" s="21"/>
      <c r="L578" s="100"/>
      <c r="M578" s="24">
        <f t="shared" si="48"/>
        <v>0</v>
      </c>
      <c r="N578" s="25">
        <f t="shared" si="49"/>
        <v>0</v>
      </c>
      <c r="O578" s="90"/>
      <c r="P578" s="24">
        <f t="shared" si="50"/>
        <v>0</v>
      </c>
      <c r="Q578" s="27">
        <f t="shared" si="51"/>
        <v>0</v>
      </c>
      <c r="S578" s="101"/>
      <c r="T578" s="101"/>
    </row>
    <row r="579" spans="1:20" ht="126" x14ac:dyDescent="0.25">
      <c r="A579" s="18" t="s">
        <v>19</v>
      </c>
      <c r="B579" s="75" t="s">
        <v>292</v>
      </c>
      <c r="C579" s="80" t="s">
        <v>17</v>
      </c>
      <c r="D579" s="20">
        <v>60</v>
      </c>
      <c r="E579" s="21">
        <v>0</v>
      </c>
      <c r="F579" s="23"/>
      <c r="G579" s="23"/>
      <c r="H579" s="22"/>
      <c r="I579" s="18"/>
      <c r="J579" s="20"/>
      <c r="K579" s="21"/>
      <c r="L579" s="100"/>
      <c r="M579" s="24">
        <f t="shared" si="48"/>
        <v>0</v>
      </c>
      <c r="N579" s="25">
        <f t="shared" si="49"/>
        <v>0</v>
      </c>
      <c r="O579" s="90">
        <v>0.08</v>
      </c>
      <c r="P579" s="24">
        <f t="shared" si="50"/>
        <v>0</v>
      </c>
      <c r="Q579" s="27">
        <f t="shared" si="51"/>
        <v>0</v>
      </c>
      <c r="S579" s="101"/>
      <c r="T579" s="101"/>
    </row>
    <row r="580" spans="1:20" ht="126" x14ac:dyDescent="0.25">
      <c r="A580" s="18" t="s">
        <v>20</v>
      </c>
      <c r="B580" s="75" t="s">
        <v>293</v>
      </c>
      <c r="C580" s="80" t="s">
        <v>17</v>
      </c>
      <c r="D580" s="20">
        <v>60</v>
      </c>
      <c r="E580" s="21">
        <v>0</v>
      </c>
      <c r="F580" s="23"/>
      <c r="G580" s="23"/>
      <c r="H580" s="22"/>
      <c r="I580" s="18"/>
      <c r="J580" s="20"/>
      <c r="K580" s="21"/>
      <c r="L580" s="100"/>
      <c r="M580" s="24">
        <f t="shared" si="48"/>
        <v>0</v>
      </c>
      <c r="N580" s="25">
        <f t="shared" si="49"/>
        <v>0</v>
      </c>
      <c r="O580" s="90"/>
      <c r="P580" s="24">
        <f t="shared" si="50"/>
        <v>0</v>
      </c>
      <c r="Q580" s="27">
        <f t="shared" si="51"/>
        <v>0</v>
      </c>
      <c r="S580" s="101"/>
      <c r="T580" s="101"/>
    </row>
    <row r="581" spans="1:20" ht="115.5" x14ac:dyDescent="0.25">
      <c r="A581" s="18" t="s">
        <v>21</v>
      </c>
      <c r="B581" s="75" t="s">
        <v>288</v>
      </c>
      <c r="C581" s="80" t="s">
        <v>17</v>
      </c>
      <c r="D581" s="20">
        <v>12</v>
      </c>
      <c r="E581" s="21">
        <v>0</v>
      </c>
      <c r="F581" s="23"/>
      <c r="G581" s="23"/>
      <c r="H581" s="22"/>
      <c r="I581" s="18"/>
      <c r="J581" s="20"/>
      <c r="K581" s="21"/>
      <c r="L581" s="100"/>
      <c r="M581" s="24">
        <f t="shared" si="48"/>
        <v>0</v>
      </c>
      <c r="N581" s="25">
        <f t="shared" si="49"/>
        <v>0</v>
      </c>
      <c r="O581" s="90"/>
      <c r="P581" s="24">
        <f t="shared" si="50"/>
        <v>0</v>
      </c>
      <c r="Q581" s="27">
        <f t="shared" si="51"/>
        <v>0</v>
      </c>
      <c r="S581" s="101"/>
      <c r="T581" s="101"/>
    </row>
    <row r="582" spans="1:20" ht="136.5" x14ac:dyDescent="0.25">
      <c r="A582" s="18" t="s">
        <v>22</v>
      </c>
      <c r="B582" s="75" t="s">
        <v>289</v>
      </c>
      <c r="C582" s="80" t="s">
        <v>17</v>
      </c>
      <c r="D582" s="20">
        <v>12</v>
      </c>
      <c r="E582" s="21">
        <v>0</v>
      </c>
      <c r="F582" s="23"/>
      <c r="G582" s="23"/>
      <c r="H582" s="22"/>
      <c r="I582" s="18"/>
      <c r="J582" s="20"/>
      <c r="K582" s="21"/>
      <c r="L582" s="100"/>
      <c r="M582" s="24">
        <f t="shared" si="48"/>
        <v>0</v>
      </c>
      <c r="N582" s="25">
        <f t="shared" si="49"/>
        <v>0</v>
      </c>
      <c r="O582" s="90"/>
      <c r="P582" s="24">
        <f t="shared" si="50"/>
        <v>0</v>
      </c>
      <c r="Q582" s="27">
        <f t="shared" si="51"/>
        <v>0</v>
      </c>
      <c r="S582" s="101"/>
      <c r="T582" s="101"/>
    </row>
    <row r="583" spans="1:20" ht="11.25" thickBot="1" x14ac:dyDescent="0.3">
      <c r="L583" s="48" t="s">
        <v>29</v>
      </c>
      <c r="M583" s="49">
        <f>SUM(M577:M582)</f>
        <v>0</v>
      </c>
      <c r="N583" s="50">
        <f>SUM(N577:N582)</f>
        <v>0</v>
      </c>
      <c r="O583" s="51"/>
      <c r="P583" s="52">
        <f>SUM(P577:P582)</f>
        <v>0</v>
      </c>
      <c r="Q583" s="53">
        <f>SUM(Q577:Q582)</f>
        <v>0</v>
      </c>
      <c r="S583" s="101"/>
      <c r="T583" s="101"/>
    </row>
    <row r="584" spans="1:20" ht="11.25" thickBot="1" x14ac:dyDescent="0.3">
      <c r="S584" s="101"/>
      <c r="T584" s="101"/>
    </row>
    <row r="585" spans="1:20" ht="11.25" thickBot="1" x14ac:dyDescent="0.3">
      <c r="E585" s="164" t="s">
        <v>287</v>
      </c>
      <c r="F585" s="165"/>
      <c r="G585" s="165"/>
      <c r="H585" s="165"/>
      <c r="I585" s="165"/>
      <c r="J585" s="165"/>
      <c r="K585" s="165"/>
      <c r="L585" s="165"/>
      <c r="M585" s="165"/>
      <c r="N585" s="165"/>
      <c r="O585" s="165"/>
      <c r="P585" s="165"/>
      <c r="Q585" s="166"/>
      <c r="S585" s="101"/>
      <c r="T585" s="101"/>
    </row>
    <row r="586" spans="1:20" ht="21.75" customHeight="1" thickBot="1" x14ac:dyDescent="0.3">
      <c r="E586" s="167" t="s">
        <v>30</v>
      </c>
      <c r="F586" s="144"/>
      <c r="G586" s="168" t="s">
        <v>31</v>
      </c>
      <c r="H586" s="144"/>
      <c r="I586" s="55" t="s">
        <v>32</v>
      </c>
      <c r="J586" s="169" t="s">
        <v>33</v>
      </c>
      <c r="K586" s="170"/>
      <c r="L586" s="171" t="s">
        <v>34</v>
      </c>
      <c r="M586" s="172"/>
      <c r="N586" s="171" t="s">
        <v>35</v>
      </c>
      <c r="O586" s="172"/>
      <c r="P586" s="171" t="s">
        <v>36</v>
      </c>
      <c r="Q586" s="173"/>
      <c r="S586" s="101"/>
      <c r="T586" s="101"/>
    </row>
    <row r="587" spans="1:20" x14ac:dyDescent="0.25">
      <c r="E587" s="56" t="s">
        <v>37</v>
      </c>
      <c r="F587" s="57" t="s">
        <v>38</v>
      </c>
      <c r="G587" s="56" t="s">
        <v>37</v>
      </c>
      <c r="H587" s="57" t="s">
        <v>38</v>
      </c>
      <c r="I587" s="174">
        <v>0.2</v>
      </c>
      <c r="J587" s="56" t="s">
        <v>37</v>
      </c>
      <c r="K587" s="57" t="s">
        <v>38</v>
      </c>
      <c r="L587" s="58" t="s">
        <v>37</v>
      </c>
      <c r="M587" s="57" t="s">
        <v>38</v>
      </c>
      <c r="N587" s="56" t="s">
        <v>37</v>
      </c>
      <c r="O587" s="57" t="s">
        <v>38</v>
      </c>
      <c r="P587" s="56" t="s">
        <v>37</v>
      </c>
      <c r="Q587" s="57" t="s">
        <v>38</v>
      </c>
      <c r="S587" s="101"/>
      <c r="T587" s="101"/>
    </row>
    <row r="588" spans="1:20" x14ac:dyDescent="0.25">
      <c r="E588" s="59">
        <f>M583</f>
        <v>0</v>
      </c>
      <c r="F588" s="60">
        <f>N583</f>
        <v>0</v>
      </c>
      <c r="G588" s="59">
        <f>P583</f>
        <v>0</v>
      </c>
      <c r="H588" s="61">
        <f>Q583</f>
        <v>0</v>
      </c>
      <c r="I588" s="175"/>
      <c r="J588" s="62">
        <f>E588*I587</f>
        <v>0</v>
      </c>
      <c r="K588" s="61">
        <f>F588*I587</f>
        <v>0</v>
      </c>
      <c r="L588" s="63">
        <f>I587*G588</f>
        <v>0</v>
      </c>
      <c r="M588" s="64">
        <f>I587*H588</f>
        <v>0</v>
      </c>
      <c r="N588" s="63">
        <f>E588+J588</f>
        <v>0</v>
      </c>
      <c r="O588" s="64">
        <f>F588+K588</f>
        <v>0</v>
      </c>
      <c r="P588" s="63">
        <f>G588+L588</f>
        <v>0</v>
      </c>
      <c r="Q588" s="64">
        <f>H588+M588</f>
        <v>0</v>
      </c>
      <c r="S588" s="101"/>
      <c r="T588" s="101"/>
    </row>
    <row r="589" spans="1:20" ht="11.25" thickBot="1" x14ac:dyDescent="0.3">
      <c r="E589" s="177">
        <f>E588+F588</f>
        <v>0</v>
      </c>
      <c r="F589" s="178"/>
      <c r="G589" s="179">
        <f>G588+H588</f>
        <v>0</v>
      </c>
      <c r="H589" s="180"/>
      <c r="I589" s="176"/>
      <c r="J589" s="181">
        <f>J588+K588</f>
        <v>0</v>
      </c>
      <c r="K589" s="182"/>
      <c r="L589" s="181">
        <f>L588+M588</f>
        <v>0</v>
      </c>
      <c r="M589" s="182"/>
      <c r="N589" s="181">
        <f>N588+O588</f>
        <v>0</v>
      </c>
      <c r="O589" s="182"/>
      <c r="P589" s="181">
        <f>P588+Q588</f>
        <v>0</v>
      </c>
      <c r="Q589" s="182"/>
      <c r="S589" s="101"/>
      <c r="T589" s="101"/>
    </row>
    <row r="590" spans="1:20" ht="11.25" thickBot="1" x14ac:dyDescent="0.3">
      <c r="S590" s="101"/>
      <c r="T590" s="101"/>
    </row>
    <row r="591" spans="1:20" x14ac:dyDescent="0.15">
      <c r="A591" s="86" t="s">
        <v>16</v>
      </c>
      <c r="B591" s="155" t="s">
        <v>294</v>
      </c>
      <c r="C591" s="155"/>
      <c r="D591" s="155"/>
      <c r="E591" s="155"/>
      <c r="F591" s="155"/>
      <c r="G591" s="155"/>
      <c r="H591" s="155"/>
      <c r="I591" s="155"/>
      <c r="J591" s="155"/>
      <c r="K591" s="155"/>
      <c r="L591" s="155"/>
      <c r="M591" s="155"/>
      <c r="N591" s="155"/>
      <c r="O591" s="155"/>
      <c r="P591" s="155"/>
      <c r="Q591" s="156"/>
      <c r="S591" s="101"/>
      <c r="T591" s="101"/>
    </row>
    <row r="592" spans="1:20" x14ac:dyDescent="0.15">
      <c r="A592" s="82" t="s">
        <v>18</v>
      </c>
      <c r="B592" s="157" t="s">
        <v>295</v>
      </c>
      <c r="C592" s="157"/>
      <c r="D592" s="157"/>
      <c r="E592" s="157"/>
      <c r="F592" s="157"/>
      <c r="G592" s="157"/>
      <c r="H592" s="157"/>
      <c r="I592" s="157"/>
      <c r="J592" s="157"/>
      <c r="K592" s="157"/>
      <c r="L592" s="157"/>
      <c r="M592" s="157"/>
      <c r="N592" s="157"/>
      <c r="O592" s="157"/>
      <c r="P592" s="157"/>
      <c r="Q592" s="158"/>
      <c r="S592" s="101"/>
      <c r="T592" s="101"/>
    </row>
    <row r="593" spans="1:20" x14ac:dyDescent="0.15">
      <c r="A593" s="82" t="s">
        <v>19</v>
      </c>
      <c r="B593" s="157" t="s">
        <v>296</v>
      </c>
      <c r="C593" s="157"/>
      <c r="D593" s="157"/>
      <c r="E593" s="157"/>
      <c r="F593" s="157"/>
      <c r="G593" s="157"/>
      <c r="H593" s="157"/>
      <c r="I593" s="157"/>
      <c r="J593" s="157"/>
      <c r="K593" s="157"/>
      <c r="L593" s="157"/>
      <c r="M593" s="157"/>
      <c r="N593" s="157"/>
      <c r="O593" s="157"/>
      <c r="P593" s="157"/>
      <c r="Q593" s="158"/>
      <c r="S593" s="101"/>
      <c r="T593" s="101"/>
    </row>
    <row r="594" spans="1:20" x14ac:dyDescent="0.15">
      <c r="A594" s="82" t="s">
        <v>20</v>
      </c>
      <c r="B594" s="157" t="s">
        <v>297</v>
      </c>
      <c r="C594" s="157"/>
      <c r="D594" s="157"/>
      <c r="E594" s="157"/>
      <c r="F594" s="157"/>
      <c r="G594" s="157"/>
      <c r="H594" s="157"/>
      <c r="I594" s="157"/>
      <c r="J594" s="157"/>
      <c r="K594" s="157"/>
      <c r="L594" s="157"/>
      <c r="M594" s="157"/>
      <c r="N594" s="157"/>
      <c r="O594" s="157"/>
      <c r="P594" s="157"/>
      <c r="Q594" s="158"/>
      <c r="S594" s="101"/>
      <c r="T594" s="101"/>
    </row>
    <row r="595" spans="1:20" x14ac:dyDescent="0.15">
      <c r="A595" s="82" t="s">
        <v>21</v>
      </c>
      <c r="B595" s="157" t="s">
        <v>298</v>
      </c>
      <c r="C595" s="157"/>
      <c r="D595" s="157"/>
      <c r="E595" s="157"/>
      <c r="F595" s="157"/>
      <c r="G595" s="157"/>
      <c r="H595" s="157"/>
      <c r="I595" s="157"/>
      <c r="J595" s="157"/>
      <c r="K595" s="157"/>
      <c r="L595" s="157"/>
      <c r="M595" s="157"/>
      <c r="N595" s="157"/>
      <c r="O595" s="157"/>
      <c r="P595" s="157"/>
      <c r="Q595" s="158"/>
      <c r="S595" s="101"/>
      <c r="T595" s="101"/>
    </row>
    <row r="596" spans="1:20" ht="11.25" thickBot="1" x14ac:dyDescent="0.2">
      <c r="A596" s="83" t="s">
        <v>22</v>
      </c>
      <c r="B596" s="159" t="s">
        <v>299</v>
      </c>
      <c r="C596" s="159"/>
      <c r="D596" s="159"/>
      <c r="E596" s="159"/>
      <c r="F596" s="159"/>
      <c r="G596" s="159"/>
      <c r="H596" s="159"/>
      <c r="I596" s="159"/>
      <c r="J596" s="159"/>
      <c r="K596" s="159"/>
      <c r="L596" s="159"/>
      <c r="M596" s="159"/>
      <c r="N596" s="159"/>
      <c r="O596" s="159"/>
      <c r="P596" s="159"/>
      <c r="Q596" s="160"/>
      <c r="S596" s="101"/>
      <c r="T596" s="101"/>
    </row>
    <row r="597" spans="1:20" x14ac:dyDescent="0.25">
      <c r="S597" s="101"/>
      <c r="T597" s="101"/>
    </row>
    <row r="598" spans="1:20" x14ac:dyDescent="0.25">
      <c r="S598" s="101"/>
      <c r="T598" s="101"/>
    </row>
    <row r="599" spans="1:20" x14ac:dyDescent="0.25">
      <c r="S599" s="101"/>
      <c r="T599" s="101"/>
    </row>
    <row r="600" spans="1:20" x14ac:dyDescent="0.25">
      <c r="S600" s="101"/>
      <c r="T600" s="101"/>
    </row>
    <row r="601" spans="1:20" ht="11.25" thickBot="1" x14ac:dyDescent="0.3">
      <c r="S601" s="101"/>
      <c r="T601" s="101"/>
    </row>
    <row r="602" spans="1:20" ht="31.5" x14ac:dyDescent="0.25">
      <c r="A602" s="1" t="s">
        <v>40</v>
      </c>
      <c r="B602" s="2" t="s">
        <v>0</v>
      </c>
      <c r="C602" s="2" t="s">
        <v>3</v>
      </c>
      <c r="D602" s="3" t="s">
        <v>1</v>
      </c>
      <c r="E602" s="4" t="s">
        <v>2</v>
      </c>
      <c r="F602" s="2" t="s">
        <v>344</v>
      </c>
      <c r="G602" s="2" t="s">
        <v>6</v>
      </c>
      <c r="H602" s="2" t="s">
        <v>4</v>
      </c>
      <c r="I602" s="2" t="s">
        <v>7</v>
      </c>
      <c r="J602" s="5" t="s">
        <v>8</v>
      </c>
      <c r="K602" s="6" t="s">
        <v>9</v>
      </c>
      <c r="L602" s="7" t="s">
        <v>39</v>
      </c>
      <c r="M602" s="8" t="s">
        <v>10</v>
      </c>
      <c r="N602" s="9" t="s">
        <v>11</v>
      </c>
      <c r="O602" s="10" t="s">
        <v>12</v>
      </c>
      <c r="P602" s="8" t="s">
        <v>13</v>
      </c>
      <c r="Q602" s="11" t="s">
        <v>14</v>
      </c>
      <c r="S602" s="101"/>
      <c r="T602" s="101"/>
    </row>
    <row r="603" spans="1:20" ht="11.25" thickBot="1" x14ac:dyDescent="0.3">
      <c r="A603" s="12">
        <v>1</v>
      </c>
      <c r="B603" s="71">
        <v>2</v>
      </c>
      <c r="C603" s="13">
        <v>3</v>
      </c>
      <c r="D603" s="14">
        <v>4</v>
      </c>
      <c r="E603" s="14">
        <v>5</v>
      </c>
      <c r="F603" s="13">
        <v>6</v>
      </c>
      <c r="G603" s="13">
        <v>7</v>
      </c>
      <c r="H603" s="13">
        <v>8</v>
      </c>
      <c r="I603" s="13">
        <v>9</v>
      </c>
      <c r="J603" s="15">
        <v>10</v>
      </c>
      <c r="K603" s="15">
        <v>11</v>
      </c>
      <c r="L603" s="16">
        <v>12</v>
      </c>
      <c r="M603" s="13" t="s">
        <v>78</v>
      </c>
      <c r="N603" s="13" t="s">
        <v>79</v>
      </c>
      <c r="O603" s="16">
        <v>15</v>
      </c>
      <c r="P603" s="13" t="s">
        <v>80</v>
      </c>
      <c r="Q603" s="17" t="s">
        <v>81</v>
      </c>
      <c r="S603" s="101"/>
      <c r="T603" s="101"/>
    </row>
    <row r="604" spans="1:20" ht="11.25" thickBot="1" x14ac:dyDescent="0.3">
      <c r="A604" s="183" t="s">
        <v>300</v>
      </c>
      <c r="B604" s="184"/>
      <c r="C604" s="184"/>
      <c r="D604" s="184"/>
      <c r="E604" s="184"/>
      <c r="F604" s="184"/>
      <c r="G604" s="184"/>
      <c r="H604" s="184"/>
      <c r="I604" s="184"/>
      <c r="J604" s="184"/>
      <c r="K604" s="184"/>
      <c r="L604" s="184"/>
      <c r="M604" s="184"/>
      <c r="N604" s="184"/>
      <c r="O604" s="184"/>
      <c r="P604" s="184"/>
      <c r="Q604" s="185"/>
      <c r="S604" s="101"/>
      <c r="T604" s="101"/>
    </row>
    <row r="605" spans="1:20" ht="136.5" x14ac:dyDescent="0.25">
      <c r="A605" s="18" t="s">
        <v>16</v>
      </c>
      <c r="B605" s="75" t="s">
        <v>301</v>
      </c>
      <c r="C605" s="80" t="s">
        <v>17</v>
      </c>
      <c r="D605" s="20">
        <v>4</v>
      </c>
      <c r="E605" s="21">
        <v>0</v>
      </c>
      <c r="F605" s="23"/>
      <c r="G605" s="23"/>
      <c r="H605" s="22"/>
      <c r="I605" s="18"/>
      <c r="J605" s="20"/>
      <c r="K605" s="21"/>
      <c r="L605" s="100"/>
      <c r="M605" s="24">
        <f>J605*L605</f>
        <v>0</v>
      </c>
      <c r="N605" s="25">
        <f>L605*K605</f>
        <v>0</v>
      </c>
      <c r="O605" s="90"/>
      <c r="P605" s="24">
        <f>ROUND(M605+(M605*O605),2)</f>
        <v>0</v>
      </c>
      <c r="Q605" s="27">
        <f>ROUND(N605+(N605*O605),2)</f>
        <v>0</v>
      </c>
      <c r="S605" s="101"/>
      <c r="T605" s="101"/>
    </row>
    <row r="606" spans="1:20" ht="105" x14ac:dyDescent="0.25">
      <c r="A606" s="18" t="s">
        <v>18</v>
      </c>
      <c r="B606" s="75" t="s">
        <v>302</v>
      </c>
      <c r="C606" s="80" t="s">
        <v>17</v>
      </c>
      <c r="D606" s="20">
        <v>12</v>
      </c>
      <c r="E606" s="21">
        <v>0</v>
      </c>
      <c r="F606" s="23"/>
      <c r="G606" s="23"/>
      <c r="H606" s="22"/>
      <c r="I606" s="18"/>
      <c r="J606" s="20"/>
      <c r="K606" s="21"/>
      <c r="L606" s="100"/>
      <c r="M606" s="24">
        <f>J606*L606</f>
        <v>0</v>
      </c>
      <c r="N606" s="25">
        <f>L606*K606</f>
        <v>0</v>
      </c>
      <c r="O606" s="90"/>
      <c r="P606" s="24">
        <f>ROUND(M606+(M606*O606),2)</f>
        <v>0</v>
      </c>
      <c r="Q606" s="27">
        <f>ROUND(N606+(N606*O606),2)</f>
        <v>0</v>
      </c>
      <c r="S606" s="101"/>
      <c r="T606" s="101"/>
    </row>
    <row r="607" spans="1:20" ht="94.5" x14ac:dyDescent="0.25">
      <c r="A607" s="18" t="s">
        <v>19</v>
      </c>
      <c r="B607" s="75" t="s">
        <v>303</v>
      </c>
      <c r="C607" s="80" t="s">
        <v>17</v>
      </c>
      <c r="D607" s="20">
        <v>12</v>
      </c>
      <c r="E607" s="21">
        <v>0</v>
      </c>
      <c r="F607" s="23"/>
      <c r="G607" s="23"/>
      <c r="H607" s="22"/>
      <c r="I607" s="18"/>
      <c r="J607" s="20"/>
      <c r="K607" s="21"/>
      <c r="L607" s="100"/>
      <c r="M607" s="24">
        <f>J607*L607</f>
        <v>0</v>
      </c>
      <c r="N607" s="25">
        <f>L607*K607</f>
        <v>0</v>
      </c>
      <c r="O607" s="90"/>
      <c r="P607" s="24">
        <f>ROUND(M607+(M607*O607),2)</f>
        <v>0</v>
      </c>
      <c r="Q607" s="27">
        <f>ROUND(N607+(N607*O607),2)</f>
        <v>0</v>
      </c>
      <c r="S607" s="101"/>
      <c r="T607" s="101"/>
    </row>
    <row r="608" spans="1:20" ht="11.25" thickBot="1" x14ac:dyDescent="0.3">
      <c r="L608" s="48" t="s">
        <v>29</v>
      </c>
      <c r="M608" s="49">
        <f>SUM(M605:M607)</f>
        <v>0</v>
      </c>
      <c r="N608" s="50">
        <f>SUM(N605:N607)</f>
        <v>0</v>
      </c>
      <c r="O608" s="51"/>
      <c r="P608" s="52">
        <f>SUM(P605:P607)</f>
        <v>0</v>
      </c>
      <c r="Q608" s="53">
        <f>SUM(Q605:Q607)</f>
        <v>0</v>
      </c>
      <c r="S608" s="101"/>
      <c r="T608" s="101"/>
    </row>
    <row r="609" spans="1:20" ht="11.25" thickBot="1" x14ac:dyDescent="0.3">
      <c r="S609" s="101"/>
      <c r="T609" s="101"/>
    </row>
    <row r="610" spans="1:20" ht="11.25" thickBot="1" x14ac:dyDescent="0.3">
      <c r="E610" s="164" t="s">
        <v>300</v>
      </c>
      <c r="F610" s="165"/>
      <c r="G610" s="165"/>
      <c r="H610" s="165"/>
      <c r="I610" s="165"/>
      <c r="J610" s="165"/>
      <c r="K610" s="165"/>
      <c r="L610" s="165"/>
      <c r="M610" s="165"/>
      <c r="N610" s="165"/>
      <c r="O610" s="165"/>
      <c r="P610" s="165"/>
      <c r="Q610" s="166"/>
      <c r="S610" s="101"/>
      <c r="T610" s="101"/>
    </row>
    <row r="611" spans="1:20" ht="22.5" customHeight="1" thickBot="1" x14ac:dyDescent="0.3">
      <c r="E611" s="167" t="s">
        <v>30</v>
      </c>
      <c r="F611" s="144"/>
      <c r="G611" s="168" t="s">
        <v>31</v>
      </c>
      <c r="H611" s="144"/>
      <c r="I611" s="55" t="s">
        <v>32</v>
      </c>
      <c r="J611" s="169" t="s">
        <v>33</v>
      </c>
      <c r="K611" s="170"/>
      <c r="L611" s="171" t="s">
        <v>34</v>
      </c>
      <c r="M611" s="172"/>
      <c r="N611" s="171" t="s">
        <v>35</v>
      </c>
      <c r="O611" s="172"/>
      <c r="P611" s="171" t="s">
        <v>36</v>
      </c>
      <c r="Q611" s="173"/>
      <c r="S611" s="101"/>
      <c r="T611" s="101"/>
    </row>
    <row r="612" spans="1:20" x14ac:dyDescent="0.25">
      <c r="E612" s="56" t="s">
        <v>37</v>
      </c>
      <c r="F612" s="57" t="s">
        <v>38</v>
      </c>
      <c r="G612" s="56" t="s">
        <v>37</v>
      </c>
      <c r="H612" s="57" t="s">
        <v>38</v>
      </c>
      <c r="I612" s="174">
        <v>0.2</v>
      </c>
      <c r="J612" s="56" t="s">
        <v>37</v>
      </c>
      <c r="K612" s="57" t="s">
        <v>38</v>
      </c>
      <c r="L612" s="58" t="s">
        <v>37</v>
      </c>
      <c r="M612" s="57" t="s">
        <v>38</v>
      </c>
      <c r="N612" s="56" t="s">
        <v>37</v>
      </c>
      <c r="O612" s="57" t="s">
        <v>38</v>
      </c>
      <c r="P612" s="56" t="s">
        <v>37</v>
      </c>
      <c r="Q612" s="57" t="s">
        <v>38</v>
      </c>
      <c r="S612" s="101"/>
      <c r="T612" s="101"/>
    </row>
    <row r="613" spans="1:20" x14ac:dyDescent="0.25">
      <c r="E613" s="59">
        <f>M608</f>
        <v>0</v>
      </c>
      <c r="F613" s="60">
        <f>N608</f>
        <v>0</v>
      </c>
      <c r="G613" s="59">
        <f>P608</f>
        <v>0</v>
      </c>
      <c r="H613" s="61">
        <f>Q608</f>
        <v>0</v>
      </c>
      <c r="I613" s="175"/>
      <c r="J613" s="62">
        <f>E613*I612</f>
        <v>0</v>
      </c>
      <c r="K613" s="61">
        <f>F613*I612</f>
        <v>0</v>
      </c>
      <c r="L613" s="63">
        <f>I612*G613</f>
        <v>0</v>
      </c>
      <c r="M613" s="64">
        <f>I612*H613</f>
        <v>0</v>
      </c>
      <c r="N613" s="63">
        <f>E613+J613</f>
        <v>0</v>
      </c>
      <c r="O613" s="64">
        <f>F613+K613</f>
        <v>0</v>
      </c>
      <c r="P613" s="63">
        <f>G613+L613</f>
        <v>0</v>
      </c>
      <c r="Q613" s="64">
        <f>H613+M613</f>
        <v>0</v>
      </c>
      <c r="S613" s="101"/>
      <c r="T613" s="101"/>
    </row>
    <row r="614" spans="1:20" ht="11.25" thickBot="1" x14ac:dyDescent="0.3">
      <c r="E614" s="177">
        <f>E613+F613</f>
        <v>0</v>
      </c>
      <c r="F614" s="178"/>
      <c r="G614" s="179">
        <f>G613+H613</f>
        <v>0</v>
      </c>
      <c r="H614" s="180"/>
      <c r="I614" s="176"/>
      <c r="J614" s="181">
        <f>J613+K613</f>
        <v>0</v>
      </c>
      <c r="K614" s="182"/>
      <c r="L614" s="181">
        <f>L613+M613</f>
        <v>0</v>
      </c>
      <c r="M614" s="182"/>
      <c r="N614" s="181">
        <f>N613+O613</f>
        <v>0</v>
      </c>
      <c r="O614" s="182"/>
      <c r="P614" s="181">
        <f>P613+Q613</f>
        <v>0</v>
      </c>
      <c r="Q614" s="182"/>
      <c r="S614" s="101"/>
      <c r="T614" s="101"/>
    </row>
    <row r="615" spans="1:20" x14ac:dyDescent="0.25">
      <c r="S615" s="101"/>
      <c r="T615" s="101"/>
    </row>
    <row r="616" spans="1:20" x14ac:dyDescent="0.25">
      <c r="S616" s="101"/>
      <c r="T616" s="101"/>
    </row>
    <row r="617" spans="1:20" x14ac:dyDescent="0.25">
      <c r="S617" s="101"/>
      <c r="T617" s="101"/>
    </row>
    <row r="618" spans="1:20" x14ac:dyDescent="0.25">
      <c r="S618" s="101"/>
      <c r="T618" s="101"/>
    </row>
    <row r="619" spans="1:20" ht="11.25" thickBot="1" x14ac:dyDescent="0.3">
      <c r="S619" s="101"/>
      <c r="T619" s="101"/>
    </row>
    <row r="620" spans="1:20" ht="31.5" x14ac:dyDescent="0.25">
      <c r="A620" s="1" t="s">
        <v>40</v>
      </c>
      <c r="B620" s="2" t="s">
        <v>0</v>
      </c>
      <c r="C620" s="2" t="s">
        <v>3</v>
      </c>
      <c r="D620" s="3" t="s">
        <v>1</v>
      </c>
      <c r="E620" s="4" t="s">
        <v>2</v>
      </c>
      <c r="F620" s="2" t="s">
        <v>344</v>
      </c>
      <c r="G620" s="2" t="s">
        <v>6</v>
      </c>
      <c r="H620" s="2" t="s">
        <v>4</v>
      </c>
      <c r="I620" s="2" t="s">
        <v>7</v>
      </c>
      <c r="J620" s="5" t="s">
        <v>8</v>
      </c>
      <c r="K620" s="6" t="s">
        <v>9</v>
      </c>
      <c r="L620" s="7" t="s">
        <v>39</v>
      </c>
      <c r="M620" s="8" t="s">
        <v>10</v>
      </c>
      <c r="N620" s="9" t="s">
        <v>11</v>
      </c>
      <c r="O620" s="10" t="s">
        <v>12</v>
      </c>
      <c r="P620" s="8" t="s">
        <v>13</v>
      </c>
      <c r="Q620" s="11" t="s">
        <v>14</v>
      </c>
      <c r="S620" s="101"/>
      <c r="T620" s="101"/>
    </row>
    <row r="621" spans="1:20" ht="11.25" thickBot="1" x14ac:dyDescent="0.3">
      <c r="A621" s="12">
        <v>1</v>
      </c>
      <c r="B621" s="71">
        <v>2</v>
      </c>
      <c r="C621" s="13">
        <v>3</v>
      </c>
      <c r="D621" s="14">
        <v>4</v>
      </c>
      <c r="E621" s="14">
        <v>5</v>
      </c>
      <c r="F621" s="13">
        <v>6</v>
      </c>
      <c r="G621" s="13">
        <v>7</v>
      </c>
      <c r="H621" s="13">
        <v>8</v>
      </c>
      <c r="I621" s="13">
        <v>9</v>
      </c>
      <c r="J621" s="15">
        <v>10</v>
      </c>
      <c r="K621" s="15">
        <v>11</v>
      </c>
      <c r="L621" s="16">
        <v>12</v>
      </c>
      <c r="M621" s="13" t="s">
        <v>78</v>
      </c>
      <c r="N621" s="13" t="s">
        <v>79</v>
      </c>
      <c r="O621" s="16">
        <v>15</v>
      </c>
      <c r="P621" s="13" t="s">
        <v>80</v>
      </c>
      <c r="Q621" s="17" t="s">
        <v>81</v>
      </c>
      <c r="S621" s="101"/>
      <c r="T621" s="101"/>
    </row>
    <row r="622" spans="1:20" ht="11.25" thickBot="1" x14ac:dyDescent="0.3">
      <c r="A622" s="161" t="s">
        <v>304</v>
      </c>
      <c r="B622" s="162"/>
      <c r="C622" s="162"/>
      <c r="D622" s="162"/>
      <c r="E622" s="162"/>
      <c r="F622" s="162"/>
      <c r="G622" s="162"/>
      <c r="H622" s="162"/>
      <c r="I622" s="162"/>
      <c r="J622" s="162"/>
      <c r="K622" s="162"/>
      <c r="L622" s="162"/>
      <c r="M622" s="162"/>
      <c r="N622" s="162"/>
      <c r="O622" s="162"/>
      <c r="P622" s="162"/>
      <c r="Q622" s="163"/>
      <c r="S622" s="101"/>
      <c r="T622" s="101"/>
    </row>
    <row r="623" spans="1:20" ht="157.5" x14ac:dyDescent="0.25">
      <c r="A623" s="18" t="s">
        <v>16</v>
      </c>
      <c r="B623" s="75" t="s">
        <v>306</v>
      </c>
      <c r="C623" s="81" t="s">
        <v>17</v>
      </c>
      <c r="D623" s="20">
        <v>54</v>
      </c>
      <c r="E623" s="21">
        <v>0</v>
      </c>
      <c r="F623" s="23"/>
      <c r="G623" s="23"/>
      <c r="H623" s="22"/>
      <c r="I623" s="18"/>
      <c r="J623" s="20"/>
      <c r="K623" s="21"/>
      <c r="L623" s="100"/>
      <c r="M623" s="24">
        <f>J623*L623</f>
        <v>0</v>
      </c>
      <c r="N623" s="25">
        <f>L623*K623</f>
        <v>0</v>
      </c>
      <c r="O623" s="90"/>
      <c r="P623" s="24">
        <f>ROUND(M623+(M623*O623),2)</f>
        <v>0</v>
      </c>
      <c r="Q623" s="27">
        <f>ROUND(N623+(N623*O623),2)</f>
        <v>0</v>
      </c>
      <c r="S623" s="101"/>
      <c r="T623" s="101"/>
    </row>
    <row r="624" spans="1:20" ht="42" x14ac:dyDescent="0.25">
      <c r="A624" s="18" t="s">
        <v>18</v>
      </c>
      <c r="B624" s="75" t="s">
        <v>307</v>
      </c>
      <c r="C624" s="81" t="s">
        <v>165</v>
      </c>
      <c r="D624" s="20">
        <v>2</v>
      </c>
      <c r="E624" s="21">
        <v>0</v>
      </c>
      <c r="F624" s="23"/>
      <c r="G624" s="23"/>
      <c r="H624" s="22"/>
      <c r="I624" s="18"/>
      <c r="J624" s="20"/>
      <c r="K624" s="21"/>
      <c r="L624" s="100"/>
      <c r="M624" s="24">
        <f>J624*L624</f>
        <v>0</v>
      </c>
      <c r="N624" s="25">
        <f>L624*K624</f>
        <v>0</v>
      </c>
      <c r="O624" s="90"/>
      <c r="P624" s="24">
        <f>ROUND(M624+(M624*O624),2)</f>
        <v>0</v>
      </c>
      <c r="Q624" s="27">
        <f>ROUND(N624+(N624*O624),2)</f>
        <v>0</v>
      </c>
      <c r="S624" s="101"/>
      <c r="T624" s="101"/>
    </row>
    <row r="625" spans="1:20" ht="189" x14ac:dyDescent="0.25">
      <c r="A625" s="18" t="s">
        <v>19</v>
      </c>
      <c r="B625" s="75" t="s">
        <v>305</v>
      </c>
      <c r="C625" s="81" t="s">
        <v>17</v>
      </c>
      <c r="D625" s="20">
        <v>750</v>
      </c>
      <c r="E625" s="21">
        <v>0</v>
      </c>
      <c r="F625" s="23"/>
      <c r="G625" s="23"/>
      <c r="H625" s="22"/>
      <c r="I625" s="18"/>
      <c r="J625" s="20"/>
      <c r="K625" s="21"/>
      <c r="L625" s="100"/>
      <c r="M625" s="24">
        <f>J625*L625</f>
        <v>0</v>
      </c>
      <c r="N625" s="25">
        <f>L625*K625</f>
        <v>0</v>
      </c>
      <c r="O625" s="90"/>
      <c r="P625" s="24">
        <f>ROUND(M625+(M625*O625),2)</f>
        <v>0</v>
      </c>
      <c r="Q625" s="27">
        <f>ROUND(N625+(N625*O625),2)</f>
        <v>0</v>
      </c>
      <c r="R625" s="92"/>
      <c r="S625" s="101"/>
      <c r="T625" s="101"/>
    </row>
    <row r="626" spans="1:20" ht="11.25" thickBot="1" x14ac:dyDescent="0.3">
      <c r="L626" s="48" t="s">
        <v>29</v>
      </c>
      <c r="M626" s="49">
        <f>SUM(M623:M625)</f>
        <v>0</v>
      </c>
      <c r="N626" s="50">
        <f>SUM(N623:N625)</f>
        <v>0</v>
      </c>
      <c r="O626" s="51"/>
      <c r="P626" s="52">
        <f>SUM(P623:P625)</f>
        <v>0</v>
      </c>
      <c r="Q626" s="53">
        <f>SUM(Q623:Q625)</f>
        <v>0</v>
      </c>
    </row>
    <row r="627" spans="1:20" ht="11.25" thickBot="1" x14ac:dyDescent="0.3"/>
    <row r="628" spans="1:20" ht="11.25" thickBot="1" x14ac:dyDescent="0.3">
      <c r="E628" s="164" t="s">
        <v>304</v>
      </c>
      <c r="F628" s="165"/>
      <c r="G628" s="165"/>
      <c r="H628" s="165"/>
      <c r="I628" s="165"/>
      <c r="J628" s="165"/>
      <c r="K628" s="165"/>
      <c r="L628" s="165"/>
      <c r="M628" s="165"/>
      <c r="N628" s="165"/>
      <c r="O628" s="165"/>
      <c r="P628" s="165"/>
      <c r="Q628" s="166"/>
    </row>
    <row r="629" spans="1:20" ht="21.75" customHeight="1" thickBot="1" x14ac:dyDescent="0.3">
      <c r="E629" s="167" t="s">
        <v>30</v>
      </c>
      <c r="F629" s="144"/>
      <c r="G629" s="168" t="s">
        <v>31</v>
      </c>
      <c r="H629" s="144"/>
      <c r="I629" s="55" t="s">
        <v>32</v>
      </c>
      <c r="J629" s="169" t="s">
        <v>33</v>
      </c>
      <c r="K629" s="170"/>
      <c r="L629" s="171" t="s">
        <v>34</v>
      </c>
      <c r="M629" s="172"/>
      <c r="N629" s="171" t="s">
        <v>35</v>
      </c>
      <c r="O629" s="172"/>
      <c r="P629" s="171" t="s">
        <v>36</v>
      </c>
      <c r="Q629" s="173"/>
    </row>
    <row r="630" spans="1:20" x14ac:dyDescent="0.25">
      <c r="E630" s="56" t="s">
        <v>37</v>
      </c>
      <c r="F630" s="57" t="s">
        <v>38</v>
      </c>
      <c r="G630" s="56" t="s">
        <v>37</v>
      </c>
      <c r="H630" s="57" t="s">
        <v>38</v>
      </c>
      <c r="I630" s="174">
        <v>0.2</v>
      </c>
      <c r="J630" s="56" t="s">
        <v>37</v>
      </c>
      <c r="K630" s="57" t="s">
        <v>38</v>
      </c>
      <c r="L630" s="58" t="s">
        <v>37</v>
      </c>
      <c r="M630" s="57" t="s">
        <v>38</v>
      </c>
      <c r="N630" s="56" t="s">
        <v>37</v>
      </c>
      <c r="O630" s="57" t="s">
        <v>38</v>
      </c>
      <c r="P630" s="56" t="s">
        <v>37</v>
      </c>
      <c r="Q630" s="57" t="s">
        <v>38</v>
      </c>
    </row>
    <row r="631" spans="1:20" x14ac:dyDescent="0.25">
      <c r="E631" s="59">
        <f>M626</f>
        <v>0</v>
      </c>
      <c r="F631" s="60">
        <f>N626</f>
        <v>0</v>
      </c>
      <c r="G631" s="59">
        <f>P626</f>
        <v>0</v>
      </c>
      <c r="H631" s="61">
        <f>Q626</f>
        <v>0</v>
      </c>
      <c r="I631" s="175"/>
      <c r="J631" s="62">
        <f>E631*I630</f>
        <v>0</v>
      </c>
      <c r="K631" s="61">
        <f>F631*I630</f>
        <v>0</v>
      </c>
      <c r="L631" s="63">
        <f>I630*G631</f>
        <v>0</v>
      </c>
      <c r="M631" s="64">
        <f>I630*H631</f>
        <v>0</v>
      </c>
      <c r="N631" s="63">
        <f>E631+J631</f>
        <v>0</v>
      </c>
      <c r="O631" s="64">
        <f>F631+K631</f>
        <v>0</v>
      </c>
      <c r="P631" s="63">
        <f>G631+L631</f>
        <v>0</v>
      </c>
      <c r="Q631" s="64">
        <f>H631+M631</f>
        <v>0</v>
      </c>
    </row>
    <row r="632" spans="1:20" ht="11.25" thickBot="1" x14ac:dyDescent="0.3">
      <c r="E632" s="177">
        <f>E631+F631</f>
        <v>0</v>
      </c>
      <c r="F632" s="178"/>
      <c r="G632" s="179">
        <f>G631+H631</f>
        <v>0</v>
      </c>
      <c r="H632" s="180"/>
      <c r="I632" s="176"/>
      <c r="J632" s="181">
        <f>J631+K631</f>
        <v>0</v>
      </c>
      <c r="K632" s="182"/>
      <c r="L632" s="181">
        <f>L631+M631</f>
        <v>0</v>
      </c>
      <c r="M632" s="182"/>
      <c r="N632" s="181">
        <f>N631+O631</f>
        <v>0</v>
      </c>
      <c r="O632" s="182"/>
      <c r="P632" s="181">
        <f>P631+Q631</f>
        <v>0</v>
      </c>
      <c r="Q632" s="182"/>
    </row>
    <row r="637" spans="1:20" ht="11.25" thickBot="1" x14ac:dyDescent="0.3"/>
    <row r="638" spans="1:20" ht="21.75" customHeight="1" thickBot="1" x14ac:dyDescent="0.3">
      <c r="D638" s="149" t="s">
        <v>349</v>
      </c>
      <c r="E638" s="144" t="s">
        <v>30</v>
      </c>
      <c r="F638" s="145"/>
      <c r="G638" s="145" t="s">
        <v>31</v>
      </c>
      <c r="H638" s="145"/>
      <c r="I638" s="102" t="s">
        <v>32</v>
      </c>
      <c r="J638" s="146" t="s">
        <v>33</v>
      </c>
      <c r="K638" s="146"/>
      <c r="L638" s="147" t="s">
        <v>34</v>
      </c>
      <c r="M638" s="147"/>
      <c r="N638" s="147" t="s">
        <v>35</v>
      </c>
      <c r="O638" s="147"/>
      <c r="P638" s="147" t="s">
        <v>36</v>
      </c>
      <c r="Q638" s="148"/>
    </row>
    <row r="639" spans="1:20" ht="15" customHeight="1" thickBot="1" x14ac:dyDescent="0.3">
      <c r="D639" s="150"/>
      <c r="E639" s="121" t="s">
        <v>37</v>
      </c>
      <c r="F639" s="122" t="s">
        <v>38</v>
      </c>
      <c r="G639" s="123" t="s">
        <v>37</v>
      </c>
      <c r="H639" s="124" t="s">
        <v>38</v>
      </c>
      <c r="I639" s="125">
        <v>0.2</v>
      </c>
      <c r="J639" s="126" t="s">
        <v>37</v>
      </c>
      <c r="K639" s="122" t="s">
        <v>38</v>
      </c>
      <c r="L639" s="127" t="s">
        <v>37</v>
      </c>
      <c r="M639" s="122" t="s">
        <v>38</v>
      </c>
      <c r="N639" s="123" t="s">
        <v>37</v>
      </c>
      <c r="O639" s="122" t="s">
        <v>38</v>
      </c>
      <c r="P639" s="123" t="s">
        <v>37</v>
      </c>
      <c r="Q639" s="128" t="s">
        <v>38</v>
      </c>
    </row>
    <row r="640" spans="1:20" x14ac:dyDescent="0.25">
      <c r="D640" s="129" t="s">
        <v>16</v>
      </c>
      <c r="E640" s="106">
        <f>E43</f>
        <v>0</v>
      </c>
      <c r="F640" s="112">
        <f>F43</f>
        <v>0</v>
      </c>
      <c r="G640" s="109">
        <f>G43</f>
        <v>0</v>
      </c>
      <c r="H640" s="115">
        <f>H43</f>
        <v>0</v>
      </c>
      <c r="I640" s="104">
        <v>0.2</v>
      </c>
      <c r="J640" s="106">
        <f t="shared" ref="J640:Q640" si="52">J43</f>
        <v>0</v>
      </c>
      <c r="K640" s="112">
        <f t="shared" si="52"/>
        <v>0</v>
      </c>
      <c r="L640" s="109">
        <f t="shared" si="52"/>
        <v>0</v>
      </c>
      <c r="M640" s="112">
        <f t="shared" si="52"/>
        <v>0</v>
      </c>
      <c r="N640" s="109">
        <f t="shared" si="52"/>
        <v>0</v>
      </c>
      <c r="O640" s="112">
        <f t="shared" si="52"/>
        <v>0</v>
      </c>
      <c r="P640" s="109">
        <f t="shared" si="52"/>
        <v>0</v>
      </c>
      <c r="Q640" s="112">
        <f t="shared" si="52"/>
        <v>0</v>
      </c>
    </row>
    <row r="641" spans="4:17" x14ac:dyDescent="0.25">
      <c r="D641" s="130" t="s">
        <v>18</v>
      </c>
      <c r="E641" s="107">
        <f>E83</f>
        <v>0</v>
      </c>
      <c r="F641" s="113">
        <f>F83</f>
        <v>0</v>
      </c>
      <c r="G641" s="110">
        <f>G83</f>
        <v>0</v>
      </c>
      <c r="H641" s="116">
        <f>H83</f>
        <v>0</v>
      </c>
      <c r="I641" s="103">
        <v>0.2</v>
      </c>
      <c r="J641" s="107">
        <f t="shared" ref="J641:Q641" si="53">J83</f>
        <v>0</v>
      </c>
      <c r="K641" s="113">
        <f t="shared" si="53"/>
        <v>0</v>
      </c>
      <c r="L641" s="110">
        <f t="shared" si="53"/>
        <v>0</v>
      </c>
      <c r="M641" s="113">
        <f t="shared" si="53"/>
        <v>0</v>
      </c>
      <c r="N641" s="110">
        <f t="shared" si="53"/>
        <v>0</v>
      </c>
      <c r="O641" s="113">
        <f t="shared" si="53"/>
        <v>0</v>
      </c>
      <c r="P641" s="110">
        <f t="shared" si="53"/>
        <v>0</v>
      </c>
      <c r="Q641" s="113">
        <f t="shared" si="53"/>
        <v>0</v>
      </c>
    </row>
    <row r="642" spans="4:17" x14ac:dyDescent="0.25">
      <c r="D642" s="129" t="s">
        <v>19</v>
      </c>
      <c r="E642" s="107">
        <f>E127</f>
        <v>0</v>
      </c>
      <c r="F642" s="113">
        <f>F127</f>
        <v>0</v>
      </c>
      <c r="G642" s="110">
        <f>G127</f>
        <v>0</v>
      </c>
      <c r="H642" s="116">
        <f>H127</f>
        <v>0</v>
      </c>
      <c r="I642" s="103">
        <v>0.2</v>
      </c>
      <c r="J642" s="107">
        <f t="shared" ref="J642:Q642" si="54">J127</f>
        <v>0</v>
      </c>
      <c r="K642" s="113">
        <f t="shared" si="54"/>
        <v>0</v>
      </c>
      <c r="L642" s="110">
        <f t="shared" si="54"/>
        <v>0</v>
      </c>
      <c r="M642" s="113">
        <f t="shared" si="54"/>
        <v>0</v>
      </c>
      <c r="N642" s="110">
        <f t="shared" si="54"/>
        <v>0</v>
      </c>
      <c r="O642" s="113">
        <f t="shared" si="54"/>
        <v>0</v>
      </c>
      <c r="P642" s="110">
        <f t="shared" si="54"/>
        <v>0</v>
      </c>
      <c r="Q642" s="113">
        <f t="shared" si="54"/>
        <v>0</v>
      </c>
    </row>
    <row r="643" spans="4:17" x14ac:dyDescent="0.25">
      <c r="D643" s="130" t="s">
        <v>20</v>
      </c>
      <c r="E643" s="107">
        <f>E157</f>
        <v>0</v>
      </c>
      <c r="F643" s="113">
        <f>F157</f>
        <v>0</v>
      </c>
      <c r="G643" s="110">
        <f>G157</f>
        <v>0</v>
      </c>
      <c r="H643" s="116">
        <f>H157</f>
        <v>0</v>
      </c>
      <c r="I643" s="103">
        <v>0.2</v>
      </c>
      <c r="J643" s="107">
        <f t="shared" ref="J643:Q643" si="55">J157</f>
        <v>0</v>
      </c>
      <c r="K643" s="113">
        <f t="shared" si="55"/>
        <v>0</v>
      </c>
      <c r="L643" s="110">
        <f t="shared" si="55"/>
        <v>0</v>
      </c>
      <c r="M643" s="113">
        <f t="shared" si="55"/>
        <v>0</v>
      </c>
      <c r="N643" s="110">
        <f t="shared" si="55"/>
        <v>0</v>
      </c>
      <c r="O643" s="113">
        <f t="shared" si="55"/>
        <v>0</v>
      </c>
      <c r="P643" s="110">
        <f t="shared" si="55"/>
        <v>0</v>
      </c>
      <c r="Q643" s="113">
        <f t="shared" si="55"/>
        <v>0</v>
      </c>
    </row>
    <row r="644" spans="4:17" x14ac:dyDescent="0.25">
      <c r="D644" s="129" t="s">
        <v>21</v>
      </c>
      <c r="E644" s="107">
        <f>E185</f>
        <v>0</v>
      </c>
      <c r="F644" s="113">
        <f>F185</f>
        <v>0</v>
      </c>
      <c r="G644" s="110">
        <f>G185</f>
        <v>0</v>
      </c>
      <c r="H644" s="116">
        <f>H185</f>
        <v>0</v>
      </c>
      <c r="I644" s="103">
        <v>0.2</v>
      </c>
      <c r="J644" s="107">
        <f t="shared" ref="J644:Q644" si="56">J185</f>
        <v>0</v>
      </c>
      <c r="K644" s="113">
        <f t="shared" si="56"/>
        <v>0</v>
      </c>
      <c r="L644" s="110">
        <f t="shared" si="56"/>
        <v>0</v>
      </c>
      <c r="M644" s="113">
        <f t="shared" si="56"/>
        <v>0</v>
      </c>
      <c r="N644" s="110">
        <f t="shared" si="56"/>
        <v>0</v>
      </c>
      <c r="O644" s="113">
        <f t="shared" si="56"/>
        <v>0</v>
      </c>
      <c r="P644" s="110">
        <f t="shared" si="56"/>
        <v>0</v>
      </c>
      <c r="Q644" s="113">
        <f t="shared" si="56"/>
        <v>0</v>
      </c>
    </row>
    <row r="645" spans="4:17" x14ac:dyDescent="0.25">
      <c r="D645" s="130" t="s">
        <v>22</v>
      </c>
      <c r="E645" s="107">
        <f>E216</f>
        <v>0</v>
      </c>
      <c r="F645" s="113">
        <f>F216</f>
        <v>0</v>
      </c>
      <c r="G645" s="110">
        <f>G216</f>
        <v>0</v>
      </c>
      <c r="H645" s="116">
        <f>H216</f>
        <v>0</v>
      </c>
      <c r="I645" s="103">
        <v>0.2</v>
      </c>
      <c r="J645" s="107">
        <f t="shared" ref="J645:Q645" si="57">J216</f>
        <v>0</v>
      </c>
      <c r="K645" s="113">
        <f t="shared" si="57"/>
        <v>0</v>
      </c>
      <c r="L645" s="110">
        <f t="shared" si="57"/>
        <v>0</v>
      </c>
      <c r="M645" s="113">
        <f t="shared" si="57"/>
        <v>0</v>
      </c>
      <c r="N645" s="110">
        <f t="shared" si="57"/>
        <v>0</v>
      </c>
      <c r="O645" s="113">
        <f t="shared" si="57"/>
        <v>0</v>
      </c>
      <c r="P645" s="110">
        <f t="shared" si="57"/>
        <v>0</v>
      </c>
      <c r="Q645" s="113">
        <f t="shared" si="57"/>
        <v>0</v>
      </c>
    </row>
    <row r="646" spans="4:17" x14ac:dyDescent="0.25">
      <c r="D646" s="129" t="s">
        <v>23</v>
      </c>
      <c r="E646" s="107">
        <f>E235</f>
        <v>0</v>
      </c>
      <c r="F646" s="113">
        <f>F235</f>
        <v>0</v>
      </c>
      <c r="G646" s="110">
        <f>G235</f>
        <v>0</v>
      </c>
      <c r="H646" s="116">
        <f>H235</f>
        <v>0</v>
      </c>
      <c r="I646" s="103">
        <v>0.2</v>
      </c>
      <c r="J646" s="107">
        <f t="shared" ref="J646:Q646" si="58">J235</f>
        <v>0</v>
      </c>
      <c r="K646" s="113">
        <f t="shared" si="58"/>
        <v>0</v>
      </c>
      <c r="L646" s="110">
        <f t="shared" si="58"/>
        <v>0</v>
      </c>
      <c r="M646" s="113">
        <f t="shared" si="58"/>
        <v>0</v>
      </c>
      <c r="N646" s="110">
        <f t="shared" si="58"/>
        <v>0</v>
      </c>
      <c r="O646" s="113">
        <f t="shared" si="58"/>
        <v>0</v>
      </c>
      <c r="P646" s="110">
        <f t="shared" si="58"/>
        <v>0</v>
      </c>
      <c r="Q646" s="113">
        <f t="shared" si="58"/>
        <v>0</v>
      </c>
    </row>
    <row r="647" spans="4:17" x14ac:dyDescent="0.25">
      <c r="D647" s="130" t="s">
        <v>24</v>
      </c>
      <c r="E647" s="107">
        <f>E256</f>
        <v>0</v>
      </c>
      <c r="F647" s="113">
        <f>F256</f>
        <v>0</v>
      </c>
      <c r="G647" s="110">
        <f>G256</f>
        <v>0</v>
      </c>
      <c r="H647" s="116">
        <f>H256</f>
        <v>0</v>
      </c>
      <c r="I647" s="103">
        <v>0.2</v>
      </c>
      <c r="J647" s="107">
        <f t="shared" ref="J647:Q647" si="59">J256</f>
        <v>0</v>
      </c>
      <c r="K647" s="113">
        <f t="shared" si="59"/>
        <v>0</v>
      </c>
      <c r="L647" s="110">
        <f t="shared" si="59"/>
        <v>0</v>
      </c>
      <c r="M647" s="113">
        <f t="shared" si="59"/>
        <v>0</v>
      </c>
      <c r="N647" s="110">
        <f t="shared" si="59"/>
        <v>0</v>
      </c>
      <c r="O647" s="113">
        <f t="shared" si="59"/>
        <v>0</v>
      </c>
      <c r="P647" s="110">
        <f t="shared" si="59"/>
        <v>0</v>
      </c>
      <c r="Q647" s="113">
        <f t="shared" si="59"/>
        <v>0</v>
      </c>
    </row>
    <row r="648" spans="4:17" x14ac:dyDescent="0.25">
      <c r="D648" s="129" t="s">
        <v>25</v>
      </c>
      <c r="E648" s="107">
        <f>E276</f>
        <v>0</v>
      </c>
      <c r="F648" s="113">
        <f>F276</f>
        <v>0</v>
      </c>
      <c r="G648" s="110">
        <f>G276</f>
        <v>0</v>
      </c>
      <c r="H648" s="116">
        <f>H276</f>
        <v>0</v>
      </c>
      <c r="I648" s="103">
        <v>0.2</v>
      </c>
      <c r="J648" s="107">
        <f t="shared" ref="J648:Q648" si="60">J276</f>
        <v>0</v>
      </c>
      <c r="K648" s="113">
        <f t="shared" si="60"/>
        <v>0</v>
      </c>
      <c r="L648" s="110">
        <f t="shared" si="60"/>
        <v>0</v>
      </c>
      <c r="M648" s="113">
        <f t="shared" si="60"/>
        <v>0</v>
      </c>
      <c r="N648" s="110">
        <f t="shared" si="60"/>
        <v>0</v>
      </c>
      <c r="O648" s="113">
        <f t="shared" si="60"/>
        <v>0</v>
      </c>
      <c r="P648" s="110">
        <f t="shared" si="60"/>
        <v>0</v>
      </c>
      <c r="Q648" s="113">
        <f t="shared" si="60"/>
        <v>0</v>
      </c>
    </row>
    <row r="649" spans="4:17" x14ac:dyDescent="0.25">
      <c r="D649" s="130" t="s">
        <v>26</v>
      </c>
      <c r="E649" s="107">
        <f>E298</f>
        <v>0</v>
      </c>
      <c r="F649" s="113">
        <f>F298</f>
        <v>0</v>
      </c>
      <c r="G649" s="110">
        <f>G298</f>
        <v>0</v>
      </c>
      <c r="H649" s="116">
        <f>H298</f>
        <v>0</v>
      </c>
      <c r="I649" s="103">
        <v>0.2</v>
      </c>
      <c r="J649" s="107">
        <f t="shared" ref="J649:Q649" si="61">J298</f>
        <v>0</v>
      </c>
      <c r="K649" s="113">
        <f t="shared" si="61"/>
        <v>0</v>
      </c>
      <c r="L649" s="110">
        <f t="shared" si="61"/>
        <v>0</v>
      </c>
      <c r="M649" s="113">
        <f t="shared" si="61"/>
        <v>0</v>
      </c>
      <c r="N649" s="110">
        <f t="shared" si="61"/>
        <v>0</v>
      </c>
      <c r="O649" s="113">
        <f t="shared" si="61"/>
        <v>0</v>
      </c>
      <c r="P649" s="110">
        <f t="shared" si="61"/>
        <v>0</v>
      </c>
      <c r="Q649" s="113">
        <f t="shared" si="61"/>
        <v>0</v>
      </c>
    </row>
    <row r="650" spans="4:17" x14ac:dyDescent="0.25">
      <c r="D650" s="129" t="s">
        <v>27</v>
      </c>
      <c r="E650" s="107">
        <f>E318</f>
        <v>0</v>
      </c>
      <c r="F650" s="113">
        <f>F318</f>
        <v>0</v>
      </c>
      <c r="G650" s="110">
        <f>G318</f>
        <v>0</v>
      </c>
      <c r="H650" s="116">
        <f>H318</f>
        <v>0</v>
      </c>
      <c r="I650" s="103">
        <v>0.2</v>
      </c>
      <c r="J650" s="107">
        <f t="shared" ref="J650:Q650" si="62">J318</f>
        <v>0</v>
      </c>
      <c r="K650" s="113">
        <f t="shared" si="62"/>
        <v>0</v>
      </c>
      <c r="L650" s="110">
        <f t="shared" si="62"/>
        <v>0</v>
      </c>
      <c r="M650" s="113">
        <f t="shared" si="62"/>
        <v>0</v>
      </c>
      <c r="N650" s="110">
        <f t="shared" si="62"/>
        <v>0</v>
      </c>
      <c r="O650" s="113">
        <f t="shared" si="62"/>
        <v>0</v>
      </c>
      <c r="P650" s="110">
        <f t="shared" si="62"/>
        <v>0</v>
      </c>
      <c r="Q650" s="113">
        <f t="shared" si="62"/>
        <v>0</v>
      </c>
    </row>
    <row r="651" spans="4:17" x14ac:dyDescent="0.25">
      <c r="D651" s="130" t="s">
        <v>28</v>
      </c>
      <c r="E651" s="107">
        <f>E342</f>
        <v>0</v>
      </c>
      <c r="F651" s="113">
        <f>F342</f>
        <v>0</v>
      </c>
      <c r="G651" s="110">
        <f>G342</f>
        <v>0</v>
      </c>
      <c r="H651" s="116">
        <f>H342</f>
        <v>0</v>
      </c>
      <c r="I651" s="103">
        <v>0.2</v>
      </c>
      <c r="J651" s="107">
        <f t="shared" ref="J651:Q651" si="63">J342</f>
        <v>0</v>
      </c>
      <c r="K651" s="113">
        <f t="shared" si="63"/>
        <v>0</v>
      </c>
      <c r="L651" s="110">
        <f t="shared" si="63"/>
        <v>0</v>
      </c>
      <c r="M651" s="113">
        <f t="shared" si="63"/>
        <v>0</v>
      </c>
      <c r="N651" s="110">
        <f t="shared" si="63"/>
        <v>0</v>
      </c>
      <c r="O651" s="113">
        <f t="shared" si="63"/>
        <v>0</v>
      </c>
      <c r="P651" s="110">
        <f t="shared" si="63"/>
        <v>0</v>
      </c>
      <c r="Q651" s="113">
        <f t="shared" si="63"/>
        <v>0</v>
      </c>
    </row>
    <row r="652" spans="4:17" x14ac:dyDescent="0.25">
      <c r="D652" s="129" t="s">
        <v>57</v>
      </c>
      <c r="E652" s="107">
        <f>E377</f>
        <v>0</v>
      </c>
      <c r="F652" s="113">
        <f>F377</f>
        <v>0</v>
      </c>
      <c r="G652" s="110">
        <f>G377</f>
        <v>0</v>
      </c>
      <c r="H652" s="116">
        <f>H377</f>
        <v>0</v>
      </c>
      <c r="I652" s="103">
        <v>0.2</v>
      </c>
      <c r="J652" s="107">
        <f t="shared" ref="J652:Q652" si="64">J377</f>
        <v>0</v>
      </c>
      <c r="K652" s="113">
        <f t="shared" si="64"/>
        <v>0</v>
      </c>
      <c r="L652" s="110">
        <f t="shared" si="64"/>
        <v>0</v>
      </c>
      <c r="M652" s="113">
        <f t="shared" si="64"/>
        <v>0</v>
      </c>
      <c r="N652" s="110">
        <f t="shared" si="64"/>
        <v>0</v>
      </c>
      <c r="O652" s="113">
        <f t="shared" si="64"/>
        <v>0</v>
      </c>
      <c r="P652" s="110">
        <f t="shared" si="64"/>
        <v>0</v>
      </c>
      <c r="Q652" s="113">
        <f t="shared" si="64"/>
        <v>0</v>
      </c>
    </row>
    <row r="653" spans="4:17" x14ac:dyDescent="0.25">
      <c r="D653" s="130" t="s">
        <v>58</v>
      </c>
      <c r="E653" s="107">
        <f>E400</f>
        <v>0</v>
      </c>
      <c r="F653" s="113">
        <f>F400</f>
        <v>0</v>
      </c>
      <c r="G653" s="110">
        <f>G400</f>
        <v>0</v>
      </c>
      <c r="H653" s="116">
        <f>H400</f>
        <v>0</v>
      </c>
      <c r="I653" s="103">
        <v>0.2</v>
      </c>
      <c r="J653" s="107">
        <f t="shared" ref="J653:Q653" si="65">J400</f>
        <v>0</v>
      </c>
      <c r="K653" s="113">
        <f t="shared" si="65"/>
        <v>0</v>
      </c>
      <c r="L653" s="110">
        <f t="shared" si="65"/>
        <v>0</v>
      </c>
      <c r="M653" s="113">
        <f t="shared" si="65"/>
        <v>0</v>
      </c>
      <c r="N653" s="110">
        <f t="shared" si="65"/>
        <v>0</v>
      </c>
      <c r="O653" s="113">
        <f t="shared" si="65"/>
        <v>0</v>
      </c>
      <c r="P653" s="110">
        <f t="shared" si="65"/>
        <v>0</v>
      </c>
      <c r="Q653" s="113">
        <f t="shared" si="65"/>
        <v>0</v>
      </c>
    </row>
    <row r="654" spans="4:17" x14ac:dyDescent="0.25">
      <c r="D654" s="129" t="s">
        <v>59</v>
      </c>
      <c r="E654" s="107">
        <f>E420</f>
        <v>0</v>
      </c>
      <c r="F654" s="113">
        <f>F420</f>
        <v>0</v>
      </c>
      <c r="G654" s="110">
        <f>G420</f>
        <v>0</v>
      </c>
      <c r="H654" s="116">
        <f>H420</f>
        <v>0</v>
      </c>
      <c r="I654" s="103">
        <v>0.2</v>
      </c>
      <c r="J654" s="107">
        <f t="shared" ref="J654:Q654" si="66">J420</f>
        <v>0</v>
      </c>
      <c r="K654" s="113">
        <f t="shared" si="66"/>
        <v>0</v>
      </c>
      <c r="L654" s="110">
        <f t="shared" si="66"/>
        <v>0</v>
      </c>
      <c r="M654" s="113">
        <f t="shared" si="66"/>
        <v>0</v>
      </c>
      <c r="N654" s="110">
        <f t="shared" si="66"/>
        <v>0</v>
      </c>
      <c r="O654" s="113">
        <f t="shared" si="66"/>
        <v>0</v>
      </c>
      <c r="P654" s="110">
        <f t="shared" si="66"/>
        <v>0</v>
      </c>
      <c r="Q654" s="113">
        <f t="shared" si="66"/>
        <v>0</v>
      </c>
    </row>
    <row r="655" spans="4:17" x14ac:dyDescent="0.25">
      <c r="D655" s="130" t="s">
        <v>60</v>
      </c>
      <c r="E655" s="107">
        <f>E439</f>
        <v>0</v>
      </c>
      <c r="F655" s="113">
        <f>F439</f>
        <v>0</v>
      </c>
      <c r="G655" s="110">
        <f>G439</f>
        <v>0</v>
      </c>
      <c r="H655" s="116">
        <f>H439</f>
        <v>0</v>
      </c>
      <c r="I655" s="103">
        <v>0.2</v>
      </c>
      <c r="J655" s="107">
        <f t="shared" ref="J655:Q655" si="67">J439</f>
        <v>0</v>
      </c>
      <c r="K655" s="113">
        <f t="shared" si="67"/>
        <v>0</v>
      </c>
      <c r="L655" s="110">
        <f t="shared" si="67"/>
        <v>0</v>
      </c>
      <c r="M655" s="113">
        <f t="shared" si="67"/>
        <v>0</v>
      </c>
      <c r="N655" s="110">
        <f t="shared" si="67"/>
        <v>0</v>
      </c>
      <c r="O655" s="113">
        <f t="shared" si="67"/>
        <v>0</v>
      </c>
      <c r="P655" s="110">
        <f t="shared" si="67"/>
        <v>0</v>
      </c>
      <c r="Q655" s="113">
        <f t="shared" si="67"/>
        <v>0</v>
      </c>
    </row>
    <row r="656" spans="4:17" x14ac:dyDescent="0.25">
      <c r="D656" s="129" t="s">
        <v>61</v>
      </c>
      <c r="E656" s="107">
        <f>E460</f>
        <v>0</v>
      </c>
      <c r="F656" s="113">
        <f>F460</f>
        <v>0</v>
      </c>
      <c r="G656" s="110">
        <f>G460</f>
        <v>0</v>
      </c>
      <c r="H656" s="116">
        <f>H460</f>
        <v>0</v>
      </c>
      <c r="I656" s="103">
        <v>0.2</v>
      </c>
      <c r="J656" s="107">
        <f t="shared" ref="J656:Q656" si="68">J460</f>
        <v>0</v>
      </c>
      <c r="K656" s="113">
        <f t="shared" si="68"/>
        <v>0</v>
      </c>
      <c r="L656" s="110">
        <f t="shared" si="68"/>
        <v>0</v>
      </c>
      <c r="M656" s="113">
        <f t="shared" si="68"/>
        <v>0</v>
      </c>
      <c r="N656" s="110">
        <f t="shared" si="68"/>
        <v>0</v>
      </c>
      <c r="O656" s="113">
        <f t="shared" si="68"/>
        <v>0</v>
      </c>
      <c r="P656" s="110">
        <f t="shared" si="68"/>
        <v>0</v>
      </c>
      <c r="Q656" s="113">
        <f t="shared" si="68"/>
        <v>0</v>
      </c>
    </row>
    <row r="657" spans="4:17" x14ac:dyDescent="0.25">
      <c r="D657" s="130" t="s">
        <v>62</v>
      </c>
      <c r="E657" s="107">
        <f>E478</f>
        <v>0</v>
      </c>
      <c r="F657" s="113">
        <f>F478</f>
        <v>0</v>
      </c>
      <c r="G657" s="110">
        <f>G478</f>
        <v>0</v>
      </c>
      <c r="H657" s="116">
        <f>H478</f>
        <v>0</v>
      </c>
      <c r="I657" s="103">
        <v>0.2</v>
      </c>
      <c r="J657" s="107">
        <f t="shared" ref="J657:Q657" si="69">J478</f>
        <v>0</v>
      </c>
      <c r="K657" s="113">
        <f t="shared" si="69"/>
        <v>0</v>
      </c>
      <c r="L657" s="110">
        <f t="shared" si="69"/>
        <v>0</v>
      </c>
      <c r="M657" s="113">
        <f t="shared" si="69"/>
        <v>0</v>
      </c>
      <c r="N657" s="110">
        <f t="shared" si="69"/>
        <v>0</v>
      </c>
      <c r="O657" s="113">
        <f t="shared" si="69"/>
        <v>0</v>
      </c>
      <c r="P657" s="110">
        <f t="shared" si="69"/>
        <v>0</v>
      </c>
      <c r="Q657" s="113">
        <f t="shared" si="69"/>
        <v>0</v>
      </c>
    </row>
    <row r="658" spans="4:17" x14ac:dyDescent="0.25">
      <c r="D658" s="129" t="s">
        <v>63</v>
      </c>
      <c r="E658" s="107">
        <f>E494</f>
        <v>0</v>
      </c>
      <c r="F658" s="113">
        <f>F494</f>
        <v>0</v>
      </c>
      <c r="G658" s="110">
        <f>G494</f>
        <v>0</v>
      </c>
      <c r="H658" s="116">
        <f>H494</f>
        <v>0</v>
      </c>
      <c r="I658" s="103">
        <v>0.2</v>
      </c>
      <c r="J658" s="107">
        <f t="shared" ref="J658:Q658" si="70">J494</f>
        <v>0</v>
      </c>
      <c r="K658" s="113">
        <f t="shared" si="70"/>
        <v>0</v>
      </c>
      <c r="L658" s="110">
        <f t="shared" si="70"/>
        <v>0</v>
      </c>
      <c r="M658" s="113">
        <f t="shared" si="70"/>
        <v>0</v>
      </c>
      <c r="N658" s="110">
        <f t="shared" si="70"/>
        <v>0</v>
      </c>
      <c r="O658" s="113">
        <f t="shared" si="70"/>
        <v>0</v>
      </c>
      <c r="P658" s="110">
        <f t="shared" si="70"/>
        <v>0</v>
      </c>
      <c r="Q658" s="113">
        <f t="shared" si="70"/>
        <v>0</v>
      </c>
    </row>
    <row r="659" spans="4:17" x14ac:dyDescent="0.25">
      <c r="D659" s="130" t="s">
        <v>64</v>
      </c>
      <c r="E659" s="107">
        <f>E511</f>
        <v>0</v>
      </c>
      <c r="F659" s="113">
        <f>F511</f>
        <v>0</v>
      </c>
      <c r="G659" s="110">
        <f>G511</f>
        <v>0</v>
      </c>
      <c r="H659" s="116">
        <f>H511</f>
        <v>0</v>
      </c>
      <c r="I659" s="103">
        <v>0.2</v>
      </c>
      <c r="J659" s="107">
        <f t="shared" ref="J659:Q659" si="71">J511</f>
        <v>0</v>
      </c>
      <c r="K659" s="113">
        <f t="shared" si="71"/>
        <v>0</v>
      </c>
      <c r="L659" s="110">
        <f t="shared" si="71"/>
        <v>0</v>
      </c>
      <c r="M659" s="113">
        <f t="shared" si="71"/>
        <v>0</v>
      </c>
      <c r="N659" s="110">
        <f t="shared" si="71"/>
        <v>0</v>
      </c>
      <c r="O659" s="113">
        <f t="shared" si="71"/>
        <v>0</v>
      </c>
      <c r="P659" s="110">
        <f t="shared" si="71"/>
        <v>0</v>
      </c>
      <c r="Q659" s="113">
        <f t="shared" si="71"/>
        <v>0</v>
      </c>
    </row>
    <row r="660" spans="4:17" x14ac:dyDescent="0.25">
      <c r="D660" s="129" t="s">
        <v>65</v>
      </c>
      <c r="E660" s="107">
        <f>E532</f>
        <v>0</v>
      </c>
      <c r="F660" s="113">
        <f>F532</f>
        <v>0</v>
      </c>
      <c r="G660" s="110">
        <f>G532</f>
        <v>0</v>
      </c>
      <c r="H660" s="116">
        <f>H532</f>
        <v>0</v>
      </c>
      <c r="I660" s="103">
        <v>0.2</v>
      </c>
      <c r="J660" s="107">
        <f t="shared" ref="J660:Q660" si="72">J532</f>
        <v>0</v>
      </c>
      <c r="K660" s="113">
        <f t="shared" si="72"/>
        <v>0</v>
      </c>
      <c r="L660" s="110">
        <f t="shared" si="72"/>
        <v>0</v>
      </c>
      <c r="M660" s="113">
        <f t="shared" si="72"/>
        <v>0</v>
      </c>
      <c r="N660" s="110">
        <f t="shared" si="72"/>
        <v>0</v>
      </c>
      <c r="O660" s="113">
        <f t="shared" si="72"/>
        <v>0</v>
      </c>
      <c r="P660" s="110">
        <f t="shared" si="72"/>
        <v>0</v>
      </c>
      <c r="Q660" s="113">
        <f t="shared" si="72"/>
        <v>0</v>
      </c>
    </row>
    <row r="661" spans="4:17" x14ac:dyDescent="0.25">
      <c r="D661" s="130" t="s">
        <v>66</v>
      </c>
      <c r="E661" s="107">
        <f>E551</f>
        <v>0</v>
      </c>
      <c r="F661" s="113">
        <f>F551</f>
        <v>0</v>
      </c>
      <c r="G661" s="110">
        <f>G551</f>
        <v>0</v>
      </c>
      <c r="H661" s="116">
        <f>H551</f>
        <v>0</v>
      </c>
      <c r="I661" s="103">
        <v>0.2</v>
      </c>
      <c r="J661" s="107">
        <f t="shared" ref="J661:Q661" si="73">J551</f>
        <v>0</v>
      </c>
      <c r="K661" s="113">
        <f t="shared" si="73"/>
        <v>0</v>
      </c>
      <c r="L661" s="110">
        <f t="shared" si="73"/>
        <v>0</v>
      </c>
      <c r="M661" s="113">
        <f t="shared" si="73"/>
        <v>0</v>
      </c>
      <c r="N661" s="110">
        <f t="shared" si="73"/>
        <v>0</v>
      </c>
      <c r="O661" s="113">
        <f t="shared" si="73"/>
        <v>0</v>
      </c>
      <c r="P661" s="110">
        <f t="shared" si="73"/>
        <v>0</v>
      </c>
      <c r="Q661" s="113">
        <f t="shared" si="73"/>
        <v>0</v>
      </c>
    </row>
    <row r="662" spans="4:17" x14ac:dyDescent="0.25">
      <c r="D662" s="129" t="s">
        <v>67</v>
      </c>
      <c r="E662" s="107">
        <f>E567</f>
        <v>0</v>
      </c>
      <c r="F662" s="113">
        <f>F567</f>
        <v>0</v>
      </c>
      <c r="G662" s="110">
        <f>G567</f>
        <v>0</v>
      </c>
      <c r="H662" s="116">
        <f>H567</f>
        <v>0</v>
      </c>
      <c r="I662" s="103">
        <v>0.2</v>
      </c>
      <c r="J662" s="107">
        <f t="shared" ref="J662:Q662" si="74">J567</f>
        <v>0</v>
      </c>
      <c r="K662" s="113">
        <f t="shared" si="74"/>
        <v>0</v>
      </c>
      <c r="L662" s="110">
        <f t="shared" si="74"/>
        <v>0</v>
      </c>
      <c r="M662" s="113">
        <f t="shared" si="74"/>
        <v>0</v>
      </c>
      <c r="N662" s="110">
        <f t="shared" si="74"/>
        <v>0</v>
      </c>
      <c r="O662" s="113">
        <f t="shared" si="74"/>
        <v>0</v>
      </c>
      <c r="P662" s="110">
        <f t="shared" si="74"/>
        <v>0</v>
      </c>
      <c r="Q662" s="113">
        <f t="shared" si="74"/>
        <v>0</v>
      </c>
    </row>
    <row r="663" spans="4:17" x14ac:dyDescent="0.25">
      <c r="D663" s="130" t="s">
        <v>68</v>
      </c>
      <c r="E663" s="107">
        <f>E588</f>
        <v>0</v>
      </c>
      <c r="F663" s="113">
        <f>F588</f>
        <v>0</v>
      </c>
      <c r="G663" s="110">
        <f>G588</f>
        <v>0</v>
      </c>
      <c r="H663" s="116">
        <f>H588</f>
        <v>0</v>
      </c>
      <c r="I663" s="103">
        <v>0.2</v>
      </c>
      <c r="J663" s="107">
        <f t="shared" ref="J663:Q663" si="75">J588</f>
        <v>0</v>
      </c>
      <c r="K663" s="113">
        <f t="shared" si="75"/>
        <v>0</v>
      </c>
      <c r="L663" s="110">
        <f t="shared" si="75"/>
        <v>0</v>
      </c>
      <c r="M663" s="113">
        <f t="shared" si="75"/>
        <v>0</v>
      </c>
      <c r="N663" s="110">
        <f t="shared" si="75"/>
        <v>0</v>
      </c>
      <c r="O663" s="113">
        <f t="shared" si="75"/>
        <v>0</v>
      </c>
      <c r="P663" s="110">
        <f t="shared" si="75"/>
        <v>0</v>
      </c>
      <c r="Q663" s="113">
        <f t="shared" si="75"/>
        <v>0</v>
      </c>
    </row>
    <row r="664" spans="4:17" x14ac:dyDescent="0.25">
      <c r="D664" s="129" t="s">
        <v>69</v>
      </c>
      <c r="E664" s="107">
        <f>E613</f>
        <v>0</v>
      </c>
      <c r="F664" s="113">
        <f>F613</f>
        <v>0</v>
      </c>
      <c r="G664" s="110">
        <f>G613</f>
        <v>0</v>
      </c>
      <c r="H664" s="116">
        <f>H613</f>
        <v>0</v>
      </c>
      <c r="I664" s="103">
        <v>0.2</v>
      </c>
      <c r="J664" s="107">
        <f t="shared" ref="J664:Q664" si="76">J613</f>
        <v>0</v>
      </c>
      <c r="K664" s="113">
        <f t="shared" si="76"/>
        <v>0</v>
      </c>
      <c r="L664" s="110">
        <f t="shared" si="76"/>
        <v>0</v>
      </c>
      <c r="M664" s="113">
        <f t="shared" si="76"/>
        <v>0</v>
      </c>
      <c r="N664" s="110">
        <f t="shared" si="76"/>
        <v>0</v>
      </c>
      <c r="O664" s="113">
        <f t="shared" si="76"/>
        <v>0</v>
      </c>
      <c r="P664" s="110">
        <f t="shared" si="76"/>
        <v>0</v>
      </c>
      <c r="Q664" s="113">
        <f t="shared" si="76"/>
        <v>0</v>
      </c>
    </row>
    <row r="665" spans="4:17" ht="11.25" thickBot="1" x14ac:dyDescent="0.3">
      <c r="D665" s="131" t="s">
        <v>70</v>
      </c>
      <c r="E665" s="108">
        <f>E631</f>
        <v>0</v>
      </c>
      <c r="F665" s="114">
        <f>F631</f>
        <v>0</v>
      </c>
      <c r="G665" s="111">
        <f>G631</f>
        <v>0</v>
      </c>
      <c r="H665" s="117">
        <f>H631</f>
        <v>0</v>
      </c>
      <c r="I665" s="105">
        <v>0.2</v>
      </c>
      <c r="J665" s="108">
        <f t="shared" ref="J665:Q665" si="77">J631</f>
        <v>0</v>
      </c>
      <c r="K665" s="114">
        <f t="shared" si="77"/>
        <v>0</v>
      </c>
      <c r="L665" s="111">
        <f t="shared" si="77"/>
        <v>0</v>
      </c>
      <c r="M665" s="114">
        <f t="shared" si="77"/>
        <v>0</v>
      </c>
      <c r="N665" s="111">
        <f t="shared" si="77"/>
        <v>0</v>
      </c>
      <c r="O665" s="114">
        <f t="shared" si="77"/>
        <v>0</v>
      </c>
      <c r="P665" s="111">
        <f t="shared" si="77"/>
        <v>0</v>
      </c>
      <c r="Q665" s="114">
        <f t="shared" si="77"/>
        <v>0</v>
      </c>
    </row>
    <row r="666" spans="4:17" ht="11.25" thickBot="1" x14ac:dyDescent="0.3">
      <c r="D666" s="151" t="s">
        <v>29</v>
      </c>
      <c r="E666" s="119">
        <f>SUM(E640:E665)</f>
        <v>0</v>
      </c>
      <c r="F666" s="120">
        <f>SUM(F640:F665)</f>
        <v>0</v>
      </c>
      <c r="G666" s="119">
        <f>SUM(G640:G665)</f>
        <v>0</v>
      </c>
      <c r="H666" s="120">
        <f>SUM(H640:H665)</f>
        <v>0</v>
      </c>
      <c r="I666" s="154" t="s">
        <v>350</v>
      </c>
      <c r="J666" s="119">
        <f>SUM(J640:J665)</f>
        <v>0</v>
      </c>
      <c r="K666" s="120">
        <f t="shared" ref="K666:Q666" si="78">SUM(K640:K665)</f>
        <v>0</v>
      </c>
      <c r="L666" s="119">
        <f t="shared" si="78"/>
        <v>0</v>
      </c>
      <c r="M666" s="120">
        <f t="shared" si="78"/>
        <v>0</v>
      </c>
      <c r="N666" s="119">
        <f t="shared" si="78"/>
        <v>0</v>
      </c>
      <c r="O666" s="120">
        <f t="shared" si="78"/>
        <v>0</v>
      </c>
      <c r="P666" s="119">
        <f t="shared" si="78"/>
        <v>0</v>
      </c>
      <c r="Q666" s="120">
        <f t="shared" si="78"/>
        <v>0</v>
      </c>
    </row>
    <row r="667" spans="4:17" ht="11.25" thickBot="1" x14ac:dyDescent="0.3">
      <c r="D667" s="152"/>
      <c r="E667" s="153">
        <f>SUM(E666:F666)</f>
        <v>0</v>
      </c>
      <c r="F667" s="154"/>
      <c r="G667" s="153">
        <f>SUM(G666:H666)</f>
        <v>0</v>
      </c>
      <c r="H667" s="154"/>
      <c r="I667" s="154"/>
      <c r="J667" s="153">
        <f>SUM(J666:K666)</f>
        <v>0</v>
      </c>
      <c r="K667" s="154"/>
      <c r="L667" s="153">
        <f>SUM(L666:M666)</f>
        <v>0</v>
      </c>
      <c r="M667" s="154"/>
      <c r="N667" s="153">
        <f>SUM(N666:O666)</f>
        <v>0</v>
      </c>
      <c r="O667" s="154"/>
      <c r="P667" s="153">
        <f>SUM(P666:Q666)</f>
        <v>0</v>
      </c>
      <c r="Q667" s="154"/>
    </row>
  </sheetData>
  <mergeCells count="472">
    <mergeCell ref="P479:Q479"/>
    <mergeCell ref="I477:I479"/>
    <mergeCell ref="E479:F479"/>
    <mergeCell ref="G479:H479"/>
    <mergeCell ref="J479:K479"/>
    <mergeCell ref="L479:M479"/>
    <mergeCell ref="N479:O479"/>
    <mergeCell ref="P461:Q461"/>
    <mergeCell ref="A469:Q469"/>
    <mergeCell ref="E475:Q475"/>
    <mergeCell ref="E476:F476"/>
    <mergeCell ref="G476:H476"/>
    <mergeCell ref="J476:K476"/>
    <mergeCell ref="L476:M476"/>
    <mergeCell ref="N476:O476"/>
    <mergeCell ref="P476:Q476"/>
    <mergeCell ref="I459:I461"/>
    <mergeCell ref="E461:F461"/>
    <mergeCell ref="G461:H461"/>
    <mergeCell ref="J461:K461"/>
    <mergeCell ref="L461:M461"/>
    <mergeCell ref="N461:O461"/>
    <mergeCell ref="P440:Q440"/>
    <mergeCell ref="A448:Q448"/>
    <mergeCell ref="E457:Q457"/>
    <mergeCell ref="E458:F458"/>
    <mergeCell ref="G458:H458"/>
    <mergeCell ref="J458:K458"/>
    <mergeCell ref="L458:M458"/>
    <mergeCell ref="N458:O458"/>
    <mergeCell ref="P458:Q458"/>
    <mergeCell ref="I438:I440"/>
    <mergeCell ref="E440:F440"/>
    <mergeCell ref="G440:H440"/>
    <mergeCell ref="J440:K440"/>
    <mergeCell ref="L440:M440"/>
    <mergeCell ref="N440:O440"/>
    <mergeCell ref="P421:Q421"/>
    <mergeCell ref="A429:Q429"/>
    <mergeCell ref="E436:Q436"/>
    <mergeCell ref="E437:F437"/>
    <mergeCell ref="G437:H437"/>
    <mergeCell ref="J437:K437"/>
    <mergeCell ref="L437:M437"/>
    <mergeCell ref="N437:O437"/>
    <mergeCell ref="P437:Q437"/>
    <mergeCell ref="I419:I421"/>
    <mergeCell ref="E421:F421"/>
    <mergeCell ref="G421:H421"/>
    <mergeCell ref="J421:K421"/>
    <mergeCell ref="L421:M421"/>
    <mergeCell ref="N421:O421"/>
    <mergeCell ref="P401:Q401"/>
    <mergeCell ref="A409:Q409"/>
    <mergeCell ref="E417:Q417"/>
    <mergeCell ref="E418:F418"/>
    <mergeCell ref="G418:H418"/>
    <mergeCell ref="J418:K418"/>
    <mergeCell ref="L418:M418"/>
    <mergeCell ref="N418:O418"/>
    <mergeCell ref="P418:Q418"/>
    <mergeCell ref="I399:I401"/>
    <mergeCell ref="E401:F401"/>
    <mergeCell ref="G401:H401"/>
    <mergeCell ref="J401:K401"/>
    <mergeCell ref="L401:M401"/>
    <mergeCell ref="N401:O401"/>
    <mergeCell ref="E398:F398"/>
    <mergeCell ref="G398:H398"/>
    <mergeCell ref="J398:K398"/>
    <mergeCell ref="L398:M398"/>
    <mergeCell ref="N398:O398"/>
    <mergeCell ref="P398:Q398"/>
    <mergeCell ref="P375:Q375"/>
    <mergeCell ref="I376:I378"/>
    <mergeCell ref="E378:F378"/>
    <mergeCell ref="G378:H378"/>
    <mergeCell ref="J378:K378"/>
    <mergeCell ref="L378:M378"/>
    <mergeCell ref="N378:O378"/>
    <mergeCell ref="P378:Q378"/>
    <mergeCell ref="A357:Q357"/>
    <mergeCell ref="E374:Q374"/>
    <mergeCell ref="E375:F375"/>
    <mergeCell ref="G375:H375"/>
    <mergeCell ref="J375:K375"/>
    <mergeCell ref="L375:M375"/>
    <mergeCell ref="N375:O375"/>
    <mergeCell ref="A386:Q386"/>
    <mergeCell ref="E397:Q397"/>
    <mergeCell ref="P343:Q343"/>
    <mergeCell ref="A346:A347"/>
    <mergeCell ref="A348:A349"/>
    <mergeCell ref="A345:Q345"/>
    <mergeCell ref="B346:Q346"/>
    <mergeCell ref="I341:I343"/>
    <mergeCell ref="E343:F343"/>
    <mergeCell ref="G343:H343"/>
    <mergeCell ref="J343:K343"/>
    <mergeCell ref="L343:M343"/>
    <mergeCell ref="N343:O343"/>
    <mergeCell ref="B347:Q347"/>
    <mergeCell ref="B348:Q348"/>
    <mergeCell ref="B349:Q349"/>
    <mergeCell ref="P319:Q319"/>
    <mergeCell ref="A327:Q327"/>
    <mergeCell ref="E339:Q339"/>
    <mergeCell ref="E340:F340"/>
    <mergeCell ref="G340:H340"/>
    <mergeCell ref="J340:K340"/>
    <mergeCell ref="L340:M340"/>
    <mergeCell ref="N340:O340"/>
    <mergeCell ref="P340:Q340"/>
    <mergeCell ref="I317:I319"/>
    <mergeCell ref="E319:F319"/>
    <mergeCell ref="G319:H319"/>
    <mergeCell ref="J319:K319"/>
    <mergeCell ref="L319:M319"/>
    <mergeCell ref="N319:O319"/>
    <mergeCell ref="P299:Q299"/>
    <mergeCell ref="A308:Q308"/>
    <mergeCell ref="E315:Q315"/>
    <mergeCell ref="E316:F316"/>
    <mergeCell ref="G316:H316"/>
    <mergeCell ref="J316:K316"/>
    <mergeCell ref="L316:M316"/>
    <mergeCell ref="N316:O316"/>
    <mergeCell ref="P316:Q316"/>
    <mergeCell ref="I297:I299"/>
    <mergeCell ref="E299:F299"/>
    <mergeCell ref="G299:H299"/>
    <mergeCell ref="J299:K299"/>
    <mergeCell ref="L299:M299"/>
    <mergeCell ref="N299:O299"/>
    <mergeCell ref="P277:Q277"/>
    <mergeCell ref="A285:Q285"/>
    <mergeCell ref="E295:Q295"/>
    <mergeCell ref="E296:F296"/>
    <mergeCell ref="G296:H296"/>
    <mergeCell ref="J296:K296"/>
    <mergeCell ref="L296:M296"/>
    <mergeCell ref="N296:O296"/>
    <mergeCell ref="P296:Q296"/>
    <mergeCell ref="I275:I277"/>
    <mergeCell ref="E277:F277"/>
    <mergeCell ref="G277:H277"/>
    <mergeCell ref="J277:K277"/>
    <mergeCell ref="L277:M277"/>
    <mergeCell ref="N277:O277"/>
    <mergeCell ref="P257:Q257"/>
    <mergeCell ref="A265:Q265"/>
    <mergeCell ref="E273:Q273"/>
    <mergeCell ref="E274:F274"/>
    <mergeCell ref="G274:H274"/>
    <mergeCell ref="J274:K274"/>
    <mergeCell ref="L274:M274"/>
    <mergeCell ref="N274:O274"/>
    <mergeCell ref="P274:Q274"/>
    <mergeCell ref="I255:I257"/>
    <mergeCell ref="E257:F257"/>
    <mergeCell ref="G257:H257"/>
    <mergeCell ref="J257:K257"/>
    <mergeCell ref="L257:M257"/>
    <mergeCell ref="N257:O257"/>
    <mergeCell ref="P236:Q236"/>
    <mergeCell ref="A244:Q244"/>
    <mergeCell ref="E253:Q253"/>
    <mergeCell ref="E254:F254"/>
    <mergeCell ref="G254:H254"/>
    <mergeCell ref="J254:K254"/>
    <mergeCell ref="L254:M254"/>
    <mergeCell ref="N254:O254"/>
    <mergeCell ref="P254:Q254"/>
    <mergeCell ref="I234:I236"/>
    <mergeCell ref="E236:F236"/>
    <mergeCell ref="G236:H236"/>
    <mergeCell ref="J236:K236"/>
    <mergeCell ref="L236:M236"/>
    <mergeCell ref="N236:O236"/>
    <mergeCell ref="P217:Q217"/>
    <mergeCell ref="A225:Q225"/>
    <mergeCell ref="E232:Q232"/>
    <mergeCell ref="E233:F233"/>
    <mergeCell ref="G233:H233"/>
    <mergeCell ref="J233:K233"/>
    <mergeCell ref="L233:M233"/>
    <mergeCell ref="N233:O233"/>
    <mergeCell ref="P233:Q233"/>
    <mergeCell ref="I215:I217"/>
    <mergeCell ref="E217:F217"/>
    <mergeCell ref="G217:H217"/>
    <mergeCell ref="J217:K217"/>
    <mergeCell ref="L217:M217"/>
    <mergeCell ref="N217:O217"/>
    <mergeCell ref="E214:F214"/>
    <mergeCell ref="G214:H214"/>
    <mergeCell ref="J214:K214"/>
    <mergeCell ref="L214:M214"/>
    <mergeCell ref="N214:O214"/>
    <mergeCell ref="P214:Q214"/>
    <mergeCell ref="I184:I186"/>
    <mergeCell ref="E186:F186"/>
    <mergeCell ref="G186:H186"/>
    <mergeCell ref="J186:K186"/>
    <mergeCell ref="L186:M186"/>
    <mergeCell ref="N186:O186"/>
    <mergeCell ref="E183:F183"/>
    <mergeCell ref="G183:H183"/>
    <mergeCell ref="J183:K183"/>
    <mergeCell ref="L183:M183"/>
    <mergeCell ref="N183:O183"/>
    <mergeCell ref="P183:Q183"/>
    <mergeCell ref="P186:Q186"/>
    <mergeCell ref="A194:Q194"/>
    <mergeCell ref="E213:Q213"/>
    <mergeCell ref="B165:Q165"/>
    <mergeCell ref="B166:Q167"/>
    <mergeCell ref="B168:Q168"/>
    <mergeCell ref="B169:Q169"/>
    <mergeCell ref="A165:A167"/>
    <mergeCell ref="A168:A169"/>
    <mergeCell ref="B170:Q170"/>
    <mergeCell ref="A178:Q178"/>
    <mergeCell ref="E182:Q182"/>
    <mergeCell ref="A161:A162"/>
    <mergeCell ref="A163:A164"/>
    <mergeCell ref="I156:I158"/>
    <mergeCell ref="E158:F158"/>
    <mergeCell ref="G158:H158"/>
    <mergeCell ref="J158:K158"/>
    <mergeCell ref="L158:M158"/>
    <mergeCell ref="N158:O158"/>
    <mergeCell ref="A160:Q160"/>
    <mergeCell ref="B161:Q161"/>
    <mergeCell ref="B162:Q162"/>
    <mergeCell ref="B163:Q163"/>
    <mergeCell ref="B164:Q164"/>
    <mergeCell ref="A143:Q143"/>
    <mergeCell ref="E154:Q154"/>
    <mergeCell ref="E155:F155"/>
    <mergeCell ref="G155:H155"/>
    <mergeCell ref="J155:K155"/>
    <mergeCell ref="L155:M155"/>
    <mergeCell ref="N155:O155"/>
    <mergeCell ref="P155:Q155"/>
    <mergeCell ref="P158:Q158"/>
    <mergeCell ref="A131:A132"/>
    <mergeCell ref="A133:A134"/>
    <mergeCell ref="A130:Q130"/>
    <mergeCell ref="B131:Q131"/>
    <mergeCell ref="B132:Q132"/>
    <mergeCell ref="P125:Q125"/>
    <mergeCell ref="I126:I128"/>
    <mergeCell ref="E128:F128"/>
    <mergeCell ref="G128:H128"/>
    <mergeCell ref="J128:K128"/>
    <mergeCell ref="L128:M128"/>
    <mergeCell ref="N128:O128"/>
    <mergeCell ref="P128:Q128"/>
    <mergeCell ref="B133:Q133"/>
    <mergeCell ref="B134:Q134"/>
    <mergeCell ref="B101:Q101"/>
    <mergeCell ref="B102:Q102"/>
    <mergeCell ref="B103:Q103"/>
    <mergeCell ref="A111:Q111"/>
    <mergeCell ref="E124:Q124"/>
    <mergeCell ref="E125:F125"/>
    <mergeCell ref="G125:H125"/>
    <mergeCell ref="J125:K125"/>
    <mergeCell ref="L125:M125"/>
    <mergeCell ref="N125:O125"/>
    <mergeCell ref="B105:O105"/>
    <mergeCell ref="B97:Q97"/>
    <mergeCell ref="B98:Q98"/>
    <mergeCell ref="B99:Q99"/>
    <mergeCell ref="B100:Q100"/>
    <mergeCell ref="B95:Q95"/>
    <mergeCell ref="B96:Q96"/>
    <mergeCell ref="P84:Q84"/>
    <mergeCell ref="I82:I84"/>
    <mergeCell ref="E84:F84"/>
    <mergeCell ref="G84:H84"/>
    <mergeCell ref="J84:K84"/>
    <mergeCell ref="L84:M84"/>
    <mergeCell ref="N84:O84"/>
    <mergeCell ref="A86:Q86"/>
    <mergeCell ref="B87:Q87"/>
    <mergeCell ref="B88:Q88"/>
    <mergeCell ref="B89:Q89"/>
    <mergeCell ref="B90:Q90"/>
    <mergeCell ref="B91:Q91"/>
    <mergeCell ref="B92:Q92"/>
    <mergeCell ref="B93:Q93"/>
    <mergeCell ref="B94:Q94"/>
    <mergeCell ref="B54:Q54"/>
    <mergeCell ref="B55:Q55"/>
    <mergeCell ref="A63:Q63"/>
    <mergeCell ref="E80:Q80"/>
    <mergeCell ref="E81:F81"/>
    <mergeCell ref="G81:H81"/>
    <mergeCell ref="J81:K81"/>
    <mergeCell ref="L81:M81"/>
    <mergeCell ref="N81:O81"/>
    <mergeCell ref="P81:Q81"/>
    <mergeCell ref="B57:P57"/>
    <mergeCell ref="A46:Q46"/>
    <mergeCell ref="B47:Q47"/>
    <mergeCell ref="B48:Q48"/>
    <mergeCell ref="B49:Q49"/>
    <mergeCell ref="B50:Q50"/>
    <mergeCell ref="B51:Q51"/>
    <mergeCell ref="B52:Q52"/>
    <mergeCell ref="B53:Q53"/>
    <mergeCell ref="A49:A50"/>
    <mergeCell ref="A4:Q4"/>
    <mergeCell ref="A487:Q487"/>
    <mergeCell ref="E491:Q491"/>
    <mergeCell ref="E492:F492"/>
    <mergeCell ref="G492:H492"/>
    <mergeCell ref="J492:K492"/>
    <mergeCell ref="L492:M492"/>
    <mergeCell ref="N492:O492"/>
    <mergeCell ref="P492:Q492"/>
    <mergeCell ref="G44:H44"/>
    <mergeCell ref="J44:K44"/>
    <mergeCell ref="A47:A48"/>
    <mergeCell ref="E40:Q40"/>
    <mergeCell ref="E41:F41"/>
    <mergeCell ref="G41:H41"/>
    <mergeCell ref="J41:K41"/>
    <mergeCell ref="L41:M41"/>
    <mergeCell ref="N41:O41"/>
    <mergeCell ref="P41:Q41"/>
    <mergeCell ref="I42:I44"/>
    <mergeCell ref="E44:F44"/>
    <mergeCell ref="P44:Q44"/>
    <mergeCell ref="L44:M44"/>
    <mergeCell ref="N44:O44"/>
    <mergeCell ref="I493:I495"/>
    <mergeCell ref="E495:F495"/>
    <mergeCell ref="G495:H495"/>
    <mergeCell ref="J495:K495"/>
    <mergeCell ref="L495:M495"/>
    <mergeCell ref="N495:O495"/>
    <mergeCell ref="P495:Q495"/>
    <mergeCell ref="A503:Q503"/>
    <mergeCell ref="E508:Q508"/>
    <mergeCell ref="E509:F509"/>
    <mergeCell ref="G509:H509"/>
    <mergeCell ref="J509:K509"/>
    <mergeCell ref="L509:M509"/>
    <mergeCell ref="N509:O509"/>
    <mergeCell ref="P509:Q509"/>
    <mergeCell ref="I510:I512"/>
    <mergeCell ref="E512:F512"/>
    <mergeCell ref="G512:H512"/>
    <mergeCell ref="J512:K512"/>
    <mergeCell ref="L512:M512"/>
    <mergeCell ref="N512:O512"/>
    <mergeCell ref="P512:Q512"/>
    <mergeCell ref="A520:Q520"/>
    <mergeCell ref="E529:Q529"/>
    <mergeCell ref="E530:F530"/>
    <mergeCell ref="G530:H530"/>
    <mergeCell ref="J530:K530"/>
    <mergeCell ref="L530:M530"/>
    <mergeCell ref="N530:O530"/>
    <mergeCell ref="P530:Q530"/>
    <mergeCell ref="I531:I533"/>
    <mergeCell ref="E533:F533"/>
    <mergeCell ref="G533:H533"/>
    <mergeCell ref="J533:K533"/>
    <mergeCell ref="L533:M533"/>
    <mergeCell ref="N533:O533"/>
    <mergeCell ref="P533:Q533"/>
    <mergeCell ref="A541:Q541"/>
    <mergeCell ref="E548:Q548"/>
    <mergeCell ref="E549:F549"/>
    <mergeCell ref="G549:H549"/>
    <mergeCell ref="J549:K549"/>
    <mergeCell ref="L549:M549"/>
    <mergeCell ref="N549:O549"/>
    <mergeCell ref="P549:Q549"/>
    <mergeCell ref="I550:I552"/>
    <mergeCell ref="E552:F552"/>
    <mergeCell ref="G552:H552"/>
    <mergeCell ref="J552:K552"/>
    <mergeCell ref="L552:M552"/>
    <mergeCell ref="N552:O552"/>
    <mergeCell ref="P552:Q552"/>
    <mergeCell ref="A560:Q560"/>
    <mergeCell ref="E564:Q564"/>
    <mergeCell ref="E565:F565"/>
    <mergeCell ref="G565:H565"/>
    <mergeCell ref="J565:K565"/>
    <mergeCell ref="L565:M565"/>
    <mergeCell ref="N565:O565"/>
    <mergeCell ref="P565:Q565"/>
    <mergeCell ref="I566:I568"/>
    <mergeCell ref="E568:F568"/>
    <mergeCell ref="G568:H568"/>
    <mergeCell ref="J568:K568"/>
    <mergeCell ref="L568:M568"/>
    <mergeCell ref="N568:O568"/>
    <mergeCell ref="P568:Q568"/>
    <mergeCell ref="A576:Q576"/>
    <mergeCell ref="E585:Q585"/>
    <mergeCell ref="E586:F586"/>
    <mergeCell ref="G586:H586"/>
    <mergeCell ref="J586:K586"/>
    <mergeCell ref="L586:M586"/>
    <mergeCell ref="N586:O586"/>
    <mergeCell ref="P586:Q586"/>
    <mergeCell ref="I587:I589"/>
    <mergeCell ref="E589:F589"/>
    <mergeCell ref="G589:H589"/>
    <mergeCell ref="J589:K589"/>
    <mergeCell ref="L589:M589"/>
    <mergeCell ref="N589:O589"/>
    <mergeCell ref="P589:Q589"/>
    <mergeCell ref="A604:Q604"/>
    <mergeCell ref="E610:Q610"/>
    <mergeCell ref="E611:F611"/>
    <mergeCell ref="G611:H611"/>
    <mergeCell ref="J611:K611"/>
    <mergeCell ref="L611:M611"/>
    <mergeCell ref="N611:O611"/>
    <mergeCell ref="P611:Q611"/>
    <mergeCell ref="I612:I614"/>
    <mergeCell ref="E614:F614"/>
    <mergeCell ref="G614:H614"/>
    <mergeCell ref="J614:K614"/>
    <mergeCell ref="L614:M614"/>
    <mergeCell ref="N614:O614"/>
    <mergeCell ref="P614:Q614"/>
    <mergeCell ref="E629:F629"/>
    <mergeCell ref="G629:H629"/>
    <mergeCell ref="J629:K629"/>
    <mergeCell ref="L629:M629"/>
    <mergeCell ref="N629:O629"/>
    <mergeCell ref="P629:Q629"/>
    <mergeCell ref="I630:I632"/>
    <mergeCell ref="E632:F632"/>
    <mergeCell ref="G632:H632"/>
    <mergeCell ref="J632:K632"/>
    <mergeCell ref="L632:M632"/>
    <mergeCell ref="N632:O632"/>
    <mergeCell ref="P632:Q632"/>
    <mergeCell ref="A1:I1"/>
    <mergeCell ref="E638:F638"/>
    <mergeCell ref="G638:H638"/>
    <mergeCell ref="J638:K638"/>
    <mergeCell ref="L638:M638"/>
    <mergeCell ref="N638:O638"/>
    <mergeCell ref="P638:Q638"/>
    <mergeCell ref="D638:D639"/>
    <mergeCell ref="D666:D667"/>
    <mergeCell ref="E667:F667"/>
    <mergeCell ref="G667:H667"/>
    <mergeCell ref="I666:I667"/>
    <mergeCell ref="J667:K667"/>
    <mergeCell ref="L667:M667"/>
    <mergeCell ref="N667:O667"/>
    <mergeCell ref="P667:Q667"/>
    <mergeCell ref="B591:Q591"/>
    <mergeCell ref="B592:Q592"/>
    <mergeCell ref="B593:Q593"/>
    <mergeCell ref="B594:Q594"/>
    <mergeCell ref="B595:Q595"/>
    <mergeCell ref="B596:Q596"/>
    <mergeCell ref="A622:Q622"/>
    <mergeCell ref="E628:Q628"/>
  </mergeCells>
  <conditionalFormatting sqref="B47:B55">
    <cfRule type="duplicateValues" dxfId="3" priority="4" stopIfTrue="1"/>
  </conditionalFormatting>
  <conditionalFormatting sqref="B87:B103">
    <cfRule type="duplicateValues" dxfId="2" priority="3" stopIfTrue="1"/>
  </conditionalFormatting>
  <conditionalFormatting sqref="B131:B134">
    <cfRule type="duplicateValues" dxfId="1" priority="2" stopIfTrue="1"/>
  </conditionalFormatting>
  <conditionalFormatting sqref="B161:B166 B168:B170">
    <cfRule type="duplicateValues" dxfId="0" priority="1" stopIfTrue="1"/>
  </conditionalFormatting>
  <pageMargins left="0.7" right="0.7" top="0.75" bottom="0.75" header="0.3" footer="0.3"/>
  <pageSetup paperSize="9" scale="42" fitToHeight="0" orientation="landscape" r:id="rId1"/>
  <headerFooter>
    <oddHeader>&amp;L14/PN/ZP/D/2024&amp;CFormularz Asortymentowo - 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2024-02-12T09:08:23Z</dcterms:modified>
</cp:coreProperties>
</file>